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ova34780\Documents\ZO\Kurzy\2023_04\"/>
    </mc:Choice>
  </mc:AlternateContent>
  <bookViews>
    <workbookView xWindow="-105" yWindow="-105" windowWidth="19425" windowHeight="10305" tabRatio="497" activeTab="1"/>
  </bookViews>
  <sheets>
    <sheet name="SOPR" sheetId="1" r:id="rId1"/>
    <sheet name="2023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L52" i="1"/>
  <c r="K53" i="1"/>
  <c r="K52" i="1"/>
  <c r="J53" i="1"/>
  <c r="J52" i="1"/>
  <c r="E53" i="1"/>
  <c r="E52" i="1"/>
  <c r="L51" i="1" l="1"/>
  <c r="K51" i="1"/>
  <c r="J51" i="1"/>
  <c r="E51" i="1"/>
  <c r="L50" i="1" l="1"/>
  <c r="K50" i="1"/>
  <c r="J50" i="1"/>
  <c r="E50" i="1"/>
  <c r="J49" i="1" l="1"/>
  <c r="K49" i="1"/>
  <c r="E49" i="1"/>
  <c r="L49" i="1" s="1"/>
  <c r="J48" i="1" l="1"/>
  <c r="K48" i="1"/>
  <c r="L48" i="1"/>
  <c r="E48" i="1"/>
  <c r="J47" i="1" l="1"/>
  <c r="K47" i="1"/>
  <c r="L47" i="1"/>
  <c r="E47" i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<sst xmlns="http://schemas.openxmlformats.org/spreadsheetml/2006/main" count="109" uniqueCount="20">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</sst>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SOPR!$A$29:$B$53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SOPR!$C$29:$C$53</c:f>
              <c:numCache>
                <c:formatCode>0.0</c:formatCode>
                <c:ptCount val="25"/>
                <c:pt idx="0" formatCode="General">
                  <c:v>102.5</c:v>
                </c:pt>
                <c:pt idx="1">
                  <c:v>101.1</c:v>
                </c:pt>
                <c:pt idx="2">
                  <c:v>101</c:v>
                </c:pt>
                <c:pt idx="3">
                  <c:v>103.4</c:v>
                </c:pt>
                <c:pt idx="4" formatCode="General">
                  <c:v>107.7</c:v>
                </c:pt>
                <c:pt idx="5" formatCode="General">
                  <c:v>108.6</c:v>
                </c:pt>
                <c:pt idx="6" formatCode="General">
                  <c:v>107.5</c:v>
                </c:pt>
                <c:pt idx="7" formatCode="General">
                  <c:v>107.5</c:v>
                </c:pt>
                <c:pt idx="8" formatCode="General">
                  <c:v>110.5</c:v>
                </c:pt>
                <c:pt idx="9" formatCode="General">
                  <c:v>111.4</c:v>
                </c:pt>
                <c:pt idx="10" formatCode="General">
                  <c:v>110</c:v>
                </c:pt>
                <c:pt idx="11" formatCode="General">
                  <c:v>110.4</c:v>
                </c:pt>
                <c:pt idx="12" formatCode="General">
                  <c:v>113.2</c:v>
                </c:pt>
                <c:pt idx="13" formatCode="General">
                  <c:v>112.6</c:v>
                </c:pt>
                <c:pt idx="14" formatCode="General">
                  <c:v>116.2</c:v>
                </c:pt>
                <c:pt idx="15" formatCode="General">
                  <c:v>116.5</c:v>
                </c:pt>
                <c:pt idx="16" formatCode="General">
                  <c:v>114.2</c:v>
                </c:pt>
                <c:pt idx="17" formatCode="General">
                  <c:v>116.1</c:v>
                </c:pt>
                <c:pt idx="18">
                  <c:v>114.3</c:v>
                </c:pt>
                <c:pt idx="19" formatCode="General">
                  <c:v>111.4</c:v>
                </c:pt>
                <c:pt idx="20">
                  <c:v>109.8</c:v>
                </c:pt>
                <c:pt idx="21" formatCode="General">
                  <c:v>108.1</c:v>
                </c:pt>
                <c:pt idx="22">
                  <c:v>108.6</c:v>
                </c:pt>
                <c:pt idx="23">
                  <c:v>107.6</c:v>
                </c:pt>
                <c:pt idx="24">
                  <c:v>102.7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SOPR!$A$29:$B$53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SOPR!$D$29:$D$53</c:f>
              <c:numCache>
                <c:formatCode>0.0</c:formatCode>
                <c:ptCount val="25"/>
                <c:pt idx="0" formatCode="General">
                  <c:v>101.6</c:v>
                </c:pt>
                <c:pt idx="1">
                  <c:v>100.3</c:v>
                </c:pt>
                <c:pt idx="2">
                  <c:v>101.5</c:v>
                </c:pt>
                <c:pt idx="3">
                  <c:v>105.1</c:v>
                </c:pt>
                <c:pt idx="4" formatCode="General">
                  <c:v>107.9</c:v>
                </c:pt>
                <c:pt idx="5" formatCode="General">
                  <c:v>109.4</c:v>
                </c:pt>
                <c:pt idx="6" formatCode="General">
                  <c:v>108.8</c:v>
                </c:pt>
                <c:pt idx="7" formatCode="General">
                  <c:v>109.9</c:v>
                </c:pt>
                <c:pt idx="8" formatCode="General">
                  <c:v>112.8</c:v>
                </c:pt>
                <c:pt idx="9" formatCode="General">
                  <c:v>113.9</c:v>
                </c:pt>
                <c:pt idx="10" formatCode="General">
                  <c:v>112.8</c:v>
                </c:pt>
                <c:pt idx="11" formatCode="General">
                  <c:v>114</c:v>
                </c:pt>
                <c:pt idx="12" formatCode="General">
                  <c:v>119.2</c:v>
                </c:pt>
                <c:pt idx="13" formatCode="General">
                  <c:v>118.4</c:v>
                </c:pt>
                <c:pt idx="14" formatCode="General">
                  <c:v>120.7</c:v>
                </c:pt>
                <c:pt idx="15" formatCode="General">
                  <c:v>121</c:v>
                </c:pt>
                <c:pt idx="16" formatCode="General">
                  <c:v>121.3</c:v>
                </c:pt>
                <c:pt idx="17" formatCode="General">
                  <c:v>124</c:v>
                </c:pt>
                <c:pt idx="18" formatCode="General">
                  <c:v>120</c:v>
                </c:pt>
                <c:pt idx="19" formatCode="General">
                  <c:v>114.4</c:v>
                </c:pt>
                <c:pt idx="20">
                  <c:v>111.4</c:v>
                </c:pt>
                <c:pt idx="21" formatCode="General">
                  <c:v>109.6</c:v>
                </c:pt>
                <c:pt idx="22">
                  <c:v>108.1</c:v>
                </c:pt>
                <c:pt idx="23">
                  <c:v>104.9</c:v>
                </c:pt>
                <c:pt idx="24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SOPR!$A$28:$B$52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1">
                    <c:v>2021</c:v>
                  </c:pt>
                  <c:pt idx="11">
                    <c:v>2022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SOPR!$E$29:$E$53</c:f>
              <c:numCache>
                <c:formatCode>0.0</c:formatCode>
                <c:ptCount val="25"/>
                <c:pt idx="0">
                  <c:v>100.9</c:v>
                </c:pt>
                <c:pt idx="1">
                  <c:v>100.8</c:v>
                </c:pt>
                <c:pt idx="2">
                  <c:v>99.5</c:v>
                </c:pt>
                <c:pt idx="3">
                  <c:v>98.4</c:v>
                </c:pt>
                <c:pt idx="4">
                  <c:v>99.8</c:v>
                </c:pt>
                <c:pt idx="5">
                  <c:v>99.3</c:v>
                </c:pt>
                <c:pt idx="6">
                  <c:v>98.8</c:v>
                </c:pt>
                <c:pt idx="7">
                  <c:v>97.8</c:v>
                </c:pt>
                <c:pt idx="8">
                  <c:v>98</c:v>
                </c:pt>
                <c:pt idx="9">
                  <c:v>97.8</c:v>
                </c:pt>
                <c:pt idx="10">
                  <c:v>97.5</c:v>
                </c:pt>
                <c:pt idx="11">
                  <c:v>96.8</c:v>
                </c:pt>
                <c:pt idx="12">
                  <c:v>95</c:v>
                </c:pt>
                <c:pt idx="13">
                  <c:v>95.1</c:v>
                </c:pt>
                <c:pt idx="14">
                  <c:v>96.3</c:v>
                </c:pt>
                <c:pt idx="15">
                  <c:v>96.3</c:v>
                </c:pt>
                <c:pt idx="16">
                  <c:v>94.1</c:v>
                </c:pt>
                <c:pt idx="17">
                  <c:v>93.6</c:v>
                </c:pt>
                <c:pt idx="18">
                  <c:v>95.3</c:v>
                </c:pt>
                <c:pt idx="19">
                  <c:v>97.4</c:v>
                </c:pt>
                <c:pt idx="20">
                  <c:v>98.6</c:v>
                </c:pt>
                <c:pt idx="21">
                  <c:v>98.6</c:v>
                </c:pt>
                <c:pt idx="22">
                  <c:v>100.5</c:v>
                </c:pt>
                <c:pt idx="23">
                  <c:v>102.6</c:v>
                </c:pt>
                <c:pt idx="2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93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>
      <pane ySplit="3" topLeftCell="A16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A26" s="2">
        <v>2020</v>
      </c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A29" s="2">
        <v>2021</v>
      </c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 x14ac:dyDescent="0.2">
      <c r="B49" s="5" t="s">
        <v>11</v>
      </c>
      <c r="C49" s="1">
        <v>109.8</v>
      </c>
      <c r="D49" s="1">
        <v>111.4</v>
      </c>
      <c r="E49" s="1">
        <f t="shared" si="43"/>
        <v>98.6</v>
      </c>
      <c r="I49" s="5" t="s">
        <v>11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 x14ac:dyDescent="0.2">
      <c r="B50" s="5" t="s">
        <v>12</v>
      </c>
      <c r="C50">
        <v>108.1</v>
      </c>
      <c r="D50">
        <v>109.6</v>
      </c>
      <c r="E50" s="1">
        <f>ROUND(C50/D50*100,1)</f>
        <v>98.6</v>
      </c>
      <c r="I50" s="5" t="s">
        <v>12</v>
      </c>
      <c r="J50" s="1">
        <f t="shared" si="51"/>
        <v>8.0999999999999943</v>
      </c>
      <c r="K50" s="1">
        <f t="shared" ref="K50:L52" si="57">D50-100</f>
        <v>9.5999999999999943</v>
      </c>
      <c r="L50" s="1">
        <f t="shared" si="57"/>
        <v>-1.4000000000000057</v>
      </c>
    </row>
    <row r="51" spans="1:12" x14ac:dyDescent="0.2">
      <c r="A51" s="2">
        <v>2023</v>
      </c>
      <c r="B51" s="5" t="s">
        <v>13</v>
      </c>
      <c r="C51" s="1">
        <v>108.6</v>
      </c>
      <c r="D51" s="1">
        <v>108.1</v>
      </c>
      <c r="E51" s="1">
        <f>ROUND(C51/D51*100,1)</f>
        <v>100.5</v>
      </c>
      <c r="H51" s="2">
        <v>2023</v>
      </c>
      <c r="I51" s="5" t="s">
        <v>13</v>
      </c>
      <c r="J51" s="1">
        <f>C51-100</f>
        <v>8.5999999999999943</v>
      </c>
      <c r="K51" s="1">
        <f t="shared" si="57"/>
        <v>8.0999999999999943</v>
      </c>
      <c r="L51" s="1">
        <f t="shared" si="57"/>
        <v>0.5</v>
      </c>
    </row>
    <row r="52" spans="1:12" x14ac:dyDescent="0.2">
      <c r="B52" s="5" t="s">
        <v>14</v>
      </c>
      <c r="C52" s="1">
        <v>107.6</v>
      </c>
      <c r="D52" s="1">
        <v>104.9</v>
      </c>
      <c r="E52" s="1">
        <f>ROUND(C52/D52*100,1)</f>
        <v>102.6</v>
      </c>
      <c r="I52" s="5" t="s">
        <v>14</v>
      </c>
      <c r="J52" s="1">
        <f>C52-100</f>
        <v>7.5999999999999943</v>
      </c>
      <c r="K52" s="1">
        <f>D52-100</f>
        <v>4.9000000000000057</v>
      </c>
      <c r="L52" s="1">
        <f>E52-100</f>
        <v>2.5999999999999943</v>
      </c>
    </row>
    <row r="53" spans="1:12" x14ac:dyDescent="0.2">
      <c r="B53" s="5" t="s">
        <v>15</v>
      </c>
      <c r="C53" s="1">
        <v>102.7</v>
      </c>
      <c r="D53" s="1">
        <v>97.2</v>
      </c>
      <c r="E53" s="1">
        <f>ROUND(C53/D53*100,1)</f>
        <v>105.7</v>
      </c>
      <c r="I53" s="5" t="s">
        <v>15</v>
      </c>
      <c r="J53" s="1">
        <f>C53-100</f>
        <v>2.7000000000000028</v>
      </c>
      <c r="K53" s="1">
        <f>D53-100</f>
        <v>-2.7999999999999972</v>
      </c>
      <c r="L53" s="1">
        <f>E53-100</f>
        <v>5.7000000000000028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06893-4373-4901-B28D-887E1625F6DE}"/>
</file>

<file path=customXml/itemProps2.xml><?xml version="1.0" encoding="utf-8"?>
<ds:datastoreItem xmlns:ds="http://schemas.openxmlformats.org/officeDocument/2006/customXml" ds:itemID="{814A40AC-98C9-4A2A-94A3-105AB3BC8A9C}"/>
</file>

<file path=customXml/itemProps3.xml><?xml version="1.0" encoding="utf-8"?>
<ds:datastoreItem xmlns:ds="http://schemas.openxmlformats.org/officeDocument/2006/customXml" ds:itemID="{195C2842-8AA0-4EDF-B6A8-E589F5D5E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Beranová Alžběta</cp:lastModifiedBy>
  <cp:lastPrinted>2009-02-09T08:15:33Z</cp:lastPrinted>
  <dcterms:created xsi:type="dcterms:W3CDTF">2001-03-21T14:27:37Z</dcterms:created>
  <dcterms:modified xsi:type="dcterms:W3CDTF">2023-05-03T10:07:57Z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