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3\03.04.2023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<sst xmlns="http://schemas.openxmlformats.org/spreadsheetml/2006/main" count="7441" uniqueCount="922">
  <si>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</si>
  <si>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</si>
  <si>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</si>
  <si>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</si>
  <si>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</si>
  <si>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</si>
  <si>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</si>
  <si>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</si>
  <si>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</si>
  <si>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</si>
  <si>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</si>
  <si>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</si>
  <si>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</si>
  <si>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</si>
  <si>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</si>
  <si>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</si>
  <si>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</si>
  <si>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</si>
  <si>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</si>
  <si>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</si>
  <si>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</si>
  <si>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</si>
  <si>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</si>
  <si>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</si>
  <si>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</si>
  <si>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</si>
  <si>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</si>
  <si>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</si>
  <si>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</si>
  <si>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</si>
  <si>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</si>
  <si>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</si>
  <si>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</si>
  <si>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</si>
  <si>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</si>
  <si>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</si>
  <si>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</si>
  <si>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</si>
  <si>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</si>
  <si>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</si>
  <si>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</si>
  <si>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</si>
  <si>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</si>
  <si>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</si>
  <si>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</si>
  <si>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</si>
  <si>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</si>
  <si>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</si>
  <si>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</si>
  <si>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</si>
  <si>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</si>
  <si>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</si>
  <si>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</si>
  <si>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</si>
  <si>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</si>
  <si>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</si>
  <si>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</si>
  <si>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</si>
  <si>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</si>
  <si>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</si>
  <si>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</si>
  <si>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</si>
  <si>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</si>
  <si>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</si>
  <si>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</si>
  <si>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</si>
  <si>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</si>
  <si>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</si>
  <si>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</si>
  <si>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</si>
  <si>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</si>
  <si>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</si>
  <si>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</si>
  <si>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</si>
  <si>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</si>
  <si>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</si>
  <si>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</si>
  <si>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</si>
  <si>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</si>
  <si>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</si>
  <si>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</si>
  <si>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</si>
  <si>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</si>
  <si>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</si>
  <si>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</si>
  <si>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</si>
  <si>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</si>
  <si>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</si>
  <si>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</si>
  <si>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</si>
  <si>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</si>
  <si>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</si>
  <si>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</si>
  <si>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</si>
  <si>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</si>
  <si>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</si>
  <si>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</si>
  <si>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</si>
  <si>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</si>
  <si>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</si>
  <si>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</si>
  <si>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</si>
  <si>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</si>
  <si>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</si>
  <si>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</si>
  <si>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</si>
  <si>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</si>
  <si>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</si>
  <si>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</si>
  <si>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</si>
  <si>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</si>
  <si>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</si>
  <si>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</si>
  <si>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</si>
  <si>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</si>
  <si>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</si>
  <si>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</si>
  <si>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</si>
  <si>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</si>
  <si>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</si>
  <si>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</si>
  <si>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</si>
  <si>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</si>
  <si>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</si>
  <si>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</si>
  <si>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</si>
  <si>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</si>
  <si>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</si>
  <si>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</si>
  <si>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</si>
  <si>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</si>
  <si>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</si>
  <si>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</si>
  <si>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</si>
  <si>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</si>
  <si>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</si>
  <si>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</si>
  <si>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</si>
  <si>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</si>
  <si>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</si>
  <si>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</si>
  <si>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</si>
  <si>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</si>
  <si>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</si>
  <si>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</si>
  <si>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</si>
  <si>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</si>
  <si>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</si>
  <si>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</si>
  <si>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</si>
  <si>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</si>
  <si>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</si>
  <si>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</si>
  <si>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</si>
  <si>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</si>
  <si>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</si>
  <si>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</si>
  <si>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</si>
  <si>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</si>
  <si>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</si>
  <si>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</si>
  <si>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</si>
  <si>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</si>
  <si>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</si>
  <si>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</si>
  <si>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</si>
  <si>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</si>
  <si>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</si>
  <si>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</si>
  <si>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</si>
  <si>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</si>
  <si>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</si>
  <si>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</si>
  <si>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</si>
  <si>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</si>
  <si>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</si>
  <si>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</si>
  <si>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</si>
  <si>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</si>
  <si>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</si>
  <si>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</si>
  <si>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</si>
  <si>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</si>
  <si>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</si>
  <si>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</si>
  <si>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</si>
  <si>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</si>
  <si>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</si>
  <si>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</si>
  <si>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</si>
  <si>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</si>
  <si>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</si>
  <si>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</si>
  <si>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</si>
  <si>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</si>
  <si>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</si>
  <si>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</si>
  <si>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</si>
  <si>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</si>
  <si>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</si>
  <si>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</si>
  <si>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</si>
  <si>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</si>
  <si>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</si>
  <si>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</si>
  <si>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</si>
  <si>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</si>
  <si>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</si>
  <si>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</si>
  <si>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</si>
  <si>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</si>
  <si>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</si>
  <si>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</si>
  <si>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</si>
  <si>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</si>
  <si>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</si>
  <si>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</si>
  <si>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</si>
  <si>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</si>
  <si>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</si>
  <si>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</si>
  <si>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</si>
  <si>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</si>
  <si>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</si>
  <si>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</si>
  <si>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</si>
  <si>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</si>
  <si>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</si>
  <si>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</si>
  <si>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</si>
  <si>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</si>
  <si>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</si>
  <si>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</si>
  <si>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</si>
  <si>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</si>
  <si>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</si>
  <si>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</si>
  <si>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</si>
  <si>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</si>
  <si>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</si>
  <si>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</si>
  <si>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</si>
  <si>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</si>
  <si>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</si>
  <si>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</si>
  <si>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</si>
  <si>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</si>
  <si>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</si>
  <si>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</si>
  <si>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</si>
  <si>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</si>
  <si>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</si>
  <si>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</si>
  <si>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</si>
  <si>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</si>
  <si>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</si>
  <si>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</si>
  <si>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</si>
  <si>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</si>
  <si>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</si>
  <si>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</si>
  <si>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</si>
  <si>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</si>
  <si>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</si>
  <si>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</si>
  <si>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</si>
  <si>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</si>
  <si>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</si>
  <si>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</si>
  <si>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</si>
  <si>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</si>
  <si>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</si>
  <si>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</si>
  <si>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</si>
  <si>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</si>
  <si>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</si>
  <si>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</si>
  <si>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</si>
  <si>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</si>
  <si>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</si>
  <si>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</si>
  <si>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</si>
  <si>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</si>
  <si>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</si>
  <si>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</si>
  <si>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</si>
  <si>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</si>
  <si>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</si>
  <si>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</si>
  <si>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</si>
  <si>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</si>
  <si>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</si>
  <si>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</si>
  <si>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</si>
  <si>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</si>
  <si>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</si>
  <si>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</si>
  <si>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</si>
  <si>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</si>
  <si>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</si>
  <si>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</si>
  <si>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</si>
  <si>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</si>
  <si>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</si>
  <si>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</si>
  <si>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</si>
  <si>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</si>
  <si>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</si>
  <si>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</si>
  <si>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</si>
  <si>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</si>
  <si>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</si>
  <si>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</si>
  <si>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</si>
  <si>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</si>
  <si>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</si>
  <si>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</si>
  <si>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</si>
  <si>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</si>
  <si>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</si>
  <si>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</si>
  <si>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</si>
  <si>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</si>
  <si>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</si>
  <si>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</si>
  <si>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</si>
  <si>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</si>
  <si>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</si>
  <si>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</si>
  <si>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</si>
  <si>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</si>
  <si>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</si>
  <si>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</si>
  <si>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</si>
  <si>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</si>
  <si>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</si>
  <si>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</si>
  <si>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</si>
  <si>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</si>
  <si>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</si>
  <si>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</si>
  <si>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</si>
  <si>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</si>
  <si>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</si>
  <si>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</si>
  <si>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</si>
  <si>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</si>
  <si>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</si>
  <si>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</si>
  <si>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</si>
  <si>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</si>
  <si>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</si>
  <si>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</si>
  <si>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</si>
  <si>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</si>
  <si>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</si>
  <si>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</si>
  <si>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</si>
  <si>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</si>
  <si>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</si>
  <si>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</si>
  <si>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</si>
  <si>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</si>
  <si>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</si>
  <si>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</si>
  <si>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</si>
  <si>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</si>
  <si>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</si>
  <si>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</si>
  <si>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</si>
  <si>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</si>
  <si>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</si>
  <si>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</si>
  <si>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</si>
  <si>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</si>
  <si>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</si>
  <si>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</si>
  <si>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</si>
  <si>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</si>
  <si>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</si>
  <si>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</si>
  <si>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</si>
  <si>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</si>
  <si>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</si>
  <si>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</si>
  <si>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</si>
  <si>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</si>
  <si>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</si>
  <si>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</si>
  <si>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</si>
  <si>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</si>
  <si>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</si>
  <si>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</si>
  <si>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</si>
  <si>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</si>
  <si>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</si>
  <si>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</si>
  <si>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</si>
  <si>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</si>
  <si>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</si>
  <si>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</si>
  <si>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</si>
  <si>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</si>
  <si>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</si>
  <si>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</si>
  <si>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</si>
  <si>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</si>
  <si>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</si>
  <si>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</si>
  <si>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</si>
  <si>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</si>
  <si>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</si>
  <si>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</si>
  <si>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</si>
  <si>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</si>
  <si>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</si>
  <si>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</si>
  <si>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</si>
  <si>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</si>
  <si>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</si>
  <si>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</si>
  <si>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</si>
  <si>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</si>
  <si>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</si>
  <si>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</si>
  <si>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</si>
  <si>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</si>
  <si>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</si>
  <si>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</si>
  <si>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</si>
  <si>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</si>
  <si>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</si>
  <si>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</si>
  <si>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</si>
  <si>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</si>
  <si>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</si>
  <si>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</si>
  <si>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</si>
  <si>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</si>
  <si>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</si>
  <si>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</si>
  <si>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</si>
  <si>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</si>
  <si>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</si>
  <si>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</si>
  <si>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</si>
  <si>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</si>
  <si>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</si>
  <si>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</si>
  <si>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</si>
  <si>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</si>
  <si>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</si>
  <si>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</si>
  <si>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</si>
  <si>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</si>
  <si>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</si>
  <si>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</si>
  <si>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</si>
  <si>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</si>
  <si>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</si>
  <si>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</si>
  <si>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</si>
  <si>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</si>
  <si>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</si>
  <si>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</si>
  <si>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</si>
  <si>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</si>
  <si>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</si>
  <si>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</si>
  <si>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</si>
  <si>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</si>
  <si>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</si>
  <si>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</si>
  <si>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</si>
  <si>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</si>
  <si>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</si>
  <si>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</si>
  <si>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</si>
  <si>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</si>
  <si>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</si>
  <si>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</si>
  <si>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</si>
  <si>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</si>
  <si>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</si>
  <si>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</si>
  <si>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</si>
  <si>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</si>
  <si>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</si>
  <si>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</si>
  <si>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</si>
  <si>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</si>
  <si>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</si>
  <si>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</si>
  <si>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</si>
  <si>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</si>
  <si>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</si>
  <si>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</si>
  <si>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</si>
  <si>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</si>
  <si>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</si>
  <si>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</si>
  <si>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</si>
  <si>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</si>
  <si>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</si>
  <si>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</si>
  <si>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</si>
  <si>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</si>
  <si>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</si>
  <si>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</si>
  <si>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</si>
  <si>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</si>
  <si>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</si>
  <si>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</si>
  <si>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</si>
  <si>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</si>
  <si>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</si>
  <si>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</si>
  <si>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</si>
  <si>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</si>
  <si>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</si>
  <si>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</si>
  <si>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</si>
  <si>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</si>
  <si>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</si>
  <si>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</si>
  <si>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</si>
  <si>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</si>
  <si>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</si>
  <si>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</si>
  <si>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</si>
  <si>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</si>
  <si>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</si>
  <si>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</si>
  <si>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</si>
  <si>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</si>
  <si>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</si>
  <si>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</si>
  <si>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</si>
  <si>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</si>
  <si>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</si>
  <si>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</si>
  <si>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</si>
  <si>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</si>
  <si>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</si>
  <si>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</si>
  <si>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</si>
  <si>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</si>
  <si>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</si>
  <si>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</si>
  <si>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</si>
  <si>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</si>
  <si>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</si>
  <si>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</si>
  <si>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</si>
  <si>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</si>
  <si>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</si>
  <si>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</si>
  <si>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</si>
  <si>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</si>
  <si>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</si>
  <si>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</si>
  <si>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</si>
  <si>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</si>
  <si>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</si>
  <si>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</si>
  <si>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</si>
  <si>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</si>
  <si>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</si>
  <si>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</si>
  <si>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</si>
  <si>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</si>
  <si>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</si>
  <si>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</si>
  <si>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</si>
  <si>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</si>
  <si>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</si>
  <si>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</si>
  <si>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</si>
  <si>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</si>
  <si>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</si>
  <si>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</si>
  <si>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</si>
  <si>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</si>
  <si>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</si>
  <si>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</si>
  <si>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</si>
  <si>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</si>
  <si>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</si>
  <si>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</si>
  <si>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</si>
  <si>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</si>
  <si>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</si>
  <si>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</si>
  <si>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</si>
  <si>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</si>
  <si>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</si>
  <si>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</si>
  <si>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</si>
  <si>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</si>
  <si>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</si>
  <si>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</si>
  <si>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</si>
  <si>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</si>
  <si>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</si>
  <si>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</si>
  <si>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</si>
  <si>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</si>
  <si>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</si>
  <si>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</si>
  <si>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</si>
  <si>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</si>
  <si>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</si>
  <si>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</si>
  <si>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</si>
  <si>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</si>
  <si>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</si>
  <si>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</si>
  <si>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</si>
  <si>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</si>
  <si>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</si>
  <si>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</si>
  <si>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</si>
  <si>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</si>
  <si>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</si>
  <si>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</si>
  <si>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</si>
  <si>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</si>
  <si>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</si>
  <si>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</si>
  <si>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</si>
  <si>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</si>
  <si>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</si>
  <si>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</si>
  <si>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</si>
  <si>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</si>
  <si>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</si>
  <si>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</si>
  <si>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</si>
  <si>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</si>
  <si>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</si>
  <si>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</si>
  <si>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</si>
  <si>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</si>
  <si>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</si>
  <si>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</si>
  <si>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</si>
  <si>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</si>
  <si>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</si>
  <si>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</si>
  <si>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</si>
  <si>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</si>
  <si>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</si>
  <si>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</si>
  <si>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</si>
  <si>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</si>
  <si>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</si>
  <si>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</si>
  <si>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</si>
  <si>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</si>
  <si>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</si>
  <si>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</si>
  <si>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</si>
  <si>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</si>
  <si>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</si>
  <si>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</si>
  <si>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</si>
  <si>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</si>
  <si>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</si>
  <si>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</si>
  <si>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</si>
  <si>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</si>
  <si>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</si>
  <si>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</si>
  <si>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</si>
  <si>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</si>
  <si>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</si>
  <si>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</si>
  <si>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</si>
  <si>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</si>
  <si>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</si>
  <si>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</si>
  <si>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</si>
  <si>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</si>
  <si>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</si>
  <si>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</si>
  <si>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</si>
  <si>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</si>
  <si>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</si>
  <si>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</si>
  <si>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</si>
  <si>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</si>
  <si>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</si>
  <si>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</si>
  <si>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</si>
  <si>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</si>
  <si>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</si>
  <si>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</si>
  <si>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</si>
  <si>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</si>
  <si>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</si>
  <si>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</si>
  <si>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</si>
  <si>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</si>
  <si>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</si>
  <si>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</si>
  <si>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</si>
  <si>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</si>
  <si>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</si>
  <si>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</si>
  <si>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</si>
  <si>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</si>
  <si>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</si>
  <si>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</si>
  <si>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</si>
  <si>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</si>
  <si>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</si>
  <si>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</si>
  <si>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</si>
  <si>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</si>
  <si>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</si>
  <si>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</si>
  <si>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</si>
  <si>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</si>
  <si>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</si>
  <si>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</si>
  <si>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</si>
  <si>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</si>
  <si>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</si>
  <si>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</si>
  <si>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</si>
  <si>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</si>
  <si>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</si>
  <si>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</si>
  <si>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</si>
  <si>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</si>
  <si>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</si>
  <si>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</si>
  <si>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</si>
  <si>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</si>
  <si>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</si>
  <si>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</si>
  <si>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</si>
  <si>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</si>
  <si>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</si>
  <si>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</si>
  <si>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</si>
  <si>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</si>
  <si>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</si>
  <si>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</si>
  <si>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</si>
  <si>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</si>
  <si>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</si>
  <si>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</si>
  <si>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</si>
  <si>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</si>
  <si>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</si>
  <si>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</si>
  <si>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</si>
  <si>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</si>
  <si>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</si>
  <si>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</si>
  <si>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</si>
  <si>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</si>
  <si>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</si>
  <si>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</si>
  <si>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</si>
  <si>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</si>
  <si>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</si>
  <si>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</si>
  <si>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</si>
  <si>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</si>
  <si>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</si>
  <si>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</si>
  <si>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</si>
  <si>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</si>
  <si>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</si>
  <si>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</si>
  <si>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</si>
  <si>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</si>
  <si>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</si>
  <si>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</si>
  <si>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</si>
  <si>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</si>
  <si>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</si>
  <si>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</si>
  <si>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</si>
  <si>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</si>
  <si>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</si>
  <si>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</si>
  <si>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</si>
  <si>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</si>
  <si>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</si>
  <si>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</si>
  <si>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</si>
  <si>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</si>
  <si>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</si>
  <si>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</si>
  <si>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</si>
  <si>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</si>
  <si>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</si>
  <si>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</si>
  <si>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</si>
  <si>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</si>
  <si>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</si>
  <si>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</si>
  <si>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</si>
  <si>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</si>
  <si>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</si>
  <si>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</si>
  <si>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</si>
  <si>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</si>
  <si>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</si>
  <si>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</si>
  <si>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</si>
  <si>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</si>
  <si>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</si>
  <si>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</si>
  <si>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</si>
  <si>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</si>
  <si>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</si>
  <si>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</si>
  <si>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</si>
  <si>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</si>
  <si>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</si>
  <si>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</si>
  <si>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</si>
  <si>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</si>
  <si>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</si>
  <si>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</si>
  <si>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</si>
  <si>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</si>
  <si>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</si>
  <si>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</si>
  <si>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</si>
  <si>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</si>
  <si>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</si>
  <si>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</si>
  <si>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</si>
  <si>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</si>
  <si>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</si>
  <si>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</si>
  <si>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</si>
  <si>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</si>
  <si>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</si>
  <si>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</si>
  <si>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</si>
  <si>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</si>
  <si>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</si>
  <si>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</si>
  <si>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</si>
  <si>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</si>
  <si>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</si>
  <si>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</si>
  <si>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</si>
  <si>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</si>
  <si>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</si>
  <si>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</si>
  <si>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</si>
  <si>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</si>
  <si>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</si>
  <si>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</si>
  <si>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</si>
  <si>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</si>
  <si>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</si>
  <si>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</si>
  <si>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</si>
  <si>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</si>
  <si>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</si>
  <si>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</si>
  <si>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</si>
  <si>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</si>
  <si>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</si>
  <si>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</si>
  <si>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</si>
  <si>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</si>
  <si>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</si>
  <si>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</si>
  <si>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</si>
  <si>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</si>
  <si>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</si>
  <si>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</si>
  <si>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</si>
  <si>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</si>
  <si>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</si>
  <si>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</si>
  <si>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</si>
  <si>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</si>
  <si>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</si>
  <si>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</si>
  <si>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</si>
  <si>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</si>
  <si>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</si>
  <si>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</si>
  <si>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</si>
  <si>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</si>
  <si>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</si>
  <si>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</si>
  <si>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</si>
  <si>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</si>
  <si>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</si>
  <si>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</si>
  <si>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</si>
  <si>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</si>
  <si>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</si>
  <si>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</si>
  <si>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</si>
  <si>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</si>
  <si>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</si>
  <si>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</si>
  <si>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</si>
  <si>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</si>
  <si>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</si>
  <si>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</si>
  <si>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</si>
  <si>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</si>
  <si>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</si>
  <si>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</si>
  <si>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</si>
  <si>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</si>
  <si>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</si>
  <si>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31/03/2023</t>
  </si>
  <si>
    <t>Date: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</si>
</sst>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31/03/2023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12709</v>
      </c>
      <c r="E8" s="883">
        <v>-12255</v>
      </c>
      <c r="F8" s="883">
        <v>-7068</v>
      </c>
      <c r="G8" s="884">
        <v>-5858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0</v>
      </c>
      <c r="E11" s="894">
        <v>6</v>
      </c>
      <c r="F11" s="894">
        <v>-17</v>
      </c>
      <c r="G11" s="894">
        <v>0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0</v>
      </c>
      <c r="E14" s="894">
        <v>6</v>
      </c>
      <c r="F14" s="894">
        <v>-17</v>
      </c>
      <c r="G14" s="894">
        <v>0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-262</v>
      </c>
      <c r="E20" s="907">
        <v>-205</v>
      </c>
      <c r="F20" s="907">
        <v>-366</v>
      </c>
      <c r="G20" s="907">
        <v>-525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-7076</v>
      </c>
      <c r="E26" s="907">
        <v>-4652</v>
      </c>
      <c r="F26" s="907">
        <v>-9650</v>
      </c>
      <c r="G26" s="907">
        <v>-2545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-4</v>
      </c>
      <c r="E34" s="907">
        <v>-4</v>
      </c>
      <c r="F34" s="907">
        <v>28</v>
      </c>
      <c r="G34" s="907">
        <v>28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6024</v>
      </c>
      <c r="E38" s="907">
        <v>5449</v>
      </c>
      <c r="F38" s="907">
        <v>7801</v>
      </c>
      <c r="G38" s="907">
        <v>6678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3840</v>
      </c>
      <c r="E39" s="902">
        <v>3611</v>
      </c>
      <c r="F39" s="902">
        <v>4324</v>
      </c>
      <c r="G39" s="902">
        <v>4753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2184</v>
      </c>
      <c r="E41" s="902">
        <v>1838</v>
      </c>
      <c r="F41" s="902">
        <v>3477</v>
      </c>
      <c r="G41" s="902">
        <v>1925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11391</v>
      </c>
      <c r="E43" s="724">
        <v>-11661</v>
      </c>
      <c r="F43" s="724">
        <v>-9272</v>
      </c>
      <c r="G43" s="914">
        <v>-2222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37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31/03/2023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-16709</v>
      </c>
      <c r="E10" s="95">
        <v>329216</v>
      </c>
      <c r="F10" s="95">
        <v>310628</v>
      </c>
      <c r="G10" s="96">
        <v>247489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254">
        <f t="shared" si="0"/>
        <v>190377</v>
      </c>
      <c r="G12" s="254">
        <f t="shared" si="0"/>
        <v>258453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23703</v>
      </c>
      <c r="E13" s="113">
        <v>114988</v>
      </c>
      <c r="F13" s="113">
        <v>145463</v>
      </c>
      <c r="G13" s="113">
        <v>75759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-1192</v>
      </c>
      <c r="E14" s="113">
        <v>929</v>
      </c>
      <c r="F14" s="113">
        <v>324</v>
      </c>
      <c r="G14" s="113">
        <v>-930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-4629</v>
      </c>
      <c r="E15" s="113">
        <v>-2660</v>
      </c>
      <c r="F15" s="113">
        <v>4429</v>
      </c>
      <c r="G15" s="113">
        <v>85633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12610</v>
      </c>
      <c r="E16" s="115">
        <v>12726</v>
      </c>
      <c r="F16" s="115">
        <v>19046</v>
      </c>
      <c r="G16" s="116">
        <v>100907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-17239</v>
      </c>
      <c r="E17" s="118">
        <v>-15386</v>
      </c>
      <c r="F17" s="118">
        <v>-14617</v>
      </c>
      <c r="G17" s="119">
        <v>-15274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-30</v>
      </c>
      <c r="E18" s="113">
        <v>62</v>
      </c>
      <c r="F18" s="113">
        <v>6</v>
      </c>
      <c r="G18" s="113">
        <v>54833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-4599</v>
      </c>
      <c r="E19" s="113">
        <v>-2722</v>
      </c>
      <c r="F19" s="113">
        <v>4423</v>
      </c>
      <c r="G19" s="113">
        <v>30800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12591</v>
      </c>
      <c r="E20" s="121">
        <v>12722</v>
      </c>
      <c r="F20" s="121">
        <v>19041</v>
      </c>
      <c r="G20" s="122">
        <v>46054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-17190</v>
      </c>
      <c r="E21" s="124">
        <v>-15444</v>
      </c>
      <c r="F21" s="124">
        <v>-14618</v>
      </c>
      <c r="G21" s="125">
        <v>-15254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358</v>
      </c>
      <c r="E22" s="113">
        <v>1232</v>
      </c>
      <c r="F22" s="113">
        <v>-720</v>
      </c>
      <c r="G22" s="113">
        <v>1670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-81</v>
      </c>
      <c r="E23" s="113">
        <v>-232</v>
      </c>
      <c r="F23" s="113">
        <v>-4</v>
      </c>
      <c r="G23" s="113">
        <v>-39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439</v>
      </c>
      <c r="E24" s="113">
        <v>1464</v>
      </c>
      <c r="F24" s="113">
        <v>-716</v>
      </c>
      <c r="G24" s="113">
        <v>1709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1620</v>
      </c>
      <c r="E25" s="127">
        <v>3342</v>
      </c>
      <c r="F25" s="127">
        <v>2570</v>
      </c>
      <c r="G25" s="128">
        <v>2606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-1181</v>
      </c>
      <c r="E26" s="127">
        <v>-1878</v>
      </c>
      <c r="F26" s="127">
        <v>-3286</v>
      </c>
      <c r="G26" s="128">
        <v>-897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25</v>
      </c>
      <c r="E27" s="113">
        <v>-51</v>
      </c>
      <c r="F27" s="113">
        <v>-36</v>
      </c>
      <c r="G27" s="113">
        <v>-8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9480</v>
      </c>
      <c r="E28" s="113">
        <v>12012</v>
      </c>
      <c r="F28" s="113">
        <v>39694</v>
      </c>
      <c r="G28" s="113">
        <v>96823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-816</v>
      </c>
      <c r="E29" s="113">
        <v>717</v>
      </c>
      <c r="F29" s="113">
        <v>1223</v>
      </c>
      <c r="G29" s="113">
        <v>-494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406">
        <f t="shared" si="1"/>
        <v>-85867</v>
      </c>
      <c r="G31" s="406">
        <f t="shared" si="1"/>
        <v>-77391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85</v>
      </c>
      <c r="E32" s="113">
        <v>-187</v>
      </c>
      <c r="F32" s="113">
        <v>-1093</v>
      </c>
      <c r="G32" s="113">
        <v>53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-4660</v>
      </c>
      <c r="E33" s="113">
        <v>-54467</v>
      </c>
      <c r="F33" s="113">
        <v>-78527</v>
      </c>
      <c r="G33" s="113">
        <v>-64275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1749</v>
      </c>
      <c r="E34" s="113">
        <v>384</v>
      </c>
      <c r="F34" s="113">
        <v>547</v>
      </c>
      <c r="G34" s="113">
        <v>-1050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-1117</v>
      </c>
      <c r="E36" s="113">
        <v>-488</v>
      </c>
      <c r="F36" s="113">
        <v>2155</v>
      </c>
      <c r="G36" s="113">
        <v>19734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4594</v>
      </c>
      <c r="E37" s="113">
        <v>722</v>
      </c>
      <c r="F37" s="113">
        <v>-2187</v>
      </c>
      <c r="G37" s="113">
        <v>-23004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29</v>
      </c>
      <c r="E38" s="113">
        <v>868</v>
      </c>
      <c r="F38" s="113">
        <v>1612</v>
      </c>
      <c r="G38" s="113">
        <v>-396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-2018</v>
      </c>
      <c r="E40" s="113">
        <v>6063</v>
      </c>
      <c r="F40" s="113">
        <v>-8374</v>
      </c>
      <c r="G40" s="113">
        <v>-8453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-3</v>
      </c>
      <c r="E41" s="113">
        <v>15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-3634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-3218</v>
      </c>
      <c r="E44" s="113">
        <v>3900</v>
      </c>
      <c r="F44" s="113">
        <v>1771</v>
      </c>
      <c r="G44" s="113">
        <v>1801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-3218</v>
      </c>
      <c r="E45" s="113">
        <v>3900</v>
      </c>
      <c r="F45" s="113">
        <v>1771</v>
      </c>
      <c r="G45" s="113">
        <v>1801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5661</v>
      </c>
      <c r="E48" s="98">
        <v>409559</v>
      </c>
      <c r="F48" s="98">
        <v>416909</v>
      </c>
      <c r="G48" s="99">
        <v>430352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31/03/2023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-16709</v>
      </c>
      <c r="E10" s="724">
        <v>329216</v>
      </c>
      <c r="F10" s="724">
        <v>310628</v>
      </c>
      <c r="G10" s="725">
        <v>247489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732">
        <f t="shared" si="0"/>
        <v>190377</v>
      </c>
      <c r="G12" s="732">
        <f t="shared" si="0"/>
        <v>258453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23703</v>
      </c>
      <c r="E13" s="737">
        <v>114988</v>
      </c>
      <c r="F13" s="737">
        <v>145463</v>
      </c>
      <c r="G13" s="737">
        <v>75759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-1192</v>
      </c>
      <c r="E14" s="737">
        <v>929</v>
      </c>
      <c r="F14" s="737">
        <v>324</v>
      </c>
      <c r="G14" s="737">
        <v>-930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-4629</v>
      </c>
      <c r="E15" s="737">
        <v>-2660</v>
      </c>
      <c r="F15" s="737">
        <v>4429</v>
      </c>
      <c r="G15" s="737">
        <v>85633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12610</v>
      </c>
      <c r="E16" s="741">
        <v>12726</v>
      </c>
      <c r="F16" s="741">
        <v>19046</v>
      </c>
      <c r="G16" s="742">
        <v>100907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-17239</v>
      </c>
      <c r="E17" s="744">
        <v>-15386</v>
      </c>
      <c r="F17" s="744">
        <v>-14617</v>
      </c>
      <c r="G17" s="745">
        <v>-15274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-30</v>
      </c>
      <c r="E18" s="737">
        <v>62</v>
      </c>
      <c r="F18" s="737">
        <v>6</v>
      </c>
      <c r="G18" s="737">
        <v>54833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-4599</v>
      </c>
      <c r="E19" s="737">
        <v>-2722</v>
      </c>
      <c r="F19" s="737">
        <v>4423</v>
      </c>
      <c r="G19" s="737">
        <v>30800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12591</v>
      </c>
      <c r="E20" s="749">
        <v>12722</v>
      </c>
      <c r="F20" s="749">
        <v>19041</v>
      </c>
      <c r="G20" s="750">
        <v>46054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-17190</v>
      </c>
      <c r="E21" s="752">
        <v>-15444</v>
      </c>
      <c r="F21" s="752">
        <v>-14618</v>
      </c>
      <c r="G21" s="753">
        <v>-15254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358</v>
      </c>
      <c r="E22" s="737">
        <v>1232</v>
      </c>
      <c r="F22" s="737">
        <v>-720</v>
      </c>
      <c r="G22" s="737">
        <v>1670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-81</v>
      </c>
      <c r="E23" s="737">
        <v>-232</v>
      </c>
      <c r="F23" s="737">
        <v>-4</v>
      </c>
      <c r="G23" s="737">
        <v>-39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439</v>
      </c>
      <c r="E24" s="737">
        <v>1464</v>
      </c>
      <c r="F24" s="737">
        <v>-716</v>
      </c>
      <c r="G24" s="737">
        <v>1709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1620</v>
      </c>
      <c r="E25" s="755">
        <v>3342</v>
      </c>
      <c r="F25" s="755">
        <v>2570</v>
      </c>
      <c r="G25" s="756">
        <v>2606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-1181</v>
      </c>
      <c r="E26" s="755">
        <v>-1878</v>
      </c>
      <c r="F26" s="755">
        <v>-3286</v>
      </c>
      <c r="G26" s="756">
        <v>-897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25</v>
      </c>
      <c r="E27" s="737">
        <v>-51</v>
      </c>
      <c r="F27" s="737">
        <v>-36</v>
      </c>
      <c r="G27" s="737">
        <v>-8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9480</v>
      </c>
      <c r="E28" s="737">
        <v>12012</v>
      </c>
      <c r="F28" s="737">
        <v>39694</v>
      </c>
      <c r="G28" s="737">
        <v>96823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-816</v>
      </c>
      <c r="E29" s="737">
        <v>717</v>
      </c>
      <c r="F29" s="737">
        <v>1223</v>
      </c>
      <c r="G29" s="737">
        <v>-494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764">
        <f t="shared" si="1"/>
        <v>-85867</v>
      </c>
      <c r="G31" s="764">
        <f t="shared" si="1"/>
        <v>-77391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85</v>
      </c>
      <c r="E32" s="737">
        <v>-187</v>
      </c>
      <c r="F32" s="737">
        <v>-1093</v>
      </c>
      <c r="G32" s="737">
        <v>53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-4660</v>
      </c>
      <c r="E33" s="737">
        <v>-54467</v>
      </c>
      <c r="F33" s="737">
        <v>-78527</v>
      </c>
      <c r="G33" s="737">
        <v>-64275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1749</v>
      </c>
      <c r="E34" s="737">
        <v>384</v>
      </c>
      <c r="F34" s="737">
        <v>547</v>
      </c>
      <c r="G34" s="737">
        <v>-1050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-1117</v>
      </c>
      <c r="E36" s="737">
        <v>-488</v>
      </c>
      <c r="F36" s="737">
        <v>2155</v>
      </c>
      <c r="G36" s="737">
        <v>19734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4594</v>
      </c>
      <c r="E37" s="737">
        <v>722</v>
      </c>
      <c r="F37" s="737">
        <v>-2187</v>
      </c>
      <c r="G37" s="737">
        <v>-23004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29</v>
      </c>
      <c r="E38" s="737">
        <v>868</v>
      </c>
      <c r="F38" s="737">
        <v>1612</v>
      </c>
      <c r="G38" s="737">
        <v>-396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-2018</v>
      </c>
      <c r="E40" s="737">
        <v>6063</v>
      </c>
      <c r="F40" s="737">
        <v>-8374</v>
      </c>
      <c r="G40" s="737">
        <v>-8453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-3</v>
      </c>
      <c r="E41" s="737">
        <v>15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-3634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-3218</v>
      </c>
      <c r="E44" s="737">
        <v>3900</v>
      </c>
      <c r="F44" s="737">
        <v>1771</v>
      </c>
      <c r="G44" s="737">
        <v>1801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-3218</v>
      </c>
      <c r="E45" s="737">
        <v>3900</v>
      </c>
      <c r="F45" s="737">
        <v>1771</v>
      </c>
      <c r="G45" s="737">
        <v>1801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5661</v>
      </c>
      <c r="E48" s="775">
        <v>409559</v>
      </c>
      <c r="F48" s="775">
        <v>416909</v>
      </c>
      <c r="G48" s="776">
        <v>430352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31/03/2023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32278</v>
      </c>
      <c r="E10" s="95">
        <v>343901</v>
      </c>
      <c r="F10" s="95">
        <v>357157</v>
      </c>
      <c r="G10" s="96">
        <v>298019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254">
        <f t="shared" si="0"/>
        <v>159676</v>
      </c>
      <c r="G12" s="254">
        <f t="shared" si="0"/>
        <v>210821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4125</v>
      </c>
      <c r="E13" s="113">
        <v>109594</v>
      </c>
      <c r="F13" s="113">
        <v>128521</v>
      </c>
      <c r="G13" s="113">
        <v>39023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-1214</v>
      </c>
      <c r="E14" s="113">
        <v>-665</v>
      </c>
      <c r="F14" s="113">
        <v>-365</v>
      </c>
      <c r="G14" s="113">
        <v>-544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-4664</v>
      </c>
      <c r="E15" s="113">
        <v>-3235</v>
      </c>
      <c r="F15" s="113">
        <v>4747</v>
      </c>
      <c r="G15" s="113">
        <v>84894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11730</v>
      </c>
      <c r="E16" s="115">
        <v>11600</v>
      </c>
      <c r="F16" s="115">
        <v>18512</v>
      </c>
      <c r="G16" s="116">
        <v>98453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-16394</v>
      </c>
      <c r="E17" s="118">
        <v>-14835</v>
      </c>
      <c r="F17" s="118">
        <v>-13765</v>
      </c>
      <c r="G17" s="119">
        <v>-13559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44</v>
      </c>
      <c r="E18" s="113">
        <v>59</v>
      </c>
      <c r="F18" s="113">
        <v>-39</v>
      </c>
      <c r="G18" s="113">
        <v>54837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-4708</v>
      </c>
      <c r="E19" s="113">
        <v>-3294</v>
      </c>
      <c r="F19" s="113">
        <v>4786</v>
      </c>
      <c r="G19" s="113">
        <v>30057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11671</v>
      </c>
      <c r="E20" s="121">
        <v>11600</v>
      </c>
      <c r="F20" s="121">
        <v>18512</v>
      </c>
      <c r="G20" s="122">
        <v>43601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-16379</v>
      </c>
      <c r="E21" s="124">
        <v>-14894</v>
      </c>
      <c r="F21" s="124">
        <v>-13726</v>
      </c>
      <c r="G21" s="125">
        <v>-13544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103</v>
      </c>
      <c r="E22" s="113">
        <v>-469</v>
      </c>
      <c r="F22" s="113">
        <v>-2555</v>
      </c>
      <c r="G22" s="113">
        <v>165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-150</v>
      </c>
      <c r="E23" s="113">
        <v>32</v>
      </c>
      <c r="F23" s="113">
        <v>-53</v>
      </c>
      <c r="G23" s="113">
        <v>-58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253</v>
      </c>
      <c r="E24" s="113">
        <v>-501</v>
      </c>
      <c r="F24" s="113">
        <v>-2502</v>
      </c>
      <c r="G24" s="113">
        <v>223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524</v>
      </c>
      <c r="E25" s="127">
        <v>298</v>
      </c>
      <c r="F25" s="127">
        <v>310</v>
      </c>
      <c r="G25" s="128">
        <v>378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-271</v>
      </c>
      <c r="E26" s="127">
        <v>-799</v>
      </c>
      <c r="F26" s="127">
        <v>-2812</v>
      </c>
      <c r="G26" s="128">
        <v>-155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74</v>
      </c>
      <c r="E27" s="113">
        <v>-15</v>
      </c>
      <c r="F27" s="113">
        <v>6</v>
      </c>
      <c r="G27" s="113">
        <v>-24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8823</v>
      </c>
      <c r="E28" s="113">
        <v>507</v>
      </c>
      <c r="F28" s="113">
        <v>28119</v>
      </c>
      <c r="G28" s="113">
        <v>87814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-832</v>
      </c>
      <c r="E29" s="113">
        <v>709</v>
      </c>
      <c r="F29" s="113">
        <v>1203</v>
      </c>
      <c r="G29" s="113">
        <v>-507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406">
        <f t="shared" si="1"/>
        <v>-80494</v>
      </c>
      <c r="G31" s="406">
        <f t="shared" si="1"/>
        <v>-64542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57</v>
      </c>
      <c r="E32" s="113">
        <v>-151</v>
      </c>
      <c r="F32" s="113">
        <v>-1091</v>
      </c>
      <c r="G32" s="113">
        <v>55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3601</v>
      </c>
      <c r="E33" s="113">
        <v>-24146</v>
      </c>
      <c r="F33" s="113">
        <v>-72163</v>
      </c>
      <c r="G33" s="113">
        <v>-51121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1749</v>
      </c>
      <c r="E34" s="113">
        <v>384</v>
      </c>
      <c r="F34" s="113">
        <v>547</v>
      </c>
      <c r="G34" s="113">
        <v>-1050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-1117</v>
      </c>
      <c r="E36" s="113">
        <v>-488</v>
      </c>
      <c r="F36" s="113">
        <v>2155</v>
      </c>
      <c r="G36" s="113">
        <v>19734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4532</v>
      </c>
      <c r="E37" s="113">
        <v>678</v>
      </c>
      <c r="F37" s="113">
        <v>-2416</v>
      </c>
      <c r="G37" s="113">
        <v>-23006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29</v>
      </c>
      <c r="E38" s="113">
        <v>868</v>
      </c>
      <c r="F38" s="113">
        <v>1612</v>
      </c>
      <c r="G38" s="113">
        <v>-396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-2147</v>
      </c>
      <c r="E40" s="113">
        <v>6407</v>
      </c>
      <c r="F40" s="113">
        <v>-9138</v>
      </c>
      <c r="G40" s="113">
        <v>-8758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-3634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-4685</v>
      </c>
      <c r="E44" s="113">
        <v>-429</v>
      </c>
      <c r="F44" s="113">
        <v>1814</v>
      </c>
      <c r="G44" s="113">
        <v>-538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-4685</v>
      </c>
      <c r="E45" s="113">
        <v>-429</v>
      </c>
      <c r="F45" s="113">
        <v>1814</v>
      </c>
      <c r="G45" s="113">
        <v>-538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40712</v>
      </c>
      <c r="E48" s="98">
        <v>429816</v>
      </c>
      <c r="F48" s="98">
        <v>438153</v>
      </c>
      <c r="G48" s="99">
        <v>443760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1790554</v>
      </c>
      <c r="E51" s="95">
        <v>2220616</v>
      </c>
      <c r="F51" s="95">
        <v>2659415</v>
      </c>
      <c r="G51" s="96">
        <v>3103252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1792766</v>
      </c>
      <c r="E52" s="113">
        <v>2222582</v>
      </c>
      <c r="F52" s="113">
        <v>2660735</v>
      </c>
      <c r="G52" s="113">
        <v>3104495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2212</v>
      </c>
      <c r="E53" s="155">
        <v>1966</v>
      </c>
      <c r="F53" s="155">
        <v>1320</v>
      </c>
      <c r="G53" s="155">
        <v>1243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E19" sqref="E19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31/03/2023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32278</v>
      </c>
      <c r="E10" s="724">
        <v>343901</v>
      </c>
      <c r="F10" s="724">
        <v>357157</v>
      </c>
      <c r="G10" s="725">
        <v>298019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732">
        <f t="shared" si="0"/>
        <v>159676</v>
      </c>
      <c r="G12" s="732">
        <f t="shared" si="0"/>
        <v>210821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4125</v>
      </c>
      <c r="E13" s="737">
        <v>109594</v>
      </c>
      <c r="F13" s="737">
        <v>128521</v>
      </c>
      <c r="G13" s="737">
        <v>39023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-1214</v>
      </c>
      <c r="E14" s="737">
        <v>-665</v>
      </c>
      <c r="F14" s="737">
        <v>-365</v>
      </c>
      <c r="G14" s="737">
        <v>-544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-4664</v>
      </c>
      <c r="E15" s="737">
        <v>-3235</v>
      </c>
      <c r="F15" s="737">
        <v>4747</v>
      </c>
      <c r="G15" s="737">
        <v>84894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11730</v>
      </c>
      <c r="E16" s="741">
        <v>11600</v>
      </c>
      <c r="F16" s="741">
        <v>18512</v>
      </c>
      <c r="G16" s="742">
        <v>98453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-16394</v>
      </c>
      <c r="E17" s="744">
        <v>-14835</v>
      </c>
      <c r="F17" s="744">
        <v>-13765</v>
      </c>
      <c r="G17" s="745">
        <v>-13559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44</v>
      </c>
      <c r="E18" s="737">
        <v>59</v>
      </c>
      <c r="F18" s="737">
        <v>-39</v>
      </c>
      <c r="G18" s="737">
        <v>54837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-4708</v>
      </c>
      <c r="E19" s="737">
        <v>-3294</v>
      </c>
      <c r="F19" s="737">
        <v>4786</v>
      </c>
      <c r="G19" s="737">
        <v>30057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11671</v>
      </c>
      <c r="E20" s="749">
        <v>11600</v>
      </c>
      <c r="F20" s="749">
        <v>18512</v>
      </c>
      <c r="G20" s="750">
        <v>43601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-16379</v>
      </c>
      <c r="E21" s="752">
        <v>-14894</v>
      </c>
      <c r="F21" s="752">
        <v>-13726</v>
      </c>
      <c r="G21" s="753">
        <v>-13544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103</v>
      </c>
      <c r="E22" s="737">
        <v>-469</v>
      </c>
      <c r="F22" s="737">
        <v>-2555</v>
      </c>
      <c r="G22" s="737">
        <v>165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-150</v>
      </c>
      <c r="E23" s="737">
        <v>32</v>
      </c>
      <c r="F23" s="737">
        <v>-53</v>
      </c>
      <c r="G23" s="737">
        <v>-58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253</v>
      </c>
      <c r="E24" s="737">
        <v>-501</v>
      </c>
      <c r="F24" s="737">
        <v>-2502</v>
      </c>
      <c r="G24" s="737">
        <v>223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524</v>
      </c>
      <c r="E25" s="755">
        <v>298</v>
      </c>
      <c r="F25" s="755">
        <v>310</v>
      </c>
      <c r="G25" s="756">
        <v>378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-271</v>
      </c>
      <c r="E26" s="755">
        <v>-799</v>
      </c>
      <c r="F26" s="755">
        <v>-2812</v>
      </c>
      <c r="G26" s="756">
        <v>-155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74</v>
      </c>
      <c r="E27" s="737">
        <v>-15</v>
      </c>
      <c r="F27" s="737">
        <v>6</v>
      </c>
      <c r="G27" s="737">
        <v>-24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8823</v>
      </c>
      <c r="E28" s="737">
        <v>507</v>
      </c>
      <c r="F28" s="737">
        <v>28119</v>
      </c>
      <c r="G28" s="737">
        <v>87814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-832</v>
      </c>
      <c r="E29" s="737">
        <v>709</v>
      </c>
      <c r="F29" s="737">
        <v>1203</v>
      </c>
      <c r="G29" s="737">
        <v>-507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764">
        <f t="shared" si="1"/>
        <v>-80494</v>
      </c>
      <c r="G31" s="764">
        <f t="shared" si="1"/>
        <v>-64542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57</v>
      </c>
      <c r="E32" s="737">
        <v>-151</v>
      </c>
      <c r="F32" s="737">
        <v>-1091</v>
      </c>
      <c r="G32" s="737">
        <v>55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3601</v>
      </c>
      <c r="E33" s="737">
        <v>-24146</v>
      </c>
      <c r="F33" s="737">
        <v>-72163</v>
      </c>
      <c r="G33" s="737">
        <v>-51121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1749</v>
      </c>
      <c r="E34" s="737">
        <v>384</v>
      </c>
      <c r="F34" s="737">
        <v>547</v>
      </c>
      <c r="G34" s="737">
        <v>-1050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-1117</v>
      </c>
      <c r="E36" s="737">
        <v>-488</v>
      </c>
      <c r="F36" s="737">
        <v>2155</v>
      </c>
      <c r="G36" s="737">
        <v>19734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4532</v>
      </c>
      <c r="E37" s="737">
        <v>678</v>
      </c>
      <c r="F37" s="737">
        <v>-2416</v>
      </c>
      <c r="G37" s="737">
        <v>-23006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29</v>
      </c>
      <c r="E38" s="737">
        <v>868</v>
      </c>
      <c r="F38" s="737">
        <v>1612</v>
      </c>
      <c r="G38" s="737">
        <v>-396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-2147</v>
      </c>
      <c r="E40" s="737">
        <v>6407</v>
      </c>
      <c r="F40" s="737">
        <v>-9138</v>
      </c>
      <c r="G40" s="737">
        <v>-8758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-3634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-4685</v>
      </c>
      <c r="E44" s="737">
        <v>-429</v>
      </c>
      <c r="F44" s="737">
        <v>1814</v>
      </c>
      <c r="G44" s="737">
        <v>-538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-4685</v>
      </c>
      <c r="E45" s="737">
        <v>-429</v>
      </c>
      <c r="F45" s="737">
        <v>1814</v>
      </c>
      <c r="G45" s="737">
        <v>-538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40712</v>
      </c>
      <c r="E48" s="775">
        <v>429816</v>
      </c>
      <c r="F48" s="775">
        <v>438153</v>
      </c>
      <c r="G48" s="776">
        <v>443760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1790554</v>
      </c>
      <c r="E51" s="724">
        <v>2220616</v>
      </c>
      <c r="F51" s="724">
        <v>2659415</v>
      </c>
      <c r="G51" s="725">
        <v>3103252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1792766</v>
      </c>
      <c r="E52" s="737">
        <v>2222582</v>
      </c>
      <c r="F52" s="737">
        <v>2660735</v>
      </c>
      <c r="G52" s="737">
        <v>3104495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2212</v>
      </c>
      <c r="E53" s="786">
        <v>1966</v>
      </c>
      <c r="F53" s="786">
        <v>1320</v>
      </c>
      <c r="G53" s="786">
        <v>1243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31/03/2023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-37596</v>
      </c>
      <c r="E10" s="95">
        <v>-26346</v>
      </c>
      <c r="F10" s="95">
        <v>-55801</v>
      </c>
      <c r="G10" s="96">
        <v>-52752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254">
        <f t="shared" si="0"/>
        <v>64634</v>
      </c>
      <c r="G12" s="254">
        <f t="shared" si="0"/>
        <v>59978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40816</v>
      </c>
      <c r="E13" s="113">
        <v>22830</v>
      </c>
      <c r="F13" s="113">
        <v>51337</v>
      </c>
      <c r="G13" s="113">
        <v>46686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30</v>
      </c>
      <c r="E14" s="113">
        <v>1668</v>
      </c>
      <c r="F14" s="113">
        <v>184</v>
      </c>
      <c r="G14" s="113">
        <v>-31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-51</v>
      </c>
      <c r="E15" s="113">
        <v>333</v>
      </c>
      <c r="F15" s="113">
        <v>-407</v>
      </c>
      <c r="G15" s="113">
        <v>660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1383</v>
      </c>
      <c r="E16" s="115">
        <v>1393</v>
      </c>
      <c r="F16" s="115">
        <v>796</v>
      </c>
      <c r="G16" s="116">
        <v>2690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-1434</v>
      </c>
      <c r="E17" s="118">
        <v>-1060</v>
      </c>
      <c r="F17" s="118">
        <v>-1203</v>
      </c>
      <c r="G17" s="119">
        <v>-2030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-39</v>
      </c>
      <c r="E18" s="113">
        <v>-30</v>
      </c>
      <c r="F18" s="113">
        <v>45</v>
      </c>
      <c r="G18" s="113">
        <v>-19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-12</v>
      </c>
      <c r="E19" s="113">
        <v>363</v>
      </c>
      <c r="F19" s="113">
        <v>-452</v>
      </c>
      <c r="G19" s="113">
        <v>679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1375</v>
      </c>
      <c r="E20" s="121">
        <v>1389</v>
      </c>
      <c r="F20" s="121">
        <v>791</v>
      </c>
      <c r="G20" s="122">
        <v>2689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-1387</v>
      </c>
      <c r="E21" s="124">
        <v>-1026</v>
      </c>
      <c r="F21" s="124">
        <v>-1243</v>
      </c>
      <c r="G21" s="125">
        <v>-2010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255</v>
      </c>
      <c r="E22" s="113">
        <v>1701</v>
      </c>
      <c r="F22" s="113">
        <v>1835</v>
      </c>
      <c r="G22" s="113">
        <v>1505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69</v>
      </c>
      <c r="E23" s="113">
        <v>-264</v>
      </c>
      <c r="F23" s="113">
        <v>49</v>
      </c>
      <c r="G23" s="113">
        <v>19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186</v>
      </c>
      <c r="E24" s="113">
        <v>1965</v>
      </c>
      <c r="F24" s="113">
        <v>1786</v>
      </c>
      <c r="G24" s="113">
        <v>1486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1096</v>
      </c>
      <c r="E25" s="127">
        <v>3044</v>
      </c>
      <c r="F25" s="127">
        <v>2260</v>
      </c>
      <c r="G25" s="128">
        <v>2228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-910</v>
      </c>
      <c r="E26" s="127">
        <v>-1079</v>
      </c>
      <c r="F26" s="127">
        <v>-474</v>
      </c>
      <c r="G26" s="128">
        <v>-742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-49</v>
      </c>
      <c r="E27" s="113">
        <v>-36</v>
      </c>
      <c r="F27" s="113">
        <v>-42</v>
      </c>
      <c r="G27" s="113">
        <v>16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1678</v>
      </c>
      <c r="E28" s="113">
        <v>10824</v>
      </c>
      <c r="F28" s="113">
        <v>11707</v>
      </c>
      <c r="G28" s="113">
        <v>11129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16</v>
      </c>
      <c r="E29" s="113">
        <v>8</v>
      </c>
      <c r="F29" s="113">
        <v>20</v>
      </c>
      <c r="G29" s="113">
        <v>13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406">
        <f t="shared" si="1"/>
        <v>-13124</v>
      </c>
      <c r="G31" s="406">
        <f t="shared" si="1"/>
        <v>-10594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28</v>
      </c>
      <c r="E32" s="113">
        <v>-36</v>
      </c>
      <c r="F32" s="113">
        <v>-2</v>
      </c>
      <c r="G32" s="113">
        <v>-2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-7373</v>
      </c>
      <c r="E33" s="113">
        <v>-10110</v>
      </c>
      <c r="F33" s="113">
        <v>-14115</v>
      </c>
      <c r="G33" s="113">
        <v>-10899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62</v>
      </c>
      <c r="E37" s="113">
        <v>44</v>
      </c>
      <c r="F37" s="113">
        <v>229</v>
      </c>
      <c r="G37" s="113">
        <v>2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129</v>
      </c>
      <c r="E40" s="113">
        <v>-344</v>
      </c>
      <c r="F40" s="113">
        <v>764</v>
      </c>
      <c r="G40" s="113">
        <v>305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826</v>
      </c>
      <c r="E41" s="113">
        <v>15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1663</v>
      </c>
      <c r="E44" s="113">
        <v>2329</v>
      </c>
      <c r="F44" s="113">
        <v>4009</v>
      </c>
      <c r="G44" s="113">
        <v>5162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1663</v>
      </c>
      <c r="E45" s="113">
        <v>2329</v>
      </c>
      <c r="F45" s="113">
        <v>4009</v>
      </c>
      <c r="G45" s="113">
        <v>5162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434</v>
      </c>
      <c r="E48" s="98">
        <v>2880</v>
      </c>
      <c r="F48" s="98">
        <v>-282</v>
      </c>
      <c r="G48" s="99">
        <v>1794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8142</v>
      </c>
      <c r="E51" s="95">
        <v>-7151</v>
      </c>
      <c r="F51" s="95">
        <v>-41262</v>
      </c>
      <c r="G51" s="96">
        <v>-49469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84405</v>
      </c>
      <c r="E52" s="113">
        <v>87285</v>
      </c>
      <c r="F52" s="113">
        <v>87003</v>
      </c>
      <c r="G52" s="113">
        <v>88797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76263</v>
      </c>
      <c r="E53" s="155">
        <v>94436</v>
      </c>
      <c r="F53" s="155">
        <v>128265</v>
      </c>
      <c r="G53" s="155">
        <v>138266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61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31/03/2023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-37596</v>
      </c>
      <c r="E10" s="724">
        <v>-26346</v>
      </c>
      <c r="F10" s="724">
        <v>-55801</v>
      </c>
      <c r="G10" s="725">
        <v>-52752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732">
        <f t="shared" si="0"/>
        <v>64634</v>
      </c>
      <c r="G12" s="732">
        <f t="shared" si="0"/>
        <v>59978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40816</v>
      </c>
      <c r="E13" s="737">
        <v>22830</v>
      </c>
      <c r="F13" s="737">
        <v>51337</v>
      </c>
      <c r="G13" s="737">
        <v>46686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30</v>
      </c>
      <c r="E14" s="737">
        <v>1668</v>
      </c>
      <c r="F14" s="737">
        <v>184</v>
      </c>
      <c r="G14" s="737">
        <v>-31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-51</v>
      </c>
      <c r="E15" s="737">
        <v>333</v>
      </c>
      <c r="F15" s="737">
        <v>-407</v>
      </c>
      <c r="G15" s="737">
        <v>660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1383</v>
      </c>
      <c r="E16" s="741">
        <v>1393</v>
      </c>
      <c r="F16" s="741">
        <v>796</v>
      </c>
      <c r="G16" s="742">
        <v>2690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-1434</v>
      </c>
      <c r="E17" s="744">
        <v>-1060</v>
      </c>
      <c r="F17" s="744">
        <v>-1203</v>
      </c>
      <c r="G17" s="745">
        <v>-2030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-39</v>
      </c>
      <c r="E18" s="737">
        <v>-30</v>
      </c>
      <c r="F18" s="737">
        <v>45</v>
      </c>
      <c r="G18" s="737">
        <v>-19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-12</v>
      </c>
      <c r="E19" s="737">
        <v>363</v>
      </c>
      <c r="F19" s="737">
        <v>-452</v>
      </c>
      <c r="G19" s="737">
        <v>679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1375</v>
      </c>
      <c r="E20" s="749">
        <v>1389</v>
      </c>
      <c r="F20" s="749">
        <v>791</v>
      </c>
      <c r="G20" s="750">
        <v>2689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-1387</v>
      </c>
      <c r="E21" s="752">
        <v>-1026</v>
      </c>
      <c r="F21" s="752">
        <v>-1243</v>
      </c>
      <c r="G21" s="753">
        <v>-2010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255</v>
      </c>
      <c r="E22" s="737">
        <v>1701</v>
      </c>
      <c r="F22" s="737">
        <v>1835</v>
      </c>
      <c r="G22" s="737">
        <v>1505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69</v>
      </c>
      <c r="E23" s="737">
        <v>-264</v>
      </c>
      <c r="F23" s="737">
        <v>49</v>
      </c>
      <c r="G23" s="737">
        <v>19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186</v>
      </c>
      <c r="E24" s="737">
        <v>1965</v>
      </c>
      <c r="F24" s="737">
        <v>1786</v>
      </c>
      <c r="G24" s="737">
        <v>1486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1096</v>
      </c>
      <c r="E25" s="755">
        <v>3044</v>
      </c>
      <c r="F25" s="755">
        <v>2260</v>
      </c>
      <c r="G25" s="756">
        <v>2228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-910</v>
      </c>
      <c r="E26" s="755">
        <v>-1079</v>
      </c>
      <c r="F26" s="755">
        <v>-474</v>
      </c>
      <c r="G26" s="756">
        <v>-742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-49</v>
      </c>
      <c r="E27" s="737">
        <v>-36</v>
      </c>
      <c r="F27" s="737">
        <v>-42</v>
      </c>
      <c r="G27" s="737">
        <v>16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1678</v>
      </c>
      <c r="E28" s="737">
        <v>10824</v>
      </c>
      <c r="F28" s="737">
        <v>11707</v>
      </c>
      <c r="G28" s="737">
        <v>11129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16</v>
      </c>
      <c r="E29" s="737">
        <v>8</v>
      </c>
      <c r="F29" s="737">
        <v>20</v>
      </c>
      <c r="G29" s="737">
        <v>13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764">
        <f t="shared" si="1"/>
        <v>-13124</v>
      </c>
      <c r="G31" s="764">
        <f t="shared" si="1"/>
        <v>-10594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28</v>
      </c>
      <c r="E32" s="737">
        <v>-36</v>
      </c>
      <c r="F32" s="737">
        <v>-2</v>
      </c>
      <c r="G32" s="737">
        <v>-2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-7373</v>
      </c>
      <c r="E33" s="737">
        <v>-10110</v>
      </c>
      <c r="F33" s="737">
        <v>-14115</v>
      </c>
      <c r="G33" s="737">
        <v>-10899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62</v>
      </c>
      <c r="E37" s="737">
        <v>44</v>
      </c>
      <c r="F37" s="737">
        <v>229</v>
      </c>
      <c r="G37" s="737">
        <v>2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129</v>
      </c>
      <c r="E40" s="737">
        <v>-344</v>
      </c>
      <c r="F40" s="737">
        <v>764</v>
      </c>
      <c r="G40" s="737">
        <v>305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826</v>
      </c>
      <c r="E41" s="737">
        <v>15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1663</v>
      </c>
      <c r="E44" s="737">
        <v>2329</v>
      </c>
      <c r="F44" s="737">
        <v>4009</v>
      </c>
      <c r="G44" s="737">
        <v>5162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1663</v>
      </c>
      <c r="E45" s="737">
        <v>2329</v>
      </c>
      <c r="F45" s="737">
        <v>4009</v>
      </c>
      <c r="G45" s="737">
        <v>5162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434</v>
      </c>
      <c r="E48" s="775">
        <v>2880</v>
      </c>
      <c r="F48" s="775">
        <v>-282</v>
      </c>
      <c r="G48" s="776">
        <v>1794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8142</v>
      </c>
      <c r="E51" s="724">
        <v>-7151</v>
      </c>
      <c r="F51" s="724">
        <v>-41262</v>
      </c>
      <c r="G51" s="725">
        <v>-49469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84405</v>
      </c>
      <c r="E52" s="737">
        <v>87285</v>
      </c>
      <c r="F52" s="737">
        <v>87003</v>
      </c>
      <c r="G52" s="737">
        <v>88797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76263</v>
      </c>
      <c r="E53" s="786">
        <v>94436</v>
      </c>
      <c r="F53" s="786">
        <v>128265</v>
      </c>
      <c r="G53" s="786">
        <v>138266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7" ht="15.75">
      <c r="A8" s="277"/>
      <c r="B8" s="333"/>
      <c r="C8" s="281" t="str">
        <f>'Titulní stránka'!E14</f>
        <v>Datum: 31/03/2023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-11391</v>
      </c>
      <c r="E10" s="95">
        <v>11661</v>
      </c>
      <c r="F10" s="95">
        <v>9272</v>
      </c>
      <c r="G10" s="96">
        <v>2222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254">
        <f t="shared" si="0"/>
        <v>-8053</v>
      </c>
      <c r="G12" s="254">
        <f t="shared" si="0"/>
        <v>5454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13356</v>
      </c>
      <c r="E13" s="113">
        <v>6495</v>
      </c>
      <c r="F13" s="113">
        <v>-13032</v>
      </c>
      <c r="G13" s="113">
        <v>4769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2</v>
      </c>
      <c r="E14" s="113">
        <v>0</v>
      </c>
      <c r="F14" s="113">
        <v>17</v>
      </c>
      <c r="G14" s="113">
        <v>1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1676</v>
      </c>
      <c r="E28" s="113">
        <v>2048</v>
      </c>
      <c r="F28" s="113">
        <v>4962</v>
      </c>
      <c r="G28" s="113">
        <v>684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406">
        <f t="shared" si="1"/>
        <v>2657</v>
      </c>
      <c r="G31" s="406">
        <f t="shared" si="1"/>
        <v>-5059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-3585</v>
      </c>
      <c r="E33" s="113">
        <v>-21578</v>
      </c>
      <c r="F33" s="113">
        <v>2657</v>
      </c>
      <c r="G33" s="113">
        <v>-5059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-196</v>
      </c>
      <c r="E44" s="113">
        <v>2000</v>
      </c>
      <c r="F44" s="113">
        <v>-4052</v>
      </c>
      <c r="G44" s="113">
        <v>-2823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-196</v>
      </c>
      <c r="E45" s="113">
        <v>2000</v>
      </c>
      <c r="F45" s="113">
        <v>-4052</v>
      </c>
      <c r="G45" s="113">
        <v>-2823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-138</v>
      </c>
      <c r="E48" s="98">
        <v>626</v>
      </c>
      <c r="F48" s="98">
        <v>-176</v>
      </c>
      <c r="G48" s="99">
        <v>-206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-58433</v>
      </c>
      <c r="E51" s="95">
        <v>-63643</v>
      </c>
      <c r="F51" s="95">
        <v>-51422</v>
      </c>
      <c r="G51" s="96">
        <v>-56700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114</v>
      </c>
      <c r="E52" s="113">
        <v>740</v>
      </c>
      <c r="F52" s="113">
        <v>564</v>
      </c>
      <c r="G52" s="113">
        <v>358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58547</v>
      </c>
      <c r="E53" s="155">
        <v>64383</v>
      </c>
      <c r="F53" s="155">
        <v>51986</v>
      </c>
      <c r="G53" s="155">
        <v>57058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7" ht="15.75">
      <c r="A8" s="707"/>
      <c r="B8" s="712"/>
      <c r="C8" s="713" t="str">
        <f>'Cover page'!E14</f>
        <v>Date: 31/03/2023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-11391</v>
      </c>
      <c r="E10" s="724">
        <v>11661</v>
      </c>
      <c r="F10" s="724">
        <v>9272</v>
      </c>
      <c r="G10" s="725">
        <v>2222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732">
        <f t="shared" si="0"/>
        <v>-8053</v>
      </c>
      <c r="G12" s="732">
        <f t="shared" si="0"/>
        <v>5454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13356</v>
      </c>
      <c r="E13" s="737">
        <v>6495</v>
      </c>
      <c r="F13" s="737">
        <v>-13032</v>
      </c>
      <c r="G13" s="737">
        <v>4769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2</v>
      </c>
      <c r="E14" s="737">
        <v>0</v>
      </c>
      <c r="F14" s="737">
        <v>17</v>
      </c>
      <c r="G14" s="737">
        <v>1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0</v>
      </c>
      <c r="G22" s="737">
        <v>0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0</v>
      </c>
      <c r="G24" s="737">
        <v>0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0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1676</v>
      </c>
      <c r="E28" s="737">
        <v>2048</v>
      </c>
      <c r="F28" s="737">
        <v>4962</v>
      </c>
      <c r="G28" s="737">
        <v>684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764">
        <f t="shared" si="1"/>
        <v>2657</v>
      </c>
      <c r="G31" s="764">
        <f t="shared" si="1"/>
        <v>-5059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-3585</v>
      </c>
      <c r="E33" s="737">
        <v>-21578</v>
      </c>
      <c r="F33" s="737">
        <v>2657</v>
      </c>
      <c r="G33" s="737">
        <v>-5059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-196</v>
      </c>
      <c r="E44" s="737">
        <v>2000</v>
      </c>
      <c r="F44" s="737">
        <v>-4052</v>
      </c>
      <c r="G44" s="737">
        <v>-2823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-196</v>
      </c>
      <c r="E45" s="737">
        <v>2000</v>
      </c>
      <c r="F45" s="737">
        <v>-4052</v>
      </c>
      <c r="G45" s="737">
        <v>-2823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-138</v>
      </c>
      <c r="E48" s="775">
        <v>626</v>
      </c>
      <c r="F48" s="775">
        <v>-176</v>
      </c>
      <c r="G48" s="776">
        <v>-206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-58433</v>
      </c>
      <c r="E51" s="724">
        <v>-63643</v>
      </c>
      <c r="F51" s="724">
        <v>-51422</v>
      </c>
      <c r="G51" s="725">
        <v>-56700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114</v>
      </c>
      <c r="E52" s="737">
        <v>740</v>
      </c>
      <c r="F52" s="737">
        <v>564</v>
      </c>
      <c r="G52" s="737">
        <v>358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58547</v>
      </c>
      <c r="E53" s="786">
        <v>64383</v>
      </c>
      <c r="F53" s="786">
        <v>51986</v>
      </c>
      <c r="G53" s="786">
        <v>57058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2019</v>
      </c>
      <c r="G6" s="348">
        <f>'Tabulka 1'!F5</f>
        <v>2020</v>
      </c>
      <c r="H6" s="348">
        <f>'Tabulka 1'!G5</f>
        <v>2021</v>
      </c>
      <c r="I6" s="348">
        <f>'Tabulka 1'!H5</f>
        <v>2022</v>
      </c>
      <c r="J6" s="211"/>
    </row>
    <row r="7" spans="1:17" ht="15.75">
      <c r="A7" s="291"/>
      <c r="B7" s="497"/>
      <c r="C7" s="426"/>
      <c r="D7" s="433" t="str">
        <f>'Titulní stránka'!E14</f>
        <v>Datum: 31/03/2023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85073</v>
      </c>
      <c r="G10" s="214">
        <v>83710</v>
      </c>
      <c r="H10" s="214">
        <v>103433</v>
      </c>
      <c r="I10" s="214">
        <v>105455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5441463</v>
      </c>
      <c r="G38" s="214">
        <v>5424464</v>
      </c>
      <c r="H38" s="214">
        <v>5858925</v>
      </c>
      <c r="I38" s="214">
        <v>6500107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25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2019</v>
      </c>
      <c r="G6" s="639">
        <f>'Table 1'!F5</f>
        <v>2020</v>
      </c>
      <c r="H6" s="639">
        <f>'Table 1'!G5</f>
        <v>2021</v>
      </c>
      <c r="I6" s="639">
        <f>'Table 1'!H5</f>
        <v>2022</v>
      </c>
      <c r="J6" s="635"/>
    </row>
    <row r="7" spans="1:17" ht="15.75">
      <c r="A7" s="627"/>
      <c r="B7" s="640"/>
      <c r="C7" s="629"/>
      <c r="D7" s="641" t="str">
        <f>'Cover page'!E14</f>
        <v>Date: 31/03/2023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85073</v>
      </c>
      <c r="G10" s="656">
        <v>83710</v>
      </c>
      <c r="H10" s="656">
        <v>103433</v>
      </c>
      <c r="I10" s="656">
        <v>105455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5441463</v>
      </c>
      <c r="G38" s="656">
        <v>5424464</v>
      </c>
      <c r="H38" s="656">
        <v>5858925</v>
      </c>
      <c r="I38" s="656">
        <v>6500107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0" t="s">
        <v>332</v>
      </c>
      <c r="C2" s="1211"/>
      <c r="D2" s="1212"/>
      <c r="E2" s="508" t="s">
        <v>333</v>
      </c>
      <c r="F2" s="1213">
        <v>6</v>
      </c>
      <c r="G2" s="1214"/>
      <c r="H2" s="1215"/>
      <c r="I2" s="1216" t="s">
        <v>334</v>
      </c>
      <c r="J2" s="1217"/>
      <c r="K2" s="1217"/>
      <c r="L2" s="1222" t="s">
        <v>335</v>
      </c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  <c r="AX2" s="1222"/>
      <c r="AY2" s="1222"/>
      <c r="AZ2" s="1223"/>
    </row>
    <row r="3" spans="1:52">
      <c r="A3" s="509" t="s">
        <v>336</v>
      </c>
      <c r="B3" s="1224" t="s">
        <v>337</v>
      </c>
      <c r="C3" s="1225"/>
      <c r="D3" s="1226"/>
      <c r="E3" s="510" t="s">
        <v>338</v>
      </c>
      <c r="F3" s="1164" t="s">
        <v>339</v>
      </c>
      <c r="G3" s="1165"/>
      <c r="H3" s="1166"/>
      <c r="I3" s="1218"/>
      <c r="J3" s="1219"/>
      <c r="K3" s="1219"/>
      <c r="L3" s="1185" t="s">
        <v>340</v>
      </c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  <c r="X3" s="1185"/>
      <c r="Y3" s="1185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5"/>
      <c r="AK3" s="1185"/>
      <c r="AL3" s="1185"/>
      <c r="AM3" s="1185"/>
      <c r="AN3" s="1185"/>
      <c r="AO3" s="1185"/>
      <c r="AP3" s="1185"/>
      <c r="AQ3" s="1185"/>
      <c r="AR3" s="1185"/>
      <c r="AS3" s="1185"/>
      <c r="AT3" s="1185"/>
      <c r="AU3" s="1185"/>
      <c r="AV3" s="1185"/>
      <c r="AW3" s="1185"/>
      <c r="AX3" s="1185"/>
      <c r="AY3" s="1185"/>
      <c r="AZ3" s="1186"/>
    </row>
    <row r="4" spans="1:52">
      <c r="A4" s="509" t="s">
        <v>341</v>
      </c>
      <c r="B4" s="1227" t="s">
        <v>342</v>
      </c>
      <c r="C4" s="1228"/>
      <c r="D4" s="1229"/>
      <c r="E4" s="510"/>
      <c r="F4" s="1230"/>
      <c r="G4" s="1231"/>
      <c r="H4" s="1232"/>
      <c r="I4" s="1218"/>
      <c r="J4" s="1219"/>
      <c r="K4" s="1219"/>
      <c r="L4" s="1185" t="s">
        <v>343</v>
      </c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5"/>
      <c r="AJ4" s="1185"/>
      <c r="AK4" s="1185"/>
      <c r="AL4" s="1185"/>
      <c r="AM4" s="1185"/>
      <c r="AN4" s="1185"/>
      <c r="AO4" s="1185"/>
      <c r="AP4" s="1185"/>
      <c r="AQ4" s="1185"/>
      <c r="AR4" s="1185"/>
      <c r="AS4" s="1185"/>
      <c r="AT4" s="1185"/>
      <c r="AU4" s="1185"/>
      <c r="AV4" s="1185"/>
      <c r="AW4" s="1185"/>
      <c r="AX4" s="1185"/>
      <c r="AY4" s="1185"/>
      <c r="AZ4" s="1186"/>
    </row>
    <row r="5" spans="1:52" ht="15.75" thickBot="1">
      <c r="A5" s="509" t="s">
        <v>344</v>
      </c>
      <c r="B5" s="1190" t="s">
        <v>345</v>
      </c>
      <c r="C5" s="1191"/>
      <c r="D5" s="1192"/>
      <c r="E5" s="511" t="s">
        <v>346</v>
      </c>
      <c r="F5" s="1149"/>
      <c r="G5" s="1150"/>
      <c r="H5" s="1151"/>
      <c r="I5" s="1218"/>
      <c r="J5" s="1219"/>
      <c r="K5" s="1219"/>
      <c r="L5" s="1196" t="s">
        <v>347</v>
      </c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7"/>
    </row>
    <row r="6" spans="1:52">
      <c r="A6" s="509" t="s">
        <v>348</v>
      </c>
      <c r="B6" s="1204" t="s">
        <v>349</v>
      </c>
      <c r="C6" s="1205"/>
      <c r="D6" s="1206"/>
      <c r="E6" s="512"/>
      <c r="F6" s="1178" t="s">
        <v>350</v>
      </c>
      <c r="G6" s="1179"/>
      <c r="H6" s="1180"/>
      <c r="I6" s="1218"/>
      <c r="J6" s="1219"/>
      <c r="K6" s="1219"/>
      <c r="L6" s="1196" t="s">
        <v>351</v>
      </c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7"/>
    </row>
    <row r="7" spans="1:52" ht="15.75" thickBot="1">
      <c r="A7" s="509" t="s">
        <v>352</v>
      </c>
      <c r="B7" s="1204" t="s">
        <v>353</v>
      </c>
      <c r="C7" s="1205"/>
      <c r="D7" s="1206"/>
      <c r="E7" s="513"/>
      <c r="F7" s="1158"/>
      <c r="G7" s="1159"/>
      <c r="H7" s="1160"/>
      <c r="I7" s="1218"/>
      <c r="J7" s="1219"/>
      <c r="K7" s="1219"/>
      <c r="L7" s="1196" t="s">
        <v>354</v>
      </c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  <c r="AO7" s="1196"/>
      <c r="AP7" s="1196"/>
      <c r="AQ7" s="1196"/>
      <c r="AR7" s="1196"/>
      <c r="AS7" s="1196"/>
      <c r="AT7" s="1196"/>
      <c r="AU7" s="1196"/>
      <c r="AV7" s="1196"/>
      <c r="AW7" s="1196"/>
      <c r="AX7" s="1196"/>
      <c r="AY7" s="1196"/>
      <c r="AZ7" s="1197"/>
    </row>
    <row r="8" spans="1:52">
      <c r="A8" s="513" t="s">
        <v>355</v>
      </c>
      <c r="B8" s="1207"/>
      <c r="C8" s="1208"/>
      <c r="D8" s="1209"/>
      <c r="E8" s="514"/>
      <c r="F8" s="1193"/>
      <c r="G8" s="1194"/>
      <c r="H8" s="1195"/>
      <c r="I8" s="1218"/>
      <c r="J8" s="1219"/>
      <c r="K8" s="1219"/>
      <c r="L8" s="1185" t="s">
        <v>340</v>
      </c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  <c r="AJ8" s="1185"/>
      <c r="AK8" s="1185"/>
      <c r="AL8" s="1185"/>
      <c r="AM8" s="1185"/>
      <c r="AN8" s="1185"/>
      <c r="AO8" s="1185"/>
      <c r="AP8" s="1185"/>
      <c r="AQ8" s="1185"/>
      <c r="AR8" s="1185"/>
      <c r="AS8" s="1185"/>
      <c r="AT8" s="1185"/>
      <c r="AU8" s="1185"/>
      <c r="AV8" s="1185"/>
      <c r="AW8" s="1185"/>
      <c r="AX8" s="1185"/>
      <c r="AY8" s="1185"/>
      <c r="AZ8" s="1186"/>
    </row>
    <row r="9" spans="1:52">
      <c r="A9" s="513" t="s">
        <v>356</v>
      </c>
      <c r="B9" s="1164" t="s">
        <v>357</v>
      </c>
      <c r="C9" s="1165"/>
      <c r="D9" s="1166"/>
      <c r="E9" s="514"/>
      <c r="F9" s="1193"/>
      <c r="G9" s="1194"/>
      <c r="H9" s="1195"/>
      <c r="I9" s="1218"/>
      <c r="J9" s="1219"/>
      <c r="K9" s="1219"/>
      <c r="L9" s="1196" t="s">
        <v>358</v>
      </c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6"/>
      <c r="AL9" s="1196"/>
      <c r="AM9" s="1196"/>
      <c r="AN9" s="1196"/>
      <c r="AO9" s="1196"/>
      <c r="AP9" s="1196"/>
      <c r="AQ9" s="1196"/>
      <c r="AR9" s="1196"/>
      <c r="AS9" s="1196"/>
      <c r="AT9" s="1196"/>
      <c r="AU9" s="1196"/>
      <c r="AV9" s="1196"/>
      <c r="AW9" s="1196"/>
      <c r="AX9" s="1196"/>
      <c r="AY9" s="1196"/>
      <c r="AZ9" s="1197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218"/>
      <c r="J10" s="1219"/>
      <c r="K10" s="1219"/>
      <c r="L10" s="1185" t="s">
        <v>360</v>
      </c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185"/>
      <c r="AK10" s="1185"/>
      <c r="AL10" s="1185"/>
      <c r="AM10" s="1185"/>
      <c r="AN10" s="1185"/>
      <c r="AO10" s="1185"/>
      <c r="AP10" s="1185"/>
      <c r="AQ10" s="1185"/>
      <c r="AR10" s="1185"/>
      <c r="AS10" s="1185"/>
      <c r="AT10" s="1185"/>
      <c r="AU10" s="1185"/>
      <c r="AV10" s="1185"/>
      <c r="AW10" s="1185"/>
      <c r="AX10" s="1185"/>
      <c r="AY10" s="1185"/>
      <c r="AZ10" s="1186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90">
        <v>1</v>
      </c>
      <c r="G11" s="1191"/>
      <c r="H11" s="1192"/>
      <c r="I11" s="1218"/>
      <c r="J11" s="1219"/>
      <c r="K11" s="1219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6"/>
    </row>
    <row r="12" spans="1:52">
      <c r="A12" s="509" t="s">
        <v>364</v>
      </c>
      <c r="B12" s="1164" t="s">
        <v>365</v>
      </c>
      <c r="C12" s="1165"/>
      <c r="D12" s="1166"/>
      <c r="E12" s="509"/>
      <c r="F12" s="1173"/>
      <c r="G12" s="1174"/>
      <c r="H12" s="1175"/>
      <c r="I12" s="1218"/>
      <c r="J12" s="1219"/>
      <c r="K12" s="1219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6"/>
    </row>
    <row r="13" spans="1:52">
      <c r="A13" s="509" t="s">
        <v>366</v>
      </c>
      <c r="B13" s="1164" t="s">
        <v>367</v>
      </c>
      <c r="C13" s="1165"/>
      <c r="D13" s="1166"/>
      <c r="E13" s="509"/>
      <c r="F13" s="1173"/>
      <c r="G13" s="1174"/>
      <c r="H13" s="1175"/>
      <c r="I13" s="1218"/>
      <c r="J13" s="1219"/>
      <c r="K13" s="1219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5"/>
      <c r="W13" s="1185"/>
      <c r="X13" s="1185"/>
      <c r="Y13" s="1185"/>
      <c r="Z13" s="1185"/>
      <c r="AA13" s="1185"/>
      <c r="AB13" s="1185"/>
      <c r="AC13" s="1185"/>
      <c r="AD13" s="1185"/>
      <c r="AE13" s="1185"/>
      <c r="AF13" s="1185"/>
      <c r="AG13" s="1185"/>
      <c r="AH13" s="1185"/>
      <c r="AI13" s="1185"/>
      <c r="AJ13" s="1185"/>
      <c r="AK13" s="1185"/>
      <c r="AL13" s="1185"/>
      <c r="AM13" s="1185"/>
      <c r="AN13" s="1185"/>
      <c r="AO13" s="1185"/>
      <c r="AP13" s="1185"/>
      <c r="AQ13" s="1185"/>
      <c r="AR13" s="1185"/>
      <c r="AS13" s="1185"/>
      <c r="AT13" s="1185"/>
      <c r="AU13" s="1185"/>
      <c r="AV13" s="1185"/>
      <c r="AW13" s="1185"/>
      <c r="AX13" s="1185"/>
      <c r="AY13" s="1185"/>
      <c r="AZ13" s="1186"/>
    </row>
    <row r="14" spans="1:52">
      <c r="A14" s="509" t="s">
        <v>368</v>
      </c>
      <c r="B14" s="1164" t="s">
        <v>369</v>
      </c>
      <c r="C14" s="1165"/>
      <c r="D14" s="1166"/>
      <c r="E14" s="509"/>
      <c r="F14" s="1173"/>
      <c r="G14" s="1174"/>
      <c r="H14" s="1175"/>
      <c r="I14" s="1218"/>
      <c r="J14" s="1219"/>
      <c r="K14" s="1219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  <c r="AO14" s="1185"/>
      <c r="AP14" s="1185"/>
      <c r="AQ14" s="1185"/>
      <c r="AR14" s="1185"/>
      <c r="AS14" s="1185"/>
      <c r="AT14" s="1185"/>
      <c r="AU14" s="1185"/>
      <c r="AV14" s="1185"/>
      <c r="AW14" s="1185"/>
      <c r="AX14" s="1185"/>
      <c r="AY14" s="1185"/>
      <c r="AZ14" s="1186"/>
    </row>
    <row r="15" spans="1:52">
      <c r="A15" s="509" t="s">
        <v>370</v>
      </c>
      <c r="B15" s="1164" t="s">
        <v>371</v>
      </c>
      <c r="C15" s="1165"/>
      <c r="D15" s="1166"/>
      <c r="E15" s="509"/>
      <c r="F15" s="1173"/>
      <c r="G15" s="1174"/>
      <c r="H15" s="1175"/>
      <c r="I15" s="1218"/>
      <c r="J15" s="1219"/>
      <c r="K15" s="1219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5"/>
      <c r="AI15" s="1185"/>
      <c r="AJ15" s="1185"/>
      <c r="AK15" s="1185"/>
      <c r="AL15" s="1185"/>
      <c r="AM15" s="1185"/>
      <c r="AN15" s="1185"/>
      <c r="AO15" s="1185"/>
      <c r="AP15" s="1185"/>
      <c r="AQ15" s="1185"/>
      <c r="AR15" s="1185"/>
      <c r="AS15" s="1185"/>
      <c r="AT15" s="1185"/>
      <c r="AU15" s="1185"/>
      <c r="AV15" s="1185"/>
      <c r="AW15" s="1185"/>
      <c r="AX15" s="1185"/>
      <c r="AY15" s="1185"/>
      <c r="AZ15" s="1186"/>
    </row>
    <row r="16" spans="1:52">
      <c r="A16" s="509" t="s">
        <v>372</v>
      </c>
      <c r="B16" s="1164" t="s">
        <v>373</v>
      </c>
      <c r="C16" s="1165"/>
      <c r="D16" s="1166"/>
      <c r="E16" s="509"/>
      <c r="F16" s="1173"/>
      <c r="G16" s="1174"/>
      <c r="H16" s="1175"/>
      <c r="I16" s="1218"/>
      <c r="J16" s="1219"/>
      <c r="K16" s="1219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6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187"/>
      <c r="G17" s="1188"/>
      <c r="H17" s="1189"/>
      <c r="I17" s="1218"/>
      <c r="J17" s="1219"/>
      <c r="K17" s="1219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6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78"/>
      <c r="G18" s="1179"/>
      <c r="H18" s="1180"/>
      <c r="I18" s="1218"/>
      <c r="J18" s="1219"/>
      <c r="K18" s="1219"/>
      <c r="L18" s="1185"/>
      <c r="M18" s="1185"/>
      <c r="N18" s="1185"/>
      <c r="O18" s="1185"/>
      <c r="P18" s="1185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5"/>
      <c r="AE18" s="1185"/>
      <c r="AF18" s="1185"/>
      <c r="AG18" s="1185"/>
      <c r="AH18" s="1185"/>
      <c r="AI18" s="1185"/>
      <c r="AJ18" s="1185"/>
      <c r="AK18" s="1185"/>
      <c r="AL18" s="1185"/>
      <c r="AM18" s="1185"/>
      <c r="AN18" s="1185"/>
      <c r="AO18" s="1185"/>
      <c r="AP18" s="1185"/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6"/>
    </row>
    <row r="19" spans="1:52" ht="15.75" thickBot="1">
      <c r="A19" s="509" t="s">
        <v>379</v>
      </c>
      <c r="B19" s="1170"/>
      <c r="C19" s="1171"/>
      <c r="D19" s="1172"/>
      <c r="E19" s="518"/>
      <c r="F19" s="1173"/>
      <c r="G19" s="1174"/>
      <c r="H19" s="1175"/>
      <c r="I19" s="1220"/>
      <c r="J19" s="1221"/>
      <c r="K19" s="122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2"/>
    </row>
    <row r="20" spans="1:52">
      <c r="A20" s="509" t="s">
        <v>380</v>
      </c>
      <c r="B20" s="1170"/>
      <c r="C20" s="1171"/>
      <c r="D20" s="1172"/>
      <c r="E20" s="518"/>
      <c r="F20" s="1173"/>
      <c r="G20" s="1174"/>
      <c r="H20" s="1175"/>
      <c r="I20" s="1183"/>
      <c r="J20" s="1184"/>
      <c r="K20" s="1184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85"/>
      <c r="AC20" s="1185"/>
      <c r="AD20" s="1185"/>
      <c r="AE20" s="1185"/>
      <c r="AF20" s="1185"/>
      <c r="AG20" s="1185"/>
      <c r="AH20" s="1185"/>
      <c r="AI20" s="1185"/>
      <c r="AJ20" s="1185"/>
      <c r="AK20" s="1185"/>
      <c r="AL20" s="1185"/>
      <c r="AM20" s="1185"/>
      <c r="AN20" s="1185"/>
      <c r="AO20" s="1185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6"/>
    </row>
    <row r="21" spans="1:52" ht="15.75" thickBot="1">
      <c r="A21" s="509" t="s">
        <v>381</v>
      </c>
      <c r="B21" s="1170"/>
      <c r="C21" s="1171"/>
      <c r="D21" s="1172"/>
      <c r="E21" s="518"/>
      <c r="F21" s="1173"/>
      <c r="G21" s="1174"/>
      <c r="H21" s="117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0"/>
      <c r="C22" s="1171"/>
      <c r="D22" s="1172"/>
      <c r="E22" s="518" t="s">
        <v>385</v>
      </c>
      <c r="F22" s="1158"/>
      <c r="G22" s="1159"/>
      <c r="H22" s="1160"/>
      <c r="I22" s="525" t="s">
        <v>386</v>
      </c>
      <c r="J22" s="526"/>
      <c r="K22" s="527"/>
      <c r="L22" s="528"/>
      <c r="M22" s="526"/>
      <c r="N22" s="1176"/>
      <c r="O22" s="1176"/>
      <c r="P22" s="1176"/>
      <c r="Q22" s="1176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0"/>
      <c r="C23" s="1171"/>
      <c r="D23" s="1172"/>
      <c r="E23" s="533" t="s">
        <v>389</v>
      </c>
      <c r="F23" s="1149"/>
      <c r="G23" s="1150"/>
      <c r="H23" s="1151"/>
      <c r="I23" s="534" t="s">
        <v>390</v>
      </c>
      <c r="J23" s="535"/>
      <c r="K23" s="536"/>
      <c r="L23" s="537"/>
      <c r="M23" s="535"/>
      <c r="N23" s="1177"/>
      <c r="O23" s="1177"/>
      <c r="P23" s="1177"/>
      <c r="Q23" s="1177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78"/>
      <c r="G24" s="1179"/>
      <c r="H24" s="1180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58"/>
      <c r="G25" s="1159"/>
      <c r="H25" s="1160"/>
      <c r="I25" s="542"/>
      <c r="J25" s="543"/>
      <c r="K25" s="544"/>
      <c r="L25" s="1161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  <c r="AM25" s="1162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58"/>
      <c r="G26" s="1159"/>
      <c r="H26" s="1160"/>
      <c r="I26" s="542"/>
      <c r="J26" s="543"/>
      <c r="K26" s="544"/>
      <c r="L26" s="1161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58"/>
      <c r="G27" s="1159"/>
      <c r="H27" s="1160"/>
      <c r="I27" s="542"/>
      <c r="J27" s="543"/>
      <c r="K27" s="544"/>
      <c r="L27" s="1161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</row>
    <row r="28" spans="1:52">
      <c r="A28" s="548"/>
      <c r="B28" s="1167"/>
      <c r="C28" s="1168"/>
      <c r="D28" s="1169"/>
      <c r="E28" s="518" t="s">
        <v>403</v>
      </c>
      <c r="F28" s="1158"/>
      <c r="G28" s="1159"/>
      <c r="H28" s="1160"/>
      <c r="I28" s="542"/>
      <c r="J28" s="543"/>
      <c r="K28" s="544"/>
      <c r="L28" s="1161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</row>
    <row r="29" spans="1:52">
      <c r="A29" s="548"/>
      <c r="B29" s="1155"/>
      <c r="C29" s="1156"/>
      <c r="D29" s="1157"/>
      <c r="E29" s="518" t="s">
        <v>404</v>
      </c>
      <c r="F29" s="1158"/>
      <c r="G29" s="1159"/>
      <c r="H29" s="1160"/>
      <c r="I29" s="542"/>
      <c r="J29" s="543"/>
      <c r="K29" s="544"/>
      <c r="L29" s="1161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3"/>
    </row>
    <row r="30" spans="1:52">
      <c r="A30" s="548"/>
      <c r="B30" s="1155"/>
      <c r="C30" s="1156"/>
      <c r="D30" s="1157"/>
      <c r="E30" s="518"/>
      <c r="F30" s="1158"/>
      <c r="G30" s="1159"/>
      <c r="H30" s="1160"/>
      <c r="I30" s="542"/>
      <c r="J30" s="543"/>
      <c r="K30" s="544"/>
      <c r="L30" s="1161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3"/>
    </row>
    <row r="31" spans="1:52" ht="15.75" thickBot="1">
      <c r="A31" s="549"/>
      <c r="B31" s="1146"/>
      <c r="C31" s="1147"/>
      <c r="D31" s="1148"/>
      <c r="E31" s="533" t="s">
        <v>405</v>
      </c>
      <c r="F31" s="1149"/>
      <c r="G31" s="1150"/>
      <c r="H31" s="1151"/>
      <c r="I31" s="550"/>
      <c r="J31" s="551"/>
      <c r="K31" s="552"/>
      <c r="L31" s="1152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  <c r="AM31" s="1153"/>
      <c r="AN31" s="1153"/>
      <c r="AO31" s="1153"/>
      <c r="AP31" s="1153"/>
      <c r="AQ31" s="1153"/>
      <c r="AR31" s="1153"/>
      <c r="AS31" s="1153"/>
      <c r="AT31" s="1153"/>
      <c r="AU31" s="1153"/>
      <c r="AV31" s="1153"/>
      <c r="AW31" s="1153"/>
      <c r="AX31" s="1153"/>
      <c r="AY31" s="1153"/>
      <c r="AZ31" s="1154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23" sqref="E23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2019</v>
      </c>
      <c r="F5" s="347">
        <v>2020</v>
      </c>
      <c r="G5" s="347">
        <v>2021</v>
      </c>
      <c r="H5" s="347">
        <v>2022</v>
      </c>
      <c r="I5" s="16"/>
    </row>
    <row r="6" spans="1:16" ht="15.75">
      <c r="A6" s="277"/>
      <c r="B6" s="280"/>
      <c r="C6" s="281" t="str">
        <f>'Titulní stránka'!E14</f>
        <v>Datum: 31/03/2023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16709</v>
      </c>
      <c r="F10" s="90">
        <v>-329216</v>
      </c>
      <c r="G10" s="90">
        <v>-310628</v>
      </c>
      <c r="H10" s="605">
        <v>-247489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-32278</v>
      </c>
      <c r="F11" s="91">
        <v>-343901</v>
      </c>
      <c r="G11" s="91">
        <v>-357157</v>
      </c>
      <c r="H11" s="91">
        <v>-298019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37596</v>
      </c>
      <c r="F13" s="92">
        <v>26346</v>
      </c>
      <c r="G13" s="92">
        <v>55801</v>
      </c>
      <c r="H13" s="92">
        <v>52752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11391</v>
      </c>
      <c r="F14" s="92">
        <v>-11661</v>
      </c>
      <c r="G14" s="92">
        <v>-9272</v>
      </c>
      <c r="H14" s="92">
        <v>-2222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1740263</v>
      </c>
      <c r="F18" s="104">
        <f t="shared" ref="F18:H18" si="0">SUM(F20,F21,F24)</f>
        <v>2149822</v>
      </c>
      <c r="G18" s="104">
        <f t="shared" si="0"/>
        <v>2566731</v>
      </c>
      <c r="H18" s="605">
        <f t="shared" si="0"/>
        <v>2997083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5118</v>
      </c>
      <c r="F20" s="107">
        <v>10879</v>
      </c>
      <c r="G20" s="107">
        <v>16104</v>
      </c>
      <c r="H20" s="107">
        <v>22242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1595690</v>
      </c>
      <c r="F21" s="108">
        <f t="shared" ref="F21:H21" si="1">SUM(F22:F23)</f>
        <v>2011756</v>
      </c>
      <c r="G21" s="108">
        <f t="shared" si="1"/>
        <v>2357797</v>
      </c>
      <c r="H21" s="108">
        <f t="shared" si="1"/>
        <v>2597134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4080</v>
      </c>
      <c r="F22" s="109">
        <v>24036</v>
      </c>
      <c r="G22" s="109">
        <v>33424</v>
      </c>
      <c r="H22" s="109">
        <v>126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1591610</v>
      </c>
      <c r="F23" s="108">
        <v>1987720</v>
      </c>
      <c r="G23" s="108">
        <v>2324373</v>
      </c>
      <c r="H23" s="108">
        <v>2597008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139455</v>
      </c>
      <c r="F24" s="108">
        <f t="shared" ref="F24:H24" si="2">SUM(F25:F26)</f>
        <v>127187</v>
      </c>
      <c r="G24" s="108">
        <f t="shared" si="2"/>
        <v>192830</v>
      </c>
      <c r="H24" s="108">
        <f t="shared" si="2"/>
        <v>377707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15542</v>
      </c>
      <c r="F25" s="108">
        <v>1208</v>
      </c>
      <c r="G25" s="108">
        <v>17223</v>
      </c>
      <c r="H25" s="108">
        <v>148669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123913</v>
      </c>
      <c r="F26" s="107">
        <v>125979</v>
      </c>
      <c r="G26" s="107">
        <v>175607</v>
      </c>
      <c r="H26" s="107">
        <v>229038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252794</v>
      </c>
      <c r="F31" s="108">
        <v>276875</v>
      </c>
      <c r="G31" s="108">
        <v>287378</v>
      </c>
      <c r="H31" s="108">
        <v>314707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40509</v>
      </c>
      <c r="F32" s="108">
        <v>43731</v>
      </c>
      <c r="G32" s="108">
        <v>46071</v>
      </c>
      <c r="H32" s="108">
        <v>78342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5791498</v>
      </c>
      <c r="F35" s="104">
        <v>5709131</v>
      </c>
      <c r="G35" s="104">
        <v>6108717</v>
      </c>
      <c r="H35" s="605">
        <v>6795101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6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2019</v>
      </c>
      <c r="F5" s="347">
        <v>2020</v>
      </c>
      <c r="G5" s="347">
        <v>2021</v>
      </c>
      <c r="H5" s="347">
        <v>2022</v>
      </c>
      <c r="I5" s="988"/>
    </row>
    <row r="6" spans="1:16" ht="15.75">
      <c r="A6" s="707"/>
      <c r="B6" s="657"/>
      <c r="C6" s="713" t="str">
        <f>'Cover page'!E14</f>
        <v>Date: 31/03/2023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16709</v>
      </c>
      <c r="F10" s="1043">
        <v>-329216</v>
      </c>
      <c r="G10" s="1043">
        <v>-310628</v>
      </c>
      <c r="H10" s="1043">
        <v>-247489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-32278</v>
      </c>
      <c r="F11" s="1040">
        <v>-343901</v>
      </c>
      <c r="G11" s="1040">
        <v>-357157</v>
      </c>
      <c r="H11" s="1040">
        <v>-298019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37596</v>
      </c>
      <c r="F13" s="1038">
        <v>26346</v>
      </c>
      <c r="G13" s="1038">
        <v>55801</v>
      </c>
      <c r="H13" s="1038">
        <v>52752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11391</v>
      </c>
      <c r="F14" s="1038">
        <v>-11661</v>
      </c>
      <c r="G14" s="1038">
        <v>-9272</v>
      </c>
      <c r="H14" s="1038">
        <v>-2222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1740263</v>
      </c>
      <c r="F18" s="992">
        <f>SUM(F20,F21,F24)</f>
        <v>2149822</v>
      </c>
      <c r="G18" s="992">
        <f>SUM(G20,G21,G24)</f>
        <v>2566731</v>
      </c>
      <c r="H18" s="992">
        <f>SUM(H20,H21,H24)</f>
        <v>2997083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5118</v>
      </c>
      <c r="F20" s="1019">
        <v>10879</v>
      </c>
      <c r="G20" s="1019">
        <v>16104</v>
      </c>
      <c r="H20" s="1019">
        <v>22242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1595690</v>
      </c>
      <c r="F21" s="1004">
        <f>SUM(F22:F23)</f>
        <v>2011756</v>
      </c>
      <c r="G21" s="1004">
        <f>SUM(G22:G23)</f>
        <v>2357797</v>
      </c>
      <c r="H21" s="1004">
        <f>SUM(H22:H23)</f>
        <v>2597134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4080</v>
      </c>
      <c r="F22" s="1025">
        <v>24036</v>
      </c>
      <c r="G22" s="1025">
        <v>33424</v>
      </c>
      <c r="H22" s="1025">
        <v>126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1591610</v>
      </c>
      <c r="F23" s="1004">
        <v>1987720</v>
      </c>
      <c r="G23" s="1004">
        <v>2324373</v>
      </c>
      <c r="H23" s="1004">
        <v>2597008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139455</v>
      </c>
      <c r="F24" s="1004">
        <f>SUM(F25:F26)</f>
        <v>127187</v>
      </c>
      <c r="G24" s="1004">
        <f>SUM(G25:G26)</f>
        <v>192830</v>
      </c>
      <c r="H24" s="1004">
        <f>SUM(H25:H26)</f>
        <v>377707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15542</v>
      </c>
      <c r="F25" s="1004">
        <v>1208</v>
      </c>
      <c r="G25" s="1004">
        <v>17223</v>
      </c>
      <c r="H25" s="1004">
        <v>148669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123913</v>
      </c>
      <c r="F26" s="1019">
        <v>125979</v>
      </c>
      <c r="G26" s="1019">
        <v>175607</v>
      </c>
      <c r="H26" s="1019">
        <v>229038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252794</v>
      </c>
      <c r="F31" s="1004">
        <v>276875</v>
      </c>
      <c r="G31" s="1004">
        <v>287378</v>
      </c>
      <c r="H31" s="1004">
        <v>314707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40509</v>
      </c>
      <c r="F32" s="1004">
        <v>43731</v>
      </c>
      <c r="G32" s="1004">
        <v>46071</v>
      </c>
      <c r="H32" s="1004">
        <v>78342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5791498</v>
      </c>
      <c r="F35" s="992">
        <v>5709131</v>
      </c>
      <c r="G35" s="992">
        <v>6108717</v>
      </c>
      <c r="H35" s="992">
        <v>6795101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23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31/03/2023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-29533</v>
      </c>
      <c r="E8" s="94">
        <v>-363202</v>
      </c>
      <c r="F8" s="94">
        <v>-412004</v>
      </c>
      <c r="G8" s="595">
        <v>-321514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2494</v>
      </c>
      <c r="E11" s="141">
        <v>2765</v>
      </c>
      <c r="F11" s="141">
        <v>12210</v>
      </c>
      <c r="G11" s="141">
        <v>9713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4243</v>
      </c>
      <c r="E12" s="141">
        <v>5052</v>
      </c>
      <c r="F12" s="141">
        <v>14070</v>
      </c>
      <c r="G12" s="141">
        <v>13399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-1911</v>
      </c>
      <c r="E13" s="141">
        <v>-1619</v>
      </c>
      <c r="F13" s="141">
        <v>-1421</v>
      </c>
      <c r="G13" s="141">
        <v>-1480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111</v>
      </c>
      <c r="E14" s="141">
        <v>232</v>
      </c>
      <c r="F14" s="141">
        <v>244</v>
      </c>
      <c r="G14" s="141">
        <v>274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-44</v>
      </c>
      <c r="E15" s="141">
        <v>-194</v>
      </c>
      <c r="F15" s="141">
        <v>-54</v>
      </c>
      <c r="G15" s="141">
        <v>-59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95</v>
      </c>
      <c r="E16" s="259">
        <v>-706</v>
      </c>
      <c r="F16" s="259">
        <v>-629</v>
      </c>
      <c r="G16" s="259">
        <v>-2421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-1469</v>
      </c>
      <c r="E17" s="259">
        <v>-1889</v>
      </c>
      <c r="F17" s="259">
        <v>-1279</v>
      </c>
      <c r="G17" s="259">
        <v>-3351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1697</v>
      </c>
      <c r="E18" s="259">
        <v>1345</v>
      </c>
      <c r="F18" s="259">
        <v>675</v>
      </c>
      <c r="G18" s="259">
        <v>837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-13650</v>
      </c>
      <c r="E22" s="259">
        <v>-1197</v>
      </c>
      <c r="F22" s="259">
        <v>6324</v>
      </c>
      <c r="G22" s="259">
        <v>-7381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24</v>
      </c>
      <c r="E23" s="585">
        <v>25</v>
      </c>
      <c r="F23" s="585">
        <v>146</v>
      </c>
      <c r="G23" s="585">
        <v>137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-4713</v>
      </c>
      <c r="E24" s="585">
        <v>-708</v>
      </c>
      <c r="F24" s="585">
        <v>-1450</v>
      </c>
      <c r="G24" s="585">
        <v>-4427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2428</v>
      </c>
      <c r="E25" s="585">
        <v>2712</v>
      </c>
      <c r="F25" s="585">
        <v>2303</v>
      </c>
      <c r="G25" s="585">
        <v>2537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318</v>
      </c>
      <c r="E26" s="585">
        <v>0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</v>
      </c>
      <c r="E27" s="585">
        <v>3</v>
      </c>
      <c r="F27" s="585">
        <v>3</v>
      </c>
      <c r="G27" s="585">
        <v>1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-11711</v>
      </c>
      <c r="E29" s="585">
        <v>-3229</v>
      </c>
      <c r="F29" s="585">
        <v>5322</v>
      </c>
      <c r="G29" s="585">
        <v>-5629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5434</v>
      </c>
      <c r="E31" s="141">
        <v>3378</v>
      </c>
      <c r="F31" s="598">
        <v>2897</v>
      </c>
      <c r="G31" s="597">
        <v>377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6857</v>
      </c>
      <c r="E33" s="259">
        <v>2905</v>
      </c>
      <c r="F33" s="259">
        <v>24571</v>
      </c>
      <c r="G33" s="259">
        <v>51587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-399</v>
      </c>
      <c r="E36" s="259">
        <v>-7445</v>
      </c>
      <c r="F36" s="259">
        <v>-8522</v>
      </c>
      <c r="G36" s="259">
        <v>-41779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-7</v>
      </c>
      <c r="E40" s="259">
        <v>0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-2438</v>
      </c>
      <c r="E41" s="259">
        <v>19840</v>
      </c>
      <c r="F41" s="259">
        <v>18768</v>
      </c>
      <c r="G41" s="259">
        <v>11162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-1036</v>
      </c>
      <c r="E45" s="259">
        <v>-945</v>
      </c>
      <c r="F45" s="259">
        <v>-1401</v>
      </c>
      <c r="G45" s="259">
        <v>-184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701</v>
      </c>
      <c r="E46" s="585">
        <v>685</v>
      </c>
      <c r="F46" s="585">
        <v>741</v>
      </c>
      <c r="G46" s="585">
        <v>688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-1873</v>
      </c>
      <c r="E47" s="585">
        <v>-2196</v>
      </c>
      <c r="F47" s="585">
        <v>-2005</v>
      </c>
      <c r="G47" s="585">
        <v>-1738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-14</v>
      </c>
      <c r="E48" s="585">
        <v>0</v>
      </c>
      <c r="F48" s="585">
        <v>-7</v>
      </c>
      <c r="G48" s="585">
        <v>-96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150</v>
      </c>
      <c r="E49" s="585">
        <v>566</v>
      </c>
      <c r="F49" s="585">
        <v>-130</v>
      </c>
      <c r="G49" s="585">
        <v>962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-32278</v>
      </c>
      <c r="E52" s="95">
        <v>-343901</v>
      </c>
      <c r="F52" s="95">
        <v>-357157</v>
      </c>
      <c r="G52" s="599">
        <v>-298019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41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711"/>
      <c r="I5" s="948"/>
      <c r="M5" s="680"/>
    </row>
    <row r="6" spans="1:16" ht="15.75">
      <c r="A6" s="707"/>
      <c r="B6" s="712"/>
      <c r="C6" s="713" t="str">
        <f>'Cover page'!E14</f>
        <v>Date: 31/03/2023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-29533</v>
      </c>
      <c r="E8" s="883">
        <v>-363202</v>
      </c>
      <c r="F8" s="883">
        <v>-412004</v>
      </c>
      <c r="G8" s="884">
        <v>-321514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2494</v>
      </c>
      <c r="E11" s="894">
        <v>2765</v>
      </c>
      <c r="F11" s="894">
        <v>12210</v>
      </c>
      <c r="G11" s="894">
        <v>9713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4243</v>
      </c>
      <c r="E12" s="894">
        <v>5052</v>
      </c>
      <c r="F12" s="894">
        <v>14070</v>
      </c>
      <c r="G12" s="894">
        <v>13399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-1911</v>
      </c>
      <c r="E13" s="894">
        <v>-1619</v>
      </c>
      <c r="F13" s="894">
        <v>-1421</v>
      </c>
      <c r="G13" s="894">
        <v>-1480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111</v>
      </c>
      <c r="E14" s="894">
        <v>232</v>
      </c>
      <c r="F14" s="894">
        <v>244</v>
      </c>
      <c r="G14" s="894">
        <v>274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-44</v>
      </c>
      <c r="E15" s="894">
        <v>-194</v>
      </c>
      <c r="F15" s="894">
        <v>-54</v>
      </c>
      <c r="G15" s="894">
        <v>-59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95</v>
      </c>
      <c r="E16" s="894">
        <v>-706</v>
      </c>
      <c r="F16" s="894">
        <v>-629</v>
      </c>
      <c r="G16" s="894">
        <v>-2421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-1469</v>
      </c>
      <c r="E17" s="894">
        <v>-1889</v>
      </c>
      <c r="F17" s="894">
        <v>-1279</v>
      </c>
      <c r="G17" s="894">
        <v>-3351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1697</v>
      </c>
      <c r="E18" s="894">
        <v>1345</v>
      </c>
      <c r="F18" s="894">
        <v>675</v>
      </c>
      <c r="G18" s="894">
        <v>837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-13650</v>
      </c>
      <c r="E22" s="894">
        <v>-1197</v>
      </c>
      <c r="F22" s="894">
        <v>6324</v>
      </c>
      <c r="G22" s="894">
        <v>-7381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24</v>
      </c>
      <c r="E23" s="955">
        <v>25</v>
      </c>
      <c r="F23" s="955">
        <v>146</v>
      </c>
      <c r="G23" s="955">
        <v>137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-4713</v>
      </c>
      <c r="E24" s="955">
        <v>-708</v>
      </c>
      <c r="F24" s="955">
        <v>-1450</v>
      </c>
      <c r="G24" s="955">
        <v>-4427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2428</v>
      </c>
      <c r="E25" s="955">
        <v>2712</v>
      </c>
      <c r="F25" s="955">
        <v>2303</v>
      </c>
      <c r="G25" s="955">
        <v>2537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318</v>
      </c>
      <c r="E26" s="955">
        <v>0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4</v>
      </c>
      <c r="E27" s="955">
        <v>3</v>
      </c>
      <c r="F27" s="955">
        <v>3</v>
      </c>
      <c r="G27" s="955">
        <v>1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-11711</v>
      </c>
      <c r="E29" s="955">
        <v>-3229</v>
      </c>
      <c r="F29" s="955">
        <v>5322</v>
      </c>
      <c r="G29" s="955">
        <v>-5629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5434</v>
      </c>
      <c r="E31" s="894">
        <v>3378</v>
      </c>
      <c r="F31" s="894">
        <v>2897</v>
      </c>
      <c r="G31" s="894">
        <v>377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6857</v>
      </c>
      <c r="E33" s="894">
        <v>2905</v>
      </c>
      <c r="F33" s="894">
        <v>24571</v>
      </c>
      <c r="G33" s="894">
        <v>51587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-399</v>
      </c>
      <c r="E36" s="894">
        <v>-7445</v>
      </c>
      <c r="F36" s="894">
        <v>-8522</v>
      </c>
      <c r="G36" s="894">
        <v>-41779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-7</v>
      </c>
      <c r="E40" s="894">
        <v>0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-2438</v>
      </c>
      <c r="E41" s="894">
        <v>19840</v>
      </c>
      <c r="F41" s="894">
        <v>18768</v>
      </c>
      <c r="G41" s="894">
        <v>11162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-1036</v>
      </c>
      <c r="E45" s="894">
        <v>-945</v>
      </c>
      <c r="F45" s="894">
        <v>-1401</v>
      </c>
      <c r="G45" s="894">
        <v>-184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701</v>
      </c>
      <c r="E46" s="955">
        <v>685</v>
      </c>
      <c r="F46" s="955">
        <v>741</v>
      </c>
      <c r="G46" s="955">
        <v>688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-1873</v>
      </c>
      <c r="E47" s="955">
        <v>-2196</v>
      </c>
      <c r="F47" s="955">
        <v>-2005</v>
      </c>
      <c r="G47" s="955">
        <v>-1738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-14</v>
      </c>
      <c r="E48" s="955">
        <v>0</v>
      </c>
      <c r="F48" s="955">
        <v>-7</v>
      </c>
      <c r="G48" s="955">
        <v>-96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150</v>
      </c>
      <c r="E49" s="955">
        <v>566</v>
      </c>
      <c r="F49" s="955">
        <v>-130</v>
      </c>
      <c r="G49" s="955">
        <v>962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-32278</v>
      </c>
      <c r="E52" s="724">
        <v>-343901</v>
      </c>
      <c r="F52" s="724">
        <v>-357157</v>
      </c>
      <c r="G52" s="914">
        <v>-298019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32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31/03/2023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31671</v>
      </c>
      <c r="E8" s="94">
        <v>14009</v>
      </c>
      <c r="F8" s="94">
        <v>41273</v>
      </c>
      <c r="G8" s="595">
        <v>32804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-606</v>
      </c>
      <c r="E11" s="141">
        <v>2096</v>
      </c>
      <c r="F11" s="141">
        <v>1372</v>
      </c>
      <c r="G11" s="141">
        <v>2393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-796</v>
      </c>
      <c r="E12" s="141">
        <v>629</v>
      </c>
      <c r="F12" s="141">
        <v>165</v>
      </c>
      <c r="G12" s="141">
        <v>1188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224</v>
      </c>
      <c r="E13" s="141">
        <v>1402</v>
      </c>
      <c r="F13" s="141">
        <v>1115</v>
      </c>
      <c r="G13" s="141">
        <v>1383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-34</v>
      </c>
      <c r="E14" s="141">
        <v>65</v>
      </c>
      <c r="F14" s="141">
        <v>92</v>
      </c>
      <c r="G14" s="141">
        <v>-178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-57</v>
      </c>
      <c r="E16" s="141">
        <v>34</v>
      </c>
      <c r="F16" s="141">
        <v>74</v>
      </c>
      <c r="G16" s="141">
        <v>-197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1949</v>
      </c>
      <c r="E20" s="152">
        <v>4379</v>
      </c>
      <c r="F20" s="152">
        <v>1268</v>
      </c>
      <c r="G20" s="152">
        <v>125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62</v>
      </c>
      <c r="E24" s="152">
        <v>44</v>
      </c>
      <c r="F24" s="152">
        <v>229</v>
      </c>
      <c r="G24" s="152">
        <v>2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833</v>
      </c>
      <c r="E26" s="152">
        <v>5400</v>
      </c>
      <c r="F26" s="152">
        <v>9186</v>
      </c>
      <c r="G26" s="152">
        <v>13335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-2951</v>
      </c>
      <c r="E29" s="152">
        <v>-4006</v>
      </c>
      <c r="F29" s="152">
        <v>-4767</v>
      </c>
      <c r="G29" s="152">
        <v>-5281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12494</v>
      </c>
      <c r="E34" s="152">
        <v>10861</v>
      </c>
      <c r="F34" s="152">
        <v>12775</v>
      </c>
      <c r="G34" s="152">
        <v>15063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-5856</v>
      </c>
      <c r="E38" s="152">
        <v>-6437</v>
      </c>
      <c r="F38" s="152">
        <v>-5535</v>
      </c>
      <c r="G38" s="152">
        <v>-5689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-5756</v>
      </c>
      <c r="E39" s="586">
        <v>-5589</v>
      </c>
      <c r="F39" s="586">
        <v>-5306</v>
      </c>
      <c r="G39" s="586">
        <v>-5843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224</v>
      </c>
      <c r="E40" s="586">
        <v>24</v>
      </c>
      <c r="F40" s="586">
        <v>63</v>
      </c>
      <c r="G40" s="586">
        <v>373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-324</v>
      </c>
      <c r="E41" s="586">
        <v>-872</v>
      </c>
      <c r="F41" s="586">
        <v>-292</v>
      </c>
      <c r="G41" s="586">
        <v>-219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37596</v>
      </c>
      <c r="E43" s="95">
        <v>26346</v>
      </c>
      <c r="F43" s="95">
        <v>55801</v>
      </c>
      <c r="G43" s="599">
        <v>52752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31/03/2023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31671</v>
      </c>
      <c r="E8" s="883">
        <v>14009</v>
      </c>
      <c r="F8" s="883">
        <v>41273</v>
      </c>
      <c r="G8" s="884">
        <v>32804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-606</v>
      </c>
      <c r="E11" s="894">
        <v>2096</v>
      </c>
      <c r="F11" s="894">
        <v>1372</v>
      </c>
      <c r="G11" s="894">
        <v>2393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-796</v>
      </c>
      <c r="E12" s="894">
        <v>629</v>
      </c>
      <c r="F12" s="894">
        <v>165</v>
      </c>
      <c r="G12" s="894">
        <v>1188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224</v>
      </c>
      <c r="E13" s="894">
        <v>1402</v>
      </c>
      <c r="F13" s="894">
        <v>1115</v>
      </c>
      <c r="G13" s="894">
        <v>1383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-34</v>
      </c>
      <c r="E14" s="894">
        <v>65</v>
      </c>
      <c r="F14" s="894">
        <v>92</v>
      </c>
      <c r="G14" s="894">
        <v>-178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-57</v>
      </c>
      <c r="E16" s="894">
        <v>34</v>
      </c>
      <c r="F16" s="894">
        <v>74</v>
      </c>
      <c r="G16" s="894">
        <v>-197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1949</v>
      </c>
      <c r="E20" s="907">
        <v>4379</v>
      </c>
      <c r="F20" s="907">
        <v>1268</v>
      </c>
      <c r="G20" s="907">
        <v>125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62</v>
      </c>
      <c r="E24" s="907">
        <v>44</v>
      </c>
      <c r="F24" s="907">
        <v>229</v>
      </c>
      <c r="G24" s="907">
        <v>2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833</v>
      </c>
      <c r="E26" s="907">
        <v>5400</v>
      </c>
      <c r="F26" s="907">
        <v>9186</v>
      </c>
      <c r="G26" s="907">
        <v>13335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-2951</v>
      </c>
      <c r="E29" s="907">
        <v>-4006</v>
      </c>
      <c r="F29" s="907">
        <v>-4767</v>
      </c>
      <c r="G29" s="907">
        <v>-5281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12494</v>
      </c>
      <c r="E34" s="907">
        <v>10861</v>
      </c>
      <c r="F34" s="907">
        <v>12775</v>
      </c>
      <c r="G34" s="907">
        <v>15063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-5856</v>
      </c>
      <c r="E38" s="907">
        <v>-6437</v>
      </c>
      <c r="F38" s="907">
        <v>-5535</v>
      </c>
      <c r="G38" s="907">
        <v>-5689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-5756</v>
      </c>
      <c r="E39" s="902">
        <v>-5589</v>
      </c>
      <c r="F39" s="902">
        <v>-5306</v>
      </c>
      <c r="G39" s="902">
        <v>-5843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224</v>
      </c>
      <c r="E40" s="902">
        <v>24</v>
      </c>
      <c r="F40" s="902">
        <v>63</v>
      </c>
      <c r="G40" s="902">
        <v>373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-324</v>
      </c>
      <c r="E41" s="902">
        <v>-872</v>
      </c>
      <c r="F41" s="902">
        <v>-292</v>
      </c>
      <c r="G41" s="902">
        <v>-219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37596</v>
      </c>
      <c r="E43" s="724">
        <v>26346</v>
      </c>
      <c r="F43" s="724">
        <v>55801</v>
      </c>
      <c r="G43" s="914">
        <v>52752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2019</v>
      </c>
      <c r="E5" s="347">
        <f>'Tabulka 1'!F5</f>
        <v>2020</v>
      </c>
      <c r="F5" s="347">
        <f>'Tabulka 1'!G5</f>
        <v>2021</v>
      </c>
      <c r="G5" s="347">
        <f>'Tabulka 1'!H5</f>
        <v>2022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31/03/2023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12709</v>
      </c>
      <c r="E8" s="94">
        <v>-12255</v>
      </c>
      <c r="F8" s="94">
        <v>-7068</v>
      </c>
      <c r="G8" s="595">
        <v>-5858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6</v>
      </c>
      <c r="F11" s="141">
        <v>-17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6</v>
      </c>
      <c r="F14" s="141">
        <v>-17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-262</v>
      </c>
      <c r="E20" s="152">
        <v>-205</v>
      </c>
      <c r="F20" s="152">
        <v>-366</v>
      </c>
      <c r="G20" s="152">
        <v>-525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-7076</v>
      </c>
      <c r="E26" s="152">
        <v>-4652</v>
      </c>
      <c r="F26" s="152">
        <v>-9650</v>
      </c>
      <c r="G26" s="152">
        <v>-2545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-4</v>
      </c>
      <c r="E34" s="152">
        <v>-4</v>
      </c>
      <c r="F34" s="152">
        <v>28</v>
      </c>
      <c r="G34" s="152">
        <v>28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6024</v>
      </c>
      <c r="E38" s="152">
        <v>5449</v>
      </c>
      <c r="F38" s="152">
        <v>7801</v>
      </c>
      <c r="G38" s="152">
        <v>6678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3840</v>
      </c>
      <c r="E39" s="586">
        <v>3611</v>
      </c>
      <c r="F39" s="586">
        <v>4324</v>
      </c>
      <c r="G39" s="586">
        <v>4753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2184</v>
      </c>
      <c r="E41" s="586">
        <v>1838</v>
      </c>
      <c r="F41" s="586">
        <v>3477</v>
      </c>
      <c r="G41" s="586">
        <v>1925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11391</v>
      </c>
      <c r="E43" s="95">
        <v>-11661</v>
      </c>
      <c r="F43" s="95">
        <v>-9272</v>
      </c>
      <c r="G43" s="95">
        <v>-2222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89200C-28D3-4623-81EE-65C9625A5C6E}"/>
</file>

<file path=customXml/itemProps2.xml><?xml version="1.0" encoding="utf-8"?>
<ds:datastoreItem xmlns:ds="http://schemas.openxmlformats.org/officeDocument/2006/customXml" ds:itemID="{CF29D253-0AE2-471D-8095-DE923463DDD0}"/>
</file>

<file path=customXml/itemProps3.xml><?xml version="1.0" encoding="utf-8"?>
<ds:datastoreItem xmlns:ds="http://schemas.openxmlformats.org/officeDocument/2006/customXml" ds:itemID="{D559CF1A-2FB2-42E5-89CF-3AFB0DECA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2023-03-31T08:46:58Z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