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0\22.04.2020\"/>
    </mc:Choice>
  </mc:AlternateContent>
  <bookViews>
    <workbookView xWindow="-15" yWindow="45" windowWidth="12420" windowHeight="12480" tabRatio="852" activeTab="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<sst xmlns="http://schemas.openxmlformats.org/spreadsheetml/2006/main" count="7441" uniqueCount="922">
  <si>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</si>
  <si>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</si>
  <si>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</si>
  <si>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</si>
  <si>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</si>
  <si>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</si>
  <si>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</si>
  <si>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</si>
  <si>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</si>
  <si>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</si>
  <si>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</si>
  <si>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</si>
  <si>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</si>
  <si>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</si>
  <si>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</si>
  <si>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</si>
  <si>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</si>
  <si>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</si>
  <si>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</si>
  <si>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</si>
  <si>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</si>
  <si>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</si>
  <si>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</si>
  <si>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</si>
  <si>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</si>
  <si>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</si>
  <si>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</si>
  <si>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</si>
  <si>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</si>
  <si>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</si>
  <si>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</si>
  <si>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</si>
  <si>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</si>
  <si>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</si>
  <si>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</si>
  <si>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</si>
  <si>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</si>
  <si>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</si>
  <si>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</si>
  <si>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</si>
  <si>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</si>
  <si>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</si>
  <si>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</si>
  <si>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</si>
  <si>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</si>
  <si>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</si>
  <si>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</si>
  <si>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</si>
  <si>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</si>
  <si>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</si>
  <si>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</si>
  <si>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</si>
  <si>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</si>
  <si>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</si>
  <si>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</si>
  <si>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</si>
  <si>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</si>
  <si>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</si>
  <si>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</si>
  <si>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</si>
  <si>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</si>
  <si>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</si>
  <si>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</si>
  <si>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</si>
  <si>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</si>
  <si>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</si>
  <si>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</si>
  <si>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</si>
  <si>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</si>
  <si>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</si>
  <si>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</si>
  <si>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</si>
  <si>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</si>
  <si>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</si>
  <si>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</si>
  <si>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</si>
  <si>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</si>
  <si>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</si>
  <si>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</si>
  <si>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</si>
  <si>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</si>
  <si>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</si>
  <si>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</si>
  <si>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</si>
  <si>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</si>
  <si>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</si>
  <si>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</si>
  <si>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</si>
  <si>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</si>
  <si>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</si>
  <si>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</si>
  <si>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</si>
  <si>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</si>
  <si>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</si>
  <si>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</si>
  <si>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</si>
  <si>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</si>
  <si>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</si>
  <si>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</si>
  <si>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</si>
  <si>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</si>
  <si>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</si>
  <si>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</si>
  <si>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</si>
  <si>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</si>
  <si>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</si>
  <si>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</si>
  <si>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</si>
  <si>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</si>
  <si>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</si>
  <si>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</si>
  <si>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</si>
  <si>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</si>
  <si>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</si>
  <si>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</si>
  <si>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</si>
  <si>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</si>
  <si>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</si>
  <si>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</si>
  <si>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</si>
  <si>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</si>
  <si>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</si>
  <si>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</si>
  <si>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</si>
  <si>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</si>
  <si>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</si>
  <si>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</si>
  <si>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</si>
  <si>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</si>
  <si>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</si>
  <si>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</si>
  <si>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</si>
  <si>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</si>
  <si>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</si>
  <si>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</si>
  <si>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</si>
  <si>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</si>
  <si>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</si>
  <si>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</si>
  <si>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</si>
  <si>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</si>
  <si>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</si>
  <si>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</si>
  <si>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</si>
  <si>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</si>
  <si>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</si>
  <si>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</si>
  <si>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</si>
  <si>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</si>
  <si>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</si>
  <si>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</si>
  <si>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</si>
  <si>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</si>
  <si>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</si>
  <si>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</si>
  <si>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</si>
  <si>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</si>
  <si>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</si>
  <si>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</si>
  <si>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</si>
  <si>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</si>
  <si>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</si>
  <si>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</si>
  <si>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</si>
  <si>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</si>
  <si>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</si>
  <si>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</si>
  <si>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</si>
  <si>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</si>
  <si>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</si>
  <si>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</si>
  <si>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</si>
  <si>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</si>
  <si>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</si>
  <si>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</si>
  <si>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</si>
  <si>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</si>
  <si>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</si>
  <si>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</si>
  <si>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</si>
  <si>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</si>
  <si>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</si>
  <si>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</si>
  <si>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</si>
  <si>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</si>
  <si>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</si>
  <si>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</si>
  <si>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</si>
  <si>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</si>
  <si>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</si>
  <si>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</si>
  <si>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</si>
  <si>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</si>
  <si>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</si>
  <si>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</si>
  <si>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</si>
  <si>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</si>
  <si>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</si>
  <si>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</si>
  <si>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</si>
  <si>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</si>
  <si>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</si>
  <si>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</si>
  <si>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</si>
  <si>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</si>
  <si>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</si>
  <si>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</si>
  <si>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</si>
  <si>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</si>
  <si>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</si>
  <si>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</si>
  <si>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</si>
  <si>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</si>
  <si>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</si>
  <si>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</si>
  <si>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</si>
  <si>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</si>
  <si>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</si>
  <si>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</si>
  <si>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</si>
  <si>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</si>
  <si>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</si>
  <si>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</si>
  <si>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</si>
  <si>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</si>
  <si>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</si>
  <si>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</si>
  <si>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</si>
  <si>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</si>
  <si>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</si>
  <si>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</si>
  <si>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</si>
  <si>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</si>
  <si>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</si>
  <si>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</si>
  <si>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</si>
  <si>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</si>
  <si>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</si>
  <si>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</si>
  <si>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</si>
  <si>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</si>
  <si>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</si>
  <si>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</si>
  <si>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</si>
  <si>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</si>
  <si>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</si>
  <si>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</si>
  <si>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</si>
  <si>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</si>
  <si>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</si>
  <si>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</si>
  <si>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</si>
  <si>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</si>
  <si>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</si>
  <si>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</si>
  <si>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</si>
  <si>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</si>
  <si>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</si>
  <si>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</si>
  <si>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</si>
  <si>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</si>
  <si>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</si>
  <si>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</si>
  <si>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</si>
  <si>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</si>
  <si>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</si>
  <si>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</si>
  <si>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</si>
  <si>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</si>
  <si>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</si>
  <si>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</si>
  <si>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</si>
  <si>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</si>
  <si>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</si>
  <si>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</si>
  <si>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</si>
  <si>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</si>
  <si>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</si>
  <si>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</si>
  <si>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</si>
  <si>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</si>
  <si>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</si>
  <si>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</si>
  <si>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</si>
  <si>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</si>
  <si>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</si>
  <si>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</si>
  <si>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</si>
  <si>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</si>
  <si>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</si>
  <si>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</si>
  <si>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</si>
  <si>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</si>
  <si>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</si>
  <si>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</si>
  <si>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</si>
  <si>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</si>
  <si>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</si>
  <si>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</si>
  <si>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</si>
  <si>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</si>
  <si>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</si>
  <si>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</si>
  <si>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</si>
  <si>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</si>
  <si>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</si>
  <si>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</si>
  <si>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</si>
  <si>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</si>
  <si>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</si>
  <si>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</si>
  <si>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</si>
  <si>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</si>
  <si>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</si>
  <si>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</si>
  <si>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</si>
  <si>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</si>
  <si>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</si>
  <si>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</si>
  <si>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</si>
  <si>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</si>
  <si>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</si>
  <si>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</si>
  <si>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</si>
  <si>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</si>
  <si>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</si>
  <si>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</si>
  <si>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</si>
  <si>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</si>
  <si>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</si>
  <si>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</si>
  <si>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</si>
  <si>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</si>
  <si>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</si>
  <si>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</si>
  <si>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</si>
  <si>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</si>
  <si>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</si>
  <si>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</si>
  <si>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</si>
  <si>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</si>
  <si>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</si>
  <si>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</si>
  <si>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</si>
  <si>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</si>
  <si>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</si>
  <si>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</si>
  <si>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</si>
  <si>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</si>
  <si>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</si>
  <si>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</si>
  <si>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</si>
  <si>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</si>
  <si>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</si>
  <si>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</si>
  <si>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</si>
  <si>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</si>
  <si>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</si>
  <si>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</si>
  <si>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</si>
  <si>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</si>
  <si>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</si>
  <si>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</si>
  <si>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</si>
  <si>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</si>
  <si>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</si>
  <si>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</si>
  <si>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</si>
  <si>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</si>
  <si>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</si>
  <si>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</si>
  <si>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</si>
  <si>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</si>
  <si>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</si>
  <si>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</si>
  <si>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</si>
  <si>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</si>
  <si>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</si>
  <si>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</si>
  <si>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</si>
  <si>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</si>
  <si>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</si>
  <si>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</si>
  <si>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</si>
  <si>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</si>
  <si>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</si>
  <si>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</si>
  <si>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</si>
  <si>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</si>
  <si>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</si>
  <si>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</si>
  <si>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</si>
  <si>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</si>
  <si>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</si>
  <si>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</si>
  <si>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</si>
  <si>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</si>
  <si>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</si>
  <si>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</si>
  <si>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</si>
  <si>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</si>
  <si>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</si>
  <si>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</si>
  <si>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</si>
  <si>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</si>
  <si>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</si>
  <si>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</si>
  <si>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</si>
  <si>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</si>
  <si>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</si>
  <si>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</si>
  <si>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</si>
  <si>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</si>
  <si>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</si>
  <si>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</si>
  <si>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</si>
  <si>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</si>
  <si>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</si>
  <si>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</si>
  <si>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</si>
  <si>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</si>
  <si>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</si>
  <si>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</si>
  <si>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</si>
  <si>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</si>
  <si>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</si>
  <si>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</si>
  <si>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</si>
  <si>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</si>
  <si>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</si>
  <si>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</si>
  <si>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</si>
  <si>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</si>
  <si>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</si>
  <si>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</si>
  <si>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</si>
  <si>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</si>
  <si>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</si>
  <si>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</si>
  <si>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</si>
  <si>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</si>
  <si>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</si>
  <si>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</si>
  <si>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</si>
  <si>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</si>
  <si>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</si>
  <si>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</si>
  <si>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</si>
  <si>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</si>
  <si>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</si>
  <si>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</si>
  <si>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</si>
  <si>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</si>
  <si>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</si>
  <si>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</si>
  <si>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</si>
  <si>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</si>
  <si>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</si>
  <si>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</si>
  <si>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</si>
  <si>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</si>
  <si>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</si>
  <si>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</si>
  <si>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</si>
  <si>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</si>
  <si>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</si>
  <si>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</si>
  <si>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</si>
  <si>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</si>
  <si>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</si>
  <si>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</si>
  <si>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</si>
  <si>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</si>
  <si>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</si>
  <si>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</si>
  <si>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</si>
  <si>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</si>
  <si>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</si>
  <si>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</si>
  <si>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</si>
  <si>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</si>
  <si>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</si>
  <si>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</si>
  <si>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</si>
  <si>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</si>
  <si>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</si>
  <si>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</si>
  <si>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</si>
  <si>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</si>
  <si>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</si>
  <si>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</si>
  <si>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</si>
  <si>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</si>
  <si>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</si>
  <si>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</si>
  <si>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</si>
  <si>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</si>
  <si>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</si>
  <si>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</si>
  <si>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</si>
  <si>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</si>
  <si>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</si>
  <si>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</si>
  <si>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</si>
  <si>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</si>
  <si>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</si>
  <si>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</si>
  <si>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</si>
  <si>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</si>
  <si>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</si>
  <si>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</si>
  <si>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</si>
  <si>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</si>
  <si>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</si>
  <si>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</si>
  <si>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</si>
  <si>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</si>
  <si>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</si>
  <si>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</si>
  <si>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</si>
  <si>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</si>
  <si>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</si>
  <si>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</si>
  <si>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</si>
  <si>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</si>
  <si>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</si>
  <si>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</si>
  <si>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</si>
  <si>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</si>
  <si>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</si>
  <si>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</si>
  <si>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</si>
  <si>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</si>
  <si>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</si>
  <si>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</si>
  <si>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</si>
  <si>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</si>
  <si>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</si>
  <si>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</si>
  <si>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</si>
  <si>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</si>
  <si>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</si>
  <si>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</si>
  <si>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</si>
  <si>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</si>
  <si>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</si>
  <si>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</si>
  <si>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</si>
  <si>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</si>
  <si>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</si>
  <si>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</si>
  <si>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</si>
  <si>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</si>
  <si>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</si>
  <si>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</si>
  <si>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</si>
  <si>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</si>
  <si>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</si>
  <si>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</si>
  <si>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</si>
  <si>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</si>
  <si>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</si>
  <si>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</si>
  <si>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</si>
  <si>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</si>
  <si>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</si>
  <si>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</si>
  <si>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</si>
  <si>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</si>
  <si>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</si>
  <si>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</si>
  <si>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</si>
  <si>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</si>
  <si>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</si>
  <si>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</si>
  <si>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</si>
  <si>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</si>
  <si>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</si>
  <si>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</si>
  <si>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</si>
  <si>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</si>
  <si>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</si>
  <si>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</si>
  <si>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</si>
  <si>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</si>
  <si>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</si>
  <si>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</si>
  <si>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</si>
  <si>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</si>
  <si>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</si>
  <si>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</si>
  <si>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</si>
  <si>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</si>
  <si>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</si>
  <si>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</si>
  <si>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</si>
  <si>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</si>
  <si>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</si>
  <si>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</si>
  <si>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</si>
  <si>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</si>
  <si>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</si>
  <si>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</si>
  <si>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</si>
  <si>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</si>
  <si>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</si>
  <si>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</si>
  <si>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</si>
  <si>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</si>
  <si>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</si>
  <si>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</si>
  <si>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</si>
  <si>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</si>
  <si>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</si>
  <si>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</si>
  <si>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</si>
  <si>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</si>
  <si>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</si>
  <si>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</si>
  <si>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</si>
  <si>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</si>
  <si>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</si>
  <si>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</si>
  <si>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</si>
  <si>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</si>
  <si>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</si>
  <si>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</si>
  <si>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</si>
  <si>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</si>
  <si>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</si>
  <si>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</si>
  <si>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</si>
  <si>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</si>
  <si>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</si>
  <si>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</si>
  <si>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</si>
  <si>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</si>
  <si>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</si>
  <si>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</si>
  <si>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</si>
  <si>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</si>
  <si>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</si>
  <si>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</si>
  <si>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</si>
  <si>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</si>
  <si>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</si>
  <si>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</si>
  <si>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</si>
  <si>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</si>
  <si>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</si>
  <si>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</si>
  <si>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</si>
  <si>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</si>
  <si>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</si>
  <si>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</si>
  <si>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</si>
  <si>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</si>
  <si>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</si>
  <si>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</si>
  <si>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</si>
  <si>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</si>
  <si>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</si>
  <si>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</si>
  <si>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</si>
  <si>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</si>
  <si>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</si>
  <si>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</si>
  <si>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</si>
  <si>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</si>
  <si>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</si>
  <si>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</si>
  <si>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</si>
  <si>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</si>
  <si>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</si>
  <si>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</si>
  <si>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</si>
  <si>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</si>
  <si>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</si>
  <si>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</si>
  <si>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</si>
  <si>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</si>
  <si>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</si>
  <si>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</si>
  <si>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</si>
  <si>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</si>
  <si>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</si>
  <si>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</si>
  <si>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</si>
  <si>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</si>
  <si>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</si>
  <si>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</si>
  <si>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</si>
  <si>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</si>
  <si>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</si>
  <si>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</si>
  <si>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</si>
  <si>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</si>
  <si>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</si>
  <si>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</si>
  <si>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</si>
  <si>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</si>
  <si>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</si>
  <si>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</si>
  <si>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</si>
  <si>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</si>
  <si>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</si>
  <si>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</si>
  <si>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</si>
  <si>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</si>
  <si>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</si>
  <si>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</si>
  <si>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</si>
  <si>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</si>
  <si>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</si>
  <si>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</si>
  <si>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</si>
  <si>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</si>
  <si>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</si>
  <si>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</si>
  <si>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</si>
  <si>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</si>
  <si>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</si>
  <si>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</si>
  <si>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</si>
  <si>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</si>
  <si>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</si>
  <si>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</si>
  <si>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</si>
  <si>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</si>
  <si>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</si>
  <si>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</si>
  <si>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</si>
  <si>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</si>
  <si>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</si>
  <si>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</si>
  <si>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</si>
  <si>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</si>
  <si>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</si>
  <si>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</si>
  <si>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</si>
  <si>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</si>
  <si>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</si>
  <si>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</si>
  <si>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</si>
  <si>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</si>
  <si>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</si>
  <si>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</si>
  <si>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</si>
  <si>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</si>
  <si>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</si>
  <si>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</si>
  <si>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</si>
  <si>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</si>
  <si>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</si>
  <si>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</si>
  <si>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</si>
  <si>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</si>
  <si>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</si>
  <si>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</si>
  <si>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</si>
  <si>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</si>
  <si>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</si>
  <si>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</si>
  <si>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</si>
  <si>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</si>
  <si>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</si>
  <si>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</si>
  <si>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</si>
  <si>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</si>
  <si>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</si>
  <si>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</si>
  <si>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</si>
  <si>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</si>
  <si>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</si>
  <si>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</si>
  <si>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</si>
  <si>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</si>
  <si>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</si>
  <si>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</si>
  <si>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</si>
  <si>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</si>
  <si>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</si>
  <si>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</si>
  <si>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</si>
  <si>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</si>
  <si>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</si>
  <si>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</si>
  <si>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</si>
  <si>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</si>
  <si>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</si>
  <si>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</si>
  <si>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</si>
  <si>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</si>
  <si>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</si>
  <si>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</si>
  <si>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</si>
  <si>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</si>
  <si>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</si>
  <si>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</si>
  <si>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</si>
  <si>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</si>
  <si>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</si>
  <si>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</si>
  <si>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</si>
  <si>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</si>
  <si>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</si>
  <si>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</si>
  <si>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</si>
  <si>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</si>
  <si>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</si>
  <si>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</si>
  <si>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</si>
  <si>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</si>
  <si>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</si>
  <si>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</si>
  <si>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</si>
  <si>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</si>
  <si>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</si>
  <si>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</si>
  <si>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</si>
  <si>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</si>
  <si>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</si>
  <si>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</si>
  <si>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</si>
  <si>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</si>
  <si>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</si>
  <si>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</si>
  <si>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</si>
  <si>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</si>
  <si>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</si>
  <si>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</si>
  <si>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</si>
  <si>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</si>
  <si>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</si>
  <si>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</si>
  <si>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</si>
  <si>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</si>
  <si>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</si>
  <si>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</si>
  <si>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</si>
  <si>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</si>
  <si>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</si>
  <si>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</si>
  <si>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</si>
  <si>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</si>
  <si>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</si>
  <si>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</si>
  <si>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</si>
  <si>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</si>
  <si>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</si>
  <si>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</si>
  <si>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</si>
  <si>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</si>
  <si>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</si>
  <si>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</si>
  <si>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</si>
  <si>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</si>
  <si>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</si>
  <si>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</si>
  <si>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</si>
  <si>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</si>
  <si>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</si>
  <si>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</si>
  <si>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</si>
  <si>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</si>
  <si>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</si>
  <si>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</si>
  <si>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</si>
  <si>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</si>
  <si>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</si>
  <si>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</si>
  <si>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</si>
  <si>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</si>
  <si>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</si>
  <si>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</si>
  <si>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</si>
  <si>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</si>
  <si>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</si>
  <si>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</si>
  <si>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</si>
  <si>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</si>
  <si>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</si>
  <si>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</si>
  <si>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</si>
  <si>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</si>
  <si>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</si>
  <si>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</si>
  <si>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</si>
  <si>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</si>
  <si>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</si>
  <si>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</si>
  <si>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</si>
  <si>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</si>
  <si>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</si>
  <si>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</si>
  <si>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</si>
  <si>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</si>
  <si>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</si>
  <si>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</si>
  <si>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</si>
  <si>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</si>
  <si>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</si>
  <si>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</si>
  <si>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</si>
  <si>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</si>
  <si>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</si>
  <si>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</si>
  <si>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</si>
  <si>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</si>
  <si>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</si>
  <si>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</si>
  <si>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</si>
  <si>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</si>
  <si>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</si>
  <si>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</si>
  <si>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</si>
  <si>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</si>
  <si>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</si>
  <si>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</si>
  <si>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</si>
  <si>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22/04/2020</t>
  </si>
  <si>
    <t>Date: 22/04/2020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</si>
</sst>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716"/>
      <c r="I5" s="873"/>
      <c r="N5" s="680"/>
    </row>
    <row r="6" spans="1:17" ht="15.75">
      <c r="A6" s="707"/>
      <c r="B6" s="712"/>
      <c r="C6" s="713" t="str">
        <f>'Cover page'!E14</f>
        <v>Date: 22/04/2020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2147</v>
      </c>
      <c r="E8" s="883">
        <v>11245</v>
      </c>
      <c r="F8" s="883">
        <v>16835</v>
      </c>
      <c r="G8" s="884">
        <v>8442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0</v>
      </c>
      <c r="E11" s="894">
        <v>0</v>
      </c>
      <c r="F11" s="894">
        <v>-13</v>
      </c>
      <c r="G11" s="894">
        <v>-2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0</v>
      </c>
      <c r="E14" s="894">
        <v>0</v>
      </c>
      <c r="F14" s="894">
        <v>-13</v>
      </c>
      <c r="G14" s="894">
        <v>-2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267</v>
      </c>
      <c r="E20" s="907">
        <v>180</v>
      </c>
      <c r="F20" s="907">
        <v>43</v>
      </c>
      <c r="G20" s="907">
        <v>-256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-4564</v>
      </c>
      <c r="E26" s="907">
        <v>-8066</v>
      </c>
      <c r="F26" s="907">
        <v>-5741</v>
      </c>
      <c r="G26" s="907">
        <v>-2301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6</v>
      </c>
      <c r="E34" s="907">
        <v>-7</v>
      </c>
      <c r="F34" s="907">
        <v>-37</v>
      </c>
      <c r="G34" s="907">
        <v>-37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7030</v>
      </c>
      <c r="E38" s="907">
        <v>4830</v>
      </c>
      <c r="F38" s="907">
        <v>5559</v>
      </c>
      <c r="G38" s="907">
        <v>5244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6055</v>
      </c>
      <c r="E39" s="902">
        <v>5023</v>
      </c>
      <c r="F39" s="902">
        <v>4177</v>
      </c>
      <c r="G39" s="902">
        <v>3762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975</v>
      </c>
      <c r="E41" s="902">
        <v>-193</v>
      </c>
      <c r="F41" s="902">
        <v>1382</v>
      </c>
      <c r="G41" s="902">
        <v>1482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4886</v>
      </c>
      <c r="E43" s="724">
        <v>8182</v>
      </c>
      <c r="F43" s="724">
        <v>16646</v>
      </c>
      <c r="G43" s="914">
        <v>11090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31" activePane="bottomRight" state="frozen"/>
      <selection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22/04/2020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-34136</v>
      </c>
      <c r="E10" s="95">
        <v>-76718</v>
      </c>
      <c r="F10" s="95">
        <v>-49259</v>
      </c>
      <c r="G10" s="96">
        <v>-15374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-58288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111857</v>
      </c>
      <c r="F12" s="254">
        <f t="shared" si="0"/>
        <v>20280</v>
      </c>
      <c r="G12" s="254">
        <f t="shared" si="0"/>
        <v>20808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30334</v>
      </c>
      <c r="E13" s="113">
        <v>114756</v>
      </c>
      <c r="F13" s="113">
        <v>19650</v>
      </c>
      <c r="G13" s="113">
        <v>24751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-1340</v>
      </c>
      <c r="E14" s="113">
        <v>-40</v>
      </c>
      <c r="F14" s="113">
        <v>-655</v>
      </c>
      <c r="G14" s="113">
        <v>-1293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-9820</v>
      </c>
      <c r="E15" s="113">
        <v>-13942</v>
      </c>
      <c r="F15" s="113">
        <v>-8268</v>
      </c>
      <c r="G15" s="113">
        <v>-7510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6653</v>
      </c>
      <c r="E16" s="115">
        <v>7316</v>
      </c>
      <c r="F16" s="115">
        <v>11028</v>
      </c>
      <c r="G16" s="116">
        <v>9794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-16473</v>
      </c>
      <c r="E17" s="118">
        <v>-21258</v>
      </c>
      <c r="F17" s="118">
        <v>-19296</v>
      </c>
      <c r="G17" s="119">
        <v>-17304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-40</v>
      </c>
      <c r="E18" s="113">
        <v>17</v>
      </c>
      <c r="F18" s="113">
        <v>132</v>
      </c>
      <c r="G18" s="113">
        <v>-28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-9780</v>
      </c>
      <c r="E19" s="113">
        <v>-13959</v>
      </c>
      <c r="F19" s="113">
        <v>-8400</v>
      </c>
      <c r="G19" s="113">
        <v>-7482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7000</v>
      </c>
      <c r="E20" s="121">
        <v>7307</v>
      </c>
      <c r="F20" s="121">
        <v>10895</v>
      </c>
      <c r="G20" s="122">
        <v>9774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-16780</v>
      </c>
      <c r="E21" s="124">
        <v>-21266</v>
      </c>
      <c r="F21" s="124">
        <v>-19295</v>
      </c>
      <c r="G21" s="125">
        <v>-17256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-1248</v>
      </c>
      <c r="E22" s="113">
        <v>-6852</v>
      </c>
      <c r="F22" s="113">
        <v>151</v>
      </c>
      <c r="G22" s="113">
        <v>22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195</v>
      </c>
      <c r="E23" s="113">
        <v>436</v>
      </c>
      <c r="F23" s="113">
        <v>282</v>
      </c>
      <c r="G23" s="113">
        <v>-76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-1443</v>
      </c>
      <c r="E24" s="113">
        <v>-7288</v>
      </c>
      <c r="F24" s="113">
        <v>-131</v>
      </c>
      <c r="G24" s="113">
        <v>98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1265</v>
      </c>
      <c r="E25" s="127">
        <v>619</v>
      </c>
      <c r="F25" s="127">
        <v>1526</v>
      </c>
      <c r="G25" s="128">
        <v>1081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-2708</v>
      </c>
      <c r="E26" s="127">
        <v>-7907</v>
      </c>
      <c r="F26" s="127">
        <v>-1657</v>
      </c>
      <c r="G26" s="128">
        <v>-983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615</v>
      </c>
      <c r="E27" s="113">
        <v>131</v>
      </c>
      <c r="F27" s="113">
        <v>42</v>
      </c>
      <c r="G27" s="113">
        <v>29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-76305</v>
      </c>
      <c r="E28" s="113">
        <v>19162</v>
      </c>
      <c r="F28" s="113">
        <v>6560</v>
      </c>
      <c r="G28" s="113">
        <v>9708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-524</v>
      </c>
      <c r="E29" s="113">
        <v>-1358</v>
      </c>
      <c r="F29" s="113">
        <v>2800</v>
      </c>
      <c r="G29" s="113">
        <v>-4899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7758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-37813</v>
      </c>
      <c r="F31" s="406">
        <f t="shared" si="1"/>
        <v>9250</v>
      </c>
      <c r="G31" s="406">
        <f t="shared" si="1"/>
        <v>-2559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-40</v>
      </c>
      <c r="E32" s="113">
        <v>574</v>
      </c>
      <c r="F32" s="113">
        <v>316</v>
      </c>
      <c r="G32" s="113">
        <v>85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6873</v>
      </c>
      <c r="E33" s="113">
        <v>-30796</v>
      </c>
      <c r="F33" s="113">
        <v>1776</v>
      </c>
      <c r="G33" s="113">
        <v>-5711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5829</v>
      </c>
      <c r="E37" s="113">
        <v>8177</v>
      </c>
      <c r="F37" s="113">
        <v>4141</v>
      </c>
      <c r="G37" s="113">
        <v>4427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323</v>
      </c>
      <c r="E40" s="113">
        <v>-13623</v>
      </c>
      <c r="F40" s="113">
        <v>1524</v>
      </c>
      <c r="G40" s="113">
        <v>-2017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228</v>
      </c>
      <c r="E41" s="113">
        <v>2806</v>
      </c>
      <c r="F41" s="113">
        <v>-287</v>
      </c>
      <c r="G41" s="113">
        <v>-4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3553</v>
      </c>
      <c r="E44" s="113">
        <v>-2767</v>
      </c>
      <c r="F44" s="113">
        <v>4654</v>
      </c>
      <c r="G44" s="113">
        <v>1227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3553</v>
      </c>
      <c r="E45" s="113">
        <v>-2767</v>
      </c>
      <c r="F45" s="113">
        <v>4654</v>
      </c>
      <c r="G45" s="113">
        <v>1227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-81113</v>
      </c>
      <c r="E48" s="98">
        <v>-5441</v>
      </c>
      <c r="F48" s="98">
        <v>-15075</v>
      </c>
      <c r="G48" s="99">
        <v>4102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10" activePane="bottomRight" state="frozen"/>
      <selection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22/04/2020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-34136</v>
      </c>
      <c r="E10" s="724">
        <v>-76718</v>
      </c>
      <c r="F10" s="724">
        <v>-49259</v>
      </c>
      <c r="G10" s="725">
        <v>-15374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-58288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111857</v>
      </c>
      <c r="F12" s="732">
        <f t="shared" si="0"/>
        <v>20280</v>
      </c>
      <c r="G12" s="732">
        <f t="shared" si="0"/>
        <v>20808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30334</v>
      </c>
      <c r="E13" s="737">
        <v>114756</v>
      </c>
      <c r="F13" s="737">
        <v>19650</v>
      </c>
      <c r="G13" s="737">
        <v>24751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-1340</v>
      </c>
      <c r="E14" s="737">
        <v>-40</v>
      </c>
      <c r="F14" s="737">
        <v>-655</v>
      </c>
      <c r="G14" s="737">
        <v>-1293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-9820</v>
      </c>
      <c r="E15" s="737">
        <v>-13942</v>
      </c>
      <c r="F15" s="737">
        <v>-8268</v>
      </c>
      <c r="G15" s="737">
        <v>-7510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6653</v>
      </c>
      <c r="E16" s="741">
        <v>7316</v>
      </c>
      <c r="F16" s="741">
        <v>11028</v>
      </c>
      <c r="G16" s="742">
        <v>9794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-16473</v>
      </c>
      <c r="E17" s="744">
        <v>-21258</v>
      </c>
      <c r="F17" s="744">
        <v>-19296</v>
      </c>
      <c r="G17" s="745">
        <v>-17304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-40</v>
      </c>
      <c r="E18" s="737">
        <v>17</v>
      </c>
      <c r="F18" s="737">
        <v>132</v>
      </c>
      <c r="G18" s="737">
        <v>-28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-9780</v>
      </c>
      <c r="E19" s="737">
        <v>-13959</v>
      </c>
      <c r="F19" s="737">
        <v>-8400</v>
      </c>
      <c r="G19" s="737">
        <v>-7482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7000</v>
      </c>
      <c r="E20" s="749">
        <v>7307</v>
      </c>
      <c r="F20" s="749">
        <v>10895</v>
      </c>
      <c r="G20" s="750">
        <v>9774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-16780</v>
      </c>
      <c r="E21" s="752">
        <v>-21266</v>
      </c>
      <c r="F21" s="752">
        <v>-19295</v>
      </c>
      <c r="G21" s="753">
        <v>-17256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-1248</v>
      </c>
      <c r="E22" s="737">
        <v>-6852</v>
      </c>
      <c r="F22" s="737">
        <v>151</v>
      </c>
      <c r="G22" s="737">
        <v>22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195</v>
      </c>
      <c r="E23" s="737">
        <v>436</v>
      </c>
      <c r="F23" s="737">
        <v>282</v>
      </c>
      <c r="G23" s="737">
        <v>-76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-1443</v>
      </c>
      <c r="E24" s="737">
        <v>-7288</v>
      </c>
      <c r="F24" s="737">
        <v>-131</v>
      </c>
      <c r="G24" s="737">
        <v>98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1265</v>
      </c>
      <c r="E25" s="755">
        <v>619</v>
      </c>
      <c r="F25" s="755">
        <v>1526</v>
      </c>
      <c r="G25" s="756">
        <v>1081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-2708</v>
      </c>
      <c r="E26" s="755">
        <v>-7907</v>
      </c>
      <c r="F26" s="755">
        <v>-1657</v>
      </c>
      <c r="G26" s="756">
        <v>-983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615</v>
      </c>
      <c r="E27" s="737">
        <v>131</v>
      </c>
      <c r="F27" s="737">
        <v>42</v>
      </c>
      <c r="G27" s="737">
        <v>29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-76305</v>
      </c>
      <c r="E28" s="737">
        <v>19162</v>
      </c>
      <c r="F28" s="737">
        <v>6560</v>
      </c>
      <c r="G28" s="737">
        <v>9708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-524</v>
      </c>
      <c r="E29" s="737">
        <v>-1358</v>
      </c>
      <c r="F29" s="737">
        <v>2800</v>
      </c>
      <c r="G29" s="737">
        <v>-4899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7758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-37813</v>
      </c>
      <c r="F31" s="764">
        <f t="shared" si="1"/>
        <v>9250</v>
      </c>
      <c r="G31" s="764">
        <f t="shared" si="1"/>
        <v>-2559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-40</v>
      </c>
      <c r="E32" s="737">
        <v>574</v>
      </c>
      <c r="F32" s="737">
        <v>316</v>
      </c>
      <c r="G32" s="737">
        <v>85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6873</v>
      </c>
      <c r="E33" s="737">
        <v>-30796</v>
      </c>
      <c r="F33" s="737">
        <v>1776</v>
      </c>
      <c r="G33" s="737">
        <v>-5711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3063</v>
      </c>
      <c r="E34" s="737">
        <v>1009</v>
      </c>
      <c r="F34" s="737">
        <v>1888</v>
      </c>
      <c r="G34" s="737">
        <v>1749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-8598</v>
      </c>
      <c r="E36" s="737">
        <v>-6065</v>
      </c>
      <c r="F36" s="737">
        <v>-143</v>
      </c>
      <c r="G36" s="737">
        <v>-1117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5829</v>
      </c>
      <c r="E37" s="737">
        <v>8177</v>
      </c>
      <c r="F37" s="737">
        <v>4141</v>
      </c>
      <c r="G37" s="737">
        <v>4427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80</v>
      </c>
      <c r="E38" s="737">
        <v>105</v>
      </c>
      <c r="F38" s="737">
        <v>35</v>
      </c>
      <c r="G38" s="737">
        <v>29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323</v>
      </c>
      <c r="E40" s="737">
        <v>-13623</v>
      </c>
      <c r="F40" s="737">
        <v>1524</v>
      </c>
      <c r="G40" s="737">
        <v>-2017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228</v>
      </c>
      <c r="E41" s="737">
        <v>2806</v>
      </c>
      <c r="F41" s="737">
        <v>-287</v>
      </c>
      <c r="G41" s="737">
        <v>-4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3553</v>
      </c>
      <c r="E44" s="737">
        <v>-2767</v>
      </c>
      <c r="F44" s="737">
        <v>4654</v>
      </c>
      <c r="G44" s="737">
        <v>1227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3553</v>
      </c>
      <c r="E45" s="737">
        <v>-2767</v>
      </c>
      <c r="F45" s="737">
        <v>4654</v>
      </c>
      <c r="G45" s="737">
        <v>1227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-81113</v>
      </c>
      <c r="E48" s="775">
        <v>-5441</v>
      </c>
      <c r="F48" s="775">
        <v>-15075</v>
      </c>
      <c r="G48" s="776">
        <v>4102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37" activePane="bottomRight" state="frozen"/>
      <selection activeCell="B1" sqref="B1"/>
      <selection pane="topRight" activeCell="D1" sqref="D1"/>
      <selection pane="bottomLeft" activeCell="B10" sqref="B10"/>
      <selection pane="bottomRight" activeCell="G53" sqref="G5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22/04/2020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20417</v>
      </c>
      <c r="E10" s="95">
        <v>-26626</v>
      </c>
      <c r="F10" s="95">
        <v>-9050</v>
      </c>
      <c r="G10" s="96">
        <v>31672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-74177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84143</v>
      </c>
      <c r="F12" s="254">
        <f t="shared" si="0"/>
        <v>15067</v>
      </c>
      <c r="G12" s="254">
        <f t="shared" si="0"/>
        <v>1981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21348</v>
      </c>
      <c r="E13" s="113">
        <v>91070</v>
      </c>
      <c r="F13" s="113">
        <v>25266</v>
      </c>
      <c r="G13" s="113">
        <v>4940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-902</v>
      </c>
      <c r="E14" s="113">
        <v>-248</v>
      </c>
      <c r="F14" s="113">
        <v>58</v>
      </c>
      <c r="G14" s="113">
        <v>-1327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-10818</v>
      </c>
      <c r="E15" s="113">
        <v>-14624</v>
      </c>
      <c r="F15" s="113">
        <v>-9662</v>
      </c>
      <c r="G15" s="113">
        <v>-7553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6249</v>
      </c>
      <c r="E16" s="115">
        <v>6704</v>
      </c>
      <c r="F16" s="115">
        <v>8441</v>
      </c>
      <c r="G16" s="116">
        <v>8841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-17067</v>
      </c>
      <c r="E17" s="118">
        <v>-21328</v>
      </c>
      <c r="F17" s="118">
        <v>-18103</v>
      </c>
      <c r="G17" s="119">
        <v>-16394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-27</v>
      </c>
      <c r="E18" s="113">
        <v>-1</v>
      </c>
      <c r="F18" s="113">
        <v>13</v>
      </c>
      <c r="G18" s="113">
        <v>44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-10791</v>
      </c>
      <c r="E19" s="113">
        <v>-14623</v>
      </c>
      <c r="F19" s="113">
        <v>-9675</v>
      </c>
      <c r="G19" s="113">
        <v>-7597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6243</v>
      </c>
      <c r="E20" s="121">
        <v>6704</v>
      </c>
      <c r="F20" s="121">
        <v>8428</v>
      </c>
      <c r="G20" s="122">
        <v>8782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-17034</v>
      </c>
      <c r="E21" s="124">
        <v>-21327</v>
      </c>
      <c r="F21" s="124">
        <v>-18103</v>
      </c>
      <c r="G21" s="125">
        <v>-16379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-1868</v>
      </c>
      <c r="E22" s="113">
        <v>-5273</v>
      </c>
      <c r="F22" s="113">
        <v>-209</v>
      </c>
      <c r="G22" s="113">
        <v>65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-59</v>
      </c>
      <c r="E23" s="113">
        <v>157</v>
      </c>
      <c r="F23" s="113">
        <v>119</v>
      </c>
      <c r="G23" s="113">
        <v>-145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-1809</v>
      </c>
      <c r="E24" s="113">
        <v>-5430</v>
      </c>
      <c r="F24" s="113">
        <v>-328</v>
      </c>
      <c r="G24" s="113">
        <v>210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326</v>
      </c>
      <c r="E25" s="127">
        <v>70</v>
      </c>
      <c r="F25" s="127">
        <v>365</v>
      </c>
      <c r="G25" s="128">
        <v>287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-2135</v>
      </c>
      <c r="E26" s="127">
        <v>-5500</v>
      </c>
      <c r="F26" s="127">
        <v>-693</v>
      </c>
      <c r="G26" s="128">
        <v>-77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633</v>
      </c>
      <c r="E27" s="113">
        <v>-40</v>
      </c>
      <c r="F27" s="113">
        <v>-55</v>
      </c>
      <c r="G27" s="113">
        <v>74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-82015</v>
      </c>
      <c r="E28" s="113">
        <v>14641</v>
      </c>
      <c r="F28" s="113">
        <v>-3106</v>
      </c>
      <c r="G28" s="113">
        <v>10700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-555</v>
      </c>
      <c r="E29" s="113">
        <v>-1383</v>
      </c>
      <c r="F29" s="113">
        <v>2775</v>
      </c>
      <c r="G29" s="113">
        <v>-4918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25019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-31942</v>
      </c>
      <c r="F31" s="406">
        <f t="shared" si="1"/>
        <v>11139</v>
      </c>
      <c r="G31" s="406">
        <f t="shared" si="1"/>
        <v>6457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-20</v>
      </c>
      <c r="E32" s="113">
        <v>400</v>
      </c>
      <c r="F32" s="113">
        <v>290</v>
      </c>
      <c r="G32" s="113">
        <v>57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24437</v>
      </c>
      <c r="E33" s="113">
        <v>-24414</v>
      </c>
      <c r="F33" s="113">
        <v>3857</v>
      </c>
      <c r="G33" s="113">
        <v>3521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5651</v>
      </c>
      <c r="E37" s="113">
        <v>8140</v>
      </c>
      <c r="F37" s="113">
        <v>3986</v>
      </c>
      <c r="G37" s="113">
        <v>4365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322</v>
      </c>
      <c r="E40" s="113">
        <v>-13918</v>
      </c>
      <c r="F40" s="113">
        <v>1561</v>
      </c>
      <c r="G40" s="113">
        <v>-2147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84</v>
      </c>
      <c r="E41" s="113">
        <v>2801</v>
      </c>
      <c r="F41" s="113">
        <v>-335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2608</v>
      </c>
      <c r="E44" s="113">
        <v>-5388</v>
      </c>
      <c r="F44" s="113">
        <v>527</v>
      </c>
      <c r="G44" s="113">
        <v>-764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2608</v>
      </c>
      <c r="E45" s="113">
        <v>-5388</v>
      </c>
      <c r="F45" s="113">
        <v>527</v>
      </c>
      <c r="G45" s="113">
        <v>-764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-26133</v>
      </c>
      <c r="E48" s="98">
        <v>20187</v>
      </c>
      <c r="F48" s="98">
        <v>17683</v>
      </c>
      <c r="G48" s="99">
        <v>39346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1712030</v>
      </c>
      <c r="E51" s="95">
        <v>1732717</v>
      </c>
      <c r="F51" s="95">
        <v>1750610</v>
      </c>
      <c r="G51" s="96">
        <v>1789210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1714208</v>
      </c>
      <c r="E52" s="113">
        <v>1734395</v>
      </c>
      <c r="F52" s="113">
        <v>1752078</v>
      </c>
      <c r="G52" s="113">
        <v>1791424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2178</v>
      </c>
      <c r="E53" s="155">
        <v>1678</v>
      </c>
      <c r="F53" s="155">
        <v>1468</v>
      </c>
      <c r="G53" s="155">
        <v>2214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8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22/04/2020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20417</v>
      </c>
      <c r="E10" s="724">
        <v>-26626</v>
      </c>
      <c r="F10" s="724">
        <v>-9050</v>
      </c>
      <c r="G10" s="725">
        <v>31672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-74177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84143</v>
      </c>
      <c r="F12" s="732">
        <f t="shared" si="0"/>
        <v>15067</v>
      </c>
      <c r="G12" s="732">
        <f t="shared" si="0"/>
        <v>1981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21348</v>
      </c>
      <c r="E13" s="737">
        <v>91070</v>
      </c>
      <c r="F13" s="737">
        <v>25266</v>
      </c>
      <c r="G13" s="737">
        <v>4940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-902</v>
      </c>
      <c r="E14" s="737">
        <v>-248</v>
      </c>
      <c r="F14" s="737">
        <v>58</v>
      </c>
      <c r="G14" s="737">
        <v>-1327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-10818</v>
      </c>
      <c r="E15" s="737">
        <v>-14624</v>
      </c>
      <c r="F15" s="737">
        <v>-9662</v>
      </c>
      <c r="G15" s="737">
        <v>-7553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6249</v>
      </c>
      <c r="E16" s="741">
        <v>6704</v>
      </c>
      <c r="F16" s="741">
        <v>8441</v>
      </c>
      <c r="G16" s="742">
        <v>8841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-17067</v>
      </c>
      <c r="E17" s="744">
        <v>-21328</v>
      </c>
      <c r="F17" s="744">
        <v>-18103</v>
      </c>
      <c r="G17" s="745">
        <v>-16394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-27</v>
      </c>
      <c r="E18" s="737">
        <v>-1</v>
      </c>
      <c r="F18" s="737">
        <v>13</v>
      </c>
      <c r="G18" s="737">
        <v>44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-10791</v>
      </c>
      <c r="E19" s="737">
        <v>-14623</v>
      </c>
      <c r="F19" s="737">
        <v>-9675</v>
      </c>
      <c r="G19" s="737">
        <v>-7597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6243</v>
      </c>
      <c r="E20" s="749">
        <v>6704</v>
      </c>
      <c r="F20" s="749">
        <v>8428</v>
      </c>
      <c r="G20" s="750">
        <v>8782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-17034</v>
      </c>
      <c r="E21" s="752">
        <v>-21327</v>
      </c>
      <c r="F21" s="752">
        <v>-18103</v>
      </c>
      <c r="G21" s="753">
        <v>-16379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-1868</v>
      </c>
      <c r="E22" s="737">
        <v>-5273</v>
      </c>
      <c r="F22" s="737">
        <v>-209</v>
      </c>
      <c r="G22" s="737">
        <v>65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-59</v>
      </c>
      <c r="E23" s="737">
        <v>157</v>
      </c>
      <c r="F23" s="737">
        <v>119</v>
      </c>
      <c r="G23" s="737">
        <v>-145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-1809</v>
      </c>
      <c r="E24" s="737">
        <v>-5430</v>
      </c>
      <c r="F24" s="737">
        <v>-328</v>
      </c>
      <c r="G24" s="737">
        <v>210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326</v>
      </c>
      <c r="E25" s="755">
        <v>70</v>
      </c>
      <c r="F25" s="755">
        <v>365</v>
      </c>
      <c r="G25" s="756">
        <v>287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-2135</v>
      </c>
      <c r="E26" s="755">
        <v>-5500</v>
      </c>
      <c r="F26" s="755">
        <v>-693</v>
      </c>
      <c r="G26" s="756">
        <v>-77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633</v>
      </c>
      <c r="E27" s="737">
        <v>-40</v>
      </c>
      <c r="F27" s="737">
        <v>-55</v>
      </c>
      <c r="G27" s="737">
        <v>74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-82015</v>
      </c>
      <c r="E28" s="737">
        <v>14641</v>
      </c>
      <c r="F28" s="737">
        <v>-3106</v>
      </c>
      <c r="G28" s="737">
        <v>10700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-555</v>
      </c>
      <c r="E29" s="737">
        <v>-1383</v>
      </c>
      <c r="F29" s="737">
        <v>2775</v>
      </c>
      <c r="G29" s="737">
        <v>-4918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25019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-31942</v>
      </c>
      <c r="F31" s="764">
        <f t="shared" si="1"/>
        <v>11139</v>
      </c>
      <c r="G31" s="764">
        <f t="shared" si="1"/>
        <v>6457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-20</v>
      </c>
      <c r="E32" s="737">
        <v>400</v>
      </c>
      <c r="F32" s="737">
        <v>290</v>
      </c>
      <c r="G32" s="737">
        <v>57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24437</v>
      </c>
      <c r="E33" s="737">
        <v>-24414</v>
      </c>
      <c r="F33" s="737">
        <v>3857</v>
      </c>
      <c r="G33" s="737">
        <v>3521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3063</v>
      </c>
      <c r="E34" s="737">
        <v>1009</v>
      </c>
      <c r="F34" s="737">
        <v>1888</v>
      </c>
      <c r="G34" s="737">
        <v>1749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-8598</v>
      </c>
      <c r="E36" s="737">
        <v>-6065</v>
      </c>
      <c r="F36" s="737">
        <v>-143</v>
      </c>
      <c r="G36" s="737">
        <v>-1117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5651</v>
      </c>
      <c r="E37" s="737">
        <v>8140</v>
      </c>
      <c r="F37" s="737">
        <v>3986</v>
      </c>
      <c r="G37" s="737">
        <v>4365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80</v>
      </c>
      <c r="E38" s="737">
        <v>105</v>
      </c>
      <c r="F38" s="737">
        <v>35</v>
      </c>
      <c r="G38" s="737">
        <v>29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322</v>
      </c>
      <c r="E40" s="737">
        <v>-13918</v>
      </c>
      <c r="F40" s="737">
        <v>1561</v>
      </c>
      <c r="G40" s="737">
        <v>-2147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84</v>
      </c>
      <c r="E41" s="737">
        <v>2801</v>
      </c>
      <c r="F41" s="737">
        <v>-335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2608</v>
      </c>
      <c r="E44" s="737">
        <v>-5388</v>
      </c>
      <c r="F44" s="737">
        <v>527</v>
      </c>
      <c r="G44" s="737">
        <v>-764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2608</v>
      </c>
      <c r="E45" s="737">
        <v>-5388</v>
      </c>
      <c r="F45" s="737">
        <v>527</v>
      </c>
      <c r="G45" s="737">
        <v>-764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-26133</v>
      </c>
      <c r="E48" s="775">
        <v>20187</v>
      </c>
      <c r="F48" s="775">
        <v>17683</v>
      </c>
      <c r="G48" s="776">
        <v>39346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1712030</v>
      </c>
      <c r="E51" s="724">
        <v>1732717</v>
      </c>
      <c r="F51" s="724">
        <v>1750610</v>
      </c>
      <c r="G51" s="725">
        <v>1789210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1714208</v>
      </c>
      <c r="E52" s="737">
        <v>1734395</v>
      </c>
      <c r="F52" s="737">
        <v>1752078</v>
      </c>
      <c r="G52" s="737">
        <v>1791424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2178</v>
      </c>
      <c r="E53" s="786">
        <v>1678</v>
      </c>
      <c r="F53" s="786">
        <v>1468</v>
      </c>
      <c r="G53" s="786">
        <v>2214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22/04/2020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-49667</v>
      </c>
      <c r="E10" s="95">
        <v>-41910</v>
      </c>
      <c r="F10" s="95">
        <v>-23563</v>
      </c>
      <c r="G10" s="96">
        <v>-35956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39286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37731</v>
      </c>
      <c r="F12" s="254">
        <f t="shared" si="0"/>
        <v>18839</v>
      </c>
      <c r="G12" s="254">
        <f t="shared" si="0"/>
        <v>40853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39156</v>
      </c>
      <c r="E13" s="113">
        <v>36026</v>
      </c>
      <c r="F13" s="113">
        <v>11821</v>
      </c>
      <c r="G13" s="113">
        <v>40670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-1908</v>
      </c>
      <c r="E14" s="113">
        <v>15</v>
      </c>
      <c r="F14" s="113">
        <v>-958</v>
      </c>
      <c r="G14" s="113">
        <v>46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-50</v>
      </c>
      <c r="E15" s="113">
        <v>261</v>
      </c>
      <c r="F15" s="113">
        <v>1209</v>
      </c>
      <c r="G15" s="113">
        <v>-43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439</v>
      </c>
      <c r="E16" s="115">
        <v>768</v>
      </c>
      <c r="F16" s="115">
        <v>2855</v>
      </c>
      <c r="G16" s="116">
        <v>1383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-489</v>
      </c>
      <c r="E17" s="118">
        <v>-507</v>
      </c>
      <c r="F17" s="118">
        <v>-1646</v>
      </c>
      <c r="G17" s="119">
        <v>-1426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-13</v>
      </c>
      <c r="E18" s="113">
        <v>18</v>
      </c>
      <c r="F18" s="113">
        <v>132</v>
      </c>
      <c r="G18" s="113">
        <v>-37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-37</v>
      </c>
      <c r="E19" s="113">
        <v>243</v>
      </c>
      <c r="F19" s="113">
        <v>1077</v>
      </c>
      <c r="G19" s="113">
        <v>-6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792</v>
      </c>
      <c r="E20" s="121">
        <v>759</v>
      </c>
      <c r="F20" s="121">
        <v>2722</v>
      </c>
      <c r="G20" s="122">
        <v>1374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-829</v>
      </c>
      <c r="E21" s="124">
        <v>-516</v>
      </c>
      <c r="F21" s="124">
        <v>-1645</v>
      </c>
      <c r="G21" s="125">
        <v>-1380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621</v>
      </c>
      <c r="E22" s="113">
        <v>-1580</v>
      </c>
      <c r="F22" s="113">
        <v>360</v>
      </c>
      <c r="G22" s="113">
        <v>-44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254</v>
      </c>
      <c r="E23" s="113">
        <v>279</v>
      </c>
      <c r="F23" s="113">
        <v>163</v>
      </c>
      <c r="G23" s="113">
        <v>69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367</v>
      </c>
      <c r="E24" s="113">
        <v>-1859</v>
      </c>
      <c r="F24" s="113">
        <v>197</v>
      </c>
      <c r="G24" s="113">
        <v>-113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939</v>
      </c>
      <c r="E25" s="127">
        <v>548</v>
      </c>
      <c r="F25" s="127">
        <v>1161</v>
      </c>
      <c r="G25" s="128">
        <v>793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-572</v>
      </c>
      <c r="E26" s="127">
        <v>-2407</v>
      </c>
      <c r="F26" s="127">
        <v>-964</v>
      </c>
      <c r="G26" s="128">
        <v>-906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-18</v>
      </c>
      <c r="E27" s="113">
        <v>171</v>
      </c>
      <c r="F27" s="113">
        <v>97</v>
      </c>
      <c r="G27" s="113">
        <v>-45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1454</v>
      </c>
      <c r="E28" s="113">
        <v>2813</v>
      </c>
      <c r="F28" s="113">
        <v>6285</v>
      </c>
      <c r="G28" s="113">
        <v>250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31</v>
      </c>
      <c r="E29" s="113">
        <v>25</v>
      </c>
      <c r="F29" s="113">
        <v>25</v>
      </c>
      <c r="G29" s="113">
        <v>19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-12899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-6010</v>
      </c>
      <c r="F31" s="406">
        <f t="shared" si="1"/>
        <v>-343</v>
      </c>
      <c r="G31" s="406">
        <f t="shared" si="1"/>
        <v>-6948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-20</v>
      </c>
      <c r="E32" s="113">
        <v>174</v>
      </c>
      <c r="F32" s="113">
        <v>26</v>
      </c>
      <c r="G32" s="113">
        <v>28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-13202</v>
      </c>
      <c r="E33" s="113">
        <v>-6521</v>
      </c>
      <c r="F33" s="113">
        <v>-535</v>
      </c>
      <c r="G33" s="113">
        <v>-7993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178</v>
      </c>
      <c r="E37" s="113">
        <v>37</v>
      </c>
      <c r="F37" s="113">
        <v>155</v>
      </c>
      <c r="G37" s="113">
        <v>62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1</v>
      </c>
      <c r="E40" s="113">
        <v>295</v>
      </c>
      <c r="F40" s="113">
        <v>-37</v>
      </c>
      <c r="G40" s="113">
        <v>130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144</v>
      </c>
      <c r="E41" s="113">
        <v>5</v>
      </c>
      <c r="F41" s="113">
        <v>48</v>
      </c>
      <c r="G41" s="113">
        <v>825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2092</v>
      </c>
      <c r="E44" s="113">
        <v>5583</v>
      </c>
      <c r="F44" s="113">
        <v>4127</v>
      </c>
      <c r="G44" s="113">
        <v>2294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2092</v>
      </c>
      <c r="E45" s="113">
        <v>5583</v>
      </c>
      <c r="F45" s="113">
        <v>4127</v>
      </c>
      <c r="G45" s="113">
        <v>2294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-21188</v>
      </c>
      <c r="E48" s="98">
        <v>-4606</v>
      </c>
      <c r="F48" s="98">
        <v>-940</v>
      </c>
      <c r="G48" s="99">
        <v>243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61207</v>
      </c>
      <c r="E51" s="95">
        <v>47078</v>
      </c>
      <c r="F51" s="95">
        <v>28795</v>
      </c>
      <c r="G51" s="96">
        <v>7951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89517</v>
      </c>
      <c r="E52" s="113">
        <v>84911</v>
      </c>
      <c r="F52" s="113">
        <v>83971</v>
      </c>
      <c r="G52" s="113">
        <v>84214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28310</v>
      </c>
      <c r="E53" s="155">
        <v>37833</v>
      </c>
      <c r="F53" s="155">
        <v>55176</v>
      </c>
      <c r="G53" s="155">
        <v>76263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6" ht="15.75">
      <c r="A8" s="707"/>
      <c r="B8" s="712"/>
      <c r="C8" s="713" t="str">
        <f>'Cover page'!E14</f>
        <v>Date: 22/04/2020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-49667</v>
      </c>
      <c r="E10" s="724">
        <v>-41910</v>
      </c>
      <c r="F10" s="724">
        <v>-23563</v>
      </c>
      <c r="G10" s="725">
        <v>-35956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39286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37731</v>
      </c>
      <c r="F12" s="732">
        <f t="shared" si="0"/>
        <v>18839</v>
      </c>
      <c r="G12" s="732">
        <f t="shared" si="0"/>
        <v>40853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39156</v>
      </c>
      <c r="E13" s="737">
        <v>36026</v>
      </c>
      <c r="F13" s="737">
        <v>11821</v>
      </c>
      <c r="G13" s="737">
        <v>40670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-1908</v>
      </c>
      <c r="E14" s="737">
        <v>15</v>
      </c>
      <c r="F14" s="737">
        <v>-958</v>
      </c>
      <c r="G14" s="737">
        <v>46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-50</v>
      </c>
      <c r="E15" s="737">
        <v>261</v>
      </c>
      <c r="F15" s="737">
        <v>1209</v>
      </c>
      <c r="G15" s="737">
        <v>-43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439</v>
      </c>
      <c r="E16" s="741">
        <v>768</v>
      </c>
      <c r="F16" s="741">
        <v>2855</v>
      </c>
      <c r="G16" s="742">
        <v>1383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-489</v>
      </c>
      <c r="E17" s="744">
        <v>-507</v>
      </c>
      <c r="F17" s="744">
        <v>-1646</v>
      </c>
      <c r="G17" s="745">
        <v>-1426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-13</v>
      </c>
      <c r="E18" s="737">
        <v>18</v>
      </c>
      <c r="F18" s="737">
        <v>132</v>
      </c>
      <c r="G18" s="737">
        <v>-37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-37</v>
      </c>
      <c r="E19" s="737">
        <v>243</v>
      </c>
      <c r="F19" s="737">
        <v>1077</v>
      </c>
      <c r="G19" s="737">
        <v>-6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792</v>
      </c>
      <c r="E20" s="749">
        <v>759</v>
      </c>
      <c r="F20" s="749">
        <v>2722</v>
      </c>
      <c r="G20" s="750">
        <v>1374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-829</v>
      </c>
      <c r="E21" s="752">
        <v>-516</v>
      </c>
      <c r="F21" s="752">
        <v>-1645</v>
      </c>
      <c r="G21" s="753">
        <v>-1380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621</v>
      </c>
      <c r="E22" s="737">
        <v>-1580</v>
      </c>
      <c r="F22" s="737">
        <v>360</v>
      </c>
      <c r="G22" s="737">
        <v>-44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254</v>
      </c>
      <c r="E23" s="737">
        <v>279</v>
      </c>
      <c r="F23" s="737">
        <v>163</v>
      </c>
      <c r="G23" s="737">
        <v>69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367</v>
      </c>
      <c r="E24" s="737">
        <v>-1859</v>
      </c>
      <c r="F24" s="737">
        <v>197</v>
      </c>
      <c r="G24" s="737">
        <v>-113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939</v>
      </c>
      <c r="E25" s="755">
        <v>548</v>
      </c>
      <c r="F25" s="755">
        <v>1161</v>
      </c>
      <c r="G25" s="756">
        <v>793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-572</v>
      </c>
      <c r="E26" s="755">
        <v>-2407</v>
      </c>
      <c r="F26" s="755">
        <v>-964</v>
      </c>
      <c r="G26" s="756">
        <v>-906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-18</v>
      </c>
      <c r="E27" s="737">
        <v>171</v>
      </c>
      <c r="F27" s="737">
        <v>97</v>
      </c>
      <c r="G27" s="737">
        <v>-45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1454</v>
      </c>
      <c r="E28" s="737">
        <v>2813</v>
      </c>
      <c r="F28" s="737">
        <v>6285</v>
      </c>
      <c r="G28" s="737">
        <v>250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31</v>
      </c>
      <c r="E29" s="737">
        <v>25</v>
      </c>
      <c r="F29" s="737">
        <v>25</v>
      </c>
      <c r="G29" s="737">
        <v>19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-12899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-6010</v>
      </c>
      <c r="F31" s="764">
        <f t="shared" si="1"/>
        <v>-343</v>
      </c>
      <c r="G31" s="764">
        <f t="shared" si="1"/>
        <v>-6948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-20</v>
      </c>
      <c r="E32" s="737">
        <v>174</v>
      </c>
      <c r="F32" s="737">
        <v>26</v>
      </c>
      <c r="G32" s="737">
        <v>28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-13202</v>
      </c>
      <c r="E33" s="737">
        <v>-6521</v>
      </c>
      <c r="F33" s="737">
        <v>-535</v>
      </c>
      <c r="G33" s="737">
        <v>-7993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178</v>
      </c>
      <c r="E37" s="737">
        <v>37</v>
      </c>
      <c r="F37" s="737">
        <v>155</v>
      </c>
      <c r="G37" s="737">
        <v>62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1</v>
      </c>
      <c r="E40" s="737">
        <v>295</v>
      </c>
      <c r="F40" s="737">
        <v>-37</v>
      </c>
      <c r="G40" s="737">
        <v>130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144</v>
      </c>
      <c r="E41" s="737">
        <v>5</v>
      </c>
      <c r="F41" s="737">
        <v>48</v>
      </c>
      <c r="G41" s="737">
        <v>825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2092</v>
      </c>
      <c r="E44" s="737">
        <v>5583</v>
      </c>
      <c r="F44" s="737">
        <v>4127</v>
      </c>
      <c r="G44" s="737">
        <v>2294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2092</v>
      </c>
      <c r="E45" s="737">
        <v>5583</v>
      </c>
      <c r="F45" s="737">
        <v>4127</v>
      </c>
      <c r="G45" s="737">
        <v>2294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-21188</v>
      </c>
      <c r="E48" s="775">
        <v>-4606</v>
      </c>
      <c r="F48" s="775">
        <v>-940</v>
      </c>
      <c r="G48" s="776">
        <v>243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61207</v>
      </c>
      <c r="E51" s="724">
        <v>47078</v>
      </c>
      <c r="F51" s="724">
        <v>28795</v>
      </c>
      <c r="G51" s="725">
        <v>7951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89517</v>
      </c>
      <c r="E52" s="737">
        <v>84911</v>
      </c>
      <c r="F52" s="737">
        <v>83971</v>
      </c>
      <c r="G52" s="737">
        <v>84214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28310</v>
      </c>
      <c r="E53" s="786">
        <v>37833</v>
      </c>
      <c r="F53" s="786">
        <v>55176</v>
      </c>
      <c r="G53" s="786">
        <v>76263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31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7" ht="15.75">
      <c r="A8" s="277"/>
      <c r="B8" s="333"/>
      <c r="C8" s="281" t="str">
        <f>'Titulní stránka'!E14</f>
        <v>Datum: 22/04/2020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-4886</v>
      </c>
      <c r="E10" s="95">
        <v>-8182</v>
      </c>
      <c r="F10" s="95">
        <v>-16646</v>
      </c>
      <c r="G10" s="96">
        <v>-11090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9369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12138</v>
      </c>
      <c r="F12" s="254">
        <f t="shared" si="0"/>
        <v>16773</v>
      </c>
      <c r="G12" s="254">
        <f t="shared" si="0"/>
        <v>15361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5802</v>
      </c>
      <c r="E13" s="113">
        <v>9586</v>
      </c>
      <c r="F13" s="113">
        <v>14775</v>
      </c>
      <c r="G13" s="113">
        <v>13735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-198</v>
      </c>
      <c r="E14" s="113">
        <v>-89</v>
      </c>
      <c r="F14" s="113">
        <v>-7</v>
      </c>
      <c r="G14" s="113">
        <v>0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-1</v>
      </c>
      <c r="E22" s="113">
        <v>1</v>
      </c>
      <c r="F22" s="113">
        <v>0</v>
      </c>
      <c r="G22" s="113">
        <v>1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-1</v>
      </c>
      <c r="E24" s="113">
        <v>1</v>
      </c>
      <c r="F24" s="113">
        <v>0</v>
      </c>
      <c r="G24" s="113">
        <v>1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1</v>
      </c>
      <c r="F25" s="127">
        <v>0</v>
      </c>
      <c r="G25" s="128">
        <v>1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-1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3766</v>
      </c>
      <c r="E28" s="113">
        <v>2640</v>
      </c>
      <c r="F28" s="113">
        <v>2005</v>
      </c>
      <c r="G28" s="113">
        <v>1625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-3872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-793</v>
      </c>
      <c r="F31" s="406">
        <f t="shared" si="1"/>
        <v>-170</v>
      </c>
      <c r="G31" s="406">
        <f t="shared" si="1"/>
        <v>-4106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-3872</v>
      </c>
      <c r="E33" s="113">
        <v>-793</v>
      </c>
      <c r="F33" s="113">
        <v>-170</v>
      </c>
      <c r="G33" s="113">
        <v>-4106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-1147</v>
      </c>
      <c r="E44" s="113">
        <v>-2962</v>
      </c>
      <c r="F44" s="113">
        <v>0</v>
      </c>
      <c r="G44" s="113">
        <v>-303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-1147</v>
      </c>
      <c r="E45" s="113">
        <v>-2962</v>
      </c>
      <c r="F45" s="113">
        <v>0</v>
      </c>
      <c r="G45" s="113">
        <v>-303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-536</v>
      </c>
      <c r="E48" s="98">
        <v>201</v>
      </c>
      <c r="F48" s="98">
        <v>-43</v>
      </c>
      <c r="G48" s="99">
        <v>-138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-18095</v>
      </c>
      <c r="E51" s="95">
        <v>-30094</v>
      </c>
      <c r="F51" s="95">
        <v>-44779</v>
      </c>
      <c r="G51" s="96">
        <v>-58433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94</v>
      </c>
      <c r="E52" s="113">
        <v>295</v>
      </c>
      <c r="F52" s="113">
        <v>252</v>
      </c>
      <c r="G52" s="113">
        <v>114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18189</v>
      </c>
      <c r="E53" s="155">
        <v>30389</v>
      </c>
      <c r="F53" s="155">
        <v>45031</v>
      </c>
      <c r="G53" s="155">
        <v>58547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2016</v>
      </c>
      <c r="E7" s="710">
        <f>'Table 1'!F5</f>
        <v>2017</v>
      </c>
      <c r="F7" s="710">
        <f>'Table 1'!G5</f>
        <v>2018</v>
      </c>
      <c r="G7" s="710">
        <f>'Table 1'!H5</f>
        <v>2019</v>
      </c>
      <c r="H7" s="711"/>
      <c r="I7" s="706"/>
    </row>
    <row r="8" spans="1:17" ht="15.75">
      <c r="A8" s="707"/>
      <c r="B8" s="712"/>
      <c r="C8" s="713" t="str">
        <f>'Cover page'!E14</f>
        <v>Date: 22/04/2020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-4886</v>
      </c>
      <c r="E10" s="724">
        <v>-8182</v>
      </c>
      <c r="F10" s="724">
        <v>-16646</v>
      </c>
      <c r="G10" s="725">
        <v>-11090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9369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12138</v>
      </c>
      <c r="F12" s="732">
        <f t="shared" si="0"/>
        <v>16773</v>
      </c>
      <c r="G12" s="732">
        <f t="shared" si="0"/>
        <v>15361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5802</v>
      </c>
      <c r="E13" s="737">
        <v>9586</v>
      </c>
      <c r="F13" s="737">
        <v>14775</v>
      </c>
      <c r="G13" s="737">
        <v>13735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-198</v>
      </c>
      <c r="E14" s="737">
        <v>-89</v>
      </c>
      <c r="F14" s="737">
        <v>-7</v>
      </c>
      <c r="G14" s="737">
        <v>0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-1</v>
      </c>
      <c r="E22" s="737">
        <v>1</v>
      </c>
      <c r="F22" s="737">
        <v>0</v>
      </c>
      <c r="G22" s="737">
        <v>1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-1</v>
      </c>
      <c r="E24" s="737">
        <v>1</v>
      </c>
      <c r="F24" s="737">
        <v>0</v>
      </c>
      <c r="G24" s="737">
        <v>1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1</v>
      </c>
      <c r="F25" s="755">
        <v>0</v>
      </c>
      <c r="G25" s="756">
        <v>1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-1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3766</v>
      </c>
      <c r="E28" s="737">
        <v>2640</v>
      </c>
      <c r="F28" s="737">
        <v>2005</v>
      </c>
      <c r="G28" s="737">
        <v>1625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-3872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-793</v>
      </c>
      <c r="F31" s="764">
        <f t="shared" si="1"/>
        <v>-170</v>
      </c>
      <c r="G31" s="764">
        <f t="shared" si="1"/>
        <v>-4106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-3872</v>
      </c>
      <c r="E33" s="737">
        <v>-793</v>
      </c>
      <c r="F33" s="737">
        <v>-170</v>
      </c>
      <c r="G33" s="737">
        <v>-4106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-1147</v>
      </c>
      <c r="E44" s="737">
        <v>-2962</v>
      </c>
      <c r="F44" s="737">
        <v>0</v>
      </c>
      <c r="G44" s="737">
        <v>-303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-1147</v>
      </c>
      <c r="E45" s="737">
        <v>-2962</v>
      </c>
      <c r="F45" s="737">
        <v>0</v>
      </c>
      <c r="G45" s="737">
        <v>-303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-536</v>
      </c>
      <c r="E48" s="775">
        <v>201</v>
      </c>
      <c r="F48" s="775">
        <v>-43</v>
      </c>
      <c r="G48" s="776">
        <v>-138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-18095</v>
      </c>
      <c r="E51" s="724">
        <v>-30094</v>
      </c>
      <c r="F51" s="724">
        <v>-44779</v>
      </c>
      <c r="G51" s="725">
        <v>-58433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94</v>
      </c>
      <c r="E52" s="737">
        <v>295</v>
      </c>
      <c r="F52" s="737">
        <v>252</v>
      </c>
      <c r="G52" s="737">
        <v>114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18189</v>
      </c>
      <c r="E53" s="786">
        <v>30389</v>
      </c>
      <c r="F53" s="786">
        <v>45031</v>
      </c>
      <c r="G53" s="786">
        <v>58547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2016</v>
      </c>
      <c r="G6" s="348">
        <f>'Tabulka 1'!F5</f>
        <v>2017</v>
      </c>
      <c r="H6" s="348">
        <f>'Tabulka 1'!G5</f>
        <v>2018</v>
      </c>
      <c r="I6" s="348">
        <f>'Tabulka 1'!H5</f>
        <v>2019</v>
      </c>
      <c r="J6" s="211"/>
    </row>
    <row r="7" spans="1:17" ht="15.75">
      <c r="A7" s="291"/>
      <c r="B7" s="497"/>
      <c r="C7" s="426"/>
      <c r="D7" s="433" t="str">
        <f>'Titulní stránka'!E14</f>
        <v>Datum: 22/04/2020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70116</v>
      </c>
      <c r="G10" s="214">
        <v>72821</v>
      </c>
      <c r="H10" s="214">
        <v>80810</v>
      </c>
      <c r="I10" s="214">
        <v>87310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4458906</v>
      </c>
      <c r="G38" s="214">
        <v>4737022</v>
      </c>
      <c r="H38" s="214">
        <v>5031932</v>
      </c>
      <c r="I38" s="214">
        <v>5398519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2016</v>
      </c>
      <c r="G6" s="639">
        <f>'Table 1'!F5</f>
        <v>2017</v>
      </c>
      <c r="H6" s="639">
        <f>'Table 1'!G5</f>
        <v>2018</v>
      </c>
      <c r="I6" s="639">
        <f>'Table 1'!H5</f>
        <v>2019</v>
      </c>
      <c r="J6" s="635"/>
    </row>
    <row r="7" spans="1:17" ht="15.75">
      <c r="A7" s="627"/>
      <c r="B7" s="640"/>
      <c r="C7" s="629"/>
      <c r="D7" s="641" t="str">
        <f>'Cover page'!E14</f>
        <v>Date: 22/04/2020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70116</v>
      </c>
      <c r="G10" s="656">
        <v>72821</v>
      </c>
      <c r="H10" s="656">
        <v>80810</v>
      </c>
      <c r="I10" s="656">
        <v>87310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4458906</v>
      </c>
      <c r="G38" s="656">
        <v>4737022</v>
      </c>
      <c r="H38" s="656">
        <v>5031932</v>
      </c>
      <c r="I38" s="656">
        <v>5398519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6" t="s">
        <v>332</v>
      </c>
      <c r="C2" s="1147"/>
      <c r="D2" s="1148"/>
      <c r="E2" s="508" t="s">
        <v>333</v>
      </c>
      <c r="F2" s="1149">
        <v>6</v>
      </c>
      <c r="G2" s="1150"/>
      <c r="H2" s="1151"/>
      <c r="I2" s="1152" t="s">
        <v>334</v>
      </c>
      <c r="J2" s="1153"/>
      <c r="K2" s="1153"/>
      <c r="L2" s="1158" t="s">
        <v>335</v>
      </c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8"/>
      <c r="AP2" s="1158"/>
      <c r="AQ2" s="1158"/>
      <c r="AR2" s="1158"/>
      <c r="AS2" s="1158"/>
      <c r="AT2" s="1158"/>
      <c r="AU2" s="1158"/>
      <c r="AV2" s="1158"/>
      <c r="AW2" s="1158"/>
      <c r="AX2" s="1158"/>
      <c r="AY2" s="1158"/>
      <c r="AZ2" s="1159"/>
    </row>
    <row r="3" spans="1:52">
      <c r="A3" s="509" t="s">
        <v>336</v>
      </c>
      <c r="B3" s="1160" t="s">
        <v>337</v>
      </c>
      <c r="C3" s="1161"/>
      <c r="D3" s="1162"/>
      <c r="E3" s="510" t="s">
        <v>338</v>
      </c>
      <c r="F3" s="1163" t="s">
        <v>339</v>
      </c>
      <c r="G3" s="1164"/>
      <c r="H3" s="1165"/>
      <c r="I3" s="1154"/>
      <c r="J3" s="1155"/>
      <c r="K3" s="1155"/>
      <c r="L3" s="1166" t="s">
        <v>340</v>
      </c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  <c r="AU3" s="1166"/>
      <c r="AV3" s="1166"/>
      <c r="AW3" s="1166"/>
      <c r="AX3" s="1166"/>
      <c r="AY3" s="1166"/>
      <c r="AZ3" s="1167"/>
    </row>
    <row r="4" spans="1:52">
      <c r="A4" s="509" t="s">
        <v>341</v>
      </c>
      <c r="B4" s="1168" t="s">
        <v>342</v>
      </c>
      <c r="C4" s="1169"/>
      <c r="D4" s="1170"/>
      <c r="E4" s="510"/>
      <c r="F4" s="1171"/>
      <c r="G4" s="1172"/>
      <c r="H4" s="1173"/>
      <c r="I4" s="1154"/>
      <c r="J4" s="1155"/>
      <c r="K4" s="1155"/>
      <c r="L4" s="1166" t="s">
        <v>343</v>
      </c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7"/>
    </row>
    <row r="5" spans="1:52" ht="15.75" thickBot="1">
      <c r="A5" s="509" t="s">
        <v>344</v>
      </c>
      <c r="B5" s="1174" t="s">
        <v>345</v>
      </c>
      <c r="C5" s="1175"/>
      <c r="D5" s="1176"/>
      <c r="E5" s="511" t="s">
        <v>346</v>
      </c>
      <c r="F5" s="1177"/>
      <c r="G5" s="1178"/>
      <c r="H5" s="1179"/>
      <c r="I5" s="1154"/>
      <c r="J5" s="1155"/>
      <c r="K5" s="1155"/>
      <c r="L5" s="1180" t="s">
        <v>347</v>
      </c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180"/>
      <c r="AV5" s="1180"/>
      <c r="AW5" s="1180"/>
      <c r="AX5" s="1180"/>
      <c r="AY5" s="1180"/>
      <c r="AZ5" s="1181"/>
    </row>
    <row r="6" spans="1:52">
      <c r="A6" s="509" t="s">
        <v>348</v>
      </c>
      <c r="B6" s="1182" t="s">
        <v>349</v>
      </c>
      <c r="C6" s="1183"/>
      <c r="D6" s="1184"/>
      <c r="E6" s="512"/>
      <c r="F6" s="1185" t="s">
        <v>350</v>
      </c>
      <c r="G6" s="1186"/>
      <c r="H6" s="1187"/>
      <c r="I6" s="1154"/>
      <c r="J6" s="1155"/>
      <c r="K6" s="1155"/>
      <c r="L6" s="1180" t="s">
        <v>351</v>
      </c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0"/>
      <c r="AR6" s="1180"/>
      <c r="AS6" s="1180"/>
      <c r="AT6" s="1180"/>
      <c r="AU6" s="1180"/>
      <c r="AV6" s="1180"/>
      <c r="AW6" s="1180"/>
      <c r="AX6" s="1180"/>
      <c r="AY6" s="1180"/>
      <c r="AZ6" s="1181"/>
    </row>
    <row r="7" spans="1:52" ht="15.75" thickBot="1">
      <c r="A7" s="509" t="s">
        <v>352</v>
      </c>
      <c r="B7" s="1182" t="s">
        <v>353</v>
      </c>
      <c r="C7" s="1183"/>
      <c r="D7" s="1184"/>
      <c r="E7" s="513"/>
      <c r="F7" s="1188"/>
      <c r="G7" s="1189"/>
      <c r="H7" s="1190"/>
      <c r="I7" s="1154"/>
      <c r="J7" s="1155"/>
      <c r="K7" s="1155"/>
      <c r="L7" s="1180" t="s">
        <v>354</v>
      </c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0"/>
      <c r="AV7" s="1180"/>
      <c r="AW7" s="1180"/>
      <c r="AX7" s="1180"/>
      <c r="AY7" s="1180"/>
      <c r="AZ7" s="1181"/>
    </row>
    <row r="8" spans="1:52">
      <c r="A8" s="513" t="s">
        <v>355</v>
      </c>
      <c r="B8" s="1191"/>
      <c r="C8" s="1192"/>
      <c r="D8" s="1193"/>
      <c r="E8" s="514"/>
      <c r="F8" s="1194"/>
      <c r="G8" s="1195"/>
      <c r="H8" s="1196"/>
      <c r="I8" s="1154"/>
      <c r="J8" s="1155"/>
      <c r="K8" s="1155"/>
      <c r="L8" s="1166" t="s">
        <v>340</v>
      </c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7"/>
    </row>
    <row r="9" spans="1:52">
      <c r="A9" s="513" t="s">
        <v>356</v>
      </c>
      <c r="B9" s="1163" t="s">
        <v>357</v>
      </c>
      <c r="C9" s="1164"/>
      <c r="D9" s="1165"/>
      <c r="E9" s="514"/>
      <c r="F9" s="1194"/>
      <c r="G9" s="1195"/>
      <c r="H9" s="1196"/>
      <c r="I9" s="1154"/>
      <c r="J9" s="1155"/>
      <c r="K9" s="1155"/>
      <c r="L9" s="1180" t="s">
        <v>358</v>
      </c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1180"/>
      <c r="AK9" s="1180"/>
      <c r="AL9" s="1180"/>
      <c r="AM9" s="1180"/>
      <c r="AN9" s="1180"/>
      <c r="AO9" s="1180"/>
      <c r="AP9" s="1180"/>
      <c r="AQ9" s="1180"/>
      <c r="AR9" s="1180"/>
      <c r="AS9" s="1180"/>
      <c r="AT9" s="1180"/>
      <c r="AU9" s="1180"/>
      <c r="AV9" s="1180"/>
      <c r="AW9" s="1180"/>
      <c r="AX9" s="1180"/>
      <c r="AY9" s="1180"/>
      <c r="AZ9" s="1181"/>
    </row>
    <row r="10" spans="1:52" ht="15.75" thickBot="1">
      <c r="A10" s="515" t="s">
        <v>359</v>
      </c>
      <c r="B10" s="1197"/>
      <c r="C10" s="1198"/>
      <c r="D10" s="1199"/>
      <c r="E10" s="516"/>
      <c r="F10" s="1200"/>
      <c r="G10" s="1201"/>
      <c r="H10" s="1202"/>
      <c r="I10" s="1154"/>
      <c r="J10" s="1155"/>
      <c r="K10" s="1155"/>
      <c r="L10" s="1166" t="s">
        <v>360</v>
      </c>
      <c r="M10" s="1166"/>
      <c r="N10" s="1166"/>
      <c r="O10" s="1166"/>
      <c r="P10" s="1166"/>
      <c r="Q10" s="1166"/>
      <c r="R10" s="1166"/>
      <c r="S10" s="1166"/>
      <c r="T10" s="1166"/>
      <c r="U10" s="1166"/>
      <c r="V10" s="1166"/>
      <c r="W10" s="1166"/>
      <c r="X10" s="1166"/>
      <c r="Y10" s="1166"/>
      <c r="Z10" s="1166"/>
      <c r="AA10" s="1166"/>
      <c r="AB10" s="1166"/>
      <c r="AC10" s="1166"/>
      <c r="AD10" s="1166"/>
      <c r="AE10" s="1166"/>
      <c r="AF10" s="1166"/>
      <c r="AG10" s="1166"/>
      <c r="AH10" s="1166"/>
      <c r="AI10" s="1166"/>
      <c r="AJ10" s="1166"/>
      <c r="AK10" s="1166"/>
      <c r="AL10" s="1166"/>
      <c r="AM10" s="1166"/>
      <c r="AN10" s="1166"/>
      <c r="AO10" s="1166"/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7"/>
    </row>
    <row r="11" spans="1:52">
      <c r="A11" s="509" t="s">
        <v>361</v>
      </c>
      <c r="B11" s="1163" t="s">
        <v>362</v>
      </c>
      <c r="C11" s="1164"/>
      <c r="D11" s="1165"/>
      <c r="E11" s="509" t="s">
        <v>363</v>
      </c>
      <c r="F11" s="1174">
        <v>1</v>
      </c>
      <c r="G11" s="1175"/>
      <c r="H11" s="1176"/>
      <c r="I11" s="1154"/>
      <c r="J11" s="1155"/>
      <c r="K11" s="1155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  <c r="AJ11" s="1166"/>
      <c r="AK11" s="1166"/>
      <c r="AL11" s="1166"/>
      <c r="AM11" s="1166"/>
      <c r="AN11" s="1166"/>
      <c r="AO11" s="1166"/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7"/>
    </row>
    <row r="12" spans="1:52">
      <c r="A12" s="509" t="s">
        <v>364</v>
      </c>
      <c r="B12" s="1163" t="s">
        <v>365</v>
      </c>
      <c r="C12" s="1164"/>
      <c r="D12" s="1165"/>
      <c r="E12" s="509"/>
      <c r="F12" s="1203"/>
      <c r="G12" s="1204"/>
      <c r="H12" s="1205"/>
      <c r="I12" s="1154"/>
      <c r="J12" s="1155"/>
      <c r="K12" s="1155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7"/>
    </row>
    <row r="13" spans="1:52">
      <c r="A13" s="509" t="s">
        <v>366</v>
      </c>
      <c r="B13" s="1163" t="s">
        <v>367</v>
      </c>
      <c r="C13" s="1164"/>
      <c r="D13" s="1165"/>
      <c r="E13" s="509"/>
      <c r="F13" s="1203"/>
      <c r="G13" s="1204"/>
      <c r="H13" s="1205"/>
      <c r="I13" s="1154"/>
      <c r="J13" s="1155"/>
      <c r="K13" s="1155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  <c r="AJ13" s="1166"/>
      <c r="AK13" s="1166"/>
      <c r="AL13" s="1166"/>
      <c r="AM13" s="1166"/>
      <c r="AN13" s="1166"/>
      <c r="AO13" s="1166"/>
      <c r="AP13" s="1166"/>
      <c r="AQ13" s="1166"/>
      <c r="AR13" s="1166"/>
      <c r="AS13" s="1166"/>
      <c r="AT13" s="1166"/>
      <c r="AU13" s="1166"/>
      <c r="AV13" s="1166"/>
      <c r="AW13" s="1166"/>
      <c r="AX13" s="1166"/>
      <c r="AY13" s="1166"/>
      <c r="AZ13" s="1167"/>
    </row>
    <row r="14" spans="1:52">
      <c r="A14" s="509" t="s">
        <v>368</v>
      </c>
      <c r="B14" s="1163" t="s">
        <v>369</v>
      </c>
      <c r="C14" s="1164"/>
      <c r="D14" s="1165"/>
      <c r="E14" s="509"/>
      <c r="F14" s="1203"/>
      <c r="G14" s="1204"/>
      <c r="H14" s="1205"/>
      <c r="I14" s="1154"/>
      <c r="J14" s="1155"/>
      <c r="K14" s="1155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  <c r="AJ14" s="1166"/>
      <c r="AK14" s="1166"/>
      <c r="AL14" s="1166"/>
      <c r="AM14" s="1166"/>
      <c r="AN14" s="1166"/>
      <c r="AO14" s="1166"/>
      <c r="AP14" s="1166"/>
      <c r="AQ14" s="1166"/>
      <c r="AR14" s="1166"/>
      <c r="AS14" s="1166"/>
      <c r="AT14" s="1166"/>
      <c r="AU14" s="1166"/>
      <c r="AV14" s="1166"/>
      <c r="AW14" s="1166"/>
      <c r="AX14" s="1166"/>
      <c r="AY14" s="1166"/>
      <c r="AZ14" s="1167"/>
    </row>
    <row r="15" spans="1:52">
      <c r="A15" s="509" t="s">
        <v>370</v>
      </c>
      <c r="B15" s="1163" t="s">
        <v>371</v>
      </c>
      <c r="C15" s="1164"/>
      <c r="D15" s="1165"/>
      <c r="E15" s="509"/>
      <c r="F15" s="1203"/>
      <c r="G15" s="1204"/>
      <c r="H15" s="1205"/>
      <c r="I15" s="1154"/>
      <c r="J15" s="1155"/>
      <c r="K15" s="1155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  <c r="AJ15" s="1166"/>
      <c r="AK15" s="1166"/>
      <c r="AL15" s="1166"/>
      <c r="AM15" s="1166"/>
      <c r="AN15" s="1166"/>
      <c r="AO15" s="1166"/>
      <c r="AP15" s="1166"/>
      <c r="AQ15" s="1166"/>
      <c r="AR15" s="1166"/>
      <c r="AS15" s="1166"/>
      <c r="AT15" s="1166"/>
      <c r="AU15" s="1166"/>
      <c r="AV15" s="1166"/>
      <c r="AW15" s="1166"/>
      <c r="AX15" s="1166"/>
      <c r="AY15" s="1166"/>
      <c r="AZ15" s="1167"/>
    </row>
    <row r="16" spans="1:52">
      <c r="A16" s="509" t="s">
        <v>372</v>
      </c>
      <c r="B16" s="1163" t="s">
        <v>373</v>
      </c>
      <c r="C16" s="1164"/>
      <c r="D16" s="1165"/>
      <c r="E16" s="509"/>
      <c r="F16" s="1203"/>
      <c r="G16" s="1204"/>
      <c r="H16" s="1205"/>
      <c r="I16" s="1154"/>
      <c r="J16" s="1155"/>
      <c r="K16" s="1155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  <c r="AJ16" s="1166"/>
      <c r="AK16" s="1166"/>
      <c r="AL16" s="1166"/>
      <c r="AM16" s="1166"/>
      <c r="AN16" s="1166"/>
      <c r="AO16" s="1166"/>
      <c r="AP16" s="1166"/>
      <c r="AQ16" s="1166"/>
      <c r="AR16" s="1166"/>
      <c r="AS16" s="1166"/>
      <c r="AT16" s="1166"/>
      <c r="AU16" s="1166"/>
      <c r="AV16" s="1166"/>
      <c r="AW16" s="1166"/>
      <c r="AX16" s="1166"/>
      <c r="AY16" s="1166"/>
      <c r="AZ16" s="1167"/>
    </row>
    <row r="17" spans="1:52" ht="15.75" thickBot="1">
      <c r="A17" s="509" t="s">
        <v>374</v>
      </c>
      <c r="B17" s="1163" t="s">
        <v>375</v>
      </c>
      <c r="C17" s="1164"/>
      <c r="D17" s="1165"/>
      <c r="E17" s="511"/>
      <c r="F17" s="1206"/>
      <c r="G17" s="1207"/>
      <c r="H17" s="1208"/>
      <c r="I17" s="1154"/>
      <c r="J17" s="1155"/>
      <c r="K17" s="1155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  <c r="AJ17" s="1166"/>
      <c r="AK17" s="1166"/>
      <c r="AL17" s="1166"/>
      <c r="AM17" s="1166"/>
      <c r="AN17" s="1166"/>
      <c r="AO17" s="1166"/>
      <c r="AP17" s="1166"/>
      <c r="AQ17" s="1166"/>
      <c r="AR17" s="1166"/>
      <c r="AS17" s="1166"/>
      <c r="AT17" s="1166"/>
      <c r="AU17" s="1166"/>
      <c r="AV17" s="1166"/>
      <c r="AW17" s="1166"/>
      <c r="AX17" s="1166"/>
      <c r="AY17" s="1166"/>
      <c r="AZ17" s="1167"/>
    </row>
    <row r="18" spans="1:52">
      <c r="A18" s="509" t="s">
        <v>376</v>
      </c>
      <c r="B18" s="1163" t="s">
        <v>377</v>
      </c>
      <c r="C18" s="1164"/>
      <c r="D18" s="1165"/>
      <c r="E18" s="517" t="s">
        <v>378</v>
      </c>
      <c r="F18" s="1185"/>
      <c r="G18" s="1186"/>
      <c r="H18" s="1187"/>
      <c r="I18" s="1154"/>
      <c r="J18" s="1155"/>
      <c r="K18" s="1155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1166"/>
      <c r="AP18" s="1166"/>
      <c r="AQ18" s="1166"/>
      <c r="AR18" s="1166"/>
      <c r="AS18" s="1166"/>
      <c r="AT18" s="1166"/>
      <c r="AU18" s="1166"/>
      <c r="AV18" s="1166"/>
      <c r="AW18" s="1166"/>
      <c r="AX18" s="1166"/>
      <c r="AY18" s="1166"/>
      <c r="AZ18" s="1167"/>
    </row>
    <row r="19" spans="1:52" ht="15.75" thickBot="1">
      <c r="A19" s="509" t="s">
        <v>379</v>
      </c>
      <c r="B19" s="1209"/>
      <c r="C19" s="1210"/>
      <c r="D19" s="1211"/>
      <c r="E19" s="518"/>
      <c r="F19" s="1203"/>
      <c r="G19" s="1204"/>
      <c r="H19" s="1205"/>
      <c r="I19" s="1156"/>
      <c r="J19" s="1157"/>
      <c r="K19" s="1157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2"/>
      <c r="X19" s="1212"/>
      <c r="Y19" s="1212"/>
      <c r="Z19" s="1212"/>
      <c r="AA19" s="1212"/>
      <c r="AB19" s="1212"/>
      <c r="AC19" s="1212"/>
      <c r="AD19" s="1212"/>
      <c r="AE19" s="1212"/>
      <c r="AF19" s="1212"/>
      <c r="AG19" s="1212"/>
      <c r="AH19" s="1212"/>
      <c r="AI19" s="1212"/>
      <c r="AJ19" s="1212"/>
      <c r="AK19" s="1212"/>
      <c r="AL19" s="1212"/>
      <c r="AM19" s="1212"/>
      <c r="AN19" s="1212"/>
      <c r="AO19" s="1212"/>
      <c r="AP19" s="1212"/>
      <c r="AQ19" s="1212"/>
      <c r="AR19" s="1212"/>
      <c r="AS19" s="1212"/>
      <c r="AT19" s="1212"/>
      <c r="AU19" s="1212"/>
      <c r="AV19" s="1212"/>
      <c r="AW19" s="1212"/>
      <c r="AX19" s="1212"/>
      <c r="AY19" s="1212"/>
      <c r="AZ19" s="1213"/>
    </row>
    <row r="20" spans="1:52">
      <c r="A20" s="509" t="s">
        <v>380</v>
      </c>
      <c r="B20" s="1209"/>
      <c r="C20" s="1210"/>
      <c r="D20" s="1211"/>
      <c r="E20" s="518"/>
      <c r="F20" s="1203"/>
      <c r="G20" s="1204"/>
      <c r="H20" s="1205"/>
      <c r="I20" s="1214"/>
      <c r="J20" s="1215"/>
      <c r="K20" s="1215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  <c r="AJ20" s="1166"/>
      <c r="AK20" s="1166"/>
      <c r="AL20" s="1166"/>
      <c r="AM20" s="1166"/>
      <c r="AN20" s="1166"/>
      <c r="AO20" s="1166"/>
      <c r="AP20" s="1166"/>
      <c r="AQ20" s="1166"/>
      <c r="AR20" s="1166"/>
      <c r="AS20" s="1166"/>
      <c r="AT20" s="1166"/>
      <c r="AU20" s="1166"/>
      <c r="AV20" s="1166"/>
      <c r="AW20" s="1166"/>
      <c r="AX20" s="1166"/>
      <c r="AY20" s="1166"/>
      <c r="AZ20" s="1167"/>
    </row>
    <row r="21" spans="1:52" ht="15.75" thickBot="1">
      <c r="A21" s="509" t="s">
        <v>381</v>
      </c>
      <c r="B21" s="1209"/>
      <c r="C21" s="1210"/>
      <c r="D21" s="1211"/>
      <c r="E21" s="518"/>
      <c r="F21" s="1203"/>
      <c r="G21" s="1204"/>
      <c r="H21" s="120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09"/>
      <c r="C22" s="1210"/>
      <c r="D22" s="1211"/>
      <c r="E22" s="518" t="s">
        <v>385</v>
      </c>
      <c r="F22" s="1188"/>
      <c r="G22" s="1189"/>
      <c r="H22" s="1190"/>
      <c r="I22" s="525" t="s">
        <v>386</v>
      </c>
      <c r="J22" s="526"/>
      <c r="K22" s="527"/>
      <c r="L22" s="528"/>
      <c r="M22" s="526"/>
      <c r="N22" s="1219"/>
      <c r="O22" s="1219"/>
      <c r="P22" s="1219"/>
      <c r="Q22" s="1219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09"/>
      <c r="C23" s="1210"/>
      <c r="D23" s="1211"/>
      <c r="E23" s="533" t="s">
        <v>389</v>
      </c>
      <c r="F23" s="1177"/>
      <c r="G23" s="1178"/>
      <c r="H23" s="1179"/>
      <c r="I23" s="534" t="s">
        <v>390</v>
      </c>
      <c r="J23" s="535"/>
      <c r="K23" s="536"/>
      <c r="L23" s="537"/>
      <c r="M23" s="535"/>
      <c r="N23" s="1220"/>
      <c r="O23" s="1220"/>
      <c r="P23" s="1220"/>
      <c r="Q23" s="1220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3" t="s">
        <v>393</v>
      </c>
      <c r="C24" s="1164"/>
      <c r="D24" s="1165"/>
      <c r="E24" s="517" t="s">
        <v>394</v>
      </c>
      <c r="F24" s="1185"/>
      <c r="G24" s="1186"/>
      <c r="H24" s="1187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3" t="s">
        <v>397</v>
      </c>
      <c r="C25" s="1164"/>
      <c r="D25" s="1165"/>
      <c r="E25" s="518"/>
      <c r="F25" s="1188"/>
      <c r="G25" s="1189"/>
      <c r="H25" s="1190"/>
      <c r="I25" s="542"/>
      <c r="J25" s="543"/>
      <c r="K25" s="544"/>
      <c r="L25" s="1216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1217"/>
      <c r="AM25" s="1217"/>
      <c r="AN25" s="1217"/>
      <c r="AO25" s="1217"/>
      <c r="AP25" s="1217"/>
      <c r="AQ25" s="1217"/>
      <c r="AR25" s="1217"/>
      <c r="AS25" s="1217"/>
      <c r="AT25" s="1217"/>
      <c r="AU25" s="1217"/>
      <c r="AV25" s="1217"/>
      <c r="AW25" s="1217"/>
      <c r="AX25" s="1217"/>
      <c r="AY25" s="1217"/>
      <c r="AZ25" s="1218"/>
    </row>
    <row r="26" spans="1:52">
      <c r="A26" s="510" t="s">
        <v>359</v>
      </c>
      <c r="B26" s="1163" t="s">
        <v>398</v>
      </c>
      <c r="C26" s="1164"/>
      <c r="D26" s="1165"/>
      <c r="E26" s="518" t="s">
        <v>399</v>
      </c>
      <c r="F26" s="1188"/>
      <c r="G26" s="1189"/>
      <c r="H26" s="1190"/>
      <c r="I26" s="542"/>
      <c r="J26" s="543"/>
      <c r="K26" s="544"/>
      <c r="L26" s="1216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7"/>
      <c r="AF26" s="1217"/>
      <c r="AG26" s="1217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7"/>
      <c r="AV26" s="1217"/>
      <c r="AW26" s="1217"/>
      <c r="AX26" s="1217"/>
      <c r="AY26" s="1217"/>
      <c r="AZ26" s="1218"/>
    </row>
    <row r="27" spans="1:52" ht="15.75" thickBot="1">
      <c r="A27" s="511" t="s">
        <v>400</v>
      </c>
      <c r="B27" s="1163" t="s">
        <v>401</v>
      </c>
      <c r="C27" s="1164"/>
      <c r="D27" s="1165"/>
      <c r="E27" s="518" t="s">
        <v>402</v>
      </c>
      <c r="F27" s="1188"/>
      <c r="G27" s="1189"/>
      <c r="H27" s="1190"/>
      <c r="I27" s="542"/>
      <c r="J27" s="543"/>
      <c r="K27" s="544"/>
      <c r="L27" s="1216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7"/>
      <c r="AO27" s="1217"/>
      <c r="AP27" s="1217"/>
      <c r="AQ27" s="1217"/>
      <c r="AR27" s="1217"/>
      <c r="AS27" s="1217"/>
      <c r="AT27" s="1217"/>
      <c r="AU27" s="1217"/>
      <c r="AV27" s="1217"/>
      <c r="AW27" s="1217"/>
      <c r="AX27" s="1217"/>
      <c r="AY27" s="1217"/>
      <c r="AZ27" s="1218"/>
    </row>
    <row r="28" spans="1:52">
      <c r="A28" s="548"/>
      <c r="B28" s="1221"/>
      <c r="C28" s="1222"/>
      <c r="D28" s="1223"/>
      <c r="E28" s="518" t="s">
        <v>403</v>
      </c>
      <c r="F28" s="1188"/>
      <c r="G28" s="1189"/>
      <c r="H28" s="1190"/>
      <c r="I28" s="542"/>
      <c r="J28" s="543"/>
      <c r="K28" s="544"/>
      <c r="L28" s="1216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1217"/>
      <c r="AM28" s="1217"/>
      <c r="AN28" s="1217"/>
      <c r="AO28" s="1217"/>
      <c r="AP28" s="1217"/>
      <c r="AQ28" s="1217"/>
      <c r="AR28" s="1217"/>
      <c r="AS28" s="1217"/>
      <c r="AT28" s="1217"/>
      <c r="AU28" s="1217"/>
      <c r="AV28" s="1217"/>
      <c r="AW28" s="1217"/>
      <c r="AX28" s="1217"/>
      <c r="AY28" s="1217"/>
      <c r="AZ28" s="1218"/>
    </row>
    <row r="29" spans="1:52">
      <c r="A29" s="548"/>
      <c r="B29" s="1230"/>
      <c r="C29" s="1231"/>
      <c r="D29" s="1232"/>
      <c r="E29" s="518" t="s">
        <v>404</v>
      </c>
      <c r="F29" s="1188"/>
      <c r="G29" s="1189"/>
      <c r="H29" s="1190"/>
      <c r="I29" s="542"/>
      <c r="J29" s="543"/>
      <c r="K29" s="544"/>
      <c r="L29" s="1216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7"/>
      <c r="AC29" s="1217"/>
      <c r="AD29" s="1217"/>
      <c r="AE29" s="1217"/>
      <c r="AF29" s="1217"/>
      <c r="AG29" s="1217"/>
      <c r="AH29" s="1217"/>
      <c r="AI29" s="1217"/>
      <c r="AJ29" s="1217"/>
      <c r="AK29" s="1217"/>
      <c r="AL29" s="1217"/>
      <c r="AM29" s="1217"/>
      <c r="AN29" s="1217"/>
      <c r="AO29" s="1217"/>
      <c r="AP29" s="1217"/>
      <c r="AQ29" s="1217"/>
      <c r="AR29" s="1217"/>
      <c r="AS29" s="1217"/>
      <c r="AT29" s="1217"/>
      <c r="AU29" s="1217"/>
      <c r="AV29" s="1217"/>
      <c r="AW29" s="1217"/>
      <c r="AX29" s="1217"/>
      <c r="AY29" s="1217"/>
      <c r="AZ29" s="1218"/>
    </row>
    <row r="30" spans="1:52">
      <c r="A30" s="548"/>
      <c r="B30" s="1230"/>
      <c r="C30" s="1231"/>
      <c r="D30" s="1232"/>
      <c r="E30" s="518"/>
      <c r="F30" s="1188"/>
      <c r="G30" s="1189"/>
      <c r="H30" s="1190"/>
      <c r="I30" s="542"/>
      <c r="J30" s="543"/>
      <c r="K30" s="544"/>
      <c r="L30" s="1216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7"/>
      <c r="AM30" s="1217"/>
      <c r="AN30" s="1217"/>
      <c r="AO30" s="1217"/>
      <c r="AP30" s="1217"/>
      <c r="AQ30" s="1217"/>
      <c r="AR30" s="1217"/>
      <c r="AS30" s="1217"/>
      <c r="AT30" s="1217"/>
      <c r="AU30" s="1217"/>
      <c r="AV30" s="1217"/>
      <c r="AW30" s="1217"/>
      <c r="AX30" s="1217"/>
      <c r="AY30" s="1217"/>
      <c r="AZ30" s="1218"/>
    </row>
    <row r="31" spans="1:52" ht="15.75" thickBot="1">
      <c r="A31" s="549"/>
      <c r="B31" s="1224"/>
      <c r="C31" s="1225"/>
      <c r="D31" s="1226"/>
      <c r="E31" s="533" t="s">
        <v>405</v>
      </c>
      <c r="F31" s="1177"/>
      <c r="G31" s="1178"/>
      <c r="H31" s="1179"/>
      <c r="I31" s="550"/>
      <c r="J31" s="551"/>
      <c r="K31" s="552"/>
      <c r="L31" s="1227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1228"/>
      <c r="AM31" s="1228"/>
      <c r="AN31" s="1228"/>
      <c r="AO31" s="1228"/>
      <c r="AP31" s="1228"/>
      <c r="AQ31" s="1228"/>
      <c r="AR31" s="1228"/>
      <c r="AS31" s="1228"/>
      <c r="AT31" s="1228"/>
      <c r="AU31" s="1228"/>
      <c r="AV31" s="1228"/>
      <c r="AW31" s="1228"/>
      <c r="AX31" s="1228"/>
      <c r="AY31" s="1228"/>
      <c r="AZ31" s="1229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tabSelected="1" defaultGridColor="0" topLeftCell="B1" colorId="22" zoomScale="80" zoomScaleNormal="80" zoomScaleSheetLayoutView="80" workbookViewId="0">
      <selection activeCell="H18" sqref="H18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2016</v>
      </c>
      <c r="F5" s="347">
        <v>2017</v>
      </c>
      <c r="G5" s="347">
        <v>2018</v>
      </c>
      <c r="H5" s="347">
        <v>2019</v>
      </c>
      <c r="I5" s="16"/>
    </row>
    <row r="6" spans="1:16" ht="15.75">
      <c r="A6" s="277"/>
      <c r="B6" s="280"/>
      <c r="C6" s="281" t="str">
        <f>'Titulní stránka'!E14</f>
        <v>Datum: 22/04/2020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34136</v>
      </c>
      <c r="F10" s="90">
        <v>76718</v>
      </c>
      <c r="G10" s="90">
        <v>49259</v>
      </c>
      <c r="H10" s="605">
        <v>15374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-20417</v>
      </c>
      <c r="F11" s="91">
        <v>26626</v>
      </c>
      <c r="G11" s="91">
        <v>9050</v>
      </c>
      <c r="H11" s="91">
        <v>-31672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49667</v>
      </c>
      <c r="F13" s="92">
        <v>41910</v>
      </c>
      <c r="G13" s="92">
        <v>23563</v>
      </c>
      <c r="H13" s="92">
        <v>35956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4886</v>
      </c>
      <c r="F14" s="92">
        <v>8182</v>
      </c>
      <c r="G14" s="92">
        <v>16646</v>
      </c>
      <c r="H14" s="92">
        <v>11090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1755142</v>
      </c>
      <c r="F18" s="104">
        <f t="shared" ref="F18:H18" si="0">SUM(F20,F21,F24)</f>
        <v>1749701</v>
      </c>
      <c r="G18" s="104">
        <f t="shared" si="0"/>
        <v>1734626</v>
      </c>
      <c r="H18" s="605">
        <f t="shared" si="0"/>
        <v>1738728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8502</v>
      </c>
      <c r="F20" s="107">
        <v>5911</v>
      </c>
      <c r="G20" s="107">
        <v>8676</v>
      </c>
      <c r="H20" s="107">
        <v>5123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1593074</v>
      </c>
      <c r="F21" s="108">
        <f t="shared" ref="F21:H21" si="1">SUM(F22:F23)</f>
        <v>1602348</v>
      </c>
      <c r="G21" s="108">
        <f t="shared" si="1"/>
        <v>1553697</v>
      </c>
      <c r="H21" s="108">
        <f t="shared" si="1"/>
        <v>1595530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4763</v>
      </c>
      <c r="F22" s="109">
        <v>44153</v>
      </c>
      <c r="G22" s="109">
        <v>3948</v>
      </c>
      <c r="H22" s="109">
        <v>3534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1588311</v>
      </c>
      <c r="F23" s="108">
        <v>1558195</v>
      </c>
      <c r="G23" s="108">
        <v>1549749</v>
      </c>
      <c r="H23" s="108">
        <v>1591996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153566</v>
      </c>
      <c r="F24" s="108">
        <f t="shared" ref="F24:H24" si="2">SUM(F25:F26)</f>
        <v>141442</v>
      </c>
      <c r="G24" s="108">
        <f t="shared" si="2"/>
        <v>172253</v>
      </c>
      <c r="H24" s="108">
        <f t="shared" si="2"/>
        <v>138075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2907</v>
      </c>
      <c r="F25" s="108">
        <v>3045</v>
      </c>
      <c r="G25" s="108">
        <v>45805</v>
      </c>
      <c r="H25" s="108">
        <v>15354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150659</v>
      </c>
      <c r="F26" s="107">
        <v>138397</v>
      </c>
      <c r="G26" s="107">
        <v>126448</v>
      </c>
      <c r="H26" s="107">
        <v>122721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155211</v>
      </c>
      <c r="F31" s="108">
        <v>171123</v>
      </c>
      <c r="G31" s="108">
        <v>224257</v>
      </c>
      <c r="H31" s="108">
        <v>248451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43793</v>
      </c>
      <c r="F32" s="108">
        <v>37799</v>
      </c>
      <c r="G32" s="108">
        <v>39990</v>
      </c>
      <c r="H32" s="108">
        <v>40587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4767990</v>
      </c>
      <c r="F35" s="104">
        <v>5047267</v>
      </c>
      <c r="G35" s="104">
        <v>5323556</v>
      </c>
      <c r="H35" s="605">
        <v>5652553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5" sqref="E5:H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2016</v>
      </c>
      <c r="F5" s="347">
        <v>2017</v>
      </c>
      <c r="G5" s="347">
        <v>2018</v>
      </c>
      <c r="H5" s="347">
        <v>2019</v>
      </c>
      <c r="I5" s="988"/>
    </row>
    <row r="6" spans="1:16" ht="15.75">
      <c r="A6" s="707"/>
      <c r="B6" s="657"/>
      <c r="C6" s="713" t="str">
        <f>'Cover page'!E14</f>
        <v>Date: 22/04/2020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34136</v>
      </c>
      <c r="F10" s="1043">
        <v>76718</v>
      </c>
      <c r="G10" s="1043">
        <v>49259</v>
      </c>
      <c r="H10" s="1043">
        <v>15374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-20417</v>
      </c>
      <c r="F11" s="1040">
        <v>26626</v>
      </c>
      <c r="G11" s="1040">
        <v>9050</v>
      </c>
      <c r="H11" s="1040">
        <v>-31672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49667</v>
      </c>
      <c r="F13" s="1038">
        <v>41910</v>
      </c>
      <c r="G13" s="1038">
        <v>23563</v>
      </c>
      <c r="H13" s="1038">
        <v>35956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4886</v>
      </c>
      <c r="F14" s="1038">
        <v>8182</v>
      </c>
      <c r="G14" s="1038">
        <v>16646</v>
      </c>
      <c r="H14" s="1038">
        <v>11090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1755142</v>
      </c>
      <c r="F18" s="992">
        <f>SUM(F20,F21,F24)</f>
        <v>1749701</v>
      </c>
      <c r="G18" s="992">
        <f>SUM(G20,G21,G24)</f>
        <v>1734626</v>
      </c>
      <c r="H18" s="992">
        <f>SUM(H20,H21,H24)</f>
        <v>1738728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8502</v>
      </c>
      <c r="F20" s="1019">
        <v>5911</v>
      </c>
      <c r="G20" s="1019">
        <v>8676</v>
      </c>
      <c r="H20" s="1019">
        <v>5123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1593074</v>
      </c>
      <c r="F21" s="1004">
        <f>SUM(F22:F23)</f>
        <v>1602348</v>
      </c>
      <c r="G21" s="1004">
        <f>SUM(G22:G23)</f>
        <v>1553697</v>
      </c>
      <c r="H21" s="1004">
        <f>SUM(H22:H23)</f>
        <v>1595530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4763</v>
      </c>
      <c r="F22" s="1025">
        <v>44153</v>
      </c>
      <c r="G22" s="1025">
        <v>3948</v>
      </c>
      <c r="H22" s="1025">
        <v>3534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1588311</v>
      </c>
      <c r="F23" s="1004">
        <v>1558195</v>
      </c>
      <c r="G23" s="1004">
        <v>1549749</v>
      </c>
      <c r="H23" s="1004">
        <v>1591996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153566</v>
      </c>
      <c r="F24" s="1004">
        <f>SUM(F25:F26)</f>
        <v>141442</v>
      </c>
      <c r="G24" s="1004">
        <f>SUM(G25:G26)</f>
        <v>172253</v>
      </c>
      <c r="H24" s="1004">
        <f>SUM(H25:H26)</f>
        <v>138075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2907</v>
      </c>
      <c r="F25" s="1004">
        <v>3045</v>
      </c>
      <c r="G25" s="1004">
        <v>45805</v>
      </c>
      <c r="H25" s="1004">
        <v>15354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150659</v>
      </c>
      <c r="F26" s="1019">
        <v>138397</v>
      </c>
      <c r="G26" s="1019">
        <v>126448</v>
      </c>
      <c r="H26" s="1019">
        <v>122721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155211</v>
      </c>
      <c r="F31" s="1004">
        <v>171123</v>
      </c>
      <c r="G31" s="1004">
        <v>224257</v>
      </c>
      <c r="H31" s="1004">
        <v>248451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43793</v>
      </c>
      <c r="F32" s="1004">
        <v>37799</v>
      </c>
      <c r="G32" s="1004">
        <v>39990</v>
      </c>
      <c r="H32" s="1004">
        <v>40587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4767990</v>
      </c>
      <c r="F35" s="992">
        <v>5047267</v>
      </c>
      <c r="G35" s="992">
        <v>5323556</v>
      </c>
      <c r="H35" s="992">
        <v>5652553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5" sqref="D5: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22/04/2020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54210</v>
      </c>
      <c r="E8" s="94">
        <v>-5739</v>
      </c>
      <c r="F8" s="94">
        <v>-239</v>
      </c>
      <c r="G8" s="595">
        <v>-29533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1960</v>
      </c>
      <c r="E11" s="141">
        <v>1415</v>
      </c>
      <c r="F11" s="141">
        <v>-442</v>
      </c>
      <c r="G11" s="141">
        <v>-245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454</v>
      </c>
      <c r="E12" s="141">
        <v>695</v>
      </c>
      <c r="F12" s="141">
        <v>779</v>
      </c>
      <c r="G12" s="141">
        <v>1354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-2028</v>
      </c>
      <c r="E13" s="141">
        <v>-1466</v>
      </c>
      <c r="F13" s="141">
        <v>-1567</v>
      </c>
      <c r="G13" s="141">
        <v>-1911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50</v>
      </c>
      <c r="E14" s="141">
        <v>0</v>
      </c>
      <c r="F14" s="141">
        <v>255</v>
      </c>
      <c r="G14" s="141">
        <v>261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-70</v>
      </c>
      <c r="E15" s="141">
        <v>-423</v>
      </c>
      <c r="F15" s="141">
        <v>-143</v>
      </c>
      <c r="G15" s="141">
        <v>-44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3554</v>
      </c>
      <c r="E16" s="259">
        <v>2609</v>
      </c>
      <c r="F16" s="259">
        <v>234</v>
      </c>
      <c r="G16" s="259">
        <v>95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2195</v>
      </c>
      <c r="E17" s="259">
        <v>1271</v>
      </c>
      <c r="F17" s="259">
        <v>-933</v>
      </c>
      <c r="G17" s="259">
        <v>-1469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1791</v>
      </c>
      <c r="E18" s="259">
        <v>1473</v>
      </c>
      <c r="F18" s="259">
        <v>1371</v>
      </c>
      <c r="G18" s="259">
        <v>1697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910</v>
      </c>
      <c r="E22" s="259">
        <v>1747</v>
      </c>
      <c r="F22" s="259">
        <v>6845</v>
      </c>
      <c r="G22" s="259">
        <v>-13650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216</v>
      </c>
      <c r="E23" s="585">
        <v>183</v>
      </c>
      <c r="F23" s="585">
        <v>-1065</v>
      </c>
      <c r="G23" s="585">
        <v>24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-3299</v>
      </c>
      <c r="E24" s="585">
        <v>-2298</v>
      </c>
      <c r="F24" s="585">
        <v>-1791</v>
      </c>
      <c r="G24" s="585">
        <v>-4713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833</v>
      </c>
      <c r="E25" s="585">
        <v>1186</v>
      </c>
      <c r="F25" s="585">
        <v>1187</v>
      </c>
      <c r="G25" s="585">
        <v>2428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-236</v>
      </c>
      <c r="E26" s="585">
        <v>0</v>
      </c>
      <c r="F26" s="585">
        <v>0</v>
      </c>
      <c r="G26" s="585">
        <v>318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39</v>
      </c>
      <c r="E27" s="585">
        <v>37</v>
      </c>
      <c r="F27" s="585">
        <v>4</v>
      </c>
      <c r="G27" s="585">
        <v>4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-450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3807</v>
      </c>
      <c r="E29" s="585">
        <v>2639</v>
      </c>
      <c r="F29" s="585">
        <v>8510</v>
      </c>
      <c r="G29" s="585">
        <v>-11711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-2487</v>
      </c>
      <c r="E31" s="141">
        <v>2848</v>
      </c>
      <c r="F31" s="598">
        <v>5880</v>
      </c>
      <c r="G31" s="597">
        <v>5447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-83703</v>
      </c>
      <c r="E33" s="259">
        <v>14470</v>
      </c>
      <c r="F33" s="259">
        <v>-5516</v>
      </c>
      <c r="G33" s="259">
        <v>7367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-1775</v>
      </c>
      <c r="E36" s="259">
        <v>-1074</v>
      </c>
      <c r="F36" s="259">
        <v>-7701</v>
      </c>
      <c r="G36" s="259">
        <v>751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152</v>
      </c>
      <c r="E40" s="259">
        <v>0</v>
      </c>
      <c r="F40" s="259">
        <v>-145</v>
      </c>
      <c r="G40" s="259">
        <v>-7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11847</v>
      </c>
      <c r="E41" s="259">
        <v>13628</v>
      </c>
      <c r="F41" s="259">
        <v>11815</v>
      </c>
      <c r="G41" s="259">
        <v>-761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-1531</v>
      </c>
      <c r="E45" s="259">
        <v>-669</v>
      </c>
      <c r="F45" s="259">
        <v>-1447</v>
      </c>
      <c r="G45" s="259">
        <v>-1041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-65</v>
      </c>
      <c r="E46" s="585">
        <v>780</v>
      </c>
      <c r="F46" s="585">
        <v>720</v>
      </c>
      <c r="G46" s="585">
        <v>701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-1377</v>
      </c>
      <c r="E47" s="585">
        <v>-1329</v>
      </c>
      <c r="F47" s="585">
        <v>-1575</v>
      </c>
      <c r="G47" s="585">
        <v>-1873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-171</v>
      </c>
      <c r="E48" s="585">
        <v>0</v>
      </c>
      <c r="F48" s="585">
        <v>-237</v>
      </c>
      <c r="G48" s="585">
        <v>-14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82</v>
      </c>
      <c r="E49" s="585">
        <v>-120</v>
      </c>
      <c r="F49" s="585">
        <v>-355</v>
      </c>
      <c r="G49" s="585">
        <v>145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-20417</v>
      </c>
      <c r="E52" s="95">
        <v>26626</v>
      </c>
      <c r="F52" s="95">
        <v>9050</v>
      </c>
      <c r="G52" s="599">
        <v>-31672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17" activePane="bottomRight" state="frozen"/>
      <selection activeCell="B1" sqref="B1"/>
      <selection pane="topRight" activeCell="D1" sqref="D1"/>
      <selection pane="bottomLeft" activeCell="B8" sqref="B8"/>
      <selection pane="bottomRight" activeCell="D52" sqref="D52:G52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711"/>
      <c r="I5" s="948"/>
      <c r="M5" s="680"/>
    </row>
    <row r="6" spans="1:16" ht="15.75">
      <c r="A6" s="707"/>
      <c r="B6" s="712"/>
      <c r="C6" s="713" t="str">
        <f>'Cover page'!E14</f>
        <v>Date: 22/04/2020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54210</v>
      </c>
      <c r="E8" s="883">
        <v>-5739</v>
      </c>
      <c r="F8" s="883">
        <v>-239</v>
      </c>
      <c r="G8" s="884">
        <v>-29533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1960</v>
      </c>
      <c r="E11" s="894">
        <v>1415</v>
      </c>
      <c r="F11" s="894">
        <v>-442</v>
      </c>
      <c r="G11" s="894">
        <v>-245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454</v>
      </c>
      <c r="E12" s="894">
        <v>695</v>
      </c>
      <c r="F12" s="894">
        <v>779</v>
      </c>
      <c r="G12" s="894">
        <v>1354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-2028</v>
      </c>
      <c r="E13" s="894">
        <v>-1466</v>
      </c>
      <c r="F13" s="894">
        <v>-1567</v>
      </c>
      <c r="G13" s="894">
        <v>-1911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50</v>
      </c>
      <c r="E14" s="894">
        <v>0</v>
      </c>
      <c r="F14" s="894">
        <v>255</v>
      </c>
      <c r="G14" s="894">
        <v>261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-70</v>
      </c>
      <c r="E15" s="894">
        <v>-423</v>
      </c>
      <c r="F15" s="894">
        <v>-143</v>
      </c>
      <c r="G15" s="894">
        <v>-44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3554</v>
      </c>
      <c r="E16" s="894">
        <v>2609</v>
      </c>
      <c r="F16" s="894">
        <v>234</v>
      </c>
      <c r="G16" s="894">
        <v>95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2195</v>
      </c>
      <c r="E17" s="894">
        <v>1271</v>
      </c>
      <c r="F17" s="894">
        <v>-933</v>
      </c>
      <c r="G17" s="894">
        <v>-1469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1791</v>
      </c>
      <c r="E18" s="894">
        <v>1473</v>
      </c>
      <c r="F18" s="894">
        <v>1371</v>
      </c>
      <c r="G18" s="894">
        <v>1697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910</v>
      </c>
      <c r="E22" s="894">
        <v>1747</v>
      </c>
      <c r="F22" s="894">
        <v>6845</v>
      </c>
      <c r="G22" s="894">
        <v>-13650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216</v>
      </c>
      <c r="E23" s="955">
        <v>183</v>
      </c>
      <c r="F23" s="955">
        <v>-1065</v>
      </c>
      <c r="G23" s="955">
        <v>24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-3299</v>
      </c>
      <c r="E24" s="955">
        <v>-2298</v>
      </c>
      <c r="F24" s="955">
        <v>-1791</v>
      </c>
      <c r="G24" s="955">
        <v>-4713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833</v>
      </c>
      <c r="E25" s="955">
        <v>1186</v>
      </c>
      <c r="F25" s="955">
        <v>1187</v>
      </c>
      <c r="G25" s="955">
        <v>2428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-236</v>
      </c>
      <c r="E26" s="955">
        <v>0</v>
      </c>
      <c r="F26" s="955">
        <v>0</v>
      </c>
      <c r="G26" s="955">
        <v>318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39</v>
      </c>
      <c r="E27" s="955">
        <v>37</v>
      </c>
      <c r="F27" s="955">
        <v>4</v>
      </c>
      <c r="G27" s="955">
        <v>4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-450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3807</v>
      </c>
      <c r="E29" s="955">
        <v>2639</v>
      </c>
      <c r="F29" s="955">
        <v>8510</v>
      </c>
      <c r="G29" s="955">
        <v>-11711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-2487</v>
      </c>
      <c r="E31" s="894">
        <v>2848</v>
      </c>
      <c r="F31" s="894">
        <v>5880</v>
      </c>
      <c r="G31" s="894">
        <v>5447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-83703</v>
      </c>
      <c r="E33" s="894">
        <v>14470</v>
      </c>
      <c r="F33" s="894">
        <v>-5516</v>
      </c>
      <c r="G33" s="894">
        <v>7367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-1775</v>
      </c>
      <c r="E36" s="894">
        <v>-1074</v>
      </c>
      <c r="F36" s="894">
        <v>-7701</v>
      </c>
      <c r="G36" s="894">
        <v>751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152</v>
      </c>
      <c r="E40" s="894">
        <v>0</v>
      </c>
      <c r="F40" s="894">
        <v>-145</v>
      </c>
      <c r="G40" s="894">
        <v>-7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11847</v>
      </c>
      <c r="E41" s="894">
        <v>13628</v>
      </c>
      <c r="F41" s="894">
        <v>11815</v>
      </c>
      <c r="G41" s="894">
        <v>-761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-1531</v>
      </c>
      <c r="E45" s="894">
        <v>-669</v>
      </c>
      <c r="F45" s="894">
        <v>-1447</v>
      </c>
      <c r="G45" s="894">
        <v>-1041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-65</v>
      </c>
      <c r="E46" s="955">
        <v>780</v>
      </c>
      <c r="F46" s="955">
        <v>720</v>
      </c>
      <c r="G46" s="955">
        <v>701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-1377</v>
      </c>
      <c r="E47" s="955">
        <v>-1329</v>
      </c>
      <c r="F47" s="955">
        <v>-1575</v>
      </c>
      <c r="G47" s="955">
        <v>-1873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-171</v>
      </c>
      <c r="E48" s="955">
        <v>0</v>
      </c>
      <c r="F48" s="955">
        <v>-237</v>
      </c>
      <c r="G48" s="955">
        <v>-14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82</v>
      </c>
      <c r="E49" s="955">
        <v>-120</v>
      </c>
      <c r="F49" s="955">
        <v>-355</v>
      </c>
      <c r="G49" s="955">
        <v>145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-20417</v>
      </c>
      <c r="E52" s="724">
        <v>26626</v>
      </c>
      <c r="F52" s="724">
        <v>9050</v>
      </c>
      <c r="G52" s="914">
        <v>-31672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0" sqref="H20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22/04/2020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53055</v>
      </c>
      <c r="E8" s="94">
        <v>30950</v>
      </c>
      <c r="F8" s="94">
        <v>8792</v>
      </c>
      <c r="G8" s="595">
        <v>31671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5</v>
      </c>
      <c r="E11" s="141">
        <v>1385</v>
      </c>
      <c r="F11" s="141">
        <v>4425</v>
      </c>
      <c r="G11" s="141">
        <v>-606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-620</v>
      </c>
      <c r="E12" s="141">
        <v>815</v>
      </c>
      <c r="F12" s="141">
        <v>4039</v>
      </c>
      <c r="G12" s="141">
        <v>-796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458</v>
      </c>
      <c r="E13" s="141">
        <v>401</v>
      </c>
      <c r="F13" s="141">
        <v>328</v>
      </c>
      <c r="G13" s="141">
        <v>224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167</v>
      </c>
      <c r="E14" s="141">
        <v>169</v>
      </c>
      <c r="F14" s="141">
        <v>58</v>
      </c>
      <c r="G14" s="141">
        <v>-34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156</v>
      </c>
      <c r="E16" s="141">
        <v>160</v>
      </c>
      <c r="F16" s="141">
        <v>39</v>
      </c>
      <c r="G16" s="141">
        <v>-57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247</v>
      </c>
      <c r="E20" s="152">
        <v>1605</v>
      </c>
      <c r="F20" s="152">
        <v>2202</v>
      </c>
      <c r="G20" s="152">
        <v>1762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180</v>
      </c>
      <c r="E24" s="152">
        <v>31</v>
      </c>
      <c r="F24" s="152">
        <v>155</v>
      </c>
      <c r="G24" s="152">
        <v>62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2647</v>
      </c>
      <c r="E26" s="152">
        <v>922</v>
      </c>
      <c r="F26" s="152">
        <v>5018</v>
      </c>
      <c r="G26" s="152">
        <v>-304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-11196</v>
      </c>
      <c r="E29" s="152">
        <v>-949</v>
      </c>
      <c r="F29" s="152">
        <v>3515</v>
      </c>
      <c r="G29" s="152">
        <v>-2951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11335</v>
      </c>
      <c r="E34" s="152">
        <v>15583</v>
      </c>
      <c r="F34" s="152">
        <v>7767</v>
      </c>
      <c r="G34" s="152">
        <v>12165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-6606</v>
      </c>
      <c r="E38" s="152">
        <v>-7617</v>
      </c>
      <c r="F38" s="152">
        <v>-8311</v>
      </c>
      <c r="G38" s="152">
        <v>-5843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-6533</v>
      </c>
      <c r="E39" s="586">
        <v>-7495</v>
      </c>
      <c r="F39" s="586">
        <v>-8220</v>
      </c>
      <c r="G39" s="586">
        <v>-5756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146</v>
      </c>
      <c r="E40" s="586">
        <v>92</v>
      </c>
      <c r="F40" s="586">
        <v>50</v>
      </c>
      <c r="G40" s="586">
        <v>237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-219</v>
      </c>
      <c r="E41" s="586">
        <v>-214</v>
      </c>
      <c r="F41" s="586">
        <v>-141</v>
      </c>
      <c r="G41" s="586">
        <v>-324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49667</v>
      </c>
      <c r="E43" s="95">
        <v>41910</v>
      </c>
      <c r="F43" s="95">
        <v>23563</v>
      </c>
      <c r="G43" s="599">
        <v>35956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23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2016</v>
      </c>
      <c r="E5" s="710">
        <f>'Table 1'!F5</f>
        <v>2017</v>
      </c>
      <c r="F5" s="710">
        <f>'Table 1'!G5</f>
        <v>2018</v>
      </c>
      <c r="G5" s="710">
        <f>'Table 1'!H5</f>
        <v>2019</v>
      </c>
      <c r="H5" s="940"/>
      <c r="I5" s="933"/>
      <c r="N5" s="680"/>
    </row>
    <row r="6" spans="1:17" ht="15.75">
      <c r="A6" s="707"/>
      <c r="B6" s="712"/>
      <c r="C6" s="713" t="str">
        <f>'Cover page'!E14</f>
        <v>Date: 22/04/2020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53055</v>
      </c>
      <c r="E8" s="883">
        <v>30950</v>
      </c>
      <c r="F8" s="883">
        <v>8792</v>
      </c>
      <c r="G8" s="884">
        <v>31671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5</v>
      </c>
      <c r="E11" s="894">
        <v>1385</v>
      </c>
      <c r="F11" s="894">
        <v>4425</v>
      </c>
      <c r="G11" s="894">
        <v>-606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-620</v>
      </c>
      <c r="E12" s="894">
        <v>815</v>
      </c>
      <c r="F12" s="894">
        <v>4039</v>
      </c>
      <c r="G12" s="894">
        <v>-796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458</v>
      </c>
      <c r="E13" s="894">
        <v>401</v>
      </c>
      <c r="F13" s="894">
        <v>328</v>
      </c>
      <c r="G13" s="894">
        <v>224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167</v>
      </c>
      <c r="E14" s="894">
        <v>169</v>
      </c>
      <c r="F14" s="894">
        <v>58</v>
      </c>
      <c r="G14" s="894">
        <v>-34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156</v>
      </c>
      <c r="E16" s="894">
        <v>160</v>
      </c>
      <c r="F16" s="894">
        <v>39</v>
      </c>
      <c r="G16" s="894">
        <v>-57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247</v>
      </c>
      <c r="E20" s="907">
        <v>1605</v>
      </c>
      <c r="F20" s="907">
        <v>2202</v>
      </c>
      <c r="G20" s="907">
        <v>1762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180</v>
      </c>
      <c r="E24" s="907">
        <v>31</v>
      </c>
      <c r="F24" s="907">
        <v>155</v>
      </c>
      <c r="G24" s="907">
        <v>62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2647</v>
      </c>
      <c r="E26" s="907">
        <v>922</v>
      </c>
      <c r="F26" s="907">
        <v>5018</v>
      </c>
      <c r="G26" s="907">
        <v>-304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-11196</v>
      </c>
      <c r="E29" s="907">
        <v>-949</v>
      </c>
      <c r="F29" s="907">
        <v>3515</v>
      </c>
      <c r="G29" s="907">
        <v>-2951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11335</v>
      </c>
      <c r="E34" s="907">
        <v>15583</v>
      </c>
      <c r="F34" s="907">
        <v>7767</v>
      </c>
      <c r="G34" s="907">
        <v>12165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-6606</v>
      </c>
      <c r="E38" s="907">
        <v>-7617</v>
      </c>
      <c r="F38" s="907">
        <v>-8311</v>
      </c>
      <c r="G38" s="907">
        <v>-5843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-6533</v>
      </c>
      <c r="E39" s="902">
        <v>-7495</v>
      </c>
      <c r="F39" s="902">
        <v>-8220</v>
      </c>
      <c r="G39" s="902">
        <v>-5756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146</v>
      </c>
      <c r="E40" s="902">
        <v>92</v>
      </c>
      <c r="F40" s="902">
        <v>50</v>
      </c>
      <c r="G40" s="902">
        <v>237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-219</v>
      </c>
      <c r="E41" s="902">
        <v>-214</v>
      </c>
      <c r="F41" s="902">
        <v>-141</v>
      </c>
      <c r="G41" s="902">
        <v>-324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49667</v>
      </c>
      <c r="E43" s="724">
        <v>41910</v>
      </c>
      <c r="F43" s="724">
        <v>23563</v>
      </c>
      <c r="G43" s="914">
        <v>35956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2016</v>
      </c>
      <c r="E5" s="347">
        <f>'Tabulka 1'!F5</f>
        <v>2017</v>
      </c>
      <c r="F5" s="347">
        <f>'Tabulka 1'!G5</f>
        <v>2018</v>
      </c>
      <c r="G5" s="347">
        <f>'Tabulka 1'!H5</f>
        <v>2019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22/04/2020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2147</v>
      </c>
      <c r="E8" s="94">
        <v>11245</v>
      </c>
      <c r="F8" s="94">
        <v>16835</v>
      </c>
      <c r="G8" s="595">
        <v>8442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0</v>
      </c>
      <c r="F11" s="141">
        <v>-13</v>
      </c>
      <c r="G11" s="141">
        <v>-2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0</v>
      </c>
      <c r="F14" s="141">
        <v>-13</v>
      </c>
      <c r="G14" s="141">
        <v>-2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267</v>
      </c>
      <c r="E20" s="152">
        <v>180</v>
      </c>
      <c r="F20" s="152">
        <v>43</v>
      </c>
      <c r="G20" s="152">
        <v>-256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-4564</v>
      </c>
      <c r="E26" s="152">
        <v>-8066</v>
      </c>
      <c r="F26" s="152">
        <v>-5741</v>
      </c>
      <c r="G26" s="152">
        <v>-2301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6</v>
      </c>
      <c r="E34" s="152">
        <v>-7</v>
      </c>
      <c r="F34" s="152">
        <v>-37</v>
      </c>
      <c r="G34" s="152">
        <v>-37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7030</v>
      </c>
      <c r="E38" s="152">
        <v>4830</v>
      </c>
      <c r="F38" s="152">
        <v>5559</v>
      </c>
      <c r="G38" s="152">
        <v>5244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6055</v>
      </c>
      <c r="E39" s="586">
        <v>5023</v>
      </c>
      <c r="F39" s="586">
        <v>4177</v>
      </c>
      <c r="G39" s="586">
        <v>3762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975</v>
      </c>
      <c r="E41" s="586">
        <v>-193</v>
      </c>
      <c r="F41" s="586">
        <v>1382</v>
      </c>
      <c r="G41" s="586">
        <v>1482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4886</v>
      </c>
      <c r="E43" s="95">
        <v>8182</v>
      </c>
      <c r="F43" s="95">
        <v>16646</v>
      </c>
      <c r="G43" s="95">
        <v>11090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Petr Musil</cp:lastModifiedBy>
  <cp:lastPrinted>2014-09-17T12:36:54Z</cp:lastPrinted>
  <dcterms:created xsi:type="dcterms:W3CDTF">1997-11-05T15:09:39Z</dcterms:created>
  <dcterms:modified xsi:type="dcterms:W3CDTF">2020-04-21T09:39:23Z</dcterms:modified>
</cp:coreProperties>
</file>