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65" windowWidth="17235" windowHeight="9975"/>
  </bookViews>
  <sheets>
    <sheet name="k07t06" sheetId="12" r:id="rId1"/>
  </sheets>
  <calcPr calcId="125725"/>
</workbook>
</file>

<file path=xl/calcChain.xml><?xml version="1.0" encoding="utf-8"?>
<calcChain xmlns="http://schemas.openxmlformats.org/spreadsheetml/2006/main">
  <c r="K8" i="12"/>
  <c r="I8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L8"/>
  <c r="J8"/>
  <c r="H8"/>
  <c r="G8"/>
  <c r="F8"/>
  <c r="C8" s="1"/>
  <c r="D8" l="1"/>
  <c r="E8" s="1"/>
</calcChain>
</file>

<file path=xl/sharedStrings.xml><?xml version="1.0" encoding="utf-8"?>
<sst xmlns="http://schemas.openxmlformats.org/spreadsheetml/2006/main" count="42" uniqueCount="36">
  <si>
    <t>BH Securities a.s.</t>
  </si>
  <si>
    <t>CYRRUS, a.s.</t>
  </si>
  <si>
    <t>Česká spořitelna, a.s.</t>
  </si>
  <si>
    <t>Československá obchodní banka, a. s.</t>
  </si>
  <si>
    <t>Fio banka, a.s.</t>
  </si>
  <si>
    <t>J &amp; T BANKA, a.s.</t>
  </si>
  <si>
    <t>Komerční banka, a.s.</t>
  </si>
  <si>
    <t>Patria Finance, a.s.</t>
  </si>
  <si>
    <t>PPF banka a.s.</t>
  </si>
  <si>
    <t>Raiffeisenbank a.s.</t>
  </si>
  <si>
    <t>UniCredit Bank Czech Republic and Slovakia, a.s.</t>
  </si>
  <si>
    <t>WOOD &amp; Company Financial Services, a.s.</t>
  </si>
  <si>
    <t>ČEZ, a. s.</t>
  </si>
  <si>
    <t>FORTUNA GAME a.s.</t>
  </si>
  <si>
    <t>Kofola ČeskoSlovensko a.s.</t>
  </si>
  <si>
    <t>MONETA Money Bank, a.s.</t>
  </si>
  <si>
    <t>O2 Czech Republic a.s.</t>
  </si>
  <si>
    <t>Philip Morris ČR a.s.</t>
  </si>
  <si>
    <t>Prabos plus a.s.</t>
  </si>
  <si>
    <t>VÍTKOVICE, a.s.</t>
  </si>
  <si>
    <t>451 93 070</t>
  </si>
  <si>
    <t>UNIPETROL, a.s.</t>
  </si>
  <si>
    <t>Pramen: Obchodní rejstřík a webové stránky jednotlivých společností</t>
  </si>
  <si>
    <t>Podíl žen v dozorčích radách a představenstvech akciových společností obchodovatelných na burze s cennými papíry, 11. 7. 2018</t>
  </si>
  <si>
    <t xml:space="preserve">Females percentage on supervisory boards and boards of directors of stock companies marketable on stock exchange with bonds as at 11 July 2018 </t>
  </si>
  <si>
    <t>Source: Business register and websites of companies</t>
  </si>
  <si>
    <r>
      <t xml:space="preserve">Kótované společnosti / </t>
    </r>
    <r>
      <rPr>
        <i/>
        <sz val="10"/>
        <rFont val="Arial"/>
        <family val="2"/>
        <charset val="238"/>
      </rPr>
      <t>Listed companies</t>
    </r>
  </si>
  <si>
    <r>
      <t xml:space="preserve">Z toho v dozorčích radách / </t>
    </r>
    <r>
      <rPr>
        <i/>
        <sz val="10"/>
        <rFont val="Arial"/>
        <family val="2"/>
        <charset val="238"/>
      </rPr>
      <t>Supervisory boards</t>
    </r>
  </si>
  <si>
    <r>
      <t>Z toho v představenstvech /</t>
    </r>
    <r>
      <rPr>
        <i/>
        <sz val="10"/>
        <rFont val="Arial"/>
        <family val="2"/>
        <charset val="238"/>
      </rPr>
      <t xml:space="preserve"> Boards of directors</t>
    </r>
  </si>
  <si>
    <r>
      <t xml:space="preserve">Z toho žen / </t>
    </r>
    <r>
      <rPr>
        <i/>
        <sz val="10"/>
        <rFont val="Arial"/>
        <family val="2"/>
        <charset val="238"/>
      </rPr>
      <t>Females</t>
    </r>
  </si>
  <si>
    <r>
      <t xml:space="preserve">Z toho žen v % / </t>
    </r>
    <r>
      <rPr>
        <i/>
        <sz val="10"/>
        <rFont val="Arial"/>
        <family val="2"/>
        <charset val="238"/>
      </rPr>
      <t>Females %</t>
    </r>
  </si>
  <si>
    <r>
      <t xml:space="preserve">Celkem osob / </t>
    </r>
    <r>
      <rPr>
        <i/>
        <sz val="10"/>
        <rFont val="Arial"/>
        <family val="2"/>
        <charset val="238"/>
      </rPr>
      <t>Total persons</t>
    </r>
  </si>
  <si>
    <r>
      <t xml:space="preserve">Neobsazeno / </t>
    </r>
    <r>
      <rPr>
        <i/>
        <sz val="10"/>
        <rFont val="Arial"/>
        <family val="2"/>
        <charset val="238"/>
      </rPr>
      <t>Vacant</t>
    </r>
  </si>
  <si>
    <r>
      <t xml:space="preserve">Celkem osob v dozorčích radách a představenstvech / </t>
    </r>
    <r>
      <rPr>
        <i/>
        <sz val="10"/>
        <rFont val="Arial"/>
        <family val="2"/>
        <charset val="238"/>
      </rPr>
      <t>Total persons on supervisory boards and boards of directors</t>
    </r>
  </si>
  <si>
    <r>
      <t xml:space="preserve">Celkem / </t>
    </r>
    <r>
      <rPr>
        <i/>
        <sz val="10"/>
        <color theme="1"/>
        <rFont val="Arial"/>
        <family val="2"/>
        <charset val="238"/>
      </rPr>
      <t>Total</t>
    </r>
  </si>
  <si>
    <r>
      <t xml:space="preserve">IČO / </t>
    </r>
    <r>
      <rPr>
        <i/>
        <sz val="10"/>
        <rFont val="Arial"/>
        <family val="2"/>
        <charset val="238"/>
      </rPr>
      <t>Identification number of persons</t>
    </r>
  </si>
</sst>
</file>

<file path=xl/styles.xml><?xml version="1.0" encoding="utf-8"?>
<styleSheet xmlns="http://schemas.openxmlformats.org/spreadsheetml/2006/main">
  <numFmts count="3">
    <numFmt numFmtId="7" formatCode="#,##0.00\ &quot;Kč&quot;;\-#,##0.00\ &quot;Kč&quot;"/>
    <numFmt numFmtId="164" formatCode="0.0"/>
    <numFmt numFmtId="165" formatCode="\$#,##0\ ;\(\$#,##0\)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10" fontId="6" fillId="0" borderId="0" applyFont="0" applyFill="0" applyBorder="0" applyAlignment="0" applyProtection="0"/>
    <xf numFmtId="0" fontId="6" fillId="0" borderId="4" applyNumberFormat="0" applyFont="0" applyFill="0" applyAlignment="0" applyProtection="0"/>
    <xf numFmtId="0" fontId="7" fillId="0" borderId="1"/>
    <xf numFmtId="0" fontId="6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8" fillId="3" borderId="1">
      <alignment horizontal="left"/>
    </xf>
    <xf numFmtId="0" fontId="9" fillId="3" borderId="0">
      <alignment horizontal="left"/>
    </xf>
    <xf numFmtId="0" fontId="10" fillId="4" borderId="0">
      <alignment horizontal="right" vertical="top" textRotation="90" wrapText="1"/>
    </xf>
    <xf numFmtId="0" fontId="7" fillId="3" borderId="2">
      <alignment wrapText="1"/>
    </xf>
    <xf numFmtId="0" fontId="7" fillId="3" borderId="3">
      <alignment horizontal="center" wrapText="1"/>
    </xf>
    <xf numFmtId="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7" fillId="3" borderId="1"/>
    <xf numFmtId="0" fontId="11" fillId="3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14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17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19" fillId="0" borderId="0" xfId="0" applyFont="1"/>
    <xf numFmtId="0" fontId="14" fillId="2" borderId="5" xfId="0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164" fontId="14" fillId="2" borderId="18" xfId="1" applyNumberFormat="1" applyFont="1" applyFill="1" applyBorder="1" applyAlignment="1">
      <alignment horizontal="center" vertical="center" wrapText="1"/>
    </xf>
    <xf numFmtId="164" fontId="14" fillId="2" borderId="19" xfId="1" applyNumberFormat="1" applyFont="1" applyFill="1" applyBorder="1" applyAlignment="1">
      <alignment horizontal="center" vertical="center" wrapText="1"/>
    </xf>
  </cellXfs>
  <cellStyles count="26">
    <cellStyle name="% procenta" xfId="6"/>
    <cellStyle name="Celkem 2" xfId="7"/>
    <cellStyle name="cell" xfId="8"/>
    <cellStyle name="Datum" xfId="9"/>
    <cellStyle name="Finanční" xfId="10"/>
    <cellStyle name="Finanční0" xfId="11"/>
    <cellStyle name="formula" xfId="12"/>
    <cellStyle name="gap" xfId="13"/>
    <cellStyle name="GreyBackground" xfId="14"/>
    <cellStyle name="level1a" xfId="15"/>
    <cellStyle name="level3" xfId="16"/>
    <cellStyle name="Měna 2" xfId="17"/>
    <cellStyle name="Měna0" xfId="18"/>
    <cellStyle name="normal" xfId="19"/>
    <cellStyle name="normální" xfId="0" builtinId="0"/>
    <cellStyle name="Normální 2" xfId="2"/>
    <cellStyle name="Normální 3" xfId="5"/>
    <cellStyle name="Pevný" xfId="20"/>
    <cellStyle name="procent" xfId="1" builtinId="5"/>
    <cellStyle name="Procenta 2" xfId="3"/>
    <cellStyle name="publik" xfId="21"/>
    <cellStyle name="row" xfId="22"/>
    <cellStyle name="Styl 1" xfId="4"/>
    <cellStyle name="title1" xfId="23"/>
    <cellStyle name="Záhlaví 1" xfId="24"/>
    <cellStyle name="Záhlaví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E4" sqref="E4"/>
    </sheetView>
  </sheetViews>
  <sheetFormatPr defaultRowHeight="12.75"/>
  <cols>
    <col min="1" max="2" width="18.140625" style="1" customWidth="1"/>
    <col min="3" max="3" width="17.140625" style="1" customWidth="1"/>
    <col min="4" max="4" width="12.42578125" style="1" customWidth="1"/>
    <col min="5" max="5" width="14.140625" style="1" bestFit="1" customWidth="1"/>
    <col min="6" max="6" width="9.140625" style="1"/>
    <col min="7" max="7" width="10.85546875" style="1" customWidth="1"/>
    <col min="8" max="8" width="12" style="1" customWidth="1"/>
    <col min="9" max="9" width="14.140625" style="1" bestFit="1" customWidth="1"/>
    <col min="10" max="10" width="9.140625" style="1"/>
    <col min="11" max="11" width="11.85546875" style="1" customWidth="1"/>
    <col min="12" max="12" width="12" style="1" customWidth="1"/>
    <col min="13" max="13" width="14.140625" style="1" bestFit="1" customWidth="1"/>
    <col min="14" max="16384" width="9.140625" style="1"/>
  </cols>
  <sheetData>
    <row r="2" spans="1:13">
      <c r="A2" s="2" t="s">
        <v>23</v>
      </c>
    </row>
    <row r="3" spans="1:13">
      <c r="A3" s="9" t="s">
        <v>24</v>
      </c>
    </row>
    <row r="5" spans="1:13">
      <c r="A5" s="3" t="s">
        <v>22</v>
      </c>
      <c r="B5" s="2"/>
      <c r="J5" s="15" t="s">
        <v>25</v>
      </c>
    </row>
    <row r="6" spans="1:13" ht="15" customHeight="1">
      <c r="A6" s="18" t="s">
        <v>26</v>
      </c>
      <c r="B6" s="19" t="s">
        <v>35</v>
      </c>
      <c r="C6" s="14" t="s">
        <v>33</v>
      </c>
      <c r="D6" s="14" t="s">
        <v>29</v>
      </c>
      <c r="E6" s="14" t="s">
        <v>30</v>
      </c>
      <c r="F6" s="10" t="s">
        <v>27</v>
      </c>
      <c r="G6" s="11"/>
      <c r="H6" s="11"/>
      <c r="I6" s="12"/>
      <c r="J6" s="13" t="s">
        <v>28</v>
      </c>
      <c r="K6" s="13"/>
      <c r="L6" s="13"/>
      <c r="M6" s="20"/>
    </row>
    <row r="7" spans="1:13" ht="51">
      <c r="A7" s="21"/>
      <c r="B7" s="6"/>
      <c r="C7" s="8"/>
      <c r="D7" s="8"/>
      <c r="E7" s="8"/>
      <c r="F7" s="5" t="s">
        <v>31</v>
      </c>
      <c r="G7" s="5" t="s">
        <v>29</v>
      </c>
      <c r="H7" s="5" t="s">
        <v>32</v>
      </c>
      <c r="I7" s="5" t="s">
        <v>30</v>
      </c>
      <c r="J7" s="5" t="s">
        <v>31</v>
      </c>
      <c r="K7" s="5" t="s">
        <v>29</v>
      </c>
      <c r="L7" s="5" t="s">
        <v>32</v>
      </c>
      <c r="M7" s="22" t="s">
        <v>30</v>
      </c>
    </row>
    <row r="8" spans="1:13">
      <c r="A8" s="23" t="s">
        <v>34</v>
      </c>
      <c r="B8" s="16">
        <v>21</v>
      </c>
      <c r="C8" s="16">
        <f t="shared" ref="C8:D22" si="0">F8+J8</f>
        <v>220</v>
      </c>
      <c r="D8" s="16">
        <f t="shared" si="0"/>
        <v>32</v>
      </c>
      <c r="E8" s="17">
        <f>(D8/C8)*100</f>
        <v>14.545454545454545</v>
      </c>
      <c r="F8" s="16">
        <f>SUM(F9:F29)</f>
        <v>118</v>
      </c>
      <c r="G8" s="16">
        <f>SUM(G9:G29)</f>
        <v>20</v>
      </c>
      <c r="H8" s="16">
        <f>SUM(H9:H29)</f>
        <v>2</v>
      </c>
      <c r="I8" s="17">
        <f>(G8/F8)*100</f>
        <v>16.949152542372879</v>
      </c>
      <c r="J8" s="16">
        <f>SUM(J9:J29)</f>
        <v>102</v>
      </c>
      <c r="K8" s="16">
        <f>SUM(K9:K29)</f>
        <v>12</v>
      </c>
      <c r="L8" s="16">
        <f>SUM(L9:L29)</f>
        <v>1</v>
      </c>
      <c r="M8" s="24">
        <f>(K8/J8)*100</f>
        <v>11.76470588235294</v>
      </c>
    </row>
    <row r="9" spans="1:13">
      <c r="A9" s="23" t="s">
        <v>0</v>
      </c>
      <c r="B9" s="16">
        <v>60192941</v>
      </c>
      <c r="C9" s="16">
        <f t="shared" si="0"/>
        <v>6</v>
      </c>
      <c r="D9" s="16">
        <f t="shared" si="0"/>
        <v>0</v>
      </c>
      <c r="E9" s="17">
        <f t="shared" ref="E9:E29" si="1">(D9/C9)*100</f>
        <v>0</v>
      </c>
      <c r="F9" s="16">
        <v>3</v>
      </c>
      <c r="G9" s="16"/>
      <c r="H9" s="16"/>
      <c r="I9" s="17">
        <f t="shared" ref="I9:I29" si="2">(G9/F9)*100</f>
        <v>0</v>
      </c>
      <c r="J9" s="16">
        <v>3</v>
      </c>
      <c r="K9" s="16"/>
      <c r="L9" s="16"/>
      <c r="M9" s="24">
        <f t="shared" ref="M9:M29" si="3">(K9/J9)*100</f>
        <v>0</v>
      </c>
    </row>
    <row r="10" spans="1:13">
      <c r="A10" s="23" t="s">
        <v>1</v>
      </c>
      <c r="B10" s="16">
        <v>63907020</v>
      </c>
      <c r="C10" s="16">
        <f>F10+J10</f>
        <v>6</v>
      </c>
      <c r="D10" s="16">
        <f t="shared" si="0"/>
        <v>0</v>
      </c>
      <c r="E10" s="17">
        <f t="shared" si="1"/>
        <v>0</v>
      </c>
      <c r="F10" s="16">
        <v>3</v>
      </c>
      <c r="G10" s="16"/>
      <c r="H10" s="16"/>
      <c r="I10" s="17">
        <f t="shared" si="2"/>
        <v>0</v>
      </c>
      <c r="J10" s="16">
        <v>3</v>
      </c>
      <c r="K10" s="16"/>
      <c r="L10" s="16"/>
      <c r="M10" s="24">
        <f t="shared" si="3"/>
        <v>0</v>
      </c>
    </row>
    <row r="11" spans="1:13" ht="25.5">
      <c r="A11" s="23" t="s">
        <v>2</v>
      </c>
      <c r="B11" s="16">
        <v>45244782</v>
      </c>
      <c r="C11" s="16">
        <f t="shared" ref="C11:D26" si="4">F11+J11</f>
        <v>15</v>
      </c>
      <c r="D11" s="16">
        <f t="shared" si="0"/>
        <v>4</v>
      </c>
      <c r="E11" s="17">
        <f t="shared" si="1"/>
        <v>26.666666666666668</v>
      </c>
      <c r="F11" s="16">
        <v>9</v>
      </c>
      <c r="G11" s="16">
        <v>3</v>
      </c>
      <c r="H11" s="16"/>
      <c r="I11" s="17">
        <f t="shared" si="2"/>
        <v>33.333333333333329</v>
      </c>
      <c r="J11" s="16">
        <v>6</v>
      </c>
      <c r="K11" s="16">
        <v>1</v>
      </c>
      <c r="L11" s="16"/>
      <c r="M11" s="24">
        <f t="shared" si="3"/>
        <v>16.666666666666664</v>
      </c>
    </row>
    <row r="12" spans="1:13" ht="38.25">
      <c r="A12" s="23" t="s">
        <v>3</v>
      </c>
      <c r="B12" s="16">
        <v>1350</v>
      </c>
      <c r="C12" s="16">
        <f t="shared" si="4"/>
        <v>14</v>
      </c>
      <c r="D12" s="16">
        <f t="shared" si="0"/>
        <v>3</v>
      </c>
      <c r="E12" s="17">
        <f t="shared" si="1"/>
        <v>21.428571428571427</v>
      </c>
      <c r="F12" s="16">
        <v>6</v>
      </c>
      <c r="G12" s="16">
        <v>1</v>
      </c>
      <c r="H12" s="16"/>
      <c r="I12" s="17">
        <f t="shared" si="2"/>
        <v>16.666666666666664</v>
      </c>
      <c r="J12" s="16">
        <v>8</v>
      </c>
      <c r="K12" s="16">
        <v>2</v>
      </c>
      <c r="L12" s="16"/>
      <c r="M12" s="24">
        <f t="shared" si="3"/>
        <v>25</v>
      </c>
    </row>
    <row r="13" spans="1:13">
      <c r="A13" s="25" t="s">
        <v>4</v>
      </c>
      <c r="B13" s="4">
        <v>61858374</v>
      </c>
      <c r="C13" s="4">
        <f t="shared" si="4"/>
        <v>7</v>
      </c>
      <c r="D13" s="4">
        <f t="shared" si="0"/>
        <v>0</v>
      </c>
      <c r="E13" s="17">
        <f t="shared" si="1"/>
        <v>0</v>
      </c>
      <c r="F13" s="4">
        <v>3</v>
      </c>
      <c r="G13" s="4"/>
      <c r="H13" s="4"/>
      <c r="I13" s="17">
        <f t="shared" si="2"/>
        <v>0</v>
      </c>
      <c r="J13" s="4">
        <v>4</v>
      </c>
      <c r="K13" s="4"/>
      <c r="L13" s="4"/>
      <c r="M13" s="24">
        <f t="shared" si="3"/>
        <v>0</v>
      </c>
    </row>
    <row r="14" spans="1:13">
      <c r="A14" s="25" t="s">
        <v>5</v>
      </c>
      <c r="B14" s="4">
        <v>47115378</v>
      </c>
      <c r="C14" s="4">
        <f t="shared" si="4"/>
        <v>10</v>
      </c>
      <c r="D14" s="4">
        <f t="shared" si="0"/>
        <v>1</v>
      </c>
      <c r="E14" s="17">
        <f t="shared" si="1"/>
        <v>10</v>
      </c>
      <c r="F14" s="4">
        <v>5</v>
      </c>
      <c r="G14" s="4"/>
      <c r="H14" s="4">
        <v>1</v>
      </c>
      <c r="I14" s="17">
        <f t="shared" si="2"/>
        <v>0</v>
      </c>
      <c r="J14" s="4">
        <v>5</v>
      </c>
      <c r="K14" s="4">
        <v>1</v>
      </c>
      <c r="L14" s="4"/>
      <c r="M14" s="24">
        <f t="shared" si="3"/>
        <v>20</v>
      </c>
    </row>
    <row r="15" spans="1:13" ht="25.5">
      <c r="A15" s="23" t="s">
        <v>6</v>
      </c>
      <c r="B15" s="16">
        <v>45317054</v>
      </c>
      <c r="C15" s="16">
        <f t="shared" si="4"/>
        <v>14</v>
      </c>
      <c r="D15" s="16">
        <f t="shared" si="0"/>
        <v>2</v>
      </c>
      <c r="E15" s="17">
        <f t="shared" si="1"/>
        <v>14.285714285714285</v>
      </c>
      <c r="F15" s="16">
        <v>9</v>
      </c>
      <c r="G15" s="16">
        <v>2</v>
      </c>
      <c r="H15" s="16"/>
      <c r="I15" s="17">
        <f t="shared" si="2"/>
        <v>22.222222222222221</v>
      </c>
      <c r="J15" s="16">
        <v>5</v>
      </c>
      <c r="K15" s="16"/>
      <c r="L15" s="16">
        <v>1</v>
      </c>
      <c r="M15" s="24">
        <f t="shared" si="3"/>
        <v>0</v>
      </c>
    </row>
    <row r="16" spans="1:13">
      <c r="A16" s="23" t="s">
        <v>7</v>
      </c>
      <c r="B16" s="16">
        <v>26455064</v>
      </c>
      <c r="C16" s="16">
        <f t="shared" si="4"/>
        <v>8</v>
      </c>
      <c r="D16" s="16">
        <f t="shared" si="0"/>
        <v>0</v>
      </c>
      <c r="E16" s="17">
        <f t="shared" si="1"/>
        <v>0</v>
      </c>
      <c r="F16" s="16">
        <v>5</v>
      </c>
      <c r="G16" s="16"/>
      <c r="H16" s="16"/>
      <c r="I16" s="17">
        <f t="shared" si="2"/>
        <v>0</v>
      </c>
      <c r="J16" s="16">
        <v>3</v>
      </c>
      <c r="K16" s="16"/>
      <c r="L16" s="16"/>
      <c r="M16" s="24">
        <f t="shared" si="3"/>
        <v>0</v>
      </c>
    </row>
    <row r="17" spans="1:13">
      <c r="A17" s="25" t="s">
        <v>8</v>
      </c>
      <c r="B17" s="4">
        <v>47116129</v>
      </c>
      <c r="C17" s="4">
        <f t="shared" si="4"/>
        <v>11</v>
      </c>
      <c r="D17" s="4">
        <f t="shared" si="0"/>
        <v>3</v>
      </c>
      <c r="E17" s="17">
        <f t="shared" si="1"/>
        <v>27.27272727272727</v>
      </c>
      <c r="F17" s="4">
        <v>6</v>
      </c>
      <c r="G17" s="4">
        <v>1</v>
      </c>
      <c r="H17" s="4"/>
      <c r="I17" s="17">
        <f t="shared" si="2"/>
        <v>16.666666666666664</v>
      </c>
      <c r="J17" s="4">
        <v>5</v>
      </c>
      <c r="K17" s="4">
        <v>2</v>
      </c>
      <c r="L17" s="4"/>
      <c r="M17" s="24">
        <f t="shared" si="3"/>
        <v>40</v>
      </c>
    </row>
    <row r="18" spans="1:13">
      <c r="A18" s="23" t="s">
        <v>9</v>
      </c>
      <c r="B18" s="16">
        <v>49240901</v>
      </c>
      <c r="C18" s="16">
        <f t="shared" si="4"/>
        <v>14</v>
      </c>
      <c r="D18" s="16">
        <f t="shared" si="0"/>
        <v>0</v>
      </c>
      <c r="E18" s="17">
        <f t="shared" si="1"/>
        <v>0</v>
      </c>
      <c r="F18" s="16">
        <v>7</v>
      </c>
      <c r="G18" s="16"/>
      <c r="H18" s="16"/>
      <c r="I18" s="17">
        <f t="shared" si="2"/>
        <v>0</v>
      </c>
      <c r="J18" s="16">
        <v>7</v>
      </c>
      <c r="K18" s="16"/>
      <c r="L18" s="16"/>
      <c r="M18" s="24">
        <f t="shared" si="3"/>
        <v>0</v>
      </c>
    </row>
    <row r="19" spans="1:13" ht="38.25">
      <c r="A19" s="23" t="s">
        <v>10</v>
      </c>
      <c r="B19" s="16">
        <v>64948242</v>
      </c>
      <c r="C19" s="16">
        <f t="shared" si="4"/>
        <v>16</v>
      </c>
      <c r="D19" s="16">
        <f t="shared" si="0"/>
        <v>5</v>
      </c>
      <c r="E19" s="17">
        <f t="shared" si="1"/>
        <v>31.25</v>
      </c>
      <c r="F19" s="16">
        <v>9</v>
      </c>
      <c r="G19" s="16">
        <v>4</v>
      </c>
      <c r="H19" s="16"/>
      <c r="I19" s="17">
        <f t="shared" si="2"/>
        <v>44.444444444444443</v>
      </c>
      <c r="J19" s="16">
        <v>7</v>
      </c>
      <c r="K19" s="16">
        <v>1</v>
      </c>
      <c r="L19" s="16"/>
      <c r="M19" s="24">
        <f t="shared" si="3"/>
        <v>14.285714285714285</v>
      </c>
    </row>
    <row r="20" spans="1:13" ht="38.25">
      <c r="A20" s="23" t="s">
        <v>11</v>
      </c>
      <c r="B20" s="16">
        <v>26503808</v>
      </c>
      <c r="C20" s="16">
        <f t="shared" si="4"/>
        <v>6</v>
      </c>
      <c r="D20" s="16">
        <f t="shared" si="0"/>
        <v>0</v>
      </c>
      <c r="E20" s="17">
        <f t="shared" si="1"/>
        <v>0</v>
      </c>
      <c r="F20" s="16">
        <v>3</v>
      </c>
      <c r="G20" s="16"/>
      <c r="H20" s="16"/>
      <c r="I20" s="17">
        <f t="shared" si="2"/>
        <v>0</v>
      </c>
      <c r="J20" s="16">
        <v>3</v>
      </c>
      <c r="K20" s="16"/>
      <c r="L20" s="16"/>
      <c r="M20" s="24">
        <f t="shared" si="3"/>
        <v>0</v>
      </c>
    </row>
    <row r="21" spans="1:13">
      <c r="A21" s="23" t="s">
        <v>12</v>
      </c>
      <c r="B21" s="16">
        <v>45274649</v>
      </c>
      <c r="C21" s="16">
        <f t="shared" si="4"/>
        <v>19</v>
      </c>
      <c r="D21" s="16">
        <f t="shared" si="0"/>
        <v>3</v>
      </c>
      <c r="E21" s="17">
        <f t="shared" si="1"/>
        <v>15.789473684210526</v>
      </c>
      <c r="F21" s="16">
        <v>12</v>
      </c>
      <c r="G21" s="16">
        <v>2</v>
      </c>
      <c r="H21" s="16"/>
      <c r="I21" s="17">
        <f t="shared" si="2"/>
        <v>16.666666666666664</v>
      </c>
      <c r="J21" s="16">
        <v>7</v>
      </c>
      <c r="K21" s="16">
        <v>1</v>
      </c>
      <c r="L21" s="16"/>
      <c r="M21" s="24">
        <f t="shared" si="3"/>
        <v>14.285714285714285</v>
      </c>
    </row>
    <row r="22" spans="1:13" ht="25.5">
      <c r="A22" s="23" t="s">
        <v>13</v>
      </c>
      <c r="B22" s="16">
        <v>43003575</v>
      </c>
      <c r="C22" s="16">
        <f t="shared" si="4"/>
        <v>7</v>
      </c>
      <c r="D22" s="16">
        <f t="shared" si="0"/>
        <v>2</v>
      </c>
      <c r="E22" s="17">
        <f t="shared" si="1"/>
        <v>28.571428571428569</v>
      </c>
      <c r="F22" s="16">
        <v>3</v>
      </c>
      <c r="G22" s="16">
        <v>1</v>
      </c>
      <c r="H22" s="16"/>
      <c r="I22" s="17">
        <f t="shared" si="2"/>
        <v>33.333333333333329</v>
      </c>
      <c r="J22" s="16">
        <v>4</v>
      </c>
      <c r="K22" s="16">
        <v>1</v>
      </c>
      <c r="L22" s="16"/>
      <c r="M22" s="24">
        <f t="shared" si="3"/>
        <v>25</v>
      </c>
    </row>
    <row r="23" spans="1:13" ht="38.25">
      <c r="A23" s="23" t="s">
        <v>14</v>
      </c>
      <c r="B23" s="16">
        <v>24261980</v>
      </c>
      <c r="C23" s="16">
        <f t="shared" si="4"/>
        <v>12</v>
      </c>
      <c r="D23" s="16">
        <f t="shared" si="4"/>
        <v>0</v>
      </c>
      <c r="E23" s="17">
        <f t="shared" si="1"/>
        <v>0</v>
      </c>
      <c r="F23" s="16">
        <v>6</v>
      </c>
      <c r="G23" s="16"/>
      <c r="H23" s="16"/>
      <c r="I23" s="17">
        <f t="shared" si="2"/>
        <v>0</v>
      </c>
      <c r="J23" s="16">
        <v>6</v>
      </c>
      <c r="K23" s="16"/>
      <c r="L23" s="16"/>
      <c r="M23" s="24">
        <f t="shared" si="3"/>
        <v>0</v>
      </c>
    </row>
    <row r="24" spans="1:13" ht="25.5">
      <c r="A24" s="23" t="s">
        <v>15</v>
      </c>
      <c r="B24" s="16">
        <v>25672720</v>
      </c>
      <c r="C24" s="16">
        <f t="shared" si="4"/>
        <v>12</v>
      </c>
      <c r="D24" s="16">
        <f t="shared" si="4"/>
        <v>1</v>
      </c>
      <c r="E24" s="17">
        <f t="shared" si="1"/>
        <v>8.3333333333333321</v>
      </c>
      <c r="F24" s="16">
        <v>7</v>
      </c>
      <c r="G24" s="16">
        <v>1</v>
      </c>
      <c r="H24" s="16"/>
      <c r="I24" s="17">
        <f t="shared" si="2"/>
        <v>14.285714285714285</v>
      </c>
      <c r="J24" s="16">
        <v>5</v>
      </c>
      <c r="K24" s="16"/>
      <c r="L24" s="16"/>
      <c r="M24" s="24">
        <f t="shared" si="3"/>
        <v>0</v>
      </c>
    </row>
    <row r="25" spans="1:13" ht="25.5">
      <c r="A25" s="23" t="s">
        <v>16</v>
      </c>
      <c r="B25" s="16">
        <v>60193336</v>
      </c>
      <c r="C25" s="16">
        <f t="shared" si="4"/>
        <v>6</v>
      </c>
      <c r="D25" s="16">
        <f t="shared" si="4"/>
        <v>1</v>
      </c>
      <c r="E25" s="17">
        <f t="shared" si="1"/>
        <v>16.666666666666664</v>
      </c>
      <c r="F25" s="16">
        <v>3</v>
      </c>
      <c r="G25" s="16">
        <v>1</v>
      </c>
      <c r="H25" s="16"/>
      <c r="I25" s="17">
        <f t="shared" si="2"/>
        <v>33.333333333333329</v>
      </c>
      <c r="J25" s="16">
        <v>3</v>
      </c>
      <c r="K25" s="16"/>
      <c r="L25" s="16"/>
      <c r="M25" s="24">
        <f t="shared" si="3"/>
        <v>0</v>
      </c>
    </row>
    <row r="26" spans="1:13" ht="25.5">
      <c r="A26" s="23" t="s">
        <v>17</v>
      </c>
      <c r="B26" s="16">
        <v>14803534</v>
      </c>
      <c r="C26" s="16">
        <f t="shared" si="4"/>
        <v>9</v>
      </c>
      <c r="D26" s="16">
        <f t="shared" si="4"/>
        <v>2</v>
      </c>
      <c r="E26" s="17">
        <f t="shared" si="1"/>
        <v>22.222222222222221</v>
      </c>
      <c r="F26" s="16">
        <v>4</v>
      </c>
      <c r="G26" s="16">
        <v>1</v>
      </c>
      <c r="H26" s="16"/>
      <c r="I26" s="17">
        <f t="shared" si="2"/>
        <v>25</v>
      </c>
      <c r="J26" s="16">
        <v>5</v>
      </c>
      <c r="K26" s="16">
        <v>1</v>
      </c>
      <c r="L26" s="16"/>
      <c r="M26" s="24">
        <f t="shared" si="3"/>
        <v>20</v>
      </c>
    </row>
    <row r="27" spans="1:13">
      <c r="A27" s="23" t="s">
        <v>18</v>
      </c>
      <c r="B27" s="16">
        <v>26272857</v>
      </c>
      <c r="C27" s="16">
        <f t="shared" ref="C27:D29" si="5">F27+J27</f>
        <v>4</v>
      </c>
      <c r="D27" s="16">
        <f t="shared" si="5"/>
        <v>1</v>
      </c>
      <c r="E27" s="17">
        <f t="shared" si="1"/>
        <v>25</v>
      </c>
      <c r="F27" s="16">
        <v>2</v>
      </c>
      <c r="G27" s="16">
        <v>1</v>
      </c>
      <c r="H27" s="16"/>
      <c r="I27" s="17">
        <f t="shared" si="2"/>
        <v>50</v>
      </c>
      <c r="J27" s="16">
        <v>2</v>
      </c>
      <c r="K27" s="16"/>
      <c r="L27" s="16"/>
      <c r="M27" s="24">
        <f t="shared" si="3"/>
        <v>0</v>
      </c>
    </row>
    <row r="28" spans="1:13">
      <c r="A28" s="23" t="s">
        <v>19</v>
      </c>
      <c r="B28" s="16" t="s">
        <v>20</v>
      </c>
      <c r="C28" s="16">
        <f t="shared" si="5"/>
        <v>9</v>
      </c>
      <c r="D28" s="16">
        <f t="shared" si="5"/>
        <v>2</v>
      </c>
      <c r="E28" s="17">
        <f t="shared" si="1"/>
        <v>22.222222222222221</v>
      </c>
      <c r="F28" s="16">
        <v>4</v>
      </c>
      <c r="G28" s="16">
        <v>1</v>
      </c>
      <c r="H28" s="16">
        <v>1</v>
      </c>
      <c r="I28" s="17">
        <f t="shared" si="2"/>
        <v>25</v>
      </c>
      <c r="J28" s="16">
        <v>5</v>
      </c>
      <c r="K28" s="16">
        <v>1</v>
      </c>
      <c r="L28" s="16"/>
      <c r="M28" s="24">
        <f t="shared" si="3"/>
        <v>20</v>
      </c>
    </row>
    <row r="29" spans="1:13">
      <c r="A29" s="26" t="s">
        <v>21</v>
      </c>
      <c r="B29" s="27">
        <v>61672190</v>
      </c>
      <c r="C29" s="27">
        <f t="shared" si="5"/>
        <v>15</v>
      </c>
      <c r="D29" s="27">
        <f t="shared" si="5"/>
        <v>2</v>
      </c>
      <c r="E29" s="28">
        <f t="shared" si="1"/>
        <v>13.333333333333334</v>
      </c>
      <c r="F29" s="27">
        <v>9</v>
      </c>
      <c r="G29" s="27">
        <v>1</v>
      </c>
      <c r="H29" s="27"/>
      <c r="I29" s="28">
        <f t="shared" si="2"/>
        <v>11.111111111111111</v>
      </c>
      <c r="J29" s="27">
        <v>6</v>
      </c>
      <c r="K29" s="27">
        <v>1</v>
      </c>
      <c r="L29" s="27"/>
      <c r="M29" s="29">
        <f t="shared" si="3"/>
        <v>16.666666666666664</v>
      </c>
    </row>
    <row r="31" spans="1:13" ht="33.75" customHeight="1">
      <c r="A31" s="7"/>
      <c r="B31" s="7"/>
    </row>
  </sheetData>
  <mergeCells count="8">
    <mergeCell ref="J6:M6"/>
    <mergeCell ref="A6:A7"/>
    <mergeCell ref="B6:B7"/>
    <mergeCell ref="A31:B31"/>
    <mergeCell ref="C6:C7"/>
    <mergeCell ref="D6:D7"/>
    <mergeCell ref="E6:E7"/>
    <mergeCell ref="F6:I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k07t06</vt:lpstr>
    </vt:vector>
  </TitlesOfParts>
  <Company>Úřad vlády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Musilová Marta</dc:creator>
  <cp:lastModifiedBy>Marek Řezanka</cp:lastModifiedBy>
  <dcterms:created xsi:type="dcterms:W3CDTF">2018-06-11T12:39:52Z</dcterms:created>
  <dcterms:modified xsi:type="dcterms:W3CDTF">2019-02-14T13:25:13Z</dcterms:modified>
</cp:coreProperties>
</file>