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7545" windowHeight="4770" firstSheet="1" activeTab="1"/>
  </bookViews>
  <sheets>
    <sheet name="Důchodci podle pohlaví" sheetId="766" state="hidden" r:id="rId1"/>
    <sheet name="k05g01" sheetId="767" r:id="rId2"/>
  </sheets>
  <calcPr calcId="125725"/>
</workbook>
</file>

<file path=xl/calcChain.xml><?xml version="1.0" encoding="utf-8"?>
<calcChain xmlns="http://schemas.openxmlformats.org/spreadsheetml/2006/main">
  <c r="D7" i="766"/>
  <c r="D8"/>
  <c r="D9"/>
  <c r="G9"/>
  <c r="D10"/>
  <c r="D11"/>
  <c r="D12"/>
  <c r="D13"/>
  <c r="G13"/>
  <c r="D6"/>
  <c r="K11"/>
  <c r="L11"/>
  <c r="L12"/>
  <c r="L13"/>
  <c r="K12"/>
  <c r="L6"/>
  <c r="L7"/>
  <c r="L8"/>
  <c r="L9"/>
  <c r="L10"/>
  <c r="K6"/>
  <c r="K8"/>
  <c r="K9"/>
  <c r="K10"/>
  <c r="G11"/>
  <c r="H11"/>
  <c r="I11"/>
  <c r="G12"/>
  <c r="H12"/>
  <c r="G6"/>
  <c r="G7"/>
  <c r="G8"/>
  <c r="H8"/>
  <c r="I8"/>
  <c r="G10"/>
  <c r="K7"/>
  <c r="K13"/>
  <c r="H10"/>
  <c r="I10"/>
  <c r="H6"/>
  <c r="I6"/>
  <c r="H13"/>
  <c r="I13"/>
  <c r="H9"/>
  <c r="I9"/>
  <c r="H7"/>
  <c r="I7"/>
  <c r="I12"/>
</calcChain>
</file>

<file path=xl/sharedStrings.xml><?xml version="1.0" encoding="utf-8"?>
<sst xmlns="http://schemas.openxmlformats.org/spreadsheetml/2006/main" count="29" uniqueCount="17">
  <si>
    <t>ženy</t>
  </si>
  <si>
    <t>muži</t>
  </si>
  <si>
    <t>celkem</t>
  </si>
  <si>
    <r>
      <t xml:space="preserve">ženy/ </t>
    </r>
    <r>
      <rPr>
        <i/>
        <sz val="10"/>
        <rFont val="Arial CE"/>
        <family val="2"/>
        <charset val="238"/>
      </rPr>
      <t>Women</t>
    </r>
  </si>
  <si>
    <r>
      <t xml:space="preserve">muži/ </t>
    </r>
    <r>
      <rPr>
        <i/>
        <sz val="10"/>
        <rFont val="Arial CE"/>
        <family val="2"/>
        <charset val="238"/>
      </rPr>
      <t>Men</t>
    </r>
  </si>
  <si>
    <t>Ženy</t>
  </si>
  <si>
    <t>Muži</t>
  </si>
  <si>
    <t>&lt; 6000</t>
  </si>
  <si>
    <t>6000-6999</t>
  </si>
  <si>
    <t>7000-7999</t>
  </si>
  <si>
    <t>8000-8999</t>
  </si>
  <si>
    <t>9000-9999</t>
  </si>
  <si>
    <t>10000-14999</t>
  </si>
  <si>
    <t xml:space="preserve">&gt;14999 </t>
  </si>
  <si>
    <t>celkem/ Total</t>
  </si>
  <si>
    <t>Pensioners by level of pension, 31 December 2016</t>
  </si>
  <si>
    <t>Důchodci v členění podle pohlaví a výše starobního důchodu k 31.12. 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</si>
</sst>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K"/>
    <numFmt numFmtId="166" formatCode="#,##0&quot; &quot;"/>
  </numFmts>
  <fonts count="1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166" fontId="1" fillId="0" borderId="0" xfId="15" applyNumberFormat="1"/>
    <xf numFmtId="0" fontId="5" fillId="0" borderId="0" xfId="16" applyFill="1"/>
    <xf numFmtId="3" fontId="0" fillId="0" borderId="0" xfId="0" applyNumberFormat="1" applyBorder="1"/>
    <xf numFmtId="0" fontId="2" fillId="0" borderId="0" xfId="0" applyFont="1"/>
    <xf numFmtId="0" fontId="5" fillId="0" borderId="0" xfId="18" applyFont="1"/>
    <xf numFmtId="165" fontId="5" fillId="0" borderId="0" xfId="17" applyNumberFormat="1"/>
    <xf numFmtId="165" fontId="0" fillId="0" borderId="0" xfId="0" applyNumberFormat="1"/>
    <xf numFmtId="166" fontId="7" fillId="0" borderId="0" xfId="16" applyNumberFormat="1" applyFont="1" applyBorder="1"/>
    <xf numFmtId="165" fontId="7" fillId="0" borderId="0" xfId="16" applyNumberFormat="1" applyFont="1" applyBorder="1"/>
    <xf numFmtId="166" fontId="7" fillId="0" borderId="0" xfId="16" applyNumberFormat="1" applyFont="1" applyFill="1" applyBorder="1" applyAlignment="1">
      <alignment horizontal="right"/>
    </xf>
    <xf numFmtId="0" fontId="9" fillId="0" borderId="0" xfId="0" applyFont="1"/>
    <xf numFmtId="49" fontId="7" fillId="0" borderId="0" xfId="14" applyNumberFormat="1" applyFont="1"/>
    <xf numFmtId="166" fontId="9" fillId="0" borderId="0" xfId="0" applyNumberFormat="1" applyFont="1"/>
    <xf numFmtId="0" fontId="7" fillId="0" borderId="0" xfId="19" applyFont="1"/>
    <xf numFmtId="0" fontId="7" fillId="0" borderId="0" xfId="19" applyFont="1" applyFill="1"/>
    <xf numFmtId="0" fontId="7" fillId="0" borderId="0" xfId="18" applyFont="1"/>
    <xf numFmtId="0" fontId="7" fillId="0" borderId="0" xfId="18" applyFont="1" applyFill="1"/>
    <xf numFmtId="3" fontId="0" fillId="0" borderId="0" xfId="0" applyNumberFormat="1" applyFont="1"/>
    <xf numFmtId="165" fontId="0" fillId="0" borderId="0" xfId="17" applyNumberFormat="1" applyFont="1"/>
  </cellXfs>
  <cellStyles count="21">
    <cellStyle name="Kč" xfId="1"/>
    <cellStyle name="Kč 10" xfId="2"/>
    <cellStyle name="Kč 11" xfId="3"/>
    <cellStyle name="Kč 12" xfId="4"/>
    <cellStyle name="Kč 2" xfId="5"/>
    <cellStyle name="Kč 3" xfId="6"/>
    <cellStyle name="Kč 4" xfId="7"/>
    <cellStyle name="Kč 5" xfId="8"/>
    <cellStyle name="Kč 6" xfId="9"/>
    <cellStyle name="Kč 7" xfId="10"/>
    <cellStyle name="Kč 8" xfId="11"/>
    <cellStyle name="Kč 9" xfId="12"/>
    <cellStyle name="normální" xfId="0" builtinId="0"/>
    <cellStyle name="Normální 2 2" xfId="13"/>
    <cellStyle name="normální 5" xfId="14"/>
    <cellStyle name="normální_5 3" xfId="15"/>
    <cellStyle name="normální_5 3 2" xfId="16"/>
    <cellStyle name="normální_5 3 6" xfId="17"/>
    <cellStyle name="normální_553" xfId="18"/>
    <cellStyle name="normální_553 2" xfId="19"/>
    <cellStyle name="PB_TR10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Starobní důchodci podle výše  starobního důchodu k 31.12. 2016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(Zdroj: MPSV ČR)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Old-Age Pensioners by Level of Pensions, as at 31 December 2016 (Source: MLSA CR)</a:t>
            </a:r>
            <a:endParaRPr lang="cs-CZ" sz="11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 </a:t>
            </a:r>
          </a:p>
        </c:rich>
      </c:tx>
      <c:layout>
        <c:manualLayout>
          <c:xMode val="edge"/>
          <c:yMode val="edge"/>
          <c:x val="0.25937501027402893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2222222222222221"/>
          <c:w val="0.9"/>
          <c:h val="0.67003367003366998"/>
        </c:manualLayout>
      </c:layout>
      <c:barChart>
        <c:barDir val="col"/>
        <c:grouping val="stacked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pohlaví'!$B$5:$B$12</c:f>
              <c:numCache>
                <c:formatCode>#,##0</c:formatCode>
                <c:ptCount val="8"/>
                <c:pt idx="0" formatCode="General">
                  <c:v>0</c:v>
                </c:pt>
                <c:pt idx="1">
                  <c:v>27684</c:v>
                </c:pt>
                <c:pt idx="2">
                  <c:v>19599</c:v>
                </c:pt>
                <c:pt idx="3">
                  <c:v>46338</c:v>
                </c:pt>
                <c:pt idx="4">
                  <c:v>114434</c:v>
                </c:pt>
                <c:pt idx="5">
                  <c:v>204766</c:v>
                </c:pt>
                <c:pt idx="6">
                  <c:v>516753</c:v>
                </c:pt>
                <c:pt idx="7">
                  <c:v>21502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pohlaví'!$C$5:$C$12</c:f>
              <c:numCache>
                <c:formatCode>#,##0_K</c:formatCode>
                <c:ptCount val="8"/>
                <c:pt idx="0" formatCode="General">
                  <c:v>0</c:v>
                </c:pt>
                <c:pt idx="1">
                  <c:v>11214</c:v>
                </c:pt>
                <c:pt idx="2">
                  <c:v>4988</c:v>
                </c:pt>
                <c:pt idx="3">
                  <c:v>8826</c:v>
                </c:pt>
                <c:pt idx="4">
                  <c:v>18073</c:v>
                </c:pt>
                <c:pt idx="5">
                  <c:v>40153</c:v>
                </c:pt>
                <c:pt idx="6">
                  <c:v>644427</c:v>
                </c:pt>
                <c:pt idx="7">
                  <c:v>109428</c:v>
                </c:pt>
              </c:numCache>
            </c:numRef>
          </c:val>
        </c:ser>
        <c:overlap val="100"/>
        <c:axId val="87515520"/>
        <c:axId val="87517440"/>
      </c:barChart>
      <c:catAx>
        <c:axId val="87515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Důchody (v Kč)/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edge"/>
              <c:yMode val="edge"/>
              <c:x val="0.47395832305930446"/>
              <c:y val="0.938832798184490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17440"/>
        <c:crosses val="autoZero"/>
        <c:auto val="1"/>
        <c:lblAlgn val="ctr"/>
        <c:lblOffset val="100"/>
        <c:tickLblSkip val="1"/>
        <c:tickMarkSkip val="1"/>
      </c:catAx>
      <c:valAx>
        <c:axId val="8751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Počty osob/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edge"/>
              <c:yMode val="edge"/>
              <c:x val="1.145836415542003E-2"/>
              <c:y val="0.326599251235727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1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591723790267346"/>
          <c:y val="0.25677533963076948"/>
          <c:w val="0.11145836415542004"/>
          <c:h val="5.3872123852538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workbookViewId="0">
      <selection activeCell="J22" sqref="J22"/>
    </sheetView>
  </sheetViews>
  <sheetFormatPr defaultRowHeight="12.75"/>
  <cols>
    <col min="4" max="4" width="10.28515625" customWidth="1"/>
  </cols>
  <sheetData>
    <row r="2" spans="1:12">
      <c r="B2" s="8" t="s">
        <v>16</v>
      </c>
    </row>
    <row r="3" spans="1:12">
      <c r="B3" s="4" t="s">
        <v>15</v>
      </c>
    </row>
    <row r="4" spans="1:12">
      <c r="B4" t="s">
        <v>3</v>
      </c>
      <c r="C4" t="s">
        <v>4</v>
      </c>
      <c r="D4" t="s">
        <v>14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>
      <c r="A5" s="15"/>
      <c r="B5" s="15" t="s">
        <v>5</v>
      </c>
      <c r="C5" s="15" t="s">
        <v>6</v>
      </c>
      <c r="D5" s="7" t="s">
        <v>14</v>
      </c>
      <c r="F5" s="1"/>
      <c r="G5" s="2"/>
      <c r="H5" s="2"/>
      <c r="I5" s="2"/>
      <c r="J5" s="2"/>
      <c r="K5" s="2"/>
      <c r="L5" s="2"/>
    </row>
    <row r="6" spans="1:12">
      <c r="A6" s="16" t="s">
        <v>7</v>
      </c>
      <c r="B6" s="22">
        <v>27684</v>
      </c>
      <c r="C6" s="23">
        <v>11214</v>
      </c>
      <c r="D6" s="7">
        <f>SUM(B6:C6)</f>
        <v>38898</v>
      </c>
      <c r="F6" s="16" t="s">
        <v>7</v>
      </c>
      <c r="G6" s="2">
        <f t="shared" ref="G6:G13" si="0">B6/D6*100</f>
        <v>71.170754280425726</v>
      </c>
      <c r="H6" s="2">
        <f t="shared" ref="H6:H13" si="1">100-G6</f>
        <v>28.829245719574274</v>
      </c>
      <c r="I6" s="2">
        <f t="shared" ref="I6:I11" si="2">G6+H6</f>
        <v>100</v>
      </c>
      <c r="J6" s="2"/>
      <c r="K6" s="2">
        <f t="shared" ref="K6:K13" si="3">B6/B$13*100</f>
        <v>2.9108083896555059</v>
      </c>
      <c r="L6" s="2">
        <f t="shared" ref="L6:L13" si="4">C6/C$13*100</f>
        <v>1.3396104927793155</v>
      </c>
    </row>
    <row r="7" spans="1:12">
      <c r="A7" s="18" t="s">
        <v>8</v>
      </c>
      <c r="B7" s="22">
        <v>19599</v>
      </c>
      <c r="C7" s="23">
        <v>4988</v>
      </c>
      <c r="D7" s="7">
        <f t="shared" ref="D7:D13" si="5">SUM(B7:C7)</f>
        <v>24587</v>
      </c>
      <c r="F7" s="18" t="s">
        <v>8</v>
      </c>
      <c r="G7" s="2">
        <f t="shared" si="0"/>
        <v>79.712856387521853</v>
      </c>
      <c r="H7" s="2">
        <f t="shared" si="1"/>
        <v>20.287143612478147</v>
      </c>
      <c r="I7" s="2">
        <f t="shared" si="2"/>
        <v>100</v>
      </c>
      <c r="J7" s="2"/>
      <c r="K7" s="2">
        <f t="shared" si="3"/>
        <v>2.0607185966210904</v>
      </c>
      <c r="L7" s="2">
        <f t="shared" si="4"/>
        <v>0.59586027626031968</v>
      </c>
    </row>
    <row r="8" spans="1:12">
      <c r="A8" s="18" t="s">
        <v>9</v>
      </c>
      <c r="B8" s="22">
        <v>46338</v>
      </c>
      <c r="C8" s="23">
        <v>8826</v>
      </c>
      <c r="D8" s="7">
        <f t="shared" si="5"/>
        <v>55164</v>
      </c>
      <c r="F8" s="18" t="s">
        <v>9</v>
      </c>
      <c r="G8" s="2">
        <f t="shared" si="0"/>
        <v>84.00043506634762</v>
      </c>
      <c r="H8" s="2">
        <f t="shared" si="1"/>
        <v>15.99956493365238</v>
      </c>
      <c r="I8" s="2">
        <f t="shared" si="2"/>
        <v>100</v>
      </c>
      <c r="J8" s="2"/>
      <c r="K8" s="2">
        <f t="shared" si="3"/>
        <v>4.8721658416362095</v>
      </c>
      <c r="L8" s="2">
        <f t="shared" si="4"/>
        <v>1.0543429828134687</v>
      </c>
    </row>
    <row r="9" spans="1:12">
      <c r="A9" s="18" t="s">
        <v>10</v>
      </c>
      <c r="B9" s="22">
        <v>114434</v>
      </c>
      <c r="C9" s="23">
        <v>18073</v>
      </c>
      <c r="D9" s="7">
        <f t="shared" si="5"/>
        <v>132507</v>
      </c>
      <c r="F9" s="18" t="s">
        <v>10</v>
      </c>
      <c r="G9" s="2">
        <f t="shared" si="0"/>
        <v>86.360720565705961</v>
      </c>
      <c r="H9" s="2">
        <f t="shared" si="1"/>
        <v>13.639279434294039</v>
      </c>
      <c r="I9" s="2">
        <f t="shared" si="2"/>
        <v>100</v>
      </c>
      <c r="J9" s="2"/>
      <c r="K9" s="2">
        <f t="shared" si="3"/>
        <v>12.032056323574562</v>
      </c>
      <c r="L9" s="2">
        <f t="shared" si="4"/>
        <v>2.1589781020153889</v>
      </c>
    </row>
    <row r="10" spans="1:12">
      <c r="A10" s="19" t="s">
        <v>11</v>
      </c>
      <c r="B10" s="22">
        <v>204766</v>
      </c>
      <c r="C10" s="23">
        <v>40153</v>
      </c>
      <c r="D10" s="7">
        <f t="shared" si="5"/>
        <v>244919</v>
      </c>
      <c r="F10" s="19" t="s">
        <v>11</v>
      </c>
      <c r="G10" s="2">
        <f t="shared" si="0"/>
        <v>83.605600218847869</v>
      </c>
      <c r="H10" s="2">
        <f t="shared" si="1"/>
        <v>16.394399781152131</v>
      </c>
      <c r="I10" s="2">
        <f t="shared" si="2"/>
        <v>100</v>
      </c>
      <c r="J10" s="2"/>
      <c r="K10" s="2">
        <f t="shared" si="3"/>
        <v>21.529930310511464</v>
      </c>
      <c r="L10" s="2">
        <f t="shared" si="4"/>
        <v>4.7966274403930669</v>
      </c>
    </row>
    <row r="11" spans="1:12">
      <c r="A11" s="21" t="s">
        <v>12</v>
      </c>
      <c r="B11" s="22">
        <v>516753</v>
      </c>
      <c r="C11" s="23">
        <v>644427</v>
      </c>
      <c r="D11" s="7">
        <f t="shared" si="5"/>
        <v>1161180</v>
      </c>
      <c r="F11" s="21" t="s">
        <v>12</v>
      </c>
      <c r="G11" s="2">
        <f t="shared" si="0"/>
        <v>44.502402728259185</v>
      </c>
      <c r="H11" s="2">
        <f t="shared" si="1"/>
        <v>55.497597271740815</v>
      </c>
      <c r="I11" s="2">
        <f t="shared" si="2"/>
        <v>100</v>
      </c>
      <c r="K11" s="2">
        <f t="shared" si="3"/>
        <v>54.333512779210068</v>
      </c>
      <c r="L11" s="2">
        <f t="shared" si="4"/>
        <v>76.982447924941681</v>
      </c>
    </row>
    <row r="12" spans="1:12">
      <c r="A12" s="16" t="s">
        <v>13</v>
      </c>
      <c r="B12" s="22">
        <v>21502</v>
      </c>
      <c r="C12" s="23">
        <v>109428</v>
      </c>
      <c r="D12" s="7">
        <f t="shared" si="5"/>
        <v>130930</v>
      </c>
      <c r="F12" s="16" t="s">
        <v>13</v>
      </c>
      <c r="G12" s="2">
        <f t="shared" si="0"/>
        <v>16.42251584816314</v>
      </c>
      <c r="H12" s="2">
        <f t="shared" si="1"/>
        <v>83.577484151836856</v>
      </c>
      <c r="I12" s="2">
        <f>G12+H12</f>
        <v>100</v>
      </c>
      <c r="J12" s="2"/>
      <c r="K12" s="2">
        <f t="shared" si="3"/>
        <v>2.2608077587910955</v>
      </c>
      <c r="L12" s="2">
        <f t="shared" si="4"/>
        <v>13.072132780796766</v>
      </c>
    </row>
    <row r="13" spans="1:12">
      <c r="A13" s="20" t="s">
        <v>2</v>
      </c>
      <c r="B13" s="22">
        <v>951076</v>
      </c>
      <c r="C13" s="23">
        <v>837109</v>
      </c>
      <c r="D13" s="7">
        <f t="shared" si="5"/>
        <v>1788185</v>
      </c>
      <c r="E13" s="3"/>
      <c r="F13" s="20" t="s">
        <v>2</v>
      </c>
      <c r="G13" s="2">
        <f t="shared" si="0"/>
        <v>53.186666927638917</v>
      </c>
      <c r="H13" s="2">
        <f t="shared" si="1"/>
        <v>46.813333072361083</v>
      </c>
      <c r="I13" s="2">
        <f>G13+H13</f>
        <v>100</v>
      </c>
      <c r="J13" s="2"/>
      <c r="K13" s="2">
        <f t="shared" si="3"/>
        <v>100</v>
      </c>
      <c r="L13" s="2">
        <f t="shared" si="4"/>
        <v>100</v>
      </c>
    </row>
    <row r="14" spans="1:12">
      <c r="G14" s="2"/>
      <c r="H14" s="2"/>
    </row>
    <row r="15" spans="1:12">
      <c r="A15" s="9"/>
      <c r="B15" s="10"/>
      <c r="D15" s="11"/>
      <c r="E15" s="11"/>
      <c r="F15" s="5"/>
      <c r="G15" s="5"/>
      <c r="H15" s="5"/>
    </row>
    <row r="16" spans="1:12">
      <c r="A16" s="9"/>
      <c r="B16" s="3"/>
      <c r="C16" s="10"/>
      <c r="D16" s="11"/>
      <c r="E16" s="11"/>
      <c r="F16" s="5"/>
      <c r="G16" s="5"/>
      <c r="H16" s="5"/>
    </row>
    <row r="17" spans="1:10">
      <c r="A17" s="9"/>
      <c r="B17" s="3"/>
      <c r="C17" s="10"/>
      <c r="D17" s="11"/>
      <c r="E17" s="11"/>
    </row>
    <row r="18" spans="1:10">
      <c r="A18" s="15"/>
      <c r="B18" s="3"/>
      <c r="C18" s="10"/>
      <c r="D18" s="11"/>
      <c r="E18" s="11"/>
    </row>
    <row r="19" spans="1:10">
      <c r="A19" s="16"/>
      <c r="B19" s="3"/>
      <c r="C19" s="10"/>
      <c r="D19" s="11"/>
      <c r="E19" s="11"/>
    </row>
    <row r="20" spans="1:10">
      <c r="A20" s="18"/>
      <c r="B20" s="3"/>
      <c r="C20" s="10"/>
      <c r="D20" s="11"/>
      <c r="E20" s="11"/>
    </row>
    <row r="21" spans="1:10">
      <c r="A21" s="18"/>
      <c r="B21" s="3"/>
      <c r="C21" s="10"/>
      <c r="D21" s="11"/>
      <c r="E21" s="11"/>
    </row>
    <row r="22" spans="1:10">
      <c r="A22" s="18"/>
      <c r="B22" s="3"/>
      <c r="C22" s="10"/>
      <c r="D22" s="11"/>
      <c r="E22" s="11"/>
    </row>
    <row r="23" spans="1:10">
      <c r="A23" s="19"/>
      <c r="B23" s="3"/>
      <c r="C23" s="10"/>
      <c r="D23" s="11"/>
      <c r="E23" s="11"/>
    </row>
    <row r="24" spans="1:10">
      <c r="A24" s="21"/>
      <c r="B24" s="17"/>
      <c r="C24" s="17"/>
      <c r="G24" s="12"/>
      <c r="H24" s="12"/>
      <c r="I24" s="13"/>
      <c r="J24" s="13"/>
    </row>
    <row r="25" spans="1:10">
      <c r="A25" s="16"/>
      <c r="B25" s="17"/>
      <c r="C25" s="17"/>
      <c r="G25" s="14"/>
      <c r="H25" s="13"/>
      <c r="I25" s="13"/>
      <c r="J25" s="13"/>
    </row>
    <row r="26" spans="1:10">
      <c r="A26" s="20"/>
      <c r="B26" s="17"/>
      <c r="C26" s="17"/>
      <c r="G26" s="14"/>
      <c r="H26" s="13"/>
      <c r="I26" s="13"/>
      <c r="J26" s="13"/>
    </row>
    <row r="27" spans="1:10">
      <c r="G27" s="14"/>
      <c r="H27" s="13"/>
      <c r="I27" s="13"/>
      <c r="J27" s="13"/>
    </row>
    <row r="28" spans="1:10">
      <c r="G28" s="14"/>
      <c r="H28" s="13"/>
      <c r="I28" s="13"/>
      <c r="J28" s="13"/>
    </row>
    <row r="29" spans="1:10">
      <c r="B29" s="6"/>
      <c r="G29" s="12"/>
      <c r="H29" s="12"/>
      <c r="I29" s="13"/>
      <c r="J29" s="13"/>
    </row>
    <row r="30" spans="1:10">
      <c r="B30" s="6"/>
      <c r="G30" s="12"/>
      <c r="H30" s="12"/>
      <c r="I30" s="13"/>
      <c r="J30" s="13"/>
    </row>
    <row r="31" spans="1:10">
      <c r="B31" s="6"/>
      <c r="G31" s="12"/>
      <c r="H31" s="12"/>
      <c r="I31" s="13"/>
      <c r="J31" s="13"/>
    </row>
    <row r="32" spans="1:10">
      <c r="B32" s="6"/>
    </row>
    <row r="33" spans="2:2">
      <c r="B33" s="6"/>
    </row>
    <row r="34" spans="2:2">
      <c r="B34" s="6"/>
    </row>
    <row r="35" spans="2:2">
      <c r="B35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Důchodci podle pohlaví</vt:lpstr>
      <vt:lpstr>k05g01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cp:lastPrinted>2008-08-21T13:08:04Z</cp:lastPrinted>
  <dcterms:created xsi:type="dcterms:W3CDTF">2006-09-19T08:16:17Z</dcterms:created>
  <dcterms:modified xsi:type="dcterms:W3CDTF">2018-01-19T10:13:14Z</dcterms:modified>
</cp:coreProperties>
</file>