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545" windowHeight="4770" firstSheet="1" activeTab="1"/>
  </bookViews>
  <sheets>
    <sheet name="Důchodci podle pohlaví" sheetId="1" state="hidden" r:id="rId1"/>
    <sheet name="k05g01" sheetId="2" r:id="rId2"/>
  </sheets>
  <definedNames/>
  <calcPr fullCalcOnLoad="1"/>
</workbook>
</file>

<file path=xl/sharedStrings.xml><?xml version="1.0" encoding="utf-8"?>
<sst xmlns="http://schemas.openxmlformats.org/spreadsheetml/2006/main" count="29" uniqueCount="17">
  <si>
    <t>ženy</t>
  </si>
  <si>
    <t>muži</t>
  </si>
  <si>
    <t>celkem</t>
  </si>
  <si>
    <r>
      <t xml:space="preserve">ženy/ </t>
    </r>
    <r>
      <rPr>
        <i/>
        <sz val="10"/>
        <rFont val="Arial CE"/>
        <family val="2"/>
      </rPr>
      <t>Women</t>
    </r>
  </si>
  <si>
    <r>
      <t xml:space="preserve">muži/ </t>
    </r>
    <r>
      <rPr>
        <i/>
        <sz val="10"/>
        <rFont val="Arial CE"/>
        <family val="2"/>
      </rPr>
      <t>Men</t>
    </r>
  </si>
  <si>
    <t>Ženy</t>
  </si>
  <si>
    <t>Muži</t>
  </si>
  <si>
    <t>&lt; 6000</t>
  </si>
  <si>
    <t>6000-6999</t>
  </si>
  <si>
    <t>7000-7999</t>
  </si>
  <si>
    <t>8000-8999</t>
  </si>
  <si>
    <t>9000-9999</t>
  </si>
  <si>
    <t>10000-14999</t>
  </si>
  <si>
    <t xml:space="preserve">&gt;14999 </t>
  </si>
  <si>
    <t>celkem/ Total</t>
  </si>
  <si>
    <t>Důchodci v členění podle pohlaví a výše starobního důchodu k 31.12. 2013</t>
  </si>
  <si>
    <t>Pensioners by level of pension, 31 December 2013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</si>
</sst>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K"/>
    <numFmt numFmtId="166" formatCode="#,##0&quot; &quot;"/>
    <numFmt numFmtId="167" formatCode="0.00000"/>
    <numFmt numFmtId="168" formatCode="0.0000"/>
    <numFmt numFmtId="169" formatCode="0.000"/>
    <numFmt numFmtId="170" formatCode="#,##0.0_K"/>
    <numFmt numFmtId="171" formatCode="#,##0&quot;  &quot;"/>
  </numFmts>
  <fonts count="4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i/>
      <sz val="10"/>
      <name val="Arial CE"/>
      <family val="2"/>
    </font>
    <font>
      <sz val="10"/>
      <name val="Times New Roman CE"/>
      <family val="1"/>
    </font>
    <font>
      <u val="single"/>
      <sz val="10"/>
      <color indexed="36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 CE"/>
      <family val="0"/>
    </font>
    <font>
      <b/>
      <sz val="11"/>
      <color indexed="8"/>
      <name val="Arial CE"/>
      <family val="0"/>
    </font>
    <font>
      <i/>
      <sz val="11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8" applyNumberFormat="0" applyAlignment="0" applyProtection="0"/>
    <xf numFmtId="0" fontId="44" fillId="27" borderId="8" applyNumberFormat="0" applyAlignment="0" applyProtection="0"/>
    <xf numFmtId="0" fontId="45" fillId="27" borderId="9" applyNumberFormat="0" applyAlignment="0" applyProtection="0"/>
    <xf numFmtId="0" fontId="4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166" fontId="0" fillId="0" borderId="0" xfId="63" applyNumberFormat="1">
      <alignment/>
      <protection/>
    </xf>
    <xf numFmtId="0" fontId="0" fillId="0" borderId="0" xfId="64" applyFill="1">
      <alignment/>
      <protection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66" applyFont="1">
      <alignment/>
      <protection/>
    </xf>
    <xf numFmtId="165" fontId="0" fillId="0" borderId="0" xfId="65" applyNumberFormat="1">
      <alignment/>
      <protection/>
    </xf>
    <xf numFmtId="165" fontId="0" fillId="0" borderId="0" xfId="0" applyNumberFormat="1" applyAlignment="1">
      <alignment/>
    </xf>
    <xf numFmtId="166" fontId="8" fillId="0" borderId="0" xfId="64" applyNumberFormat="1" applyFont="1" applyBorder="1">
      <alignment/>
      <protection/>
    </xf>
    <xf numFmtId="165" fontId="8" fillId="0" borderId="0" xfId="64" applyNumberFormat="1" applyFont="1" applyBorder="1">
      <alignment/>
      <protection/>
    </xf>
    <xf numFmtId="166" fontId="8" fillId="0" borderId="0" xfId="64" applyNumberFormat="1" applyFont="1" applyFill="1" applyBorder="1" applyAlignment="1">
      <alignment horizontal="right"/>
      <protection/>
    </xf>
    <xf numFmtId="0" fontId="47" fillId="0" borderId="0" xfId="0" applyFont="1" applyAlignment="1">
      <alignment/>
    </xf>
    <xf numFmtId="49" fontId="8" fillId="0" borderId="0" xfId="62" applyNumberFormat="1" applyFont="1">
      <alignment/>
      <protection/>
    </xf>
    <xf numFmtId="166" fontId="47" fillId="0" borderId="0" xfId="0" applyNumberFormat="1" applyFont="1" applyAlignment="1">
      <alignment/>
    </xf>
    <xf numFmtId="0" fontId="8" fillId="0" borderId="0" xfId="67" applyFont="1">
      <alignment/>
      <protection/>
    </xf>
    <xf numFmtId="0" fontId="8" fillId="0" borderId="0" xfId="67" applyFont="1" applyFill="1">
      <alignment/>
      <protection/>
    </xf>
    <xf numFmtId="0" fontId="8" fillId="0" borderId="0" xfId="66" applyFont="1">
      <alignment/>
      <protection/>
    </xf>
    <xf numFmtId="0" fontId="8" fillId="0" borderId="0" xfId="66" applyFont="1" applyFill="1">
      <alignment/>
      <protection/>
    </xf>
  </cellXfs>
  <cellStyles count="7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č" xfId="38"/>
    <cellStyle name="Kč 10" xfId="39"/>
    <cellStyle name="Kč 11" xfId="40"/>
    <cellStyle name="Kč 12" xfId="41"/>
    <cellStyle name="Kč 2" xfId="42"/>
    <cellStyle name="Kč 3" xfId="43"/>
    <cellStyle name="Kč 4" xfId="44"/>
    <cellStyle name="Kč 5" xfId="45"/>
    <cellStyle name="Kč 6" xfId="46"/>
    <cellStyle name="Kč 7" xfId="47"/>
    <cellStyle name="Kč 8" xfId="48"/>
    <cellStyle name="Kč 9" xfId="49"/>
    <cellStyle name="Kontrolní buňka" xfId="50"/>
    <cellStyle name="Currency" xfId="51"/>
    <cellStyle name="Currency [0]" xfId="52"/>
    <cellStyle name="Nadpis 1" xfId="53"/>
    <cellStyle name="Nadpis 2" xfId="54"/>
    <cellStyle name="Nadpis 3" xfId="55"/>
    <cellStyle name="Nadpis 4" xfId="56"/>
    <cellStyle name="Název" xfId="57"/>
    <cellStyle name="Neutrální" xfId="58"/>
    <cellStyle name="normální 2" xfId="59"/>
    <cellStyle name="Normální 2 2" xfId="60"/>
    <cellStyle name="normální 3" xfId="61"/>
    <cellStyle name="normální 5" xfId="62"/>
    <cellStyle name="normální_5 3" xfId="63"/>
    <cellStyle name="normální_5 3 2" xfId="64"/>
    <cellStyle name="normální_5 3 6" xfId="65"/>
    <cellStyle name="normální_553" xfId="66"/>
    <cellStyle name="normální_553 2" xfId="67"/>
    <cellStyle name="PB_TR10" xfId="68"/>
    <cellStyle name="Poznámka" xfId="69"/>
    <cellStyle name="Percent" xfId="70"/>
    <cellStyle name="Propojená buňka" xfId="71"/>
    <cellStyle name="Followed Hyperlink" xfId="72"/>
    <cellStyle name="Správně" xfId="73"/>
    <cellStyle name="Text upozornění" xfId="74"/>
    <cellStyle name="Vstup" xfId="75"/>
    <cellStyle name="Výpočet" xfId="76"/>
    <cellStyle name="Výstup" xfId="77"/>
    <cellStyle name="Vysvětlující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Starobní důchodci podle výše  starobního důchodu k 31.12. 2013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(Zdroj: MPSV ČR)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 </a:t>
            </a:r>
            <a:r>
              <a:rPr lang="en-US" cap="none" sz="11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Old-Age Pensioners by Level of Pensions, 31 December 2013 (Source: MLSA CR)</a:t>
            </a: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  </a:t>
            </a:r>
          </a:p>
        </c:rich>
      </c:tx>
      <c:layout>
        <c:manualLayout>
          <c:xMode val="factor"/>
          <c:yMode val="factor"/>
          <c:x val="0.0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20475"/>
          <c:w val="0.96475"/>
          <c:h val="0.73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'Důchodci podle pohlaví'!$B$4</c:f>
              <c:strCache>
                <c:ptCount val="1"/>
                <c:pt idx="0">
                  <c:v>ženy/ Women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'Důchodci podle pohlaví'!$A$5:$A$12</c:f>
              <c:strCache>
                <c:ptCount val="8"/>
                <c:pt idx="1">
                  <c:v>&lt; 6000</c:v>
                </c:pt>
                <c:pt idx="2">
                  <c:v>6000-6999</c:v>
                </c:pt>
                <c:pt idx="3">
                  <c:v>7000-7999</c:v>
                </c:pt>
                <c:pt idx="4">
                  <c:v>8000-8999</c:v>
                </c:pt>
                <c:pt idx="5">
                  <c:v>9000-9999</c:v>
                </c:pt>
                <c:pt idx="6">
                  <c:v>10000-14999</c:v>
                </c:pt>
                <c:pt idx="7">
                  <c:v>&gt;14999 </c:v>
                </c:pt>
              </c:strCache>
            </c:strRef>
          </c:cat>
          <c:val>
            <c:numRef>
              <c:f>'Důchodci podle pohlaví'!$B$5:$B$12</c:f>
              <c:numCache>
                <c:ptCount val="8"/>
                <c:pt idx="0">
                  <c:v>0</c:v>
                </c:pt>
                <c:pt idx="1">
                  <c:v>28925</c:v>
                </c:pt>
                <c:pt idx="2">
                  <c:v>22645</c:v>
                </c:pt>
                <c:pt idx="3">
                  <c:v>61417</c:v>
                </c:pt>
                <c:pt idx="4">
                  <c:v>154602</c:v>
                </c:pt>
                <c:pt idx="5">
                  <c:v>237371</c:v>
                </c:pt>
                <c:pt idx="6">
                  <c:v>411267</c:v>
                </c:pt>
                <c:pt idx="7">
                  <c:v>13481</c:v>
                </c:pt>
              </c:numCache>
            </c:numRef>
          </c:val>
        </c:ser>
        <c:ser>
          <c:idx val="1"/>
          <c:order val="1"/>
          <c:tx>
            <c:strRef>
              <c:f>'Důchodci podle pohlaví'!$C$4</c:f>
              <c:strCache>
                <c:ptCount val="1"/>
                <c:pt idx="0">
                  <c:v>muži/ Men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'Důchodci podle pohlaví'!$A$5:$A$12</c:f>
              <c:strCache>
                <c:ptCount val="8"/>
                <c:pt idx="1">
                  <c:v>&lt; 6000</c:v>
                </c:pt>
                <c:pt idx="2">
                  <c:v>6000-6999</c:v>
                </c:pt>
                <c:pt idx="3">
                  <c:v>7000-7999</c:v>
                </c:pt>
                <c:pt idx="4">
                  <c:v>8000-8999</c:v>
                </c:pt>
                <c:pt idx="5">
                  <c:v>9000-9999</c:v>
                </c:pt>
                <c:pt idx="6">
                  <c:v>10000-14999</c:v>
                </c:pt>
                <c:pt idx="7">
                  <c:v>&gt;14999 </c:v>
                </c:pt>
              </c:strCache>
            </c:strRef>
          </c:cat>
          <c:val>
            <c:numRef>
              <c:f>'Důchodci podle pohlaví'!$C$5:$C$12</c:f>
              <c:numCache>
                <c:ptCount val="8"/>
                <c:pt idx="0">
                  <c:v>0</c:v>
                </c:pt>
                <c:pt idx="1">
                  <c:v>10383</c:v>
                </c:pt>
                <c:pt idx="2">
                  <c:v>4715</c:v>
                </c:pt>
                <c:pt idx="3">
                  <c:v>9071</c:v>
                </c:pt>
                <c:pt idx="4">
                  <c:v>19713</c:v>
                </c:pt>
                <c:pt idx="5">
                  <c:v>52277</c:v>
                </c:pt>
                <c:pt idx="6">
                  <c:v>641394</c:v>
                </c:pt>
                <c:pt idx="7">
                  <c:v>60830</c:v>
                </c:pt>
              </c:numCache>
            </c:numRef>
          </c:val>
        </c:ser>
        <c:overlap val="100"/>
        <c:axId val="44865733"/>
        <c:axId val="1138414"/>
      </c:barChart>
      <c:catAx>
        <c:axId val="44865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Důchody (v Kč)/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Pensions in CZK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138414"/>
        <c:crosses val="autoZero"/>
        <c:auto val="1"/>
        <c:lblOffset val="100"/>
        <c:tickLblSkip val="1"/>
        <c:noMultiLvlLbl val="0"/>
      </c:catAx>
      <c:valAx>
        <c:axId val="1138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Počty osob/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Number of persons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48657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6"/>
          <c:y val="0.2555"/>
          <c:w val="0.111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zoomScalePageLayoutView="0" workbookViewId="0" topLeftCell="A1">
      <selection activeCell="N3" sqref="N3"/>
    </sheetView>
  </sheetViews>
  <sheetFormatPr defaultColWidth="9.00390625" defaultRowHeight="12.75"/>
  <cols>
    <col min="4" max="4" width="10.25390625" style="0" customWidth="1"/>
  </cols>
  <sheetData>
    <row r="2" ht="12.75">
      <c r="B2" s="8" t="s">
        <v>15</v>
      </c>
    </row>
    <row r="3" ht="12.75">
      <c r="B3" s="4" t="s">
        <v>16</v>
      </c>
    </row>
    <row r="4" spans="2:12" ht="12.75">
      <c r="B4" t="s">
        <v>3</v>
      </c>
      <c r="C4" t="s">
        <v>4</v>
      </c>
      <c r="D4" t="s">
        <v>14</v>
      </c>
      <c r="G4" t="s">
        <v>0</v>
      </c>
      <c r="H4" t="s">
        <v>1</v>
      </c>
      <c r="I4" t="s">
        <v>2</v>
      </c>
      <c r="K4" t="s">
        <v>0</v>
      </c>
      <c r="L4" t="s">
        <v>1</v>
      </c>
    </row>
    <row r="5" spans="1:12" ht="12.75">
      <c r="A5" s="15"/>
      <c r="B5" s="15" t="s">
        <v>5</v>
      </c>
      <c r="C5" s="15" t="s">
        <v>6</v>
      </c>
      <c r="D5" s="7" t="s">
        <v>14</v>
      </c>
      <c r="F5" s="1"/>
      <c r="G5" s="2"/>
      <c r="H5" s="2"/>
      <c r="I5" s="2"/>
      <c r="J5" s="2"/>
      <c r="K5" s="2"/>
      <c r="L5" s="2"/>
    </row>
    <row r="6" spans="1:12" ht="12.75">
      <c r="A6" s="16" t="s">
        <v>7</v>
      </c>
      <c r="B6" s="17">
        <v>28925</v>
      </c>
      <c r="C6" s="17">
        <v>10383</v>
      </c>
      <c r="D6" s="7">
        <f>SUM(B6:C6)</f>
        <v>39308</v>
      </c>
      <c r="F6" s="16" t="s">
        <v>7</v>
      </c>
      <c r="G6" s="2">
        <f aca="true" t="shared" si="0" ref="G6:G13">B6/D6*100</f>
        <v>73.58552966317289</v>
      </c>
      <c r="H6" s="2">
        <f aca="true" t="shared" si="1" ref="H6:H13">100-G6</f>
        <v>26.414470336827108</v>
      </c>
      <c r="I6" s="2">
        <f aca="true" t="shared" si="2" ref="I6:I11">G6+H6</f>
        <v>100</v>
      </c>
      <c r="J6" s="2"/>
      <c r="K6" s="2">
        <f aca="true" t="shared" si="3" ref="K6:K13">B6/B$13*100</f>
        <v>3.111191901113038</v>
      </c>
      <c r="L6" s="2">
        <f aca="true" t="shared" si="4" ref="L6:L13">C6/C$13*100</f>
        <v>1.3005036429883903</v>
      </c>
    </row>
    <row r="7" spans="1:12" ht="12.75">
      <c r="A7" s="18" t="s">
        <v>8</v>
      </c>
      <c r="B7" s="17">
        <v>22645</v>
      </c>
      <c r="C7" s="17">
        <v>4715</v>
      </c>
      <c r="D7" s="7">
        <f aca="true" t="shared" si="5" ref="D7:D13">SUM(B7:C7)</f>
        <v>27360</v>
      </c>
      <c r="F7" s="18" t="s">
        <v>8</v>
      </c>
      <c r="G7" s="2">
        <f t="shared" si="0"/>
        <v>82.76681286549707</v>
      </c>
      <c r="H7" s="2">
        <f t="shared" si="1"/>
        <v>17.233187134502927</v>
      </c>
      <c r="I7" s="2">
        <f t="shared" si="2"/>
        <v>100</v>
      </c>
      <c r="J7" s="2"/>
      <c r="K7" s="2">
        <f t="shared" si="3"/>
        <v>2.4357109974314515</v>
      </c>
      <c r="L7" s="2">
        <f t="shared" si="4"/>
        <v>0.5905686869585149</v>
      </c>
    </row>
    <row r="8" spans="1:12" ht="12.75">
      <c r="A8" s="18" t="s">
        <v>9</v>
      </c>
      <c r="B8" s="17">
        <v>61417</v>
      </c>
      <c r="C8" s="17">
        <v>9071</v>
      </c>
      <c r="D8" s="7">
        <f t="shared" si="5"/>
        <v>70488</v>
      </c>
      <c r="F8" s="18" t="s">
        <v>9</v>
      </c>
      <c r="G8" s="2">
        <f t="shared" si="0"/>
        <v>87.13114288956986</v>
      </c>
      <c r="H8" s="2">
        <f t="shared" si="1"/>
        <v>12.868857110430142</v>
      </c>
      <c r="I8" s="2">
        <f t="shared" si="2"/>
        <v>100</v>
      </c>
      <c r="J8" s="2"/>
      <c r="K8" s="2">
        <f t="shared" si="3"/>
        <v>6.606052653091078</v>
      </c>
      <c r="L8" s="2">
        <f t="shared" si="4"/>
        <v>1.1361714866173254</v>
      </c>
    </row>
    <row r="9" spans="1:12" ht="12.75">
      <c r="A9" s="18" t="s">
        <v>10</v>
      </c>
      <c r="B9" s="17">
        <v>154602</v>
      </c>
      <c r="C9" s="17">
        <v>19713</v>
      </c>
      <c r="D9" s="7">
        <f t="shared" si="5"/>
        <v>174315</v>
      </c>
      <c r="F9" s="18" t="s">
        <v>10</v>
      </c>
      <c r="G9" s="2">
        <f t="shared" si="0"/>
        <v>88.69116255055502</v>
      </c>
      <c r="H9" s="2">
        <f t="shared" si="1"/>
        <v>11.30883744944498</v>
      </c>
      <c r="I9" s="2">
        <f t="shared" si="2"/>
        <v>100</v>
      </c>
      <c r="J9" s="2"/>
      <c r="K9" s="2">
        <f t="shared" si="3"/>
        <v>16.6290921450606</v>
      </c>
      <c r="L9" s="2">
        <f t="shared" si="4"/>
        <v>2.469115700108845</v>
      </c>
    </row>
    <row r="10" spans="1:12" ht="12.75">
      <c r="A10" s="19" t="s">
        <v>11</v>
      </c>
      <c r="B10" s="17">
        <v>237371</v>
      </c>
      <c r="C10" s="17">
        <v>52277</v>
      </c>
      <c r="D10" s="7">
        <f t="shared" si="5"/>
        <v>289648</v>
      </c>
      <c r="F10" s="19" t="s">
        <v>11</v>
      </c>
      <c r="G10" s="2">
        <f t="shared" si="0"/>
        <v>81.95154118101972</v>
      </c>
      <c r="H10" s="2">
        <f t="shared" si="1"/>
        <v>18.04845881898028</v>
      </c>
      <c r="I10" s="2">
        <f t="shared" si="2"/>
        <v>100</v>
      </c>
      <c r="J10" s="2"/>
      <c r="K10" s="2">
        <f t="shared" si="3"/>
        <v>25.53177987066907</v>
      </c>
      <c r="L10" s="2">
        <f t="shared" si="4"/>
        <v>6.547859861745553</v>
      </c>
    </row>
    <row r="11" spans="1:12" ht="12.75">
      <c r="A11" s="21" t="s">
        <v>12</v>
      </c>
      <c r="B11" s="17">
        <v>411267</v>
      </c>
      <c r="C11" s="17">
        <v>641394</v>
      </c>
      <c r="D11" s="7">
        <f t="shared" si="5"/>
        <v>1052661</v>
      </c>
      <c r="F11" s="21" t="s">
        <v>12</v>
      </c>
      <c r="G11" s="2">
        <f t="shared" si="0"/>
        <v>39.06927301381926</v>
      </c>
      <c r="H11" s="2">
        <f t="shared" si="1"/>
        <v>60.93072698618074</v>
      </c>
      <c r="I11" s="2">
        <f t="shared" si="2"/>
        <v>100</v>
      </c>
      <c r="K11" s="2">
        <f t="shared" si="3"/>
        <v>44.23614726344186</v>
      </c>
      <c r="L11" s="2">
        <f t="shared" si="4"/>
        <v>80.33663041422476</v>
      </c>
    </row>
    <row r="12" spans="1:12" ht="12.75">
      <c r="A12" s="16" t="s">
        <v>13</v>
      </c>
      <c r="B12" s="17">
        <v>13481</v>
      </c>
      <c r="C12" s="17">
        <v>60830</v>
      </c>
      <c r="D12" s="7">
        <f t="shared" si="5"/>
        <v>74311</v>
      </c>
      <c r="F12" s="16" t="s">
        <v>13</v>
      </c>
      <c r="G12" s="2">
        <f t="shared" si="0"/>
        <v>18.14132497207681</v>
      </c>
      <c r="H12" s="2">
        <f t="shared" si="1"/>
        <v>81.8586750279232</v>
      </c>
      <c r="I12" s="2">
        <f>G12+H12</f>
        <v>100</v>
      </c>
      <c r="J12" s="2"/>
      <c r="K12" s="2">
        <f t="shared" si="3"/>
        <v>1.4500251691929078</v>
      </c>
      <c r="L12" s="2">
        <f t="shared" si="4"/>
        <v>7.619150207356619</v>
      </c>
    </row>
    <row r="13" spans="1:12" ht="12.75">
      <c r="A13" s="20" t="s">
        <v>2</v>
      </c>
      <c r="B13" s="17">
        <v>929708</v>
      </c>
      <c r="C13" s="17">
        <v>798383</v>
      </c>
      <c r="D13" s="7">
        <f t="shared" si="5"/>
        <v>1728091</v>
      </c>
      <c r="E13" s="3"/>
      <c r="F13" s="20" t="s">
        <v>2</v>
      </c>
      <c r="G13" s="2">
        <f t="shared" si="0"/>
        <v>53.79971309381277</v>
      </c>
      <c r="H13" s="2">
        <f t="shared" si="1"/>
        <v>46.20028690618723</v>
      </c>
      <c r="I13" s="2">
        <f>G13+H13</f>
        <v>100</v>
      </c>
      <c r="J13" s="2"/>
      <c r="K13" s="2">
        <f t="shared" si="3"/>
        <v>100</v>
      </c>
      <c r="L13" s="2">
        <f t="shared" si="4"/>
        <v>100</v>
      </c>
    </row>
    <row r="14" spans="7:8" ht="12.75">
      <c r="G14" s="2"/>
      <c r="H14" s="2"/>
    </row>
    <row r="15" spans="1:8" ht="12.75">
      <c r="A15" s="9"/>
      <c r="B15" s="10"/>
      <c r="D15" s="11"/>
      <c r="E15" s="11"/>
      <c r="F15" s="5"/>
      <c r="G15" s="5"/>
      <c r="H15" s="5"/>
    </row>
    <row r="16" spans="1:8" ht="12.75">
      <c r="A16" s="9"/>
      <c r="B16" s="10"/>
      <c r="D16" s="11"/>
      <c r="E16" s="11"/>
      <c r="F16" s="5"/>
      <c r="G16" s="5"/>
      <c r="H16" s="5"/>
    </row>
    <row r="17" spans="1:5" ht="12.75">
      <c r="A17" s="9"/>
      <c r="B17" s="10"/>
      <c r="D17" s="11"/>
      <c r="E17" s="11"/>
    </row>
    <row r="18" spans="1:5" ht="12.75">
      <c r="A18" s="15"/>
      <c r="B18" s="15"/>
      <c r="C18" s="15"/>
      <c r="D18" s="11"/>
      <c r="E18" s="11"/>
    </row>
    <row r="19" spans="1:5" ht="12.75">
      <c r="A19" s="16"/>
      <c r="B19" s="17"/>
      <c r="C19" s="17"/>
      <c r="D19" s="11"/>
      <c r="E19" s="11"/>
    </row>
    <row r="20" spans="1:5" ht="12.75">
      <c r="A20" s="18"/>
      <c r="B20" s="17"/>
      <c r="C20" s="17"/>
      <c r="D20" s="11"/>
      <c r="E20" s="11"/>
    </row>
    <row r="21" spans="1:5" ht="12.75">
      <c r="A21" s="18"/>
      <c r="B21" s="17"/>
      <c r="C21" s="17"/>
      <c r="D21" s="11"/>
      <c r="E21" s="11"/>
    </row>
    <row r="22" spans="1:5" ht="12.75">
      <c r="A22" s="18"/>
      <c r="B22" s="17"/>
      <c r="C22" s="17"/>
      <c r="D22" s="11"/>
      <c r="E22" s="11"/>
    </row>
    <row r="23" spans="1:5" ht="12.75">
      <c r="A23" s="19"/>
      <c r="B23" s="17"/>
      <c r="C23" s="17"/>
      <c r="D23" s="11"/>
      <c r="E23" s="11"/>
    </row>
    <row r="24" spans="1:10" ht="12.75">
      <c r="A24" s="21"/>
      <c r="B24" s="17"/>
      <c r="C24" s="17"/>
      <c r="G24" s="12"/>
      <c r="H24" s="12"/>
      <c r="I24" s="13"/>
      <c r="J24" s="13"/>
    </row>
    <row r="25" spans="1:10" ht="12.75">
      <c r="A25" s="16"/>
      <c r="B25" s="17"/>
      <c r="C25" s="17"/>
      <c r="G25" s="14"/>
      <c r="H25" s="13"/>
      <c r="I25" s="13"/>
      <c r="J25" s="13"/>
    </row>
    <row r="26" spans="1:10" ht="12.75">
      <c r="A26" s="20"/>
      <c r="B26" s="17"/>
      <c r="C26" s="17"/>
      <c r="G26" s="14"/>
      <c r="H26" s="13"/>
      <c r="I26" s="13"/>
      <c r="J26" s="13"/>
    </row>
    <row r="27" spans="7:10" ht="12.75">
      <c r="G27" s="14"/>
      <c r="H27" s="13"/>
      <c r="I27" s="13"/>
      <c r="J27" s="13"/>
    </row>
    <row r="28" spans="7:10" ht="12.75">
      <c r="G28" s="14"/>
      <c r="H28" s="13"/>
      <c r="I28" s="13"/>
      <c r="J28" s="13"/>
    </row>
    <row r="29" spans="2:10" ht="12.75">
      <c r="B29" s="6"/>
      <c r="G29" s="12"/>
      <c r="H29" s="12"/>
      <c r="I29" s="13"/>
      <c r="J29" s="13"/>
    </row>
    <row r="30" spans="2:10" ht="12.75">
      <c r="B30" s="6"/>
      <c r="G30" s="12"/>
      <c r="H30" s="12"/>
      <c r="I30" s="13"/>
      <c r="J30" s="13"/>
    </row>
    <row r="31" spans="2:10" ht="12.75">
      <c r="B31" s="6"/>
      <c r="G31" s="12"/>
      <c r="H31" s="12"/>
      <c r="I31" s="13"/>
      <c r="J31" s="13"/>
    </row>
    <row r="32" ht="12.75">
      <c r="B32" s="6"/>
    </row>
    <row r="33" ht="12.75">
      <c r="B33" s="6"/>
    </row>
    <row r="34" ht="12.75">
      <c r="B34" s="6"/>
    </row>
    <row r="35" ht="12.75">
      <c r="B35" s="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rezanka</dc:creator>
  <cp:keywords/>
  <dc:description/>
  <cp:lastModifiedBy>Marek Řezanka</cp:lastModifiedBy>
  <cp:lastPrinted>2008-08-21T13:08:04Z</cp:lastPrinted>
  <dcterms:created xsi:type="dcterms:W3CDTF">2006-09-19T08:16:17Z</dcterms:created>
  <dcterms:modified xsi:type="dcterms:W3CDTF">2015-09-07T11:42:53Z</dcterms:modified>
  <cp:category/>
  <cp:version/>
  <cp:contentType/>
  <cp:contentStatus/>
</cp:coreProperties>
</file>