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0\"/>
    </mc:Choice>
  </mc:AlternateContent>
  <bookViews>
    <workbookView xWindow="120" yWindow="30" windowWidth="15180" windowHeight="8580" firstSheet="1" activeTab="1"/>
  </bookViews>
  <sheets>
    <sheet name="Domácnosti - u.+n." sheetId="1" state="hidden" r:id="rId1"/>
    <sheet name="k01g05" sheetId="48" r:id="rId2"/>
  </sheets>
  <calcPr calcId="162913"/>
</workbook>
</file>

<file path=xl/calcChain.xml><?xml version="1.0" encoding="utf-8"?>
<calcChain xmlns="http://schemas.openxmlformats.org/spreadsheetml/2006/main">
  <c r="F33" i="1" l="1"/>
  <c r="G33" i="1"/>
  <c r="F34" i="1"/>
  <c r="G34" i="1"/>
  <c r="F35" i="1"/>
  <c r="G35" i="1"/>
  <c r="F36" i="1"/>
  <c r="G36" i="1"/>
  <c r="F37" i="1"/>
  <c r="G37" i="1"/>
  <c r="F38" i="1"/>
  <c r="G38" i="1"/>
  <c r="B19" i="1"/>
  <c r="C19" i="1"/>
  <c r="B20" i="1"/>
  <c r="C20" i="1"/>
  <c r="B21" i="1"/>
  <c r="C21" i="1"/>
  <c r="B22" i="1"/>
  <c r="B24" i="1" s="1"/>
  <c r="C22" i="1"/>
  <c r="B23" i="1"/>
  <c r="C23" i="1"/>
  <c r="C18" i="1"/>
  <c r="B18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B34" i="1"/>
  <c r="B35" i="1"/>
  <c r="B36" i="1"/>
  <c r="B37" i="1"/>
  <c r="B38" i="1"/>
  <c r="B33" i="1"/>
  <c r="D24" i="1"/>
  <c r="E24" i="1"/>
  <c r="D7" i="1"/>
  <c r="E7" i="1" s="1"/>
  <c r="D8" i="1"/>
  <c r="E8" i="1" s="1"/>
  <c r="D9" i="1"/>
  <c r="E9" i="1" s="1"/>
  <c r="D10" i="1"/>
  <c r="E10" i="1"/>
  <c r="D11" i="1"/>
  <c r="E11" i="1" s="1"/>
  <c r="D6" i="1"/>
  <c r="E6" i="1" s="1"/>
  <c r="D12" i="1" l="1"/>
  <c r="E12" i="1" s="1"/>
  <c r="C24" i="1"/>
</calcChain>
</file>

<file path=xl/sharedStrings.xml><?xml version="1.0" encoding="utf-8"?>
<sst xmlns="http://schemas.openxmlformats.org/spreadsheetml/2006/main" count="65" uniqueCount="21">
  <si>
    <t>úplné rodiny</t>
  </si>
  <si>
    <t>neúplné rodiny</t>
  </si>
  <si>
    <t>Two-parent families</t>
  </si>
  <si>
    <t>Lone-parent families</t>
  </si>
  <si>
    <t>celkem/ Total</t>
  </si>
  <si>
    <t>ženy/ Women</t>
  </si>
  <si>
    <t>muži/ Men</t>
  </si>
  <si>
    <r>
      <t xml:space="preserve">V tisicích osob/ </t>
    </r>
    <r>
      <rPr>
        <i/>
        <sz val="10"/>
        <rFont val="Arial CE"/>
        <family val="2"/>
        <charset val="238"/>
      </rPr>
      <t>Thous. persons</t>
    </r>
  </si>
  <si>
    <t>65+</t>
  </si>
  <si>
    <t>bez dětí/ without children</t>
  </si>
  <si>
    <t>s dětmi/ with children</t>
  </si>
  <si>
    <t>Úplná rodina bez dětí</t>
  </si>
  <si>
    <t>Úplná rodina s dětmi</t>
  </si>
  <si>
    <t>Neúplná rodina</t>
  </si>
  <si>
    <t>Ženy</t>
  </si>
  <si>
    <t>Muži</t>
  </si>
  <si>
    <t>15–24</t>
  </si>
  <si>
    <t>25–34</t>
  </si>
  <si>
    <t>35–44</t>
  </si>
  <si>
    <t>45–54</t>
  </si>
  <si>
    <t>55–64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</si>
</sst>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  <numFmt numFmtId="168" formatCode="0.0_ ;\-0.0\ "/>
    <numFmt numFmtId="169" formatCode="#,##0.0_ ;\-#,##0.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10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165" fontId="0" fillId="0" borderId="0" xfId="0" applyNumberFormat="1"/>
    <xf numFmtId="164" fontId="7" fillId="0" borderId="0" xfId="0" applyNumberFormat="1" applyFont="1" applyBorder="1" applyProtection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Protection="1"/>
    <xf numFmtId="165" fontId="14" fillId="0" borderId="0" xfId="0" applyNumberFormat="1" applyFont="1"/>
    <xf numFmtId="164" fontId="0" fillId="0" borderId="0" xfId="0" applyNumberFormat="1" applyBorder="1" applyProtection="1"/>
    <xf numFmtId="167" fontId="15" fillId="0" borderId="0" xfId="0" applyNumberFormat="1" applyFont="1" applyBorder="1"/>
    <xf numFmtId="0" fontId="16" fillId="0" borderId="0" xfId="0" applyFont="1" applyFill="1" applyBorder="1" applyAlignment="1" applyProtection="1">
      <alignment horizontal="center"/>
    </xf>
    <xf numFmtId="0" fontId="14" fillId="0" borderId="0" xfId="0" applyFont="1"/>
    <xf numFmtId="165" fontId="14" fillId="0" borderId="0" xfId="0" applyNumberFormat="1" applyFont="1" applyBorder="1"/>
    <xf numFmtId="167" fontId="14" fillId="0" borderId="0" xfId="0" applyNumberFormat="1" applyFont="1"/>
    <xf numFmtId="169" fontId="16" fillId="0" borderId="0" xfId="0" applyNumberFormat="1" applyFont="1" applyFill="1" applyBorder="1" applyAlignment="1"/>
    <xf numFmtId="168" fontId="16" fillId="0" borderId="0" xfId="0" applyNumberFormat="1" applyFont="1" applyFill="1" applyBorder="1" applyAlignment="1"/>
    <xf numFmtId="0" fontId="17" fillId="0" borderId="0" xfId="0" applyFont="1"/>
  </cellXfs>
  <cellStyles count="48">
    <cellStyle name="% procenta" xfId="1"/>
    <cellStyle name="% procenta 2" xfId="2"/>
    <cellStyle name="% procenta 3" xfId="3"/>
    <cellStyle name="Celkem" xfId="4" builtinId="25" customBuiltin="1"/>
    <cellStyle name="Celkem 2" xfId="5"/>
    <cellStyle name="Celkem 3" xfId="6"/>
    <cellStyle name="Datum" xfId="7"/>
    <cellStyle name="Datum 2" xfId="8"/>
    <cellStyle name="Datum 3" xfId="9"/>
    <cellStyle name="Finanční" xfId="10"/>
    <cellStyle name="Finanční 10" xfId="11"/>
    <cellStyle name="Finanční 11" xfId="12"/>
    <cellStyle name="Finanční 2" xfId="13"/>
    <cellStyle name="Finanční 3" xfId="14"/>
    <cellStyle name="Finanční 4" xfId="15"/>
    <cellStyle name="Finanční 5" xfId="16"/>
    <cellStyle name="Finanční 6" xfId="17"/>
    <cellStyle name="Finanční 7" xfId="18"/>
    <cellStyle name="Finanční 8" xfId="19"/>
    <cellStyle name="Finanční 9" xfId="20"/>
    <cellStyle name="Finanční0" xfId="21"/>
    <cellStyle name="Finanční0 10" xfId="22"/>
    <cellStyle name="Finanční0 11" xfId="23"/>
    <cellStyle name="Finanční0 2" xfId="24"/>
    <cellStyle name="Finanční0 3" xfId="25"/>
    <cellStyle name="Finanční0 4" xfId="26"/>
    <cellStyle name="Finanční0 5" xfId="27"/>
    <cellStyle name="Finanční0 6" xfId="28"/>
    <cellStyle name="Finanční0 7" xfId="29"/>
    <cellStyle name="Finanční0 8" xfId="30"/>
    <cellStyle name="Finanční0 9" xfId="31"/>
    <cellStyle name="Měna" xfId="32"/>
    <cellStyle name="Měna 2" xfId="33"/>
    <cellStyle name="Měna 3" xfId="34"/>
    <cellStyle name="Měna0" xfId="35"/>
    <cellStyle name="Měna0 2" xfId="36"/>
    <cellStyle name="Měna0 3" xfId="37"/>
    <cellStyle name="Normal_PART9-1" xfId="38"/>
    <cellStyle name="Normální" xfId="0" builtinId="0"/>
    <cellStyle name="Pevný" xfId="39"/>
    <cellStyle name="Pevný 2" xfId="40"/>
    <cellStyle name="Pevný 3" xfId="41"/>
    <cellStyle name="Záhlaví 1" xfId="42"/>
    <cellStyle name="Záhlaví 1 2" xfId="43"/>
    <cellStyle name="Záhlaví 1 3" xfId="44"/>
    <cellStyle name="Záhlaví 2" xfId="45"/>
    <cellStyle name="Záhlaví 2 2" xfId="46"/>
    <cellStyle name="Záhlaví 2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Osoby v čele úplných a neúplných rodin podle věku, struktura podle pohlaví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(Zdroj: SILC, Životní podmínky, ČSÚ)</a:t>
            </a: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Heads of two-parents and lone-parent families by age, structure by sex,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2019 (Source: SILC, Life Conditions, CZSO)</a:t>
            </a:r>
          </a:p>
        </c:rich>
      </c:tx>
      <c:layout>
        <c:manualLayout>
          <c:xMode val="edge"/>
          <c:yMode val="edge"/>
          <c:x val="0.12395837785412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6666666666666"/>
          <c:y val="0.16666666666666666"/>
          <c:w val="0.83645833333333353"/>
          <c:h val="0.72727272727272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'Domácnosti - u.+n.'!$B$5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u.+n.'!$B$6:$B$12</c:f>
              <c:numCache>
                <c:formatCode>0.0</c:formatCode>
                <c:ptCount val="7"/>
                <c:pt idx="0">
                  <c:v>-74.305834694794967</c:v>
                </c:pt>
                <c:pt idx="1">
                  <c:v>-57.60059876781434</c:v>
                </c:pt>
                <c:pt idx="2">
                  <c:v>-49.642362119302774</c:v>
                </c:pt>
                <c:pt idx="3">
                  <c:v>-50.310175534091883</c:v>
                </c:pt>
                <c:pt idx="4">
                  <c:v>-48.864906857817488</c:v>
                </c:pt>
                <c:pt idx="5">
                  <c:v>-44.266523183417334</c:v>
                </c:pt>
                <c:pt idx="6">
                  <c:v>-49.971966151783235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1-4704-8793-CFA490A36C59}"/>
            </c:ext>
          </c:extLst>
        </c:ser>
        <c:ser>
          <c:idx val="1"/>
          <c:order val="1"/>
          <c:tx>
            <c:strRef>
              <c:f>'Domácnosti - u.+n.'!$C$5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u.+n.'!$C$6:$C$12</c:f>
              <c:numCache>
                <c:formatCode>0.0</c:formatCode>
                <c:ptCount val="7"/>
                <c:pt idx="0">
                  <c:v>-25.694165305205033</c:v>
                </c:pt>
                <c:pt idx="1">
                  <c:v>-42.39940123218566</c:v>
                </c:pt>
                <c:pt idx="2">
                  <c:v>-50.357637880697226</c:v>
                </c:pt>
                <c:pt idx="3">
                  <c:v>-49.689824465908117</c:v>
                </c:pt>
                <c:pt idx="4">
                  <c:v>-51.135093142182512</c:v>
                </c:pt>
                <c:pt idx="5">
                  <c:v>-55.733476816582666</c:v>
                </c:pt>
                <c:pt idx="6">
                  <c:v>-50.028033848216765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1-4704-8793-CFA490A36C59}"/>
            </c:ext>
          </c:extLst>
        </c:ser>
        <c:ser>
          <c:idx val="2"/>
          <c:order val="2"/>
          <c:tx>
            <c:strRef>
              <c:f>'Domácnosti - u.+n.'!$D$5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u.+n.'!$D$6:$D$12</c:f>
              <c:numCache>
                <c:formatCode>0.0</c:formatCode>
                <c:ptCount val="7"/>
                <c:pt idx="0">
                  <c:v>50.31425667891304</c:v>
                </c:pt>
                <c:pt idx="1">
                  <c:v>81.853712968506159</c:v>
                </c:pt>
                <c:pt idx="2">
                  <c:v>72.212229553757936</c:v>
                </c:pt>
                <c:pt idx="3">
                  <c:v>71.569845351126503</c:v>
                </c:pt>
                <c:pt idx="4">
                  <c:v>71.003429524111866</c:v>
                </c:pt>
                <c:pt idx="5">
                  <c:v>76.546752688368812</c:v>
                </c:pt>
                <c:pt idx="6">
                  <c:v>72.850592730233672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1-4704-8793-CFA490A36C59}"/>
            </c:ext>
          </c:extLst>
        </c:ser>
        <c:ser>
          <c:idx val="3"/>
          <c:order val="3"/>
          <c:tx>
            <c:strRef>
              <c:f>'Domácnosti - u.+n.'!$E$5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u.+n.'!$E$6:$E$12</c:f>
              <c:numCache>
                <c:formatCode>0.0</c:formatCode>
                <c:ptCount val="7"/>
                <c:pt idx="0">
                  <c:v>49.68574332108696</c:v>
                </c:pt>
                <c:pt idx="1">
                  <c:v>18.146287031493841</c:v>
                </c:pt>
                <c:pt idx="2">
                  <c:v>27.787770446242064</c:v>
                </c:pt>
                <c:pt idx="3">
                  <c:v>28.430154648873497</c:v>
                </c:pt>
                <c:pt idx="4">
                  <c:v>28.996570475888134</c:v>
                </c:pt>
                <c:pt idx="5">
                  <c:v>23.453247311631188</c:v>
                </c:pt>
                <c:pt idx="6">
                  <c:v>27.149407269766328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1-4704-8793-CFA490A36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5393024"/>
        <c:axId val="65395328"/>
      </c:barChart>
      <c:catAx>
        <c:axId val="6539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3.0558414018706948E-2"/>
              <c:y val="0.37167788036647714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3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95328"/>
        <c:scaling>
          <c:orientation val="minMax"/>
          <c:max val="100"/>
          <c:min val="-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%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Úplné rodiny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Two-parent families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 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Neúplné rodiny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Lone-parent families</a:t>
                </a:r>
              </a:p>
            </c:rich>
          </c:tx>
          <c:layout>
            <c:manualLayout>
              <c:xMode val="edge"/>
              <c:yMode val="edge"/>
              <c:x val="9.5833292237217732E-2"/>
              <c:y val="0.94781139667186265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3930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125003424676318"/>
          <c:y val="0.28170590351332975"/>
          <c:w val="0.14062498972597121"/>
          <c:h val="6.22895488317767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topLeftCell="A19" workbookViewId="0">
      <selection activeCell="E2" sqref="E2"/>
    </sheetView>
  </sheetViews>
  <sheetFormatPr defaultRowHeight="12.75" x14ac:dyDescent="0.2"/>
  <cols>
    <col min="2" max="2" width="9.5703125" bestFit="1" customWidth="1"/>
    <col min="7" max="8" width="10.5703125" bestFit="1" customWidth="1"/>
  </cols>
  <sheetData>
    <row r="2" spans="1:11" x14ac:dyDescent="0.2">
      <c r="A2" s="15">
        <v>2019</v>
      </c>
    </row>
    <row r="3" spans="1:11" x14ac:dyDescent="0.2">
      <c r="B3" t="s">
        <v>2</v>
      </c>
      <c r="D3" t="s">
        <v>3</v>
      </c>
    </row>
    <row r="4" spans="1:11" x14ac:dyDescent="0.2">
      <c r="B4" t="s">
        <v>0</v>
      </c>
      <c r="D4" t="s">
        <v>1</v>
      </c>
    </row>
    <row r="5" spans="1:11" x14ac:dyDescent="0.2">
      <c r="B5" t="s">
        <v>5</v>
      </c>
      <c r="C5" t="s">
        <v>6</v>
      </c>
      <c r="D5" t="s">
        <v>5</v>
      </c>
      <c r="E5" t="s">
        <v>6</v>
      </c>
    </row>
    <row r="6" spans="1:11" x14ac:dyDescent="0.2">
      <c r="A6" s="9" t="s">
        <v>16</v>
      </c>
      <c r="B6" s="6">
        <v>-74.305834694794967</v>
      </c>
      <c r="C6" s="6">
        <v>-25.694165305205033</v>
      </c>
      <c r="D6" s="6">
        <f>D18/(D18+E18)*100</f>
        <v>50.31425667891304</v>
      </c>
      <c r="E6" s="6">
        <f t="shared" ref="E6:E12" si="0">100-D6</f>
        <v>49.68574332108696</v>
      </c>
      <c r="G6" s="6"/>
      <c r="H6" s="6"/>
      <c r="I6" s="6"/>
      <c r="J6" s="6"/>
      <c r="K6" s="6"/>
    </row>
    <row r="7" spans="1:11" x14ac:dyDescent="0.2">
      <c r="A7" s="9" t="s">
        <v>17</v>
      </c>
      <c r="B7" s="6">
        <v>-57.60059876781434</v>
      </c>
      <c r="C7" s="6">
        <v>-42.39940123218566</v>
      </c>
      <c r="D7" s="6">
        <f t="shared" ref="D7:D12" si="1">D19/(D19+E19)*100</f>
        <v>81.853712968506159</v>
      </c>
      <c r="E7" s="6">
        <f t="shared" si="0"/>
        <v>18.146287031493841</v>
      </c>
      <c r="G7" s="6"/>
      <c r="H7" s="6"/>
      <c r="I7" s="6"/>
      <c r="J7" s="6"/>
      <c r="K7" s="6"/>
    </row>
    <row r="8" spans="1:11" x14ac:dyDescent="0.2">
      <c r="A8" s="9" t="s">
        <v>18</v>
      </c>
      <c r="B8" s="6">
        <v>-49.642362119302774</v>
      </c>
      <c r="C8" s="6">
        <v>-50.357637880697226</v>
      </c>
      <c r="D8" s="6">
        <f t="shared" si="1"/>
        <v>72.212229553757936</v>
      </c>
      <c r="E8" s="6">
        <f t="shared" si="0"/>
        <v>27.787770446242064</v>
      </c>
      <c r="G8" s="6"/>
      <c r="H8" s="6"/>
      <c r="I8" s="6"/>
      <c r="J8" s="6"/>
      <c r="K8" s="6"/>
    </row>
    <row r="9" spans="1:11" x14ac:dyDescent="0.2">
      <c r="A9" s="9" t="s">
        <v>19</v>
      </c>
      <c r="B9" s="6">
        <v>-50.310175534091883</v>
      </c>
      <c r="C9" s="6">
        <v>-49.689824465908117</v>
      </c>
      <c r="D9" s="6">
        <f t="shared" si="1"/>
        <v>71.569845351126503</v>
      </c>
      <c r="E9" s="6">
        <f t="shared" si="0"/>
        <v>28.430154648873497</v>
      </c>
      <c r="G9" s="6"/>
      <c r="H9" s="6"/>
      <c r="I9" s="6"/>
      <c r="J9" s="6"/>
      <c r="K9" s="6"/>
    </row>
    <row r="10" spans="1:11" x14ac:dyDescent="0.2">
      <c r="A10" s="9" t="s">
        <v>20</v>
      </c>
      <c r="B10" s="6">
        <v>-48.864906857817488</v>
      </c>
      <c r="C10" s="6">
        <v>-51.135093142182512</v>
      </c>
      <c r="D10" s="6">
        <f t="shared" si="1"/>
        <v>71.003429524111866</v>
      </c>
      <c r="E10" s="6">
        <f t="shared" si="0"/>
        <v>28.996570475888134</v>
      </c>
      <c r="G10" s="6"/>
      <c r="H10" s="6"/>
      <c r="I10" s="6"/>
      <c r="J10" s="6"/>
      <c r="K10" s="6"/>
    </row>
    <row r="11" spans="1:11" x14ac:dyDescent="0.2">
      <c r="A11" s="9" t="s">
        <v>8</v>
      </c>
      <c r="B11" s="6">
        <v>-44.266523183417334</v>
      </c>
      <c r="C11" s="6">
        <v>-55.733476816582666</v>
      </c>
      <c r="D11" s="6">
        <f t="shared" si="1"/>
        <v>76.546752688368812</v>
      </c>
      <c r="E11" s="6">
        <f t="shared" si="0"/>
        <v>23.453247311631188</v>
      </c>
      <c r="G11" s="6"/>
      <c r="H11" s="6"/>
      <c r="I11" s="6"/>
      <c r="J11" s="6"/>
      <c r="K11" s="6"/>
    </row>
    <row r="12" spans="1:11" x14ac:dyDescent="0.2">
      <c r="A12" s="10" t="s">
        <v>4</v>
      </c>
      <c r="B12" s="6">
        <v>-49.971966151783235</v>
      </c>
      <c r="C12" s="6">
        <v>-50.028033848216765</v>
      </c>
      <c r="D12" s="6">
        <f t="shared" si="1"/>
        <v>72.850592730233672</v>
      </c>
      <c r="E12" s="6">
        <f t="shared" si="0"/>
        <v>27.149407269766328</v>
      </c>
      <c r="G12" s="6"/>
      <c r="H12" s="6"/>
      <c r="I12" s="6"/>
      <c r="J12" s="6"/>
      <c r="K12" s="6"/>
    </row>
    <row r="14" spans="1:11" x14ac:dyDescent="0.2">
      <c r="B14" t="s">
        <v>7</v>
      </c>
      <c r="G14" s="6"/>
      <c r="H14" s="6"/>
    </row>
    <row r="15" spans="1:11" x14ac:dyDescent="0.2">
      <c r="B15" t="s">
        <v>2</v>
      </c>
      <c r="D15" t="s">
        <v>3</v>
      </c>
      <c r="F15" s="2"/>
      <c r="G15" s="6"/>
      <c r="H15" s="6"/>
    </row>
    <row r="16" spans="1:11" x14ac:dyDescent="0.2">
      <c r="B16" t="s">
        <v>0</v>
      </c>
      <c r="D16" t="s">
        <v>1</v>
      </c>
      <c r="F16" s="2"/>
      <c r="G16" s="6"/>
      <c r="H16" s="6"/>
    </row>
    <row r="17" spans="1:14" x14ac:dyDescent="0.2">
      <c r="B17" t="s">
        <v>5</v>
      </c>
      <c r="C17" t="s">
        <v>6</v>
      </c>
      <c r="D17" t="s">
        <v>5</v>
      </c>
      <c r="E17" t="s">
        <v>6</v>
      </c>
      <c r="F17" s="2"/>
      <c r="G17" s="6"/>
      <c r="H17" s="6"/>
    </row>
    <row r="18" spans="1:14" x14ac:dyDescent="0.2">
      <c r="A18" s="9" t="s">
        <v>16</v>
      </c>
      <c r="B18" s="6">
        <f>B33+D33</f>
        <v>51.359250000000003</v>
      </c>
      <c r="C18" s="6">
        <f>C33+E33</f>
        <v>17.759481000000001</v>
      </c>
      <c r="D18" s="6">
        <v>3.4444319999999995</v>
      </c>
      <c r="E18" s="6">
        <v>3.4014050000000005</v>
      </c>
      <c r="F18" s="2"/>
      <c r="G18" s="6"/>
      <c r="H18" s="6"/>
      <c r="I18" s="6"/>
      <c r="J18" s="6"/>
    </row>
    <row r="19" spans="1:14" x14ac:dyDescent="0.2">
      <c r="A19" s="9" t="s">
        <v>17</v>
      </c>
      <c r="B19" s="6">
        <f t="shared" ref="B19:C19" si="2">B34+D34</f>
        <v>454.83985300000001</v>
      </c>
      <c r="C19" s="6">
        <f t="shared" si="2"/>
        <v>334.80446100000006</v>
      </c>
      <c r="D19" s="6">
        <v>35.682899999999997</v>
      </c>
      <c r="E19" s="6">
        <v>7.9106020000000008</v>
      </c>
      <c r="F19" s="2"/>
      <c r="G19" s="6"/>
      <c r="H19" s="6"/>
      <c r="I19" s="6"/>
      <c r="J19" s="6"/>
    </row>
    <row r="20" spans="1:14" x14ac:dyDescent="0.2">
      <c r="A20" s="9" t="s">
        <v>18</v>
      </c>
      <c r="B20" s="6">
        <f t="shared" ref="B20:C20" si="3">B35+D35</f>
        <v>642.26137400000005</v>
      </c>
      <c r="C20" s="6">
        <f t="shared" si="3"/>
        <v>651.51544600000011</v>
      </c>
      <c r="D20" s="6">
        <v>103.57772699999998</v>
      </c>
      <c r="E20" s="6">
        <v>39.857433000000007</v>
      </c>
      <c r="F20" s="2"/>
      <c r="G20" s="6"/>
      <c r="H20" s="6"/>
      <c r="I20" s="6"/>
      <c r="J20" s="6"/>
    </row>
    <row r="21" spans="1:14" x14ac:dyDescent="0.2">
      <c r="A21" s="9" t="s">
        <v>19</v>
      </c>
      <c r="B21" s="6">
        <f t="shared" ref="B21:C21" si="4">B36+D36</f>
        <v>565.87467700000002</v>
      </c>
      <c r="C21" s="6">
        <f t="shared" si="4"/>
        <v>558.89714300000003</v>
      </c>
      <c r="D21" s="6">
        <v>86.559048000000004</v>
      </c>
      <c r="E21" s="6">
        <v>34.384413000000002</v>
      </c>
      <c r="F21" s="3"/>
      <c r="G21" s="6"/>
      <c r="H21" s="6"/>
      <c r="I21" s="6"/>
      <c r="J21" s="6"/>
    </row>
    <row r="22" spans="1:14" x14ac:dyDescent="0.2">
      <c r="A22" s="9" t="s">
        <v>20</v>
      </c>
      <c r="B22" s="6">
        <f t="shared" ref="B22:C22" si="5">B37+D37</f>
        <v>456.493694</v>
      </c>
      <c r="C22" s="6">
        <f t="shared" si="5"/>
        <v>477.70166899999998</v>
      </c>
      <c r="D22" s="6">
        <v>41.542563000000001</v>
      </c>
      <c r="E22" s="6">
        <v>16.965263</v>
      </c>
      <c r="F22" s="3"/>
      <c r="G22" s="6"/>
      <c r="H22" s="6"/>
      <c r="I22" s="6"/>
      <c r="J22" s="6"/>
    </row>
    <row r="23" spans="1:14" x14ac:dyDescent="0.2">
      <c r="A23" s="9" t="s">
        <v>8</v>
      </c>
      <c r="B23" s="6">
        <f t="shared" ref="B23:C23" si="6">B38+D38</f>
        <v>514.05675499999995</v>
      </c>
      <c r="C23" s="6">
        <f t="shared" si="6"/>
        <v>647.21979900000008</v>
      </c>
      <c r="D23" s="6">
        <v>24.093329999999995</v>
      </c>
      <c r="E23" s="11">
        <v>7.3819830000000017</v>
      </c>
      <c r="F23" s="4"/>
      <c r="G23" s="6"/>
      <c r="H23" s="6"/>
      <c r="I23" s="6"/>
      <c r="J23" s="6"/>
    </row>
    <row r="24" spans="1:14" x14ac:dyDescent="0.2">
      <c r="A24" s="10" t="s">
        <v>4</v>
      </c>
      <c r="B24" s="6">
        <f>SUM(B18:B23)</f>
        <v>2684.8856030000002</v>
      </c>
      <c r="C24" s="6">
        <f t="shared" ref="C24:E24" si="7">SUM(C18:C23)</f>
        <v>2687.8979990000003</v>
      </c>
      <c r="D24" s="6">
        <f t="shared" si="7"/>
        <v>294.89999999999992</v>
      </c>
      <c r="E24" s="6">
        <f t="shared" si="7"/>
        <v>109.901099</v>
      </c>
      <c r="F24" s="4"/>
      <c r="G24" s="6"/>
      <c r="H24" s="6"/>
      <c r="I24" s="6"/>
      <c r="J24" s="6"/>
    </row>
    <row r="25" spans="1:14" x14ac:dyDescent="0.2">
      <c r="B25" s="4"/>
      <c r="K25" s="5"/>
      <c r="M25" s="5"/>
      <c r="N25" s="5"/>
    </row>
    <row r="26" spans="1:14" x14ac:dyDescent="0.2">
      <c r="B26" s="4"/>
      <c r="K26" s="5"/>
      <c r="M26" s="5"/>
      <c r="N26" s="5"/>
    </row>
    <row r="27" spans="1:14" x14ac:dyDescent="0.2">
      <c r="B27" s="2"/>
      <c r="M27" s="5"/>
      <c r="N27" s="5"/>
    </row>
    <row r="28" spans="1:14" x14ac:dyDescent="0.2">
      <c r="B28" t="s">
        <v>2</v>
      </c>
      <c r="C28" s="4"/>
      <c r="D28" s="4"/>
      <c r="E28" s="4"/>
      <c r="I28" s="5"/>
      <c r="M28" s="5"/>
      <c r="N28" s="5"/>
    </row>
    <row r="29" spans="1:14" x14ac:dyDescent="0.2">
      <c r="B29" t="s">
        <v>0</v>
      </c>
      <c r="C29" s="4"/>
      <c r="D29" s="4"/>
      <c r="E29" s="4"/>
      <c r="F29" t="s">
        <v>3</v>
      </c>
      <c r="I29" s="5"/>
      <c r="M29" s="5"/>
      <c r="N29" s="5"/>
    </row>
    <row r="30" spans="1:14" x14ac:dyDescent="0.2">
      <c r="B30" t="s">
        <v>9</v>
      </c>
      <c r="D30" t="s">
        <v>10</v>
      </c>
      <c r="F30" t="s">
        <v>1</v>
      </c>
      <c r="I30" s="5"/>
      <c r="M30" s="5"/>
      <c r="N30" s="5"/>
    </row>
    <row r="31" spans="1:14" x14ac:dyDescent="0.2">
      <c r="B31" t="s">
        <v>5</v>
      </c>
      <c r="C31" t="s">
        <v>6</v>
      </c>
      <c r="D31" t="s">
        <v>5</v>
      </c>
      <c r="E31" t="s">
        <v>6</v>
      </c>
      <c r="F31" t="s">
        <v>5</v>
      </c>
      <c r="G31" t="s">
        <v>6</v>
      </c>
    </row>
    <row r="32" spans="1:14" x14ac:dyDescent="0.2">
      <c r="A32" s="10" t="s">
        <v>4</v>
      </c>
      <c r="B32" s="13">
        <v>1439.7</v>
      </c>
      <c r="C32" s="13">
        <v>1444</v>
      </c>
      <c r="D32" s="13">
        <v>1245.2</v>
      </c>
      <c r="E32" s="13">
        <v>1243.9000000000001</v>
      </c>
      <c r="F32" s="13">
        <v>294.89999999999998</v>
      </c>
      <c r="G32" s="8">
        <v>109.9</v>
      </c>
      <c r="H32" s="1"/>
      <c r="I32" s="13"/>
    </row>
    <row r="33" spans="1:20" x14ac:dyDescent="0.2">
      <c r="A33" s="9" t="s">
        <v>16</v>
      </c>
      <c r="B33" s="6">
        <f>B$32*B44/100</f>
        <v>31.299077999999998</v>
      </c>
      <c r="C33" s="6">
        <f t="shared" ref="C33:E33" si="8">C$32*C44/100</f>
        <v>14.78656</v>
      </c>
      <c r="D33" s="6">
        <f t="shared" si="8"/>
        <v>20.060172000000001</v>
      </c>
      <c r="E33" s="6">
        <f t="shared" si="8"/>
        <v>2.9729209999999999</v>
      </c>
      <c r="F33" s="6">
        <f t="shared" ref="F33:G33" si="9">F$32*F44/100</f>
        <v>3.4444319999999995</v>
      </c>
      <c r="G33" s="6">
        <f t="shared" si="9"/>
        <v>3.4014050000000005</v>
      </c>
      <c r="H33" s="1"/>
      <c r="I33" s="13"/>
      <c r="J33" s="12"/>
    </row>
    <row r="34" spans="1:20" x14ac:dyDescent="0.2">
      <c r="A34" s="9" t="s">
        <v>17</v>
      </c>
      <c r="B34" s="6">
        <f t="shared" ref="B34:E38" si="10">B$32*B45/100</f>
        <v>129.81774899999999</v>
      </c>
      <c r="C34" s="6">
        <f t="shared" si="10"/>
        <v>120.61732000000001</v>
      </c>
      <c r="D34" s="6">
        <f t="shared" si="10"/>
        <v>325.02210400000001</v>
      </c>
      <c r="E34" s="6">
        <f t="shared" si="10"/>
        <v>214.18714100000005</v>
      </c>
      <c r="F34" s="6">
        <f t="shared" ref="F34:G34" si="11">F$32*F45/100</f>
        <v>35.682899999999997</v>
      </c>
      <c r="G34" s="6">
        <f t="shared" si="11"/>
        <v>7.9106020000000008</v>
      </c>
      <c r="H34" s="1"/>
      <c r="I34" s="6"/>
      <c r="J34" s="12"/>
    </row>
    <row r="35" spans="1:20" x14ac:dyDescent="0.2">
      <c r="A35" s="9" t="s">
        <v>18</v>
      </c>
      <c r="B35" s="6">
        <f t="shared" si="10"/>
        <v>61.475189999999991</v>
      </c>
      <c r="C35" s="6">
        <f t="shared" si="10"/>
        <v>83.376560000000012</v>
      </c>
      <c r="D35" s="6">
        <f t="shared" si="10"/>
        <v>580.78618400000005</v>
      </c>
      <c r="E35" s="6">
        <f t="shared" si="10"/>
        <v>568.13888600000007</v>
      </c>
      <c r="F35" s="6">
        <f t="shared" ref="F35:G35" si="12">F$32*F46/100</f>
        <v>103.57772699999998</v>
      </c>
      <c r="G35" s="6">
        <f t="shared" si="12"/>
        <v>39.857433000000007</v>
      </c>
      <c r="H35" s="1"/>
      <c r="I35" s="6"/>
      <c r="J35" s="12"/>
    </row>
    <row r="36" spans="1:20" x14ac:dyDescent="0.2">
      <c r="A36" s="9" t="s">
        <v>19</v>
      </c>
      <c r="B36" s="6">
        <f t="shared" si="10"/>
        <v>301.25722500000006</v>
      </c>
      <c r="C36" s="6">
        <f t="shared" si="10"/>
        <v>206.91076000000001</v>
      </c>
      <c r="D36" s="6">
        <f t="shared" si="10"/>
        <v>264.61745200000001</v>
      </c>
      <c r="E36" s="6">
        <f t="shared" si="10"/>
        <v>351.98638300000005</v>
      </c>
      <c r="F36" s="6">
        <f t="shared" ref="F36:G36" si="13">F$32*F47/100</f>
        <v>86.559048000000004</v>
      </c>
      <c r="G36" s="6">
        <f t="shared" si="13"/>
        <v>34.384413000000002</v>
      </c>
      <c r="I36" s="6"/>
      <c r="J36" s="12"/>
    </row>
    <row r="37" spans="1:20" x14ac:dyDescent="0.2">
      <c r="A37" s="9" t="s">
        <v>20</v>
      </c>
      <c r="B37" s="6">
        <f t="shared" si="10"/>
        <v>406.31213400000001</v>
      </c>
      <c r="C37" s="6">
        <f t="shared" si="10"/>
        <v>388.99915999999996</v>
      </c>
      <c r="D37" s="6">
        <f t="shared" si="10"/>
        <v>50.181560000000012</v>
      </c>
      <c r="E37" s="6">
        <f t="shared" si="10"/>
        <v>88.702509000000006</v>
      </c>
      <c r="F37" s="6">
        <f t="shared" ref="F37:G37" si="14">F$32*F48/100</f>
        <v>41.542563000000001</v>
      </c>
      <c r="G37" s="6">
        <f t="shared" si="14"/>
        <v>16.965263</v>
      </c>
      <c r="I37" s="6"/>
      <c r="J37" s="12"/>
    </row>
    <row r="38" spans="1:20" x14ac:dyDescent="0.2">
      <c r="A38" s="9" t="s">
        <v>8</v>
      </c>
      <c r="B38" s="6">
        <f t="shared" si="10"/>
        <v>509.52422699999994</v>
      </c>
      <c r="C38" s="6">
        <f t="shared" si="10"/>
        <v>629.29520000000002</v>
      </c>
      <c r="D38" s="6">
        <f t="shared" si="10"/>
        <v>4.5325280000000001</v>
      </c>
      <c r="E38" s="6">
        <f t="shared" si="10"/>
        <v>17.924599000000004</v>
      </c>
      <c r="F38" s="6">
        <f t="shared" ref="F38:G38" si="15">F$32*F49/100</f>
        <v>24.093329999999995</v>
      </c>
      <c r="G38" s="6">
        <f t="shared" si="15"/>
        <v>7.3819830000000017</v>
      </c>
      <c r="I38" s="6"/>
      <c r="J38" s="12"/>
      <c r="K38" s="6"/>
      <c r="L38" s="6"/>
      <c r="M38" s="6"/>
      <c r="N38" s="6"/>
      <c r="O38" s="6"/>
    </row>
    <row r="39" spans="1:20" x14ac:dyDescent="0.2">
      <c r="B39" s="1"/>
      <c r="F39" s="8"/>
      <c r="G39" s="8"/>
      <c r="I39" s="6"/>
      <c r="J39" s="12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F40" s="1"/>
      <c r="G40" s="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F41" s="5"/>
      <c r="G41" s="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A42" s="1"/>
      <c r="B42" t="s">
        <v>11</v>
      </c>
      <c r="D42" t="s">
        <v>12</v>
      </c>
      <c r="F42" t="s">
        <v>13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1"/>
      <c r="B43" s="1" t="s">
        <v>14</v>
      </c>
      <c r="C43" t="s">
        <v>15</v>
      </c>
      <c r="D43" s="1" t="s">
        <v>14</v>
      </c>
      <c r="E43" t="s">
        <v>15</v>
      </c>
      <c r="F43" s="1" t="s">
        <v>14</v>
      </c>
      <c r="G43" t="s">
        <v>15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A44" s="9" t="s">
        <v>16</v>
      </c>
      <c r="B44" s="8">
        <v>2.1739999999999999</v>
      </c>
      <c r="C44" s="8">
        <v>1.024</v>
      </c>
      <c r="D44" s="8">
        <v>1.611</v>
      </c>
      <c r="E44" s="8">
        <v>0.23899999999999999</v>
      </c>
      <c r="F44" s="14">
        <v>1.1679999999999999</v>
      </c>
      <c r="G44" s="14">
        <v>3.0950000000000002</v>
      </c>
      <c r="H44" s="4"/>
      <c r="I44" s="14"/>
      <c r="J44" s="14"/>
      <c r="K44" s="6"/>
      <c r="L44" s="6"/>
      <c r="M44" s="6"/>
      <c r="N44" s="11"/>
      <c r="O44" s="6"/>
      <c r="P44" s="6"/>
      <c r="Q44" s="6"/>
      <c r="R44" s="6"/>
      <c r="S44" s="6"/>
      <c r="T44" s="6"/>
    </row>
    <row r="45" spans="1:20" x14ac:dyDescent="0.2">
      <c r="A45" s="9" t="s">
        <v>17</v>
      </c>
      <c r="B45" s="8">
        <v>9.0169999999999995</v>
      </c>
      <c r="C45" s="8">
        <v>8.3529999999999998</v>
      </c>
      <c r="D45" s="8">
        <v>26.102</v>
      </c>
      <c r="E45" s="8">
        <v>17.219000000000001</v>
      </c>
      <c r="F45" s="14">
        <v>12.1</v>
      </c>
      <c r="G45" s="14">
        <v>7.1980000000000004</v>
      </c>
      <c r="H45" s="3"/>
      <c r="I45" s="14"/>
      <c r="J45" s="14"/>
      <c r="L45" s="4"/>
    </row>
    <row r="46" spans="1:20" x14ac:dyDescent="0.2">
      <c r="A46" s="9" t="s">
        <v>18</v>
      </c>
      <c r="B46" s="8">
        <v>4.2699999999999996</v>
      </c>
      <c r="C46" s="8">
        <v>5.774</v>
      </c>
      <c r="D46" s="8">
        <v>46.642000000000003</v>
      </c>
      <c r="E46" s="8">
        <v>45.673999999999999</v>
      </c>
      <c r="F46" s="14">
        <v>35.122999999999998</v>
      </c>
      <c r="G46" s="14">
        <v>36.267000000000003</v>
      </c>
      <c r="H46" s="4"/>
      <c r="I46" s="14"/>
      <c r="J46" s="14"/>
      <c r="L46" s="4"/>
    </row>
    <row r="47" spans="1:20" x14ac:dyDescent="0.2">
      <c r="A47" s="9" t="s">
        <v>19</v>
      </c>
      <c r="B47" s="8">
        <v>20.925000000000001</v>
      </c>
      <c r="C47" s="8">
        <v>14.329000000000001</v>
      </c>
      <c r="D47" s="8">
        <v>21.251000000000001</v>
      </c>
      <c r="E47" s="8">
        <v>28.297000000000001</v>
      </c>
      <c r="F47" s="14">
        <v>29.352</v>
      </c>
      <c r="G47" s="14">
        <v>31.286999999999999</v>
      </c>
      <c r="H47" s="4"/>
      <c r="I47" s="14"/>
      <c r="J47" s="14"/>
      <c r="L47" s="4"/>
    </row>
    <row r="48" spans="1:20" x14ac:dyDescent="0.2">
      <c r="A48" s="9" t="s">
        <v>20</v>
      </c>
      <c r="B48" s="8">
        <v>28.222000000000001</v>
      </c>
      <c r="C48" s="8">
        <v>26.939</v>
      </c>
      <c r="D48" s="8">
        <v>4.03</v>
      </c>
      <c r="E48" s="8">
        <v>7.1310000000000002</v>
      </c>
      <c r="F48" s="14">
        <v>14.087</v>
      </c>
      <c r="G48" s="14">
        <v>15.436999999999999</v>
      </c>
      <c r="H48" s="4"/>
      <c r="I48" s="14"/>
      <c r="J48" s="14"/>
      <c r="L48" s="4"/>
    </row>
    <row r="49" spans="1:12" x14ac:dyDescent="0.2">
      <c r="A49" s="9" t="s">
        <v>8</v>
      </c>
      <c r="B49" s="8">
        <v>35.390999999999998</v>
      </c>
      <c r="C49" s="8">
        <v>43.58</v>
      </c>
      <c r="D49" s="8">
        <v>0.36399999999999999</v>
      </c>
      <c r="E49" s="8">
        <v>1.4410000000000001</v>
      </c>
      <c r="F49" s="14">
        <v>8.17</v>
      </c>
      <c r="G49" s="14">
        <v>6.7170000000000005</v>
      </c>
      <c r="H49" s="4"/>
      <c r="I49" s="14"/>
      <c r="J49" s="14"/>
      <c r="L49" s="4"/>
    </row>
    <row r="50" spans="1:12" x14ac:dyDescent="0.2">
      <c r="G50" s="3"/>
      <c r="H50" s="4"/>
      <c r="I50" s="4"/>
      <c r="J50" s="4"/>
      <c r="K50" s="3"/>
      <c r="L50" s="3"/>
    </row>
    <row r="51" spans="1:12" x14ac:dyDescent="0.2">
      <c r="B51" s="14"/>
      <c r="C51" s="14"/>
      <c r="D51" s="14"/>
      <c r="E51" s="14"/>
      <c r="F51" s="8"/>
      <c r="G51" s="8"/>
      <c r="I51" s="1"/>
      <c r="J51" s="1"/>
    </row>
    <row r="52" spans="1:12" x14ac:dyDescent="0.2">
      <c r="B52" s="14"/>
      <c r="C52" s="14"/>
      <c r="D52" s="14"/>
      <c r="E52" s="14"/>
      <c r="F52" s="1"/>
      <c r="G52" s="1"/>
      <c r="H52" s="13"/>
      <c r="I52" s="13"/>
    </row>
    <row r="53" spans="1:12" x14ac:dyDescent="0.2">
      <c r="B53" s="14"/>
      <c r="C53" s="14"/>
      <c r="D53" s="14"/>
      <c r="E53" s="14"/>
      <c r="F53" s="1"/>
      <c r="G53" s="1"/>
      <c r="H53" s="13"/>
      <c r="I53" s="13"/>
    </row>
    <row r="54" spans="1:12" x14ac:dyDescent="0.2">
      <c r="B54" s="14"/>
      <c r="C54" s="14"/>
      <c r="D54" s="14"/>
      <c r="E54" s="14"/>
      <c r="F54" s="1"/>
      <c r="G54" s="1"/>
      <c r="H54" s="3"/>
      <c r="I54" s="3"/>
    </row>
    <row r="55" spans="1:12" x14ac:dyDescent="0.2">
      <c r="B55" s="14"/>
      <c r="C55" s="14"/>
      <c r="D55" s="14"/>
      <c r="E55" s="14"/>
      <c r="F55" s="1"/>
      <c r="G55" s="1"/>
    </row>
    <row r="56" spans="1:12" x14ac:dyDescent="0.2">
      <c r="B56" s="14"/>
      <c r="C56" s="14"/>
      <c r="D56" s="14"/>
      <c r="E56" s="14"/>
      <c r="F56" s="1"/>
      <c r="G56" s="1"/>
    </row>
    <row r="57" spans="1:12" x14ac:dyDescent="0.2">
      <c r="B57" s="1"/>
      <c r="C57" s="1"/>
      <c r="D57" s="1"/>
      <c r="E57" s="1"/>
      <c r="F57" s="1"/>
      <c r="G57" s="1"/>
    </row>
    <row r="58" spans="1:12" x14ac:dyDescent="0.2">
      <c r="B58" s="6"/>
      <c r="C58" s="6"/>
      <c r="D58" s="6"/>
      <c r="E58" s="6"/>
      <c r="F58" s="6"/>
      <c r="G58" s="6"/>
    </row>
    <row r="59" spans="1:12" x14ac:dyDescent="0.2">
      <c r="B59" s="6"/>
      <c r="C59" s="6"/>
      <c r="D59" s="6"/>
      <c r="E59" s="6"/>
      <c r="F59" s="6"/>
      <c r="G59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Domácnosti - u.+n.</vt:lpstr>
      <vt:lpstr>k01g05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rezanka7131</cp:lastModifiedBy>
  <dcterms:created xsi:type="dcterms:W3CDTF">2006-09-15T08:40:18Z</dcterms:created>
  <dcterms:modified xsi:type="dcterms:W3CDTF">2021-01-27T14:51:30Z</dcterms:modified>
</cp:coreProperties>
</file>