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1_tiskovky\Zemědělství_Osevní plochy\2023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0" i="1"/>
  <c r="E69" i="1"/>
  <c r="E68" i="1"/>
  <c r="E67" i="1"/>
  <c r="E66" i="1"/>
  <c r="E65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71" i="1"/>
  <c r="D70" i="1"/>
  <c r="D69" i="1"/>
  <c r="D68" i="1"/>
  <c r="D67" i="1"/>
  <c r="D66" i="1"/>
  <c r="D65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<sst xmlns="http://schemas.openxmlformats.org/spreadsheetml/2006/main" count="119" uniqueCount="77">
  <si>
    <t>Osevní plocha celkem</t>
  </si>
  <si>
    <t xml:space="preserve"> Zrniny celkem</t>
  </si>
  <si>
    <t xml:space="preserve">  Obiloviny na zrno celkem</t>
  </si>
  <si>
    <t xml:space="preserve">   Pšenice celkem</t>
  </si>
  <si>
    <t xml:space="preserve">     Pšenice setá ozimá</t>
  </si>
  <si>
    <t xml:space="preserve">     Pšenice setá jarní</t>
  </si>
  <si>
    <t xml:space="preserve">   Žito</t>
  </si>
  <si>
    <t xml:space="preserve">   Ječmen celkem</t>
  </si>
  <si>
    <t xml:space="preserve">     Ječmen ozimý</t>
  </si>
  <si>
    <t xml:space="preserve">     Ječmen jarní</t>
  </si>
  <si>
    <t xml:space="preserve">   Oves</t>
  </si>
  <si>
    <t xml:space="preserve">   Kukuřice na zrno</t>
  </si>
  <si>
    <t xml:space="preserve">   Pohanka</t>
  </si>
  <si>
    <t xml:space="preserve">  Luskoviny a bílkovinné plodiny
  na zrno celkem</t>
  </si>
  <si>
    <t xml:space="preserve">   Hrách polní na zrno</t>
  </si>
  <si>
    <t xml:space="preserve">   Lupina na zrno</t>
  </si>
  <si>
    <t xml:space="preserve">   Bob polní na zrno</t>
  </si>
  <si>
    <t xml:space="preserve"> Okopaniny celkem</t>
  </si>
  <si>
    <t xml:space="preserve">  Brambory celkem</t>
  </si>
  <si>
    <t xml:space="preserve">     Brambory rané</t>
  </si>
  <si>
    <t xml:space="preserve">     Brambory (mimo rané a sadbové)</t>
  </si>
  <si>
    <t xml:space="preserve">     Brambory sadbové</t>
  </si>
  <si>
    <t xml:space="preserve">  Řepa cukrová </t>
  </si>
  <si>
    <t xml:space="preserve">  Řepa krmná</t>
  </si>
  <si>
    <t xml:space="preserve"> Ostatní okopaniny</t>
  </si>
  <si>
    <t>.</t>
  </si>
  <si>
    <t xml:space="preserve"> Technické plodiny celkem</t>
  </si>
  <si>
    <t xml:space="preserve">  Olejniny celkem</t>
  </si>
  <si>
    <t xml:space="preserve">    Řepka celkem</t>
  </si>
  <si>
    <t xml:space="preserve">     Řepka ozimá</t>
  </si>
  <si>
    <t xml:space="preserve">     Řepka jarní</t>
  </si>
  <si>
    <t xml:space="preserve">     Slunečnice na semeno</t>
  </si>
  <si>
    <t xml:space="preserve">     Sója</t>
  </si>
  <si>
    <t xml:space="preserve">     Mák</t>
  </si>
  <si>
    <t xml:space="preserve">     Hořčice na semeno</t>
  </si>
  <si>
    <t xml:space="preserve">     Len olejný</t>
  </si>
  <si>
    <t>Pícniny na orné půdě celkem</t>
  </si>
  <si>
    <t xml:space="preserve"> Dočasné travní porosty a pastviny</t>
  </si>
  <si>
    <t xml:space="preserve">  Kukuřice na zeleno</t>
  </si>
  <si>
    <t xml:space="preserve">  Obiloviny na zeleno (mimo kukuřici)</t>
  </si>
  <si>
    <t xml:space="preserve">  Jetel</t>
  </si>
  <si>
    <t xml:space="preserve">  Vojtěška</t>
  </si>
  <si>
    <t xml:space="preserve"> Jahodník</t>
  </si>
  <si>
    <t xml:space="preserve"> Květiny a okrasné rostliny</t>
  </si>
  <si>
    <t xml:space="preserve"> Plodiny na semeno a sadbu</t>
  </si>
  <si>
    <t xml:space="preserve"> Zelenina konzumní celkem</t>
  </si>
  <si>
    <t xml:space="preserve">  Celer bulvový</t>
  </si>
  <si>
    <t xml:space="preserve">  Mrkev</t>
  </si>
  <si>
    <t xml:space="preserve">  Petržel kořenová</t>
  </si>
  <si>
    <t xml:space="preserve">  Ředkvičky</t>
  </si>
  <si>
    <t xml:space="preserve">  Řepa salátová</t>
  </si>
  <si>
    <t xml:space="preserve">  Cibule</t>
  </si>
  <si>
    <t xml:space="preserve">  Česnek</t>
  </si>
  <si>
    <t xml:space="preserve">  Kedlubny</t>
  </si>
  <si>
    <t xml:space="preserve">  Kapusta hlávková</t>
  </si>
  <si>
    <t xml:space="preserve">  Květák a brokolice</t>
  </si>
  <si>
    <t xml:space="preserve">  Zelí hlávkové</t>
  </si>
  <si>
    <t xml:space="preserve">  Okurky nakládačky</t>
  </si>
  <si>
    <t xml:space="preserve">  Okurky salátové</t>
  </si>
  <si>
    <t xml:space="preserve">  Rajčata</t>
  </si>
  <si>
    <t xml:space="preserve">  Tykve</t>
  </si>
  <si>
    <t xml:space="preserve">  Meloun vodní</t>
  </si>
  <si>
    <t xml:space="preserve">  Hrách zahradní</t>
  </si>
  <si>
    <t xml:space="preserve">  Saláty</t>
  </si>
  <si>
    <t xml:space="preserve">  Špenát</t>
  </si>
  <si>
    <r>
      <t xml:space="preserve">  Ostatní zelenina jinde neuvedená</t>
    </r>
    <r>
      <rPr>
        <vertAlign val="superscript"/>
        <sz val="8"/>
        <rFont val="Arial"/>
        <family val="2"/>
        <charset val="238"/>
      </rPr>
      <t>*)</t>
    </r>
  </si>
  <si>
    <t>Výměra (ha)</t>
  </si>
  <si>
    <t>Struktura ploch osevů
(%)</t>
  </si>
  <si>
    <t>Podíl Jihomoravského
kraje na
České republice (%)</t>
  </si>
  <si>
    <t>rozdíl
2023-2022</t>
  </si>
  <si>
    <t>index
2023/2022
 (%)</t>
  </si>
  <si>
    <t>rozdíl
2023-2022
(p. b.)</t>
  </si>
  <si>
    <t>Tab. 1 Plochy osevů v Jihomoravském kraji k 31. květnu</t>
  </si>
  <si>
    <t xml:space="preserve">   Léčivé, aromatické a kořeninové
    rostliny</t>
  </si>
  <si>
    <t xml:space="preserve">x </t>
  </si>
  <si>
    <t xml:space="preserve">   Tritikále</t>
  </si>
  <si>
    <r>
      <t xml:space="preserve">*) </t>
    </r>
    <r>
      <rPr>
        <sz val="8"/>
        <color theme="1"/>
        <rFont val="Arial"/>
        <family val="2"/>
        <charset val="238"/>
      </rPr>
      <t>údaj není plně srovnatelný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</si>
</sst>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6" formatCode="0.0;[Red]0.0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3" fillId="0" borderId="0" xfId="0" applyFont="1" applyBorder="1" applyAlignment="1" applyProtection="1"/>
    <xf numFmtId="164" fontId="1" fillId="0" borderId="3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Border="1" applyAlignment="1" applyProtection="1"/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Fill="1" applyBorder="1" applyAlignment="1" applyProtection="1">
      <alignment horizontal="right"/>
    </xf>
    <xf numFmtId="164" fontId="1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vertical="center" wrapText="1"/>
    </xf>
    <xf numFmtId="0" fontId="3" fillId="0" borderId="4" xfId="0" applyFont="1" applyBorder="1" applyAlignment="1" applyProtection="1"/>
    <xf numFmtId="0" fontId="3" fillId="0" borderId="0" xfId="0" applyFont="1" applyBorder="1" applyAlignment="1" applyProtection="1">
      <alignment vertical="center" wrapText="1"/>
    </xf>
    <xf numFmtId="164" fontId="3" fillId="0" borderId="3" xfId="0" applyNumberFormat="1" applyFont="1" applyFill="1" applyBorder="1" applyAlignment="1">
      <alignment horizontal="right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65" fontId="4" fillId="0" borderId="0" xfId="0" applyNumberFormat="1" applyFont="1"/>
    <xf numFmtId="164" fontId="3" fillId="0" borderId="1" xfId="0" applyNumberFormat="1" applyFont="1" applyBorder="1" applyAlignment="1" applyProtection="1">
      <alignment horizontal="right"/>
    </xf>
    <xf numFmtId="164" fontId="4" fillId="0" borderId="3" xfId="0" applyNumberFormat="1" applyFont="1" applyFill="1" applyBorder="1" applyAlignment="1">
      <alignment horizontal="right" wrapText="1"/>
    </xf>
    <xf numFmtId="165" fontId="0" fillId="0" borderId="0" xfId="0" applyNumberFormat="1"/>
    <xf numFmtId="164" fontId="1" fillId="0" borderId="3" xfId="0" applyNumberFormat="1" applyFont="1" applyBorder="1" applyAlignment="1" applyProtection="1">
      <alignment horizontal="right"/>
    </xf>
    <xf numFmtId="165" fontId="7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5" fontId="1" fillId="0" borderId="1" xfId="0" applyNumberFormat="1" applyFont="1" applyBorder="1" applyAlignment="1" applyProtection="1">
      <alignment horizontal="right"/>
    </xf>
    <xf numFmtId="165" fontId="7" fillId="0" borderId="1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4" fontId="1" fillId="2" borderId="3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Border="1" applyAlignment="1" applyProtection="1">
      <alignment horizontal="right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1" width="26.7109375" customWidth="1"/>
    <col min="2" max="4" width="9.28515625" bestFit="1" customWidth="1"/>
    <col min="5" max="5" width="9.28515625" customWidth="1"/>
    <col min="8" max="8" width="9.42578125" bestFit="1" customWidth="1"/>
  </cols>
  <sheetData>
    <row r="1" spans="1:12" x14ac:dyDescent="0.25">
      <c r="A1" s="8" t="s">
        <v>72</v>
      </c>
    </row>
    <row r="2" spans="1:12" ht="3" customHeight="1" thickBot="1" x14ac:dyDescent="0.3">
      <c r="A2" s="8"/>
    </row>
    <row r="3" spans="1:12" s="5" customFormat="1" ht="54.75" customHeight="1" x14ac:dyDescent="0.2">
      <c r="A3" s="39"/>
      <c r="B3" s="41" t="s">
        <v>66</v>
      </c>
      <c r="C3" s="41"/>
      <c r="D3" s="41"/>
      <c r="E3" s="41"/>
      <c r="F3" s="41" t="s">
        <v>67</v>
      </c>
      <c r="G3" s="41"/>
      <c r="H3" s="41"/>
      <c r="I3" s="42" t="s">
        <v>68</v>
      </c>
      <c r="J3" s="43"/>
      <c r="K3" s="43"/>
    </row>
    <row r="4" spans="1:12" s="5" customFormat="1" ht="61.5" customHeight="1" thickBot="1" x14ac:dyDescent="0.25">
      <c r="A4" s="40"/>
      <c r="B4" s="6">
        <v>2022</v>
      </c>
      <c r="C4" s="6">
        <v>2023</v>
      </c>
      <c r="D4" s="6" t="s">
        <v>69</v>
      </c>
      <c r="E4" s="6" t="s">
        <v>70</v>
      </c>
      <c r="F4" s="6">
        <v>2022</v>
      </c>
      <c r="G4" s="6">
        <v>2023</v>
      </c>
      <c r="H4" s="6" t="s">
        <v>71</v>
      </c>
      <c r="I4" s="6">
        <v>2022</v>
      </c>
      <c r="J4" s="6">
        <v>2023</v>
      </c>
      <c r="K4" s="7" t="s">
        <v>71</v>
      </c>
    </row>
    <row r="5" spans="1:12" x14ac:dyDescent="0.25">
      <c r="A5" s="9" t="s">
        <v>0</v>
      </c>
      <c r="B5" s="10">
        <v>311740.59000000003</v>
      </c>
      <c r="C5" s="11">
        <v>299968.84999999998</v>
      </c>
      <c r="D5" s="25">
        <f>C5-B5</f>
        <v>-11771.740000000049</v>
      </c>
      <c r="E5" s="26">
        <f>C5/B5*100</f>
        <v>96.223866773332261</v>
      </c>
      <c r="F5" s="27">
        <v>100</v>
      </c>
      <c r="G5" s="27">
        <v>100</v>
      </c>
      <c r="H5" s="25" t="s">
        <v>74</v>
      </c>
      <c r="I5" s="26">
        <v>12.695257684349718</v>
      </c>
      <c r="J5" s="26">
        <v>12.416286190082268</v>
      </c>
      <c r="K5" s="28">
        <v>-0.27897149426745038</v>
      </c>
      <c r="L5" s="5"/>
    </row>
    <row r="6" spans="1:12" x14ac:dyDescent="0.25">
      <c r="A6" s="9" t="s">
        <v>1</v>
      </c>
      <c r="B6" s="12">
        <v>203053.99</v>
      </c>
      <c r="C6" s="3">
        <v>194797.51</v>
      </c>
      <c r="D6" s="25">
        <f t="shared" ref="D6:D69" si="0">C6-B6</f>
        <v>-8256.4799999999814</v>
      </c>
      <c r="E6" s="26">
        <f t="shared" ref="E6:E69" si="1">C6/B6*100</f>
        <v>95.933849908588371</v>
      </c>
      <c r="F6" s="27">
        <v>65.135563514523398</v>
      </c>
      <c r="G6" s="27">
        <v>64.93924619172958</v>
      </c>
      <c r="H6" s="26">
        <v>-0.19631732279381708</v>
      </c>
      <c r="I6" s="26">
        <v>14.186008273693126</v>
      </c>
      <c r="J6" s="26">
        <v>14.131565189801535</v>
      </c>
      <c r="K6" s="29">
        <v>-5.4443083891591471E-2</v>
      </c>
      <c r="L6" s="5"/>
    </row>
    <row r="7" spans="1:12" x14ac:dyDescent="0.25">
      <c r="A7" s="9" t="s">
        <v>2</v>
      </c>
      <c r="B7" s="12">
        <v>194844.69</v>
      </c>
      <c r="C7" s="3">
        <v>185824.72</v>
      </c>
      <c r="D7" s="25">
        <f t="shared" si="0"/>
        <v>-9019.9700000000012</v>
      </c>
      <c r="E7" s="26">
        <f t="shared" si="1"/>
        <v>95.370687289450899</v>
      </c>
      <c r="F7" s="27">
        <v>62.502188117370274</v>
      </c>
      <c r="G7" s="27">
        <v>61.948005601248269</v>
      </c>
      <c r="H7" s="26">
        <v>-0.55418251612200464</v>
      </c>
      <c r="I7" s="26">
        <v>14.060759304436957</v>
      </c>
      <c r="J7" s="26">
        <v>14.008255584602194</v>
      </c>
      <c r="K7" s="29">
        <v>-5.2503719834762208E-2</v>
      </c>
      <c r="L7" s="5"/>
    </row>
    <row r="8" spans="1:12" x14ac:dyDescent="0.25">
      <c r="A8" s="2" t="s">
        <v>3</v>
      </c>
      <c r="B8" s="13">
        <v>114305.14000000001</v>
      </c>
      <c r="C8" s="4">
        <v>108907.94</v>
      </c>
      <c r="D8" s="14">
        <f t="shared" si="0"/>
        <v>-5397.2000000000116</v>
      </c>
      <c r="E8" s="30">
        <f t="shared" si="1"/>
        <v>95.278252579017874</v>
      </c>
      <c r="F8" s="31">
        <v>36.666749107005927</v>
      </c>
      <c r="G8" s="31">
        <v>36.30641648291148</v>
      </c>
      <c r="H8" s="30">
        <v>-0.36033262409444689</v>
      </c>
      <c r="I8" s="30">
        <v>13.377875246307735</v>
      </c>
      <c r="J8" s="30">
        <v>13.317809494761587</v>
      </c>
      <c r="K8" s="32">
        <v>-6.0065751546147794E-2</v>
      </c>
      <c r="L8" s="5"/>
    </row>
    <row r="9" spans="1:12" x14ac:dyDescent="0.25">
      <c r="A9" s="2" t="s">
        <v>4</v>
      </c>
      <c r="B9" s="13">
        <v>109857.71</v>
      </c>
      <c r="C9" s="4">
        <v>105004.65</v>
      </c>
      <c r="D9" s="14">
        <f t="shared" si="0"/>
        <v>-4853.0600000000122</v>
      </c>
      <c r="E9" s="30">
        <f t="shared" si="1"/>
        <v>95.582412923043805</v>
      </c>
      <c r="F9" s="31">
        <v>35.240104601072318</v>
      </c>
      <c r="G9" s="31">
        <v>35.005184705011871</v>
      </c>
      <c r="H9" s="30">
        <v>-0.23491989606044683</v>
      </c>
      <c r="I9" s="30">
        <v>13.705173271820033</v>
      </c>
      <c r="J9" s="30">
        <v>13.479896279744189</v>
      </c>
      <c r="K9" s="32">
        <v>-0.22527699207584462</v>
      </c>
      <c r="L9" s="5"/>
    </row>
    <row r="10" spans="1:12" x14ac:dyDescent="0.25">
      <c r="A10" s="2" t="s">
        <v>5</v>
      </c>
      <c r="B10" s="13">
        <v>4447.43</v>
      </c>
      <c r="C10" s="4">
        <v>2369.5500000000002</v>
      </c>
      <c r="D10" s="14">
        <f t="shared" si="0"/>
        <v>-2077.88</v>
      </c>
      <c r="E10" s="30">
        <f t="shared" si="1"/>
        <v>53.279084774802534</v>
      </c>
      <c r="F10" s="31">
        <v>1.4266445059336033</v>
      </c>
      <c r="G10" s="31">
        <v>0.78993202127487572</v>
      </c>
      <c r="H10" s="30">
        <v>-0.63671248465872754</v>
      </c>
      <c r="I10" s="30">
        <v>8.4142737085707573</v>
      </c>
      <c r="J10" s="30">
        <v>6.7086399627189248</v>
      </c>
      <c r="K10" s="32">
        <v>-1.7056337458518325</v>
      </c>
      <c r="L10" s="5"/>
    </row>
    <row r="11" spans="1:12" x14ac:dyDescent="0.25">
      <c r="A11" s="2" t="s">
        <v>6</v>
      </c>
      <c r="B11" s="13">
        <v>2043.4</v>
      </c>
      <c r="C11" s="4">
        <v>1646.74</v>
      </c>
      <c r="D11" s="14">
        <f t="shared" si="0"/>
        <v>-396.66000000000008</v>
      </c>
      <c r="E11" s="30">
        <f t="shared" si="1"/>
        <v>80.588235294117652</v>
      </c>
      <c r="F11" s="31">
        <v>0.6554808919813746</v>
      </c>
      <c r="G11" s="31">
        <v>0.54897033475309187</v>
      </c>
      <c r="H11" s="30">
        <v>-0.10651055722828273</v>
      </c>
      <c r="I11" s="30">
        <v>8.4705363457059946</v>
      </c>
      <c r="J11" s="30">
        <v>6.6797253538237626</v>
      </c>
      <c r="K11" s="32">
        <v>-1.7908109918822319</v>
      </c>
      <c r="L11" s="5"/>
    </row>
    <row r="12" spans="1:12" x14ac:dyDescent="0.25">
      <c r="A12" s="2" t="s">
        <v>7</v>
      </c>
      <c r="B12" s="13">
        <v>36578.39</v>
      </c>
      <c r="C12" s="4">
        <v>35652.11</v>
      </c>
      <c r="D12" s="14">
        <f t="shared" si="0"/>
        <v>-926.27999999999884</v>
      </c>
      <c r="E12" s="30">
        <f t="shared" si="1"/>
        <v>97.467685155087466</v>
      </c>
      <c r="F12" s="31">
        <v>11.733598759147789</v>
      </c>
      <c r="G12" s="31">
        <v>11.885270753946619</v>
      </c>
      <c r="H12" s="30">
        <v>0.15167199479883031</v>
      </c>
      <c r="I12" s="30">
        <v>10.935097845930066</v>
      </c>
      <c r="J12" s="30">
        <v>11.101969871130418</v>
      </c>
      <c r="K12" s="32">
        <v>0.16687202520035171</v>
      </c>
      <c r="L12" s="5"/>
    </row>
    <row r="13" spans="1:12" x14ac:dyDescent="0.25">
      <c r="A13" s="2" t="s">
        <v>8</v>
      </c>
      <c r="B13" s="13">
        <v>12708.93</v>
      </c>
      <c r="C13" s="4">
        <v>14285.08</v>
      </c>
      <c r="D13" s="14">
        <f t="shared" si="0"/>
        <v>1576.1499999999996</v>
      </c>
      <c r="E13" s="30">
        <f t="shared" si="1"/>
        <v>112.40190952346106</v>
      </c>
      <c r="F13" s="31">
        <v>4.0767645945624214</v>
      </c>
      <c r="G13" s="31">
        <v>4.7621878071673107</v>
      </c>
      <c r="H13" s="30">
        <v>0.68542321260488936</v>
      </c>
      <c r="I13" s="30">
        <v>10.364988411195684</v>
      </c>
      <c r="J13" s="30">
        <v>11.096042878877642</v>
      </c>
      <c r="K13" s="32">
        <v>0.73105446768195748</v>
      </c>
      <c r="L13" s="5"/>
    </row>
    <row r="14" spans="1:12" x14ac:dyDescent="0.25">
      <c r="A14" s="2" t="s">
        <v>9</v>
      </c>
      <c r="B14" s="13">
        <v>23869.46</v>
      </c>
      <c r="C14" s="4">
        <v>21367.03</v>
      </c>
      <c r="D14" s="14">
        <f t="shared" si="0"/>
        <v>-2502.4300000000003</v>
      </c>
      <c r="E14" s="30">
        <f t="shared" si="1"/>
        <v>89.516185116881573</v>
      </c>
      <c r="F14" s="31">
        <v>7.6568341645853675</v>
      </c>
      <c r="G14" s="31">
        <v>7.1230829467793075</v>
      </c>
      <c r="H14" s="30">
        <v>-0.53375121780605994</v>
      </c>
      <c r="I14" s="30">
        <v>11.265001444378587</v>
      </c>
      <c r="J14" s="30">
        <v>11.105935936922405</v>
      </c>
      <c r="K14" s="32">
        <v>-0.15906550745618198</v>
      </c>
      <c r="L14" s="5"/>
    </row>
    <row r="15" spans="1:12" x14ac:dyDescent="0.25">
      <c r="A15" s="2" t="s">
        <v>10</v>
      </c>
      <c r="B15" s="13">
        <v>1469.45</v>
      </c>
      <c r="C15" s="4">
        <v>1327.09</v>
      </c>
      <c r="D15" s="14">
        <f t="shared" si="0"/>
        <v>-142.36000000000013</v>
      </c>
      <c r="E15" s="30">
        <f t="shared" si="1"/>
        <v>90.312021504644591</v>
      </c>
      <c r="F15" s="31">
        <v>0.47136948063131584</v>
      </c>
      <c r="G15" s="31">
        <v>0.44240927016255194</v>
      </c>
      <c r="H15" s="30">
        <v>-2.8960210468763903E-2</v>
      </c>
      <c r="I15" s="30">
        <v>3.2547889885822681</v>
      </c>
      <c r="J15" s="30">
        <v>3.0864524855769875</v>
      </c>
      <c r="K15" s="32">
        <v>-0.16833650300528058</v>
      </c>
      <c r="L15" s="5"/>
    </row>
    <row r="16" spans="1:12" x14ac:dyDescent="0.25">
      <c r="A16" s="2" t="s">
        <v>75</v>
      </c>
      <c r="B16" s="13">
        <v>1996.18</v>
      </c>
      <c r="C16" s="4">
        <v>2434.3000000000002</v>
      </c>
      <c r="D16" s="14">
        <f t="shared" si="0"/>
        <v>438.12000000000012</v>
      </c>
      <c r="E16" s="30">
        <f t="shared" si="1"/>
        <v>121.94792052820888</v>
      </c>
      <c r="F16" s="31">
        <v>0.64033368256600787</v>
      </c>
      <c r="G16" s="31">
        <v>0.81151759591037553</v>
      </c>
      <c r="H16" s="30">
        <v>0.17118391334436767</v>
      </c>
      <c r="I16" s="30">
        <v>4.9208640613090289</v>
      </c>
      <c r="J16" s="30">
        <v>5.7945727207807671</v>
      </c>
      <c r="K16" s="32">
        <v>0.87370865947173826</v>
      </c>
      <c r="L16" s="5"/>
    </row>
    <row r="17" spans="1:12" x14ac:dyDescent="0.25">
      <c r="A17" s="2" t="s">
        <v>11</v>
      </c>
      <c r="B17" s="13">
        <v>37007.519999999997</v>
      </c>
      <c r="C17" s="4">
        <v>34695.449999999997</v>
      </c>
      <c r="D17" s="14">
        <f t="shared" si="0"/>
        <v>-2312.0699999999997</v>
      </c>
      <c r="E17" s="30">
        <f t="shared" si="1"/>
        <v>93.752431938157429</v>
      </c>
      <c r="F17" s="31">
        <v>11.871254878936361</v>
      </c>
      <c r="G17" s="31">
        <v>11.566350972776005</v>
      </c>
      <c r="H17" s="30">
        <v>-0.30490390616035512</v>
      </c>
      <c r="I17" s="30">
        <v>46.158249964982986</v>
      </c>
      <c r="J17" s="30">
        <v>47.074869713049864</v>
      </c>
      <c r="K17" s="32">
        <v>0.91661974806687851</v>
      </c>
      <c r="L17" s="5"/>
    </row>
    <row r="18" spans="1:12" x14ac:dyDescent="0.25">
      <c r="A18" s="2" t="s">
        <v>12</v>
      </c>
      <c r="B18" s="14" t="s">
        <v>74</v>
      </c>
      <c r="C18" s="4">
        <v>218.33</v>
      </c>
      <c r="D18" s="14" t="s">
        <v>74</v>
      </c>
      <c r="E18" s="14" t="s">
        <v>74</v>
      </c>
      <c r="F18" s="14" t="s">
        <v>74</v>
      </c>
      <c r="G18" s="31">
        <v>7.2784224095268565E-2</v>
      </c>
      <c r="H18" s="14" t="s">
        <v>74</v>
      </c>
      <c r="I18" s="14" t="s">
        <v>74</v>
      </c>
      <c r="J18" s="30">
        <v>10.099594313918688</v>
      </c>
      <c r="K18" s="22" t="s">
        <v>74</v>
      </c>
      <c r="L18" s="5"/>
    </row>
    <row r="19" spans="1:12" ht="22.5" x14ac:dyDescent="0.25">
      <c r="A19" s="15" t="s">
        <v>13</v>
      </c>
      <c r="B19" s="12">
        <v>8209.2999999999993</v>
      </c>
      <c r="C19" s="3">
        <v>8972.7900000000009</v>
      </c>
      <c r="D19" s="25">
        <f t="shared" si="0"/>
        <v>763.4900000000016</v>
      </c>
      <c r="E19" s="26">
        <f t="shared" si="1"/>
        <v>109.30030575079486</v>
      </c>
      <c r="F19" s="27">
        <v>2.633375397153126</v>
      </c>
      <c r="G19" s="27">
        <v>2.9912405904813122</v>
      </c>
      <c r="H19" s="26">
        <v>0.35786519332818623</v>
      </c>
      <c r="I19" s="26">
        <v>17.989327321478502</v>
      </c>
      <c r="J19" s="26">
        <v>17.282109448987697</v>
      </c>
      <c r="K19" s="29">
        <v>-0.70721787249080492</v>
      </c>
      <c r="L19" s="5"/>
    </row>
    <row r="20" spans="1:12" x14ac:dyDescent="0.25">
      <c r="A20" s="2" t="s">
        <v>14</v>
      </c>
      <c r="B20" s="13">
        <v>7752.66</v>
      </c>
      <c r="C20" s="4">
        <v>8331.08</v>
      </c>
      <c r="D20" s="14">
        <f t="shared" si="0"/>
        <v>578.42000000000007</v>
      </c>
      <c r="E20" s="30">
        <f t="shared" si="1"/>
        <v>107.46092308962344</v>
      </c>
      <c r="F20" s="31">
        <v>2.4868946324891472</v>
      </c>
      <c r="G20" s="31">
        <v>2.7773150445454591</v>
      </c>
      <c r="H20" s="30">
        <v>0.29042041205631186</v>
      </c>
      <c r="I20" s="30">
        <v>19.082540715554046</v>
      </c>
      <c r="J20" s="30">
        <v>17.743007222363257</v>
      </c>
      <c r="K20" s="32">
        <v>-1.339533493190789</v>
      </c>
      <c r="L20" s="5"/>
    </row>
    <row r="21" spans="1:12" x14ac:dyDescent="0.25">
      <c r="A21" s="2" t="s">
        <v>15</v>
      </c>
      <c r="B21" s="13">
        <v>76.02</v>
      </c>
      <c r="C21" s="4">
        <v>160.52000000000001</v>
      </c>
      <c r="D21" s="14">
        <f t="shared" si="0"/>
        <v>84.500000000000014</v>
      </c>
      <c r="E21" s="30">
        <f t="shared" si="1"/>
        <v>211.1549592212576</v>
      </c>
      <c r="F21" s="31">
        <v>2.4385659884713758E-2</v>
      </c>
      <c r="G21" s="31">
        <v>5.3512223019156833E-2</v>
      </c>
      <c r="H21" s="30">
        <v>2.9126563134443076E-2</v>
      </c>
      <c r="I21" s="30">
        <v>3.8241744974545746</v>
      </c>
      <c r="J21" s="30">
        <v>9.8763912901697548</v>
      </c>
      <c r="K21" s="32">
        <v>6.0522167927151802</v>
      </c>
      <c r="L21" s="5"/>
    </row>
    <row r="22" spans="1:12" x14ac:dyDescent="0.25">
      <c r="A22" s="2" t="s">
        <v>16</v>
      </c>
      <c r="B22" s="13">
        <v>56.17</v>
      </c>
      <c r="C22" s="4">
        <v>142.72999999999999</v>
      </c>
      <c r="D22" s="14">
        <f t="shared" si="0"/>
        <v>86.559999999999988</v>
      </c>
      <c r="E22" s="30">
        <f t="shared" si="1"/>
        <v>254.10361402884098</v>
      </c>
      <c r="F22" s="31">
        <v>1.801818621052844E-2</v>
      </c>
      <c r="G22" s="31">
        <v>4.7581607223550045E-2</v>
      </c>
      <c r="H22" s="30">
        <v>2.9563421013021604E-2</v>
      </c>
      <c r="I22" s="30">
        <v>3.938465421858238</v>
      </c>
      <c r="J22" s="30">
        <v>7.5517719389212807</v>
      </c>
      <c r="K22" s="32">
        <v>3.6133065170630427</v>
      </c>
      <c r="L22" s="5"/>
    </row>
    <row r="23" spans="1:12" x14ac:dyDescent="0.25">
      <c r="A23" s="9" t="s">
        <v>17</v>
      </c>
      <c r="B23" s="12">
        <v>4871.1099999999997</v>
      </c>
      <c r="C23" s="3">
        <v>5039.17</v>
      </c>
      <c r="D23" s="25">
        <f t="shared" si="0"/>
        <v>168.0600000000004</v>
      </c>
      <c r="E23" s="26">
        <f t="shared" si="1"/>
        <v>103.45013764829783</v>
      </c>
      <c r="F23" s="27">
        <v>1.5625523772826628</v>
      </c>
      <c r="G23" s="27">
        <v>1.6798977627176956</v>
      </c>
      <c r="H23" s="26">
        <v>0.11734538543503281</v>
      </c>
      <c r="I23" s="26">
        <v>6.0573137520673486</v>
      </c>
      <c r="J23" s="26">
        <v>6.2963676094989349</v>
      </c>
      <c r="K23" s="29">
        <v>0.23905385743158636</v>
      </c>
      <c r="L23" s="5"/>
    </row>
    <row r="24" spans="1:12" x14ac:dyDescent="0.25">
      <c r="A24" s="2" t="s">
        <v>18</v>
      </c>
      <c r="B24" s="13">
        <v>1279.71</v>
      </c>
      <c r="C24" s="4">
        <v>1317.73</v>
      </c>
      <c r="D24" s="14">
        <f t="shared" si="0"/>
        <v>38.019999999999982</v>
      </c>
      <c r="E24" s="30">
        <f t="shared" si="1"/>
        <v>102.97098561392815</v>
      </c>
      <c r="F24" s="31">
        <v>0.41050477257388907</v>
      </c>
      <c r="G24" s="31">
        <v>0.43928894616891057</v>
      </c>
      <c r="H24" s="30">
        <v>2.8784173595021501E-2</v>
      </c>
      <c r="I24" s="30">
        <v>5.9026669495668855</v>
      </c>
      <c r="J24" s="30">
        <v>6.2908896128448282</v>
      </c>
      <c r="K24" s="32">
        <v>0.38822266327794264</v>
      </c>
      <c r="L24" s="5"/>
    </row>
    <row r="25" spans="1:12" x14ac:dyDescent="0.25">
      <c r="A25" s="2" t="s">
        <v>19</v>
      </c>
      <c r="B25" s="13">
        <v>98.06</v>
      </c>
      <c r="C25" s="4">
        <v>256.69</v>
      </c>
      <c r="D25" s="14">
        <f t="shared" si="0"/>
        <v>158.63</v>
      </c>
      <c r="E25" s="30">
        <f t="shared" si="1"/>
        <v>261.76830511931473</v>
      </c>
      <c r="F25" s="31">
        <v>3.1455640730005674E-2</v>
      </c>
      <c r="G25" s="31">
        <v>8.5572218582029444E-2</v>
      </c>
      <c r="H25" s="30">
        <v>5.411657785202377E-2</v>
      </c>
      <c r="I25" s="30">
        <v>9.5324195586662768</v>
      </c>
      <c r="J25" s="30">
        <v>25.643612823304927</v>
      </c>
      <c r="K25" s="32">
        <v>16.111193264638651</v>
      </c>
      <c r="L25" s="5"/>
    </row>
    <row r="26" spans="1:12" x14ac:dyDescent="0.25">
      <c r="A26" s="2" t="s">
        <v>20</v>
      </c>
      <c r="B26" s="13">
        <v>1159.51</v>
      </c>
      <c r="C26" s="4">
        <v>1030.19</v>
      </c>
      <c r="D26" s="14">
        <f t="shared" si="0"/>
        <v>-129.31999999999994</v>
      </c>
      <c r="E26" s="30">
        <f t="shared" si="1"/>
        <v>88.847012962372034</v>
      </c>
      <c r="F26" s="31">
        <v>0.3719470730455729</v>
      </c>
      <c r="G26" s="31">
        <v>0.34343232638989019</v>
      </c>
      <c r="H26" s="30">
        <v>-2.851474665568271E-2</v>
      </c>
      <c r="I26" s="30">
        <v>6.4031715720409954</v>
      </c>
      <c r="J26" s="30">
        <v>5.9433226969400996</v>
      </c>
      <c r="K26" s="32">
        <v>-0.45984887510089578</v>
      </c>
      <c r="L26" s="5"/>
    </row>
    <row r="27" spans="1:12" x14ac:dyDescent="0.25">
      <c r="A27" s="16" t="s">
        <v>21</v>
      </c>
      <c r="B27" s="13">
        <v>22.14</v>
      </c>
      <c r="C27" s="3" t="s">
        <v>25</v>
      </c>
      <c r="D27" s="14" t="s">
        <v>74</v>
      </c>
      <c r="E27" s="14" t="s">
        <v>74</v>
      </c>
      <c r="F27" s="31">
        <v>7.1020587983104799E-3</v>
      </c>
      <c r="G27" s="14" t="s">
        <v>74</v>
      </c>
      <c r="H27" s="14" t="s">
        <v>74</v>
      </c>
      <c r="I27" s="30">
        <v>0.8705807410553138</v>
      </c>
      <c r="J27" s="14" t="s">
        <v>74</v>
      </c>
      <c r="K27" s="22" t="s">
        <v>74</v>
      </c>
      <c r="L27" s="5"/>
    </row>
    <row r="28" spans="1:12" x14ac:dyDescent="0.25">
      <c r="A28" s="2" t="s">
        <v>22</v>
      </c>
      <c r="B28" s="13">
        <v>3538.52</v>
      </c>
      <c r="C28" s="4">
        <v>3676.25</v>
      </c>
      <c r="D28" s="14">
        <f t="shared" si="0"/>
        <v>137.73000000000002</v>
      </c>
      <c r="E28" s="30">
        <f t="shared" si="1"/>
        <v>103.89230525756533</v>
      </c>
      <c r="F28" s="31">
        <v>1.1350847831525563</v>
      </c>
      <c r="G28" s="31">
        <v>1.2255439189769206</v>
      </c>
      <c r="H28" s="30">
        <v>9.0459135824364267E-2</v>
      </c>
      <c r="I28" s="30">
        <v>6.0759140691858713</v>
      </c>
      <c r="J28" s="30">
        <v>6.2517547853027082</v>
      </c>
      <c r="K28" s="32">
        <v>0.17584071611683694</v>
      </c>
      <c r="L28" s="5"/>
    </row>
    <row r="29" spans="1:12" x14ac:dyDescent="0.25">
      <c r="A29" s="2" t="s">
        <v>23</v>
      </c>
      <c r="B29" s="13">
        <v>40.32</v>
      </c>
      <c r="C29" s="4">
        <v>27.9</v>
      </c>
      <c r="D29" s="14">
        <f t="shared" si="0"/>
        <v>-12.420000000000002</v>
      </c>
      <c r="E29" s="30">
        <f t="shared" si="1"/>
        <v>69.196428571428569</v>
      </c>
      <c r="F29" s="31">
        <v>1.2933830657085751E-2</v>
      </c>
      <c r="G29" s="31">
        <v>9.300965750277071E-3</v>
      </c>
      <c r="H29" s="30">
        <v>-3.6328649068086798E-3</v>
      </c>
      <c r="I29" s="30">
        <v>10.099694404087971</v>
      </c>
      <c r="J29" s="30">
        <v>12.36099419609233</v>
      </c>
      <c r="K29" s="32">
        <v>2.2612997920043583</v>
      </c>
      <c r="L29" s="5"/>
    </row>
    <row r="30" spans="1:12" x14ac:dyDescent="0.25">
      <c r="A30" s="2" t="s">
        <v>24</v>
      </c>
      <c r="B30" s="13">
        <v>12.56</v>
      </c>
      <c r="C30" s="4">
        <v>17.29</v>
      </c>
      <c r="D30" s="14">
        <f t="shared" si="0"/>
        <v>4.7299999999999986</v>
      </c>
      <c r="E30" s="30">
        <f t="shared" si="1"/>
        <v>137.65923566878979</v>
      </c>
      <c r="F30" s="31">
        <v>4.028990899131871E-3</v>
      </c>
      <c r="G30" s="31">
        <v>5.7639318215874751E-3</v>
      </c>
      <c r="H30" s="30">
        <v>1.734940922455604E-3</v>
      </c>
      <c r="I30" s="30">
        <v>12.674066599394552</v>
      </c>
      <c r="J30" s="30">
        <v>30.264309469630664</v>
      </c>
      <c r="K30" s="32">
        <v>17.590242870236111</v>
      </c>
      <c r="L30" s="5"/>
    </row>
    <row r="31" spans="1:12" x14ac:dyDescent="0.25">
      <c r="A31" s="9" t="s">
        <v>26</v>
      </c>
      <c r="B31" s="12">
        <v>55915.199999999997</v>
      </c>
      <c r="C31" s="3">
        <v>53528.25</v>
      </c>
      <c r="D31" s="33">
        <f t="shared" si="0"/>
        <v>-2386.9499999999971</v>
      </c>
      <c r="E31" s="26">
        <f t="shared" si="1"/>
        <v>95.73112498926946</v>
      </c>
      <c r="F31" s="27">
        <v>17.93645158623713</v>
      </c>
      <c r="G31" s="27">
        <v>17.844602864597441</v>
      </c>
      <c r="H31" s="26">
        <v>-9.1848721639689046E-2</v>
      </c>
      <c r="I31" s="26">
        <v>12.565871426526376</v>
      </c>
      <c r="J31" s="26">
        <v>11.224162770233226</v>
      </c>
      <c r="K31" s="29">
        <v>-1.3417086562931502</v>
      </c>
      <c r="L31" s="5"/>
    </row>
    <row r="32" spans="1:12" x14ac:dyDescent="0.25">
      <c r="A32" s="9" t="s">
        <v>27</v>
      </c>
      <c r="B32" s="12">
        <v>54963.63</v>
      </c>
      <c r="C32" s="3">
        <v>52856.02</v>
      </c>
      <c r="D32" s="25">
        <f t="shared" si="0"/>
        <v>-2107.6100000000006</v>
      </c>
      <c r="E32" s="26">
        <f t="shared" si="1"/>
        <v>96.16544613228784</v>
      </c>
      <c r="F32" s="27">
        <v>17.631207408698366</v>
      </c>
      <c r="G32" s="27">
        <v>17.620502928887451</v>
      </c>
      <c r="H32" s="26">
        <v>-1.0704479810915046E-2</v>
      </c>
      <c r="I32" s="26">
        <v>12.575271332569729</v>
      </c>
      <c r="J32" s="26">
        <v>11.236478353471336</v>
      </c>
      <c r="K32" s="29">
        <v>-1.3387929790983932</v>
      </c>
      <c r="L32" s="5"/>
    </row>
    <row r="33" spans="1:12" x14ac:dyDescent="0.25">
      <c r="A33" s="2" t="s">
        <v>28</v>
      </c>
      <c r="B33" s="13">
        <v>31168.59</v>
      </c>
      <c r="C33" s="4">
        <v>31759.43</v>
      </c>
      <c r="D33" s="14">
        <f t="shared" si="0"/>
        <v>590.84000000000015</v>
      </c>
      <c r="E33" s="30">
        <f t="shared" si="1"/>
        <v>101.89562633407543</v>
      </c>
      <c r="F33" s="31">
        <v>9.9982456567494129</v>
      </c>
      <c r="G33" s="31">
        <v>10.587576009975704</v>
      </c>
      <c r="H33" s="30">
        <v>0.58933035322629124</v>
      </c>
      <c r="I33" s="30">
        <v>9.0615896753327139</v>
      </c>
      <c r="J33" s="30">
        <v>8.3589860462699761</v>
      </c>
      <c r="K33" s="32">
        <v>-0.70260362906273777</v>
      </c>
      <c r="L33" s="5"/>
    </row>
    <row r="34" spans="1:12" x14ac:dyDescent="0.25">
      <c r="A34" s="2" t="s">
        <v>29</v>
      </c>
      <c r="B34" s="14" t="s">
        <v>74</v>
      </c>
      <c r="C34" s="4">
        <v>31703.91</v>
      </c>
      <c r="D34" s="14" t="s">
        <v>74</v>
      </c>
      <c r="E34" s="14" t="s">
        <v>74</v>
      </c>
      <c r="F34" s="14" t="s">
        <v>74</v>
      </c>
      <c r="G34" s="31">
        <v>10.5690674215006</v>
      </c>
      <c r="H34" s="14" t="s">
        <v>74</v>
      </c>
      <c r="I34" s="14" t="s">
        <v>74</v>
      </c>
      <c r="J34" s="30">
        <v>8.351229848787888</v>
      </c>
      <c r="K34" s="22" t="s">
        <v>74</v>
      </c>
      <c r="L34" s="5"/>
    </row>
    <row r="35" spans="1:12" x14ac:dyDescent="0.25">
      <c r="A35" s="2" t="s">
        <v>30</v>
      </c>
      <c r="B35" s="14" t="s">
        <v>74</v>
      </c>
      <c r="C35" s="4">
        <v>55.52</v>
      </c>
      <c r="D35" s="14" t="s">
        <v>74</v>
      </c>
      <c r="E35" s="14" t="s">
        <v>74</v>
      </c>
      <c r="F35" s="14" t="s">
        <v>74</v>
      </c>
      <c r="G35" s="31">
        <v>1.8508588475103335E-2</v>
      </c>
      <c r="H35" s="14" t="s">
        <v>74</v>
      </c>
      <c r="I35" s="14" t="s">
        <v>74</v>
      </c>
      <c r="J35" s="30">
        <v>17.798294543822532</v>
      </c>
      <c r="K35" s="22" t="s">
        <v>74</v>
      </c>
      <c r="L35" s="5"/>
    </row>
    <row r="36" spans="1:12" x14ac:dyDescent="0.25">
      <c r="A36" s="2" t="s">
        <v>31</v>
      </c>
      <c r="B36" s="13">
        <v>14983.05</v>
      </c>
      <c r="C36" s="4">
        <v>12610.85</v>
      </c>
      <c r="D36" s="14">
        <f t="shared" si="0"/>
        <v>-2372.1999999999989</v>
      </c>
      <c r="E36" s="30">
        <f t="shared" si="1"/>
        <v>84.16744254340739</v>
      </c>
      <c r="F36" s="31">
        <v>4.8062557397482299</v>
      </c>
      <c r="G36" s="31">
        <v>4.2040531875226383</v>
      </c>
      <c r="H36" s="30">
        <v>-0.6022025522255916</v>
      </c>
      <c r="I36" s="30">
        <v>66.637090802350954</v>
      </c>
      <c r="J36" s="30">
        <v>63.684728815271185</v>
      </c>
      <c r="K36" s="32">
        <v>-2.9523619870797688</v>
      </c>
      <c r="L36" s="5"/>
    </row>
    <row r="37" spans="1:12" x14ac:dyDescent="0.25">
      <c r="A37" s="2" t="s">
        <v>32</v>
      </c>
      <c r="B37" s="13">
        <v>4131.25</v>
      </c>
      <c r="C37" s="4">
        <v>4122.67</v>
      </c>
      <c r="D37" s="14">
        <f t="shared" si="0"/>
        <v>-8.5799999999999272</v>
      </c>
      <c r="E37" s="30">
        <f t="shared" si="1"/>
        <v>99.792314674735252</v>
      </c>
      <c r="F37" s="31">
        <v>1.3252204340795017</v>
      </c>
      <c r="G37" s="31">
        <v>1.3743660383403145</v>
      </c>
      <c r="H37" s="30">
        <v>4.9145604260812714E-2</v>
      </c>
      <c r="I37" s="30">
        <v>14.476337648639792</v>
      </c>
      <c r="J37" s="30">
        <v>15.554040563717816</v>
      </c>
      <c r="K37" s="32">
        <v>1.0777029150780244</v>
      </c>
      <c r="L37" s="5"/>
    </row>
    <row r="38" spans="1:12" x14ac:dyDescent="0.25">
      <c r="A38" s="2" t="s">
        <v>33</v>
      </c>
      <c r="B38" s="13">
        <v>1816.51</v>
      </c>
      <c r="C38" s="4">
        <v>1990.34</v>
      </c>
      <c r="D38" s="14">
        <f t="shared" si="0"/>
        <v>173.82999999999993</v>
      </c>
      <c r="E38" s="30">
        <f t="shared" si="1"/>
        <v>109.56944910845523</v>
      </c>
      <c r="F38" s="31">
        <v>0.58269922437755051</v>
      </c>
      <c r="G38" s="31">
        <v>0.66351556169915649</v>
      </c>
      <c r="H38" s="30">
        <v>8.081633732160598E-2</v>
      </c>
      <c r="I38" s="30">
        <v>6.9531483253588515</v>
      </c>
      <c r="J38" s="30">
        <v>7.5821811846981904</v>
      </c>
      <c r="K38" s="32">
        <v>0.62903285933933883</v>
      </c>
      <c r="L38" s="5"/>
    </row>
    <row r="39" spans="1:12" x14ac:dyDescent="0.25">
      <c r="A39" s="2" t="s">
        <v>34</v>
      </c>
      <c r="B39" s="13">
        <v>1874.59</v>
      </c>
      <c r="C39" s="4">
        <v>1615.99</v>
      </c>
      <c r="D39" s="14">
        <f t="shared" si="0"/>
        <v>-258.59999999999991</v>
      </c>
      <c r="E39" s="30">
        <f t="shared" si="1"/>
        <v>86.204983489723091</v>
      </c>
      <c r="F39" s="31">
        <v>0.60133009949073357</v>
      </c>
      <c r="G39" s="31">
        <v>0.53871927035090472</v>
      </c>
      <c r="H39" s="30">
        <v>-6.261082913982885E-2</v>
      </c>
      <c r="I39" s="30">
        <v>14.397540439055897</v>
      </c>
      <c r="J39" s="30">
        <v>10.345136635389933</v>
      </c>
      <c r="K39" s="32">
        <v>-4.052403803665964</v>
      </c>
      <c r="L39" s="5"/>
    </row>
    <row r="40" spans="1:12" x14ac:dyDescent="0.25">
      <c r="A40" s="2" t="s">
        <v>35</v>
      </c>
      <c r="B40" s="13">
        <v>293.76</v>
      </c>
      <c r="C40" s="4">
        <v>317.69</v>
      </c>
      <c r="D40" s="14">
        <f t="shared" si="0"/>
        <v>23.930000000000007</v>
      </c>
      <c r="E40" s="30">
        <f t="shared" si="1"/>
        <v>108.14610566448802</v>
      </c>
      <c r="F40" s="31">
        <v>9.4232194787339046E-2</v>
      </c>
      <c r="G40" s="31">
        <v>0.10590766341238432</v>
      </c>
      <c r="H40" s="30">
        <v>1.1675468625045274E-2</v>
      </c>
      <c r="I40" s="30">
        <v>15.207409056318561</v>
      </c>
      <c r="J40" s="30">
        <v>19.883586293224848</v>
      </c>
      <c r="K40" s="32">
        <v>4.6761772369062875</v>
      </c>
      <c r="L40" s="5"/>
    </row>
    <row r="41" spans="1:12" ht="22.5" x14ac:dyDescent="0.25">
      <c r="A41" s="17" t="s">
        <v>73</v>
      </c>
      <c r="B41" s="18">
        <v>716</v>
      </c>
      <c r="C41" s="4">
        <v>595.77</v>
      </c>
      <c r="D41" s="14">
        <f t="shared" si="0"/>
        <v>-120.23000000000002</v>
      </c>
      <c r="E41" s="30">
        <f t="shared" si="1"/>
        <v>83.208100558659211</v>
      </c>
      <c r="F41" s="31">
        <v>0.22967814361293148</v>
      </c>
      <c r="G41" s="31">
        <v>0.19861062240295954</v>
      </c>
      <c r="H41" s="30">
        <v>-3.1067521209971943E-2</v>
      </c>
      <c r="I41" s="30">
        <v>9.8244631877638788</v>
      </c>
      <c r="J41" s="30">
        <v>9.547596153846154</v>
      </c>
      <c r="K41" s="32">
        <v>-0.27686703391772483</v>
      </c>
      <c r="L41" s="5"/>
    </row>
    <row r="42" spans="1:12" x14ac:dyDescent="0.25">
      <c r="A42" s="9" t="s">
        <v>36</v>
      </c>
      <c r="B42" s="12">
        <v>42737.22</v>
      </c>
      <c r="C42" s="3">
        <v>41787.39</v>
      </c>
      <c r="D42" s="25">
        <f t="shared" si="0"/>
        <v>-949.83000000000175</v>
      </c>
      <c r="E42" s="26">
        <f t="shared" si="1"/>
        <v>97.777511031367965</v>
      </c>
      <c r="F42" s="27">
        <v>13.709225353041129</v>
      </c>
      <c r="G42" s="27">
        <v>13.930576458188909</v>
      </c>
      <c r="H42" s="26">
        <v>0.22135110514778056</v>
      </c>
      <c r="I42" s="26">
        <v>9.1443220657430082</v>
      </c>
      <c r="J42" s="26">
        <v>9.1787531825618895</v>
      </c>
      <c r="K42" s="29">
        <v>3.4431116818881335E-2</v>
      </c>
      <c r="L42" s="5"/>
    </row>
    <row r="43" spans="1:12" x14ac:dyDescent="0.25">
      <c r="A43" s="2" t="s">
        <v>37</v>
      </c>
      <c r="B43" s="13">
        <v>3458.32</v>
      </c>
      <c r="C43" s="4">
        <v>3369.49</v>
      </c>
      <c r="D43" s="14">
        <f t="shared" si="0"/>
        <v>-88.830000000000382</v>
      </c>
      <c r="E43" s="30">
        <f t="shared" si="1"/>
        <v>97.431411783756261</v>
      </c>
      <c r="F43" s="31">
        <v>1.1093582648316664</v>
      </c>
      <c r="G43" s="31">
        <v>1.1232799672365981</v>
      </c>
      <c r="H43" s="30">
        <v>1.3921702404931624E-2</v>
      </c>
      <c r="I43" s="30">
        <v>8.7461445160324409</v>
      </c>
      <c r="J43" s="30">
        <v>7.1179541128778414</v>
      </c>
      <c r="K43" s="32">
        <v>-1.6281904031545995</v>
      </c>
      <c r="L43" s="5"/>
    </row>
    <row r="44" spans="1:12" x14ac:dyDescent="0.25">
      <c r="A44" s="2" t="s">
        <v>38</v>
      </c>
      <c r="B44" s="13">
        <v>18554.419999999998</v>
      </c>
      <c r="C44" s="4">
        <v>19886.189999999999</v>
      </c>
      <c r="D44" s="14">
        <f t="shared" si="0"/>
        <v>1331.7700000000004</v>
      </c>
      <c r="E44" s="30">
        <f t="shared" si="1"/>
        <v>107.17764284736468</v>
      </c>
      <c r="F44" s="31">
        <v>5.9518781304673851</v>
      </c>
      <c r="G44" s="31">
        <v>6.6294183546058205</v>
      </c>
      <c r="H44" s="30">
        <v>0.6775402241384354</v>
      </c>
      <c r="I44" s="30">
        <v>8.7493259790485869</v>
      </c>
      <c r="J44" s="30">
        <v>9.3101958029798624</v>
      </c>
      <c r="K44" s="32">
        <v>0.56086982393127549</v>
      </c>
      <c r="L44" s="5"/>
    </row>
    <row r="45" spans="1:12" x14ac:dyDescent="0.25">
      <c r="A45" s="2" t="s">
        <v>39</v>
      </c>
      <c r="B45" s="13">
        <v>1283.74</v>
      </c>
      <c r="C45" s="4">
        <v>1726.7</v>
      </c>
      <c r="D45" s="14">
        <f t="shared" si="0"/>
        <v>442.96000000000004</v>
      </c>
      <c r="E45" s="30">
        <f t="shared" si="1"/>
        <v>134.50542944833066</v>
      </c>
      <c r="F45" s="31">
        <v>0.41179751408053727</v>
      </c>
      <c r="G45" s="31">
        <v>0.57562643587825879</v>
      </c>
      <c r="H45" s="30">
        <v>0.16382892179772152</v>
      </c>
      <c r="I45" s="30">
        <v>8.9011570380878879</v>
      </c>
      <c r="J45" s="30">
        <v>14.69148060889623</v>
      </c>
      <c r="K45" s="32">
        <v>5.7903235708083418</v>
      </c>
      <c r="L45" s="5"/>
    </row>
    <row r="46" spans="1:12" x14ac:dyDescent="0.25">
      <c r="A46" s="2" t="s">
        <v>40</v>
      </c>
      <c r="B46" s="13">
        <v>1949.14</v>
      </c>
      <c r="C46" s="4">
        <v>2040.66</v>
      </c>
      <c r="D46" s="14">
        <f t="shared" si="0"/>
        <v>91.519999999999982</v>
      </c>
      <c r="E46" s="30">
        <f t="shared" si="1"/>
        <v>104.69540412694829</v>
      </c>
      <c r="F46" s="31">
        <v>0.62524421346607451</v>
      </c>
      <c r="G46" s="31">
        <v>0.68029063684445912</v>
      </c>
      <c r="H46" s="30">
        <v>5.5046423378384612E-2</v>
      </c>
      <c r="I46" s="30">
        <v>3.4974322903395985</v>
      </c>
      <c r="J46" s="30">
        <v>3.7811853851086896</v>
      </c>
      <c r="K46" s="32">
        <v>0.28375309476909116</v>
      </c>
      <c r="L46" s="5"/>
    </row>
    <row r="47" spans="1:12" x14ac:dyDescent="0.25">
      <c r="A47" s="2" t="s">
        <v>41</v>
      </c>
      <c r="B47" s="13">
        <v>13171.07</v>
      </c>
      <c r="C47" s="4">
        <v>11402.21</v>
      </c>
      <c r="D47" s="14">
        <f t="shared" si="0"/>
        <v>-1768.8600000000006</v>
      </c>
      <c r="E47" s="30">
        <f t="shared" si="1"/>
        <v>86.570111615836822</v>
      </c>
      <c r="F47" s="31">
        <v>4.2250096466424214</v>
      </c>
      <c r="G47" s="31">
        <v>3.8011313508052584</v>
      </c>
      <c r="H47" s="30">
        <v>-0.42387829583716297</v>
      </c>
      <c r="I47" s="30">
        <v>17.484868586730713</v>
      </c>
      <c r="J47" s="30">
        <v>17.156360751808517</v>
      </c>
      <c r="K47" s="32">
        <v>-0.32850783492219549</v>
      </c>
      <c r="L47" s="5"/>
    </row>
    <row r="48" spans="1:12" x14ac:dyDescent="0.25">
      <c r="A48" s="19" t="s">
        <v>45</v>
      </c>
      <c r="B48" s="12">
        <v>3350.14</v>
      </c>
      <c r="C48" s="3">
        <v>2824.72</v>
      </c>
      <c r="D48" s="33">
        <f t="shared" si="0"/>
        <v>-525.42000000000007</v>
      </c>
      <c r="E48" s="26">
        <f t="shared" si="1"/>
        <v>84.316476326362476</v>
      </c>
      <c r="F48" s="27">
        <v>1.074656335256182</v>
      </c>
      <c r="G48" s="27">
        <v>0.94167111018360738</v>
      </c>
      <c r="H48" s="26">
        <v>-0.1329852250725746</v>
      </c>
      <c r="I48" s="26">
        <v>28.687666873894287</v>
      </c>
      <c r="J48" s="26">
        <v>24.787160294491876</v>
      </c>
      <c r="K48" s="29">
        <v>-3.9005065794024105</v>
      </c>
      <c r="L48" s="5"/>
    </row>
    <row r="49" spans="1:12" x14ac:dyDescent="0.25">
      <c r="A49" s="20" t="s">
        <v>46</v>
      </c>
      <c r="B49" s="13">
        <v>29.3</v>
      </c>
      <c r="C49" s="4">
        <v>11.36</v>
      </c>
      <c r="D49" s="14">
        <f t="shared" si="0"/>
        <v>-17.940000000000001</v>
      </c>
      <c r="E49" s="30">
        <f t="shared" si="1"/>
        <v>38.771331058020472</v>
      </c>
      <c r="F49" s="31">
        <v>9.3988402344397943E-3</v>
      </c>
      <c r="G49" s="31">
        <v>3.7870598897185494E-3</v>
      </c>
      <c r="H49" s="30">
        <v>-5.6117803447212448E-3</v>
      </c>
      <c r="I49" s="30">
        <v>8.1336923632123916</v>
      </c>
      <c r="J49" s="30">
        <v>3.4700797263035712</v>
      </c>
      <c r="K49" s="32">
        <v>-4.6636126369088204</v>
      </c>
      <c r="L49" s="5"/>
    </row>
    <row r="50" spans="1:12" x14ac:dyDescent="0.25">
      <c r="A50" s="20" t="s">
        <v>47</v>
      </c>
      <c r="B50" s="13">
        <v>70.069999999999993</v>
      </c>
      <c r="C50" s="4">
        <v>66.150000000000006</v>
      </c>
      <c r="D50" s="14">
        <f t="shared" si="0"/>
        <v>-3.9199999999999875</v>
      </c>
      <c r="E50" s="30">
        <f t="shared" si="1"/>
        <v>94.405594405594414</v>
      </c>
      <c r="F50" s="31">
        <v>2.247702168010909E-2</v>
      </c>
      <c r="G50" s="31">
        <v>2.2052289762753703E-2</v>
      </c>
      <c r="H50" s="30">
        <v>-4.2473191735538721E-4</v>
      </c>
      <c r="I50" s="30">
        <v>7.7416860015467899</v>
      </c>
      <c r="J50" s="30">
        <v>7.7972135128126547</v>
      </c>
      <c r="K50" s="32">
        <v>5.552751126586486E-2</v>
      </c>
      <c r="L50" s="5"/>
    </row>
    <row r="51" spans="1:12" x14ac:dyDescent="0.25">
      <c r="A51" s="20" t="s">
        <v>48</v>
      </c>
      <c r="B51" s="13">
        <v>34.659999999999997</v>
      </c>
      <c r="C51" s="4">
        <v>15.53</v>
      </c>
      <c r="D51" s="14">
        <f t="shared" si="0"/>
        <v>-19.129999999999995</v>
      </c>
      <c r="E51" s="30">
        <f t="shared" si="1"/>
        <v>44.806693594922102</v>
      </c>
      <c r="F51" s="31">
        <v>1.1118218516234924E-2</v>
      </c>
      <c r="G51" s="31">
        <v>5.1772042330395307E-3</v>
      </c>
      <c r="H51" s="30">
        <v>-5.941014283195393E-3</v>
      </c>
      <c r="I51" s="30">
        <v>10.897657601006129</v>
      </c>
      <c r="J51" s="30">
        <v>6.4088808187520634</v>
      </c>
      <c r="K51" s="32">
        <v>-4.4887767822540656</v>
      </c>
      <c r="L51" s="5"/>
    </row>
    <row r="52" spans="1:12" x14ac:dyDescent="0.25">
      <c r="A52" s="20" t="s">
        <v>49</v>
      </c>
      <c r="B52" s="13">
        <v>120.49</v>
      </c>
      <c r="C52" s="4">
        <v>161.04</v>
      </c>
      <c r="D52" s="14">
        <f t="shared" si="0"/>
        <v>40.549999999999997</v>
      </c>
      <c r="E52" s="30">
        <f t="shared" si="1"/>
        <v>133.65424516557391</v>
      </c>
      <c r="F52" s="31">
        <v>3.8650725592069987E-2</v>
      </c>
      <c r="G52" s="31">
        <v>5.3685574352136896E-2</v>
      </c>
      <c r="H52" s="30">
        <v>1.5034848760066909E-2</v>
      </c>
      <c r="I52" s="30">
        <v>25.430024693442515</v>
      </c>
      <c r="J52" s="30">
        <v>21.352426412092282</v>
      </c>
      <c r="K52" s="32">
        <v>-4.0775982813502338</v>
      </c>
      <c r="L52" s="5"/>
    </row>
    <row r="53" spans="1:12" x14ac:dyDescent="0.25">
      <c r="A53" s="20" t="s">
        <v>50</v>
      </c>
      <c r="B53" s="13">
        <v>37.659999999999997</v>
      </c>
      <c r="C53" s="4">
        <v>31.79</v>
      </c>
      <c r="D53" s="14">
        <f t="shared" si="0"/>
        <v>-5.8699999999999974</v>
      </c>
      <c r="E53" s="30">
        <f t="shared" si="1"/>
        <v>84.413170472650037</v>
      </c>
      <c r="F53" s="31">
        <v>1.2080557106791899E-2</v>
      </c>
      <c r="G53" s="31">
        <v>1.0597767068147242E-2</v>
      </c>
      <c r="H53" s="30">
        <v>-1.4827900386446564E-3</v>
      </c>
      <c r="I53" s="30">
        <v>15.635638960391926</v>
      </c>
      <c r="J53" s="30">
        <v>15.948427231224601</v>
      </c>
      <c r="K53" s="32">
        <v>0.3127882708326748</v>
      </c>
      <c r="L53" s="5"/>
    </row>
    <row r="54" spans="1:12" x14ac:dyDescent="0.25">
      <c r="A54" s="2" t="s">
        <v>51</v>
      </c>
      <c r="B54" s="13">
        <v>396.81</v>
      </c>
      <c r="C54" s="4">
        <v>371.9</v>
      </c>
      <c r="D54" s="14">
        <f t="shared" si="0"/>
        <v>-24.910000000000025</v>
      </c>
      <c r="E54" s="30">
        <f t="shared" si="1"/>
        <v>93.722436430533492</v>
      </c>
      <c r="F54" s="31">
        <v>0.12728852537297117</v>
      </c>
      <c r="G54" s="31">
        <v>0.12397953987555708</v>
      </c>
      <c r="H54" s="30">
        <v>-3.3089854974140825E-3</v>
      </c>
      <c r="I54" s="30">
        <v>21.882703283977172</v>
      </c>
      <c r="J54" s="30">
        <v>18.278238133152467</v>
      </c>
      <c r="K54" s="32">
        <v>-3.604465150824705</v>
      </c>
      <c r="L54" s="5"/>
    </row>
    <row r="55" spans="1:12" x14ac:dyDescent="0.25">
      <c r="A55" s="2" t="s">
        <v>52</v>
      </c>
      <c r="B55" s="13">
        <v>59.92</v>
      </c>
      <c r="C55" s="4">
        <v>66.680000000000007</v>
      </c>
      <c r="D55" s="14">
        <f t="shared" si="0"/>
        <v>6.7600000000000051</v>
      </c>
      <c r="E55" s="30">
        <f t="shared" si="1"/>
        <v>111.28170894526035</v>
      </c>
      <c r="F55" s="31">
        <v>1.9221109448724658E-2</v>
      </c>
      <c r="G55" s="31">
        <v>2.2228974775214166E-2</v>
      </c>
      <c r="H55" s="30">
        <v>3.0078653264895075E-3</v>
      </c>
      <c r="I55" s="30">
        <v>18.902208201892744</v>
      </c>
      <c r="J55" s="30">
        <v>16.949238707709515</v>
      </c>
      <c r="K55" s="32">
        <v>-1.952969494183229</v>
      </c>
      <c r="L55" s="5"/>
    </row>
    <row r="56" spans="1:12" x14ac:dyDescent="0.25">
      <c r="A56" s="2" t="s">
        <v>53</v>
      </c>
      <c r="B56" s="13">
        <v>19.55</v>
      </c>
      <c r="C56" s="4">
        <v>18.3</v>
      </c>
      <c r="D56" s="14">
        <f t="shared" si="0"/>
        <v>-1.25</v>
      </c>
      <c r="E56" s="30">
        <f t="shared" si="1"/>
        <v>93.606138107416882</v>
      </c>
      <c r="F56" s="31">
        <v>6.271239815129624E-3</v>
      </c>
      <c r="G56" s="31">
        <v>6.1006334491064658E-3</v>
      </c>
      <c r="H56" s="30">
        <v>-1.7060636602315819E-4</v>
      </c>
      <c r="I56" s="30">
        <v>10.368052609249045</v>
      </c>
      <c r="J56" s="30">
        <v>10.571923743500868</v>
      </c>
      <c r="K56" s="32">
        <v>0.20387113425182335</v>
      </c>
      <c r="L56" s="5"/>
    </row>
    <row r="57" spans="1:12" x14ac:dyDescent="0.25">
      <c r="A57" s="2" t="s">
        <v>54</v>
      </c>
      <c r="B57" s="13">
        <v>10.77</v>
      </c>
      <c r="C57" s="4">
        <v>3.85</v>
      </c>
      <c r="D57" s="14">
        <f t="shared" si="0"/>
        <v>-6.92</v>
      </c>
      <c r="E57" s="30">
        <f t="shared" si="1"/>
        <v>35.747446610956359</v>
      </c>
      <c r="F57" s="31">
        <v>3.454795540099542E-3</v>
      </c>
      <c r="G57" s="31">
        <v>1.2834665999486281E-3</v>
      </c>
      <c r="H57" s="30">
        <v>-2.1713289401509139E-3</v>
      </c>
      <c r="I57" s="30">
        <v>16.077026421854011</v>
      </c>
      <c r="J57" s="30">
        <v>7.3740662708293438</v>
      </c>
      <c r="K57" s="32">
        <v>-8.7029601510246675</v>
      </c>
      <c r="L57" s="5"/>
    </row>
    <row r="58" spans="1:12" x14ac:dyDescent="0.25">
      <c r="A58" s="2" t="s">
        <v>55</v>
      </c>
      <c r="B58" s="13">
        <v>101.45</v>
      </c>
      <c r="C58" s="4">
        <v>96.58</v>
      </c>
      <c r="D58" s="14">
        <f t="shared" si="0"/>
        <v>-4.8700000000000045</v>
      </c>
      <c r="E58" s="30">
        <f t="shared" si="1"/>
        <v>95.199605717102017</v>
      </c>
      <c r="F58" s="31">
        <v>3.2543083337335056E-2</v>
      </c>
      <c r="G58" s="31">
        <v>3.219667642156844E-2</v>
      </c>
      <c r="H58" s="30">
        <v>-3.4640691576661581E-4</v>
      </c>
      <c r="I58" s="30">
        <v>30.131575039353709</v>
      </c>
      <c r="J58" s="30">
        <v>35.988970040244446</v>
      </c>
      <c r="K58" s="32">
        <v>5.8573950008907367</v>
      </c>
      <c r="L58" s="5"/>
    </row>
    <row r="59" spans="1:12" x14ac:dyDescent="0.25">
      <c r="A59" s="2" t="s">
        <v>56</v>
      </c>
      <c r="B59" s="13">
        <v>195.06</v>
      </c>
      <c r="C59" s="4">
        <v>201.56</v>
      </c>
      <c r="D59" s="14">
        <f t="shared" si="0"/>
        <v>6.5</v>
      </c>
      <c r="E59" s="30">
        <f t="shared" si="1"/>
        <v>103.33230800779248</v>
      </c>
      <c r="F59" s="31">
        <v>6.2571255158014538E-2</v>
      </c>
      <c r="G59" s="31">
        <v>6.7193643606661163E-2</v>
      </c>
      <c r="H59" s="30">
        <v>4.6223884486466249E-3</v>
      </c>
      <c r="I59" s="30">
        <v>20.317056911924006</v>
      </c>
      <c r="J59" s="30">
        <v>21.847191059950791</v>
      </c>
      <c r="K59" s="32">
        <v>1.5301341480267858</v>
      </c>
      <c r="L59" s="5"/>
    </row>
    <row r="60" spans="1:12" x14ac:dyDescent="0.25">
      <c r="A60" s="2" t="s">
        <v>57</v>
      </c>
      <c r="B60" s="13">
        <v>89.29</v>
      </c>
      <c r="C60" s="4">
        <v>99.43</v>
      </c>
      <c r="D60" s="14">
        <f t="shared" si="0"/>
        <v>10.14</v>
      </c>
      <c r="E60" s="30">
        <f t="shared" si="1"/>
        <v>111.35625489976482</v>
      </c>
      <c r="F60" s="31">
        <v>2.8642404250277448E-2</v>
      </c>
      <c r="G60" s="31">
        <v>3.314677507347847E-2</v>
      </c>
      <c r="H60" s="30">
        <v>4.5043708232010218E-3</v>
      </c>
      <c r="I60" s="30">
        <v>34.565655001548464</v>
      </c>
      <c r="J60" s="30">
        <v>37.495286220680299</v>
      </c>
      <c r="K60" s="32">
        <v>2.929631219131835</v>
      </c>
      <c r="L60" s="5"/>
    </row>
    <row r="61" spans="1:12" x14ac:dyDescent="0.25">
      <c r="A61" s="2" t="s">
        <v>58</v>
      </c>
      <c r="B61" s="13">
        <v>13.41</v>
      </c>
      <c r="C61" s="4">
        <v>10.01</v>
      </c>
      <c r="D61" s="14">
        <f t="shared" si="0"/>
        <v>-3.4000000000000004</v>
      </c>
      <c r="E61" s="30">
        <f t="shared" si="1"/>
        <v>74.645786726323635</v>
      </c>
      <c r="F61" s="31">
        <v>4.30165349978968E-3</v>
      </c>
      <c r="G61" s="31">
        <v>3.3370131598664332E-3</v>
      </c>
      <c r="H61" s="30">
        <v>-9.6464033992324678E-4</v>
      </c>
      <c r="I61" s="30">
        <v>48.569358927924668</v>
      </c>
      <c r="J61" s="30">
        <v>37.974203338391504</v>
      </c>
      <c r="K61" s="32">
        <v>-10.595155589533164</v>
      </c>
      <c r="L61" s="5"/>
    </row>
    <row r="62" spans="1:12" x14ac:dyDescent="0.25">
      <c r="A62" s="2" t="s">
        <v>59</v>
      </c>
      <c r="B62" s="18">
        <v>158</v>
      </c>
      <c r="C62" s="4">
        <v>95.17</v>
      </c>
      <c r="D62" s="14">
        <f t="shared" si="0"/>
        <v>-62.83</v>
      </c>
      <c r="E62" s="30">
        <f t="shared" si="1"/>
        <v>60.234177215189874</v>
      </c>
      <c r="F62" s="31">
        <v>5.0683165769334043E-2</v>
      </c>
      <c r="G62" s="31">
        <v>3.172662761483401E-2</v>
      </c>
      <c r="H62" s="30">
        <v>-1.8956538154500033E-2</v>
      </c>
      <c r="I62" s="30">
        <v>80.060805675196349</v>
      </c>
      <c r="J62" s="30">
        <v>61.022056937676325</v>
      </c>
      <c r="K62" s="32">
        <v>-19.038748737520024</v>
      </c>
      <c r="L62" s="5"/>
    </row>
    <row r="63" spans="1:12" x14ac:dyDescent="0.25">
      <c r="A63" s="2" t="s">
        <v>60</v>
      </c>
      <c r="B63" s="14" t="s">
        <v>74</v>
      </c>
      <c r="C63" s="4">
        <v>193.72</v>
      </c>
      <c r="D63" s="14" t="s">
        <v>74</v>
      </c>
      <c r="E63" s="14" t="s">
        <v>74</v>
      </c>
      <c r="F63" s="14" t="s">
        <v>74</v>
      </c>
      <c r="G63" s="31">
        <v>6.4580038894038502E-2</v>
      </c>
      <c r="H63" s="14" t="s">
        <v>74</v>
      </c>
      <c r="I63" s="14" t="s">
        <v>74</v>
      </c>
      <c r="J63" s="30">
        <v>24.820941227721757</v>
      </c>
      <c r="K63" s="22" t="s">
        <v>74</v>
      </c>
      <c r="L63" s="5"/>
    </row>
    <row r="64" spans="1:12" x14ac:dyDescent="0.25">
      <c r="A64" s="2" t="s">
        <v>61</v>
      </c>
      <c r="B64" s="14" t="s">
        <v>74</v>
      </c>
      <c r="C64" s="4">
        <v>27.64</v>
      </c>
      <c r="D64" s="14" t="s">
        <v>74</v>
      </c>
      <c r="E64" s="14" t="s">
        <v>74</v>
      </c>
      <c r="F64" s="14" t="s">
        <v>74</v>
      </c>
      <c r="G64" s="31">
        <v>9.2142900837870328E-3</v>
      </c>
      <c r="H64" s="14" t="s">
        <v>74</v>
      </c>
      <c r="I64" s="14" t="s">
        <v>74</v>
      </c>
      <c r="J64" s="30">
        <v>51.480722667163349</v>
      </c>
      <c r="K64" s="22" t="s">
        <v>74</v>
      </c>
      <c r="L64" s="5"/>
    </row>
    <row r="65" spans="1:12" x14ac:dyDescent="0.25">
      <c r="A65" s="2" t="s">
        <v>62</v>
      </c>
      <c r="B65" s="13">
        <v>848.92</v>
      </c>
      <c r="C65" s="4">
        <v>501.57</v>
      </c>
      <c r="D65" s="14">
        <f t="shared" si="0"/>
        <v>-347.34999999999997</v>
      </c>
      <c r="E65" s="30">
        <f t="shared" si="1"/>
        <v>59.083305847429678</v>
      </c>
      <c r="F65" s="31">
        <v>0.2723161587652092</v>
      </c>
      <c r="G65" s="31">
        <v>0.16720736169772296</v>
      </c>
      <c r="H65" s="30">
        <v>-0.10510879706748624</v>
      </c>
      <c r="I65" s="30">
        <v>50.20670077180116</v>
      </c>
      <c r="J65" s="30">
        <v>45.050118560034491</v>
      </c>
      <c r="K65" s="32">
        <v>-5.1565822117666684</v>
      </c>
      <c r="L65" s="5"/>
    </row>
    <row r="66" spans="1:12" x14ac:dyDescent="0.25">
      <c r="A66" s="2" t="s">
        <v>63</v>
      </c>
      <c r="B66" s="13">
        <v>39.28</v>
      </c>
      <c r="C66" s="4">
        <v>41.97</v>
      </c>
      <c r="D66" s="14">
        <f t="shared" si="0"/>
        <v>2.6899999999999977</v>
      </c>
      <c r="E66" s="30">
        <f t="shared" si="1"/>
        <v>106.84826883910385</v>
      </c>
      <c r="F66" s="31">
        <v>1.2600219945692668E-2</v>
      </c>
      <c r="G66" s="31">
        <v>1.3991452779180239E-2</v>
      </c>
      <c r="H66" s="30">
        <v>1.3912328334875716E-3</v>
      </c>
      <c r="I66" s="30">
        <v>7.9326291980531938</v>
      </c>
      <c r="J66" s="30">
        <v>7.1690893872879773</v>
      </c>
      <c r="K66" s="32">
        <v>-0.76353981076521649</v>
      </c>
      <c r="L66" s="5"/>
    </row>
    <row r="67" spans="1:12" x14ac:dyDescent="0.25">
      <c r="A67" s="2" t="s">
        <v>64</v>
      </c>
      <c r="B67" s="13">
        <v>50.83</v>
      </c>
      <c r="C67" s="4">
        <v>54.56</v>
      </c>
      <c r="D67" s="14">
        <f t="shared" si="0"/>
        <v>3.730000000000004</v>
      </c>
      <c r="E67" s="30">
        <f t="shared" si="1"/>
        <v>107.33818611056462</v>
      </c>
      <c r="F67" s="31">
        <v>1.6305223519337022E-2</v>
      </c>
      <c r="G67" s="31">
        <v>1.8188555244986273E-2</v>
      </c>
      <c r="H67" s="30">
        <v>1.883331725649251E-3</v>
      </c>
      <c r="I67" s="30">
        <v>9.377190716894809</v>
      </c>
      <c r="J67" s="30">
        <v>11.18399475237783</v>
      </c>
      <c r="K67" s="32">
        <v>1.8068040354830206</v>
      </c>
      <c r="L67" s="5"/>
    </row>
    <row r="68" spans="1:12" x14ac:dyDescent="0.25">
      <c r="A68" s="2" t="s">
        <v>65</v>
      </c>
      <c r="B68" s="13">
        <v>749.42</v>
      </c>
      <c r="C68" s="4">
        <v>12.86</v>
      </c>
      <c r="D68" s="14">
        <f t="shared" si="0"/>
        <v>-736.56</v>
      </c>
      <c r="E68" s="30">
        <f t="shared" si="1"/>
        <v>1.7159937017960556</v>
      </c>
      <c r="F68" s="31">
        <v>0.2403985955117362</v>
      </c>
      <c r="G68" s="31">
        <v>4.2871118117764565E-3</v>
      </c>
      <c r="H68" s="30">
        <v>-0.23611148369995974</v>
      </c>
      <c r="I68" s="30">
        <v>35.178257093904755</v>
      </c>
      <c r="J68" s="30">
        <v>21.693657219973009</v>
      </c>
      <c r="K68" s="32">
        <v>-13.484599873931746</v>
      </c>
      <c r="L68" s="5"/>
    </row>
    <row r="69" spans="1:12" x14ac:dyDescent="0.25">
      <c r="A69" s="2" t="s">
        <v>42</v>
      </c>
      <c r="B69" s="23">
        <v>45</v>
      </c>
      <c r="C69" s="4">
        <v>33.840000000000003</v>
      </c>
      <c r="D69" s="14">
        <f t="shared" si="0"/>
        <v>-11.159999999999997</v>
      </c>
      <c r="E69" s="30">
        <f t="shared" si="1"/>
        <v>75.200000000000017</v>
      </c>
      <c r="F69" s="31">
        <v>1.4435078858354633E-2</v>
      </c>
      <c r="G69" s="31">
        <v>1.1281171361626385E-2</v>
      </c>
      <c r="H69" s="30">
        <v>-3.153907496728248E-3</v>
      </c>
      <c r="I69" s="30">
        <v>10.143588125239502</v>
      </c>
      <c r="J69" s="30">
        <v>8.4886491910196931</v>
      </c>
      <c r="K69" s="32">
        <v>-1.6549389342198086</v>
      </c>
      <c r="L69" s="5"/>
    </row>
    <row r="70" spans="1:12" x14ac:dyDescent="0.25">
      <c r="A70" s="2" t="s">
        <v>43</v>
      </c>
      <c r="B70" s="23">
        <v>27.76</v>
      </c>
      <c r="C70" s="4">
        <v>14.95</v>
      </c>
      <c r="D70" s="14">
        <f t="shared" ref="D70:D71" si="2">C70-B70</f>
        <v>-12.810000000000002</v>
      </c>
      <c r="E70" s="30">
        <f t="shared" ref="E70:E71" si="3">C70/B70*100</f>
        <v>53.854466858789621</v>
      </c>
      <c r="F70" s="31">
        <v>8.9048397579538814E-3</v>
      </c>
      <c r="G70" s="31">
        <v>4.9838508231771399E-3</v>
      </c>
      <c r="H70" s="30">
        <v>-3.9209889347767415E-3</v>
      </c>
      <c r="I70" s="30">
        <v>12.702480095177085</v>
      </c>
      <c r="J70" s="30">
        <v>11.294953158053792</v>
      </c>
      <c r="K70" s="32">
        <v>-1.4075269371232935</v>
      </c>
      <c r="L70" s="5"/>
    </row>
    <row r="71" spans="1:12" x14ac:dyDescent="0.25">
      <c r="A71" s="2" t="s">
        <v>44</v>
      </c>
      <c r="B71" s="23">
        <v>1362.36</v>
      </c>
      <c r="C71" s="4">
        <v>1910.67</v>
      </c>
      <c r="D71" s="14">
        <f t="shared" si="2"/>
        <v>548.31000000000017</v>
      </c>
      <c r="E71" s="30">
        <f t="shared" si="3"/>
        <v>140.24707125869816</v>
      </c>
      <c r="F71" s="31">
        <v>0.43701720074373368</v>
      </c>
      <c r="G71" s="31">
        <v>0.63695613727892086</v>
      </c>
      <c r="H71" s="30">
        <v>0.19993893653518718</v>
      </c>
      <c r="I71" s="30">
        <v>8.9220178078854495</v>
      </c>
      <c r="J71" s="30">
        <v>14.750051143886086</v>
      </c>
      <c r="K71" s="32">
        <v>5.8280333360006367</v>
      </c>
      <c r="L71" s="5"/>
    </row>
    <row r="72" spans="1:12" ht="6" customHeight="1" x14ac:dyDescent="0.25">
      <c r="A72" s="2"/>
      <c r="B72" s="34"/>
      <c r="C72" s="35"/>
      <c r="D72" s="36"/>
      <c r="E72" s="37"/>
      <c r="F72" s="38"/>
      <c r="G72" s="38"/>
      <c r="H72" s="37"/>
      <c r="I72" s="37"/>
      <c r="J72" s="37"/>
      <c r="K72" s="37"/>
      <c r="L72" s="5"/>
    </row>
    <row r="73" spans="1:12" x14ac:dyDescent="0.25">
      <c r="A73" s="1" t="s">
        <v>76</v>
      </c>
      <c r="B73" s="5"/>
      <c r="C73" s="5"/>
      <c r="D73" s="5"/>
      <c r="E73" s="5"/>
      <c r="F73" s="5"/>
      <c r="G73" s="5"/>
      <c r="H73" s="5"/>
      <c r="I73" s="5"/>
      <c r="J73" s="5"/>
      <c r="K73" s="21"/>
      <c r="L73" s="5"/>
    </row>
    <row r="74" spans="1:12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21"/>
      <c r="L74" s="5"/>
    </row>
    <row r="75" spans="1:12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21"/>
      <c r="L75" s="5"/>
    </row>
    <row r="76" spans="1:12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21"/>
      <c r="L76" s="5"/>
    </row>
    <row r="77" spans="1:12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21"/>
      <c r="L77" s="5"/>
    </row>
    <row r="78" spans="1:12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21"/>
      <c r="L78" s="5"/>
    </row>
    <row r="79" spans="1:12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21"/>
      <c r="L79" s="5"/>
    </row>
    <row r="80" spans="1:12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</sheetData>
  <mergeCells count="4">
    <mergeCell ref="A3:A4"/>
    <mergeCell ref="B3:E3"/>
    <mergeCell ref="F3:H3"/>
    <mergeCell ref="I3:K3"/>
  </mergeCells>
  <printOptions horizontalCentered="1"/>
  <pageMargins left="0.59055118110236227" right="0.59055118110236227" top="0.59055118110236227" bottom="0.59055118110236227" header="0.78740157480314965" footer="0.5905511811023622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horakova7906</dc:creator>
  <cp:lastModifiedBy>Jonášová Milada</cp:lastModifiedBy>
  <cp:lastPrinted>2023-06-29T07:50:27Z</cp:lastPrinted>
  <dcterms:created xsi:type="dcterms:W3CDTF">2023-06-29T07:32:49Z</dcterms:created>
  <dcterms:modified xsi:type="dcterms:W3CDTF">2023-07-13T08:35:42Z</dcterms:modified>
</cp:coreProperties>
</file>