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Tiskovky\Zemedelstvi_lesnictvi\2022\T10\odhady_červenec\"/>
    </mc:Choice>
  </mc:AlternateContent>
  <bookViews>
    <workbookView xWindow="0" yWindow="0" windowWidth="28800" windowHeight="12300"/>
  </bookViews>
  <sheets>
    <sheet name="Obsah" sheetId="3" r:id="rId1"/>
    <sheet name="Tab.1" sheetId="1" r:id="rId2"/>
    <sheet name="Tab. 2" sheetId="6" r:id="rId3"/>
    <sheet name="Tab. 3" sheetId="4" r:id="rId4"/>
  </sheets>
  <definedNames>
    <definedName name="_xlnm.Print_Titles" localSheetId="1">Tab.1!#REF!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I13" i="6"/>
  <c r="E13" i="6"/>
  <c r="D13" i="6"/>
  <c r="J13" i="6" s="1"/>
  <c r="K12" i="6"/>
  <c r="I12" i="6"/>
  <c r="E12" i="6"/>
  <c r="D12" i="6"/>
  <c r="H12" i="6" s="1"/>
  <c r="K11" i="6"/>
  <c r="I11" i="6"/>
  <c r="E11" i="6"/>
  <c r="D11" i="6"/>
  <c r="J11" i="6" s="1"/>
  <c r="K10" i="6"/>
  <c r="I10" i="6"/>
  <c r="E10" i="6"/>
  <c r="D10" i="6"/>
  <c r="H10" i="6" s="1"/>
  <c r="K9" i="6"/>
  <c r="I9" i="6"/>
  <c r="E9" i="6"/>
  <c r="D9" i="6"/>
  <c r="J9" i="6" s="1"/>
  <c r="K8" i="6"/>
  <c r="I8" i="6"/>
  <c r="E8" i="6"/>
  <c r="D8" i="6"/>
  <c r="H8" i="6" s="1"/>
  <c r="K7" i="6"/>
  <c r="I7" i="6"/>
  <c r="E7" i="6"/>
  <c r="D7" i="6"/>
  <c r="K6" i="6"/>
  <c r="I6" i="6"/>
  <c r="E6" i="6"/>
  <c r="D6" i="6"/>
  <c r="H7" i="6" l="1"/>
  <c r="H9" i="6"/>
  <c r="H6" i="6"/>
  <c r="J7" i="6"/>
  <c r="J6" i="6"/>
  <c r="J8" i="6"/>
  <c r="J10" i="6"/>
  <c r="H11" i="6"/>
  <c r="J12" i="6"/>
  <c r="H13" i="6"/>
</calcChain>
</file>

<file path=xl/sharedStrings.xml><?xml version="1.0" encoding="utf-8"?>
<sst xmlns="http://schemas.openxmlformats.org/spreadsheetml/2006/main" count="109" uniqueCount="79">
  <si>
    <t>Plodina</t>
  </si>
  <si>
    <t>řepka</t>
  </si>
  <si>
    <t>Tab. 1</t>
  </si>
  <si>
    <t>Tab. 2</t>
  </si>
  <si>
    <t>zpět na obsah</t>
  </si>
  <si>
    <t>Sklizeň (t)</t>
  </si>
  <si>
    <t>Osevní plocha (ha)</t>
  </si>
  <si>
    <t>rozdíl</t>
  </si>
  <si>
    <t>index 
(%)</t>
  </si>
  <si>
    <r>
      <t>2021</t>
    </r>
    <r>
      <rPr>
        <vertAlign val="superscript"/>
        <sz val="8"/>
        <rFont val="Arial"/>
        <family val="2"/>
        <charset val="238"/>
      </rPr>
      <t>1)</t>
    </r>
  </si>
  <si>
    <t>Základní obiloviny</t>
  </si>
  <si>
    <t>Pšenice celkem</t>
  </si>
  <si>
    <t>pšenice ozimá</t>
  </si>
  <si>
    <t>pšenice jarní</t>
  </si>
  <si>
    <t>Ječmen celkem</t>
  </si>
  <si>
    <t>ječmen ozimý</t>
  </si>
  <si>
    <t>ječmen jarní</t>
  </si>
  <si>
    <t>Žito</t>
  </si>
  <si>
    <t>Oves</t>
  </si>
  <si>
    <t>Tritikale</t>
  </si>
  <si>
    <t>Řepka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</si>
  <si>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sklizňová plocha</t>
    </r>
  </si>
  <si>
    <t>Odhad sklizně (t)</t>
  </si>
  <si>
    <t>Odhad výnosů (t/ha)</t>
  </si>
  <si>
    <t>základní obiloviny</t>
  </si>
  <si>
    <t>z toho</t>
  </si>
  <si>
    <t>pšenice</t>
  </si>
  <si>
    <t>ječmen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</si>
  <si>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</si>
  <si>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</si>
  <si>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</si>
  <si>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</si>
  <si>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</si>
  <si>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</si>
  <si>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</si>
  <si>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</si>
  <si>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</si>
  <si>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</si>
  <si>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</si>
  <si>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</si>
  <si>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</si>
  <si>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</si>
  <si>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</si>
  <si>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</si>
  <si>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Index (sklizeň 2021 = 100)</t>
  </si>
  <si>
    <t>Index (výnosy 2021 = 100)</t>
  </si>
  <si>
    <t>Hektarový výnos (t/ha)</t>
  </si>
  <si>
    <t>Pozn.: Výsledky jsou propočteny z nezaokrouhlených hodnot.</t>
  </si>
  <si>
    <t>Odhad sklizně zemědělských plodin v Jihomoravském kraji k 15. 7. 2022</t>
  </si>
  <si>
    <t>Odhad sklizně vybraných zemědělských plodin podle krajů k 15. 7. 2022</t>
  </si>
  <si>
    <t>Odhad sklizně zemědělských plodin k 15. 7. 2022</t>
  </si>
  <si>
    <t>Tab. 1 Odhad sklizně zemědělských plodin v Jihomoravském kraji k 15. 7. 2022</t>
  </si>
  <si>
    <t>skutečnost
2021</t>
  </si>
  <si>
    <t xml:space="preserve">odhad
k 10. 6. </t>
  </si>
  <si>
    <t>odhad
k 15. 7.</t>
  </si>
  <si>
    <t>Tab. 3</t>
  </si>
  <si>
    <t>Sklizeň
(t)</t>
  </si>
  <si>
    <t>Rozdíl odhadu
proti skutečnosti 2021</t>
  </si>
  <si>
    <t>Index
2022/2021</t>
  </si>
  <si>
    <t>odhad červenec 2022</t>
  </si>
  <si>
    <t>výnos
(t/ha)</t>
  </si>
  <si>
    <t>sklizeň
(t)</t>
  </si>
  <si>
    <t>výnos</t>
  </si>
  <si>
    <t>sklizeň</t>
  </si>
  <si>
    <t>Mák</t>
  </si>
  <si>
    <t>Mrkev</t>
  </si>
  <si>
    <t>Cibule</t>
  </si>
  <si>
    <t>Jahody</t>
  </si>
  <si>
    <t>Broskve</t>
  </si>
  <si>
    <t>Meruňky</t>
  </si>
  <si>
    <t>Třešně</t>
  </si>
  <si>
    <t>Višně</t>
  </si>
  <si>
    <r>
      <t>Osevní plocha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(ha)</t>
    </r>
  </si>
  <si>
    <r>
      <t>Výnos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
(t/ha)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</si>
  <si>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ovocných stromů je uveden počet stromů v kusech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</si>
  <si>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u ovocných stromů je uveden výnos v kg na strom</t>
    </r>
  </si>
  <si>
    <t>Tab. 2 Odhad výnosů a sklizní vybraných zemědělských plodin v Jihomoravském kraji k 15. 7. 2022</t>
  </si>
  <si>
    <t>Odhad výnosů a sklizní vybraných zemědělských plodin v Jihomoravském kraji k 15. 7. 2022</t>
  </si>
  <si>
    <t>Tab. 3 Plocha obhospodařované zemědělské půdy v Jihomoravském kraji k 15.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</si>
</sst>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_ ;\-#,##0\ "/>
    <numFmt numFmtId="166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1" applyFont="1"/>
    <xf numFmtId="0" fontId="2" fillId="0" borderId="0" xfId="1" applyFont="1" applyAlignment="1">
      <alignment horizontal="left"/>
    </xf>
    <xf numFmtId="0" fontId="1" fillId="0" borderId="0" xfId="1" applyFont="1"/>
    <xf numFmtId="0" fontId="1" fillId="0" borderId="0" xfId="1" applyFont="1" applyAlignment="1"/>
    <xf numFmtId="0" fontId="9" fillId="0" borderId="0" xfId="0" applyFont="1" applyFill="1"/>
    <xf numFmtId="1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Protection="1">
      <protection locked="0"/>
    </xf>
    <xf numFmtId="165" fontId="1" fillId="0" borderId="2" xfId="0" applyNumberFormat="1" applyFont="1" applyFill="1" applyBorder="1" applyProtection="1">
      <protection locked="0"/>
    </xf>
    <xf numFmtId="166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0" fontId="1" fillId="0" borderId="3" xfId="0" applyFont="1" applyFill="1" applyBorder="1" applyAlignment="1" applyProtection="1">
      <alignment horizontal="left" inden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165" fontId="1" fillId="0" borderId="2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/>
    <xf numFmtId="0" fontId="9" fillId="0" borderId="0" xfId="0" applyFo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164" fontId="2" fillId="0" borderId="2" xfId="0" applyNumberFormat="1" applyFont="1" applyFill="1" applyBorder="1" applyAlignment="1">
      <alignment horizontal="right" shrinkToFit="1"/>
    </xf>
    <xf numFmtId="164" fontId="2" fillId="0" borderId="7" xfId="0" applyNumberFormat="1" applyFont="1" applyFill="1" applyBorder="1" applyAlignment="1">
      <alignment horizontal="right" shrinkToFit="1"/>
    </xf>
    <xf numFmtId="164" fontId="2" fillId="0" borderId="1" xfId="0" applyNumberFormat="1" applyFont="1" applyFill="1" applyBorder="1" applyAlignment="1">
      <alignment horizontal="right" shrinkToFit="1"/>
    </xf>
    <xf numFmtId="164" fontId="1" fillId="0" borderId="2" xfId="0" applyNumberFormat="1" applyFont="1" applyFill="1" applyBorder="1" applyAlignment="1">
      <alignment horizontal="right" shrinkToFit="1"/>
    </xf>
    <xf numFmtId="164" fontId="1" fillId="0" borderId="1" xfId="0" applyNumberFormat="1" applyFont="1" applyFill="1" applyBorder="1" applyAlignment="1">
      <alignment horizontal="right" shrinkToFit="1"/>
    </xf>
    <xf numFmtId="165" fontId="2" fillId="0" borderId="2" xfId="0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 shrinkToFit="1"/>
    </xf>
    <xf numFmtId="165" fontId="2" fillId="0" borderId="2" xfId="0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right"/>
    </xf>
    <xf numFmtId="0" fontId="12" fillId="0" borderId="0" xfId="2" applyFont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2"/>
    <xf numFmtId="166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3" xfId="0" applyNumberFormat="1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 applyBorder="1"/>
    <xf numFmtId="0" fontId="13" fillId="0" borderId="0" xfId="0" applyFont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2.75" x14ac:dyDescent="0.2"/>
  <cols>
    <col min="1" max="1" width="9.140625" style="3"/>
    <col min="2" max="2" width="81.42578125" style="3" customWidth="1"/>
    <col min="3" max="16384" width="9.140625" style="3"/>
  </cols>
  <sheetData>
    <row r="1" spans="1:2" s="2" customFormat="1" ht="18" customHeight="1" x14ac:dyDescent="0.2">
      <c r="A1" s="2" t="s">
        <v>50</v>
      </c>
    </row>
    <row r="2" spans="1:2" ht="20.100000000000001" customHeight="1" x14ac:dyDescent="0.25">
      <c r="A2" s="44" t="s">
        <v>2</v>
      </c>
      <c r="B2" s="48" t="s">
        <v>48</v>
      </c>
    </row>
    <row r="3" spans="1:2" ht="15" x14ac:dyDescent="0.25">
      <c r="A3" s="44" t="s">
        <v>3</v>
      </c>
      <c r="B3" s="48" t="s">
        <v>77</v>
      </c>
    </row>
    <row r="4" spans="1:2" ht="15" x14ac:dyDescent="0.25">
      <c r="A4" s="48" t="s">
        <v>55</v>
      </c>
      <c r="B4" s="48" t="s">
        <v>49</v>
      </c>
    </row>
  </sheetData>
  <hyperlinks>
    <hyperlink ref="B3" location="'Tab. 2'!A1" display="Odhad výnosů a sklizní vybraných zemědělských plodin v Jihomoravském kraji"/>
    <hyperlink ref="B2" location="Tab.1!A1" display="Odhad sklizně zemědělských plodin v Jihomoravském kraji k 15. 7. 2022"/>
    <hyperlink ref="A2" location="Tab.1!A1" display="Tab. 1"/>
    <hyperlink ref="A3" location="'Tab. 2'!A1" display="Tab. 2"/>
    <hyperlink ref="B4" location="'Tab. 3'!A1" display="Odhad sklizně vybraných zemědělských plodin podle krajů k 15. 7. 2022"/>
    <hyperlink ref="A4" location="'Tab. 2'!A1" display="Tab. 3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1.25" x14ac:dyDescent="0.2"/>
  <cols>
    <col min="1" max="1" width="13.28515625" style="1" customWidth="1"/>
    <col min="2" max="4" width="8.5703125" style="1" customWidth="1"/>
    <col min="5" max="5" width="7.28515625" style="1" customWidth="1"/>
    <col min="6" max="6" width="9.42578125" style="1" customWidth="1"/>
    <col min="7" max="7" width="8.5703125" style="1" customWidth="1"/>
    <col min="8" max="8" width="8.140625" style="1" customWidth="1"/>
    <col min="9" max="11" width="8.5703125" style="1" customWidth="1"/>
    <col min="12" max="12" width="7.28515625" style="1" customWidth="1"/>
    <col min="13" max="16384" width="9.140625" style="1"/>
  </cols>
  <sheetData>
    <row r="1" spans="1:12" s="3" customFormat="1" ht="18" customHeight="1" x14ac:dyDescent="0.2">
      <c r="A1" s="2" t="s">
        <v>51</v>
      </c>
      <c r="B1" s="2"/>
      <c r="C1" s="2"/>
      <c r="D1" s="2"/>
    </row>
    <row r="2" spans="1:12" ht="12" x14ac:dyDescent="0.2">
      <c r="L2" s="43" t="s">
        <v>4</v>
      </c>
    </row>
    <row r="3" spans="1:12" s="8" customFormat="1" ht="5.25" customHeight="1" x14ac:dyDescent="0.2"/>
    <row r="4" spans="1:12" ht="12" customHeight="1" x14ac:dyDescent="0.2">
      <c r="A4" s="61" t="s">
        <v>0</v>
      </c>
      <c r="B4" s="63" t="s">
        <v>6</v>
      </c>
      <c r="C4" s="63"/>
      <c r="D4" s="63"/>
      <c r="E4" s="64"/>
      <c r="F4" s="65" t="s">
        <v>5</v>
      </c>
      <c r="G4" s="65"/>
      <c r="H4" s="65"/>
      <c r="I4" s="63" t="s">
        <v>46</v>
      </c>
      <c r="J4" s="63"/>
      <c r="K4" s="64"/>
    </row>
    <row r="5" spans="1:12" ht="22.5" x14ac:dyDescent="0.2">
      <c r="A5" s="62"/>
      <c r="B5" s="9" t="s">
        <v>9</v>
      </c>
      <c r="C5" s="12">
        <v>2022</v>
      </c>
      <c r="D5" s="11" t="s">
        <v>7</v>
      </c>
      <c r="E5" s="13" t="s">
        <v>8</v>
      </c>
      <c r="F5" s="9" t="s">
        <v>52</v>
      </c>
      <c r="G5" s="10" t="s">
        <v>53</v>
      </c>
      <c r="H5" s="11" t="s">
        <v>54</v>
      </c>
      <c r="I5" s="9" t="s">
        <v>52</v>
      </c>
      <c r="J5" s="10" t="s">
        <v>53</v>
      </c>
      <c r="K5" s="13" t="s">
        <v>54</v>
      </c>
    </row>
    <row r="6" spans="1:12" ht="12" customHeight="1" x14ac:dyDescent="0.2">
      <c r="A6" s="14" t="s">
        <v>10</v>
      </c>
      <c r="B6" s="17">
        <v>142474.16</v>
      </c>
      <c r="C6" s="17">
        <v>156392.56</v>
      </c>
      <c r="D6" s="21">
        <v>13918.399999999994</v>
      </c>
      <c r="E6" s="22">
        <v>109.76906970358695</v>
      </c>
      <c r="F6" s="17">
        <v>850866.05999999994</v>
      </c>
      <c r="G6" s="17">
        <v>844084.29</v>
      </c>
      <c r="H6" s="21">
        <v>871744.16</v>
      </c>
      <c r="I6" s="23">
        <v>5.9720728306101254</v>
      </c>
      <c r="J6" s="23">
        <v>5.3972151232769647</v>
      </c>
      <c r="K6" s="49">
        <v>5.5740769253984972</v>
      </c>
    </row>
    <row r="7" spans="1:12" ht="12" customHeight="1" x14ac:dyDescent="0.2">
      <c r="A7" s="27" t="s">
        <v>11</v>
      </c>
      <c r="B7" s="17">
        <v>100080.92</v>
      </c>
      <c r="C7" s="17">
        <v>114305.14000000001</v>
      </c>
      <c r="D7" s="21">
        <v>14224.220000000016</v>
      </c>
      <c r="E7" s="22">
        <v>114.2127190677304</v>
      </c>
      <c r="F7" s="17">
        <v>627055.75</v>
      </c>
      <c r="G7" s="17">
        <v>633464.18999999994</v>
      </c>
      <c r="H7" s="21">
        <v>648615.81000000006</v>
      </c>
      <c r="I7" s="23">
        <v>6.2654874675412655</v>
      </c>
      <c r="J7" s="23">
        <v>5.5418696832005967</v>
      </c>
      <c r="K7" s="49">
        <v>5.674423827309953</v>
      </c>
    </row>
    <row r="8" spans="1:12" ht="12" customHeight="1" x14ac:dyDescent="0.2">
      <c r="A8" s="51" t="s">
        <v>12</v>
      </c>
      <c r="B8" s="17">
        <v>91275.66</v>
      </c>
      <c r="C8" s="17">
        <v>109857.71</v>
      </c>
      <c r="D8" s="21">
        <v>18582.050000000003</v>
      </c>
      <c r="E8" s="22">
        <v>120.3581655832453</v>
      </c>
      <c r="F8" s="17">
        <v>585058.46</v>
      </c>
      <c r="G8" s="17">
        <v>614205.74</v>
      </c>
      <c r="H8" s="21">
        <v>628139.05000000005</v>
      </c>
      <c r="I8" s="23">
        <v>6.4097970915795068</v>
      </c>
      <c r="J8" s="23">
        <v>5.5909206554551334</v>
      </c>
      <c r="K8" s="49">
        <v>5.7177511710375173</v>
      </c>
    </row>
    <row r="9" spans="1:12" ht="12" customHeight="1" x14ac:dyDescent="0.2">
      <c r="A9" s="51" t="s">
        <v>13</v>
      </c>
      <c r="B9" s="17">
        <v>8805.26</v>
      </c>
      <c r="C9" s="17">
        <v>4447.43</v>
      </c>
      <c r="D9" s="21">
        <v>-4357.83</v>
      </c>
      <c r="E9" s="22">
        <v>50.508786793348527</v>
      </c>
      <c r="F9" s="17">
        <v>41997.29</v>
      </c>
      <c r="G9" s="17">
        <v>19258.45</v>
      </c>
      <c r="H9" s="21">
        <v>20476.759999999998</v>
      </c>
      <c r="I9" s="23">
        <v>4.7695684170598032</v>
      </c>
      <c r="J9" s="23">
        <v>4.3302424096613095</v>
      </c>
      <c r="K9" s="49">
        <v>4.6041781433322155</v>
      </c>
    </row>
    <row r="10" spans="1:12" ht="12" customHeight="1" x14ac:dyDescent="0.2">
      <c r="A10" s="52" t="s">
        <v>14</v>
      </c>
      <c r="B10" s="17">
        <v>35870.36</v>
      </c>
      <c r="C10" s="17">
        <v>36578.39</v>
      </c>
      <c r="D10" s="21">
        <v>708.02999999999884</v>
      </c>
      <c r="E10" s="22">
        <v>101.97385808227182</v>
      </c>
      <c r="F10" s="17">
        <v>197635.72</v>
      </c>
      <c r="G10" s="17">
        <v>186426.5</v>
      </c>
      <c r="H10" s="21">
        <v>198705.02000000002</v>
      </c>
      <c r="I10" s="23">
        <v>5.5097222330637328</v>
      </c>
      <c r="J10" s="23">
        <v>5.0966294579941875</v>
      </c>
      <c r="K10" s="49">
        <v>5.4323063426247034</v>
      </c>
    </row>
    <row r="11" spans="1:12" ht="12" customHeight="1" x14ac:dyDescent="0.2">
      <c r="A11" s="53" t="s">
        <v>15</v>
      </c>
      <c r="B11" s="17">
        <v>10661.74</v>
      </c>
      <c r="C11" s="17">
        <v>12708.93</v>
      </c>
      <c r="D11" s="21">
        <v>2047.1900000000005</v>
      </c>
      <c r="E11" s="22">
        <v>119.20127483881618</v>
      </c>
      <c r="F11" s="15">
        <v>65329.3</v>
      </c>
      <c r="G11" s="15">
        <v>70943.81</v>
      </c>
      <c r="H11" s="21">
        <v>75766.97</v>
      </c>
      <c r="I11" s="16">
        <v>6.127451991888754</v>
      </c>
      <c r="J11" s="16">
        <v>5.5822016487619335</v>
      </c>
      <c r="K11" s="49">
        <v>5.9617111747409108</v>
      </c>
    </row>
    <row r="12" spans="1:12" ht="12" customHeight="1" x14ac:dyDescent="0.2">
      <c r="A12" s="53" t="s">
        <v>16</v>
      </c>
      <c r="B12" s="17">
        <v>25208.62</v>
      </c>
      <c r="C12" s="17">
        <v>23869.46</v>
      </c>
      <c r="D12" s="21">
        <v>-1339.1599999999999</v>
      </c>
      <c r="E12" s="22">
        <v>94.687690163126732</v>
      </c>
      <c r="F12" s="17">
        <v>132306.42000000001</v>
      </c>
      <c r="G12" s="17">
        <v>115482.69</v>
      </c>
      <c r="H12" s="21">
        <v>122938.05</v>
      </c>
      <c r="I12" s="16">
        <v>5.2484594555354489</v>
      </c>
      <c r="J12" s="16">
        <v>4.8380939493394495</v>
      </c>
      <c r="K12" s="49">
        <v>5.1504328124725074</v>
      </c>
    </row>
    <row r="13" spans="1:12" ht="12" customHeight="1" x14ac:dyDescent="0.2">
      <c r="A13" s="18" t="s">
        <v>17</v>
      </c>
      <c r="B13" s="17">
        <v>2006.43</v>
      </c>
      <c r="C13" s="17">
        <v>2043.4</v>
      </c>
      <c r="D13" s="21">
        <v>36.970000000000027</v>
      </c>
      <c r="E13" s="22">
        <v>101.84257611778133</v>
      </c>
      <c r="F13" s="17">
        <v>9031.24</v>
      </c>
      <c r="G13" s="17">
        <v>9417.7900000000009</v>
      </c>
      <c r="H13" s="21">
        <v>9422.74</v>
      </c>
      <c r="I13" s="16">
        <v>4.5011488065868228</v>
      </c>
      <c r="J13" s="16">
        <v>4.6088822550650876</v>
      </c>
      <c r="K13" s="49">
        <v>4.6113046882646564</v>
      </c>
    </row>
    <row r="14" spans="1:12" ht="12" customHeight="1" x14ac:dyDescent="0.2">
      <c r="A14" s="18" t="s">
        <v>18</v>
      </c>
      <c r="B14" s="17">
        <v>2572.42</v>
      </c>
      <c r="C14" s="17">
        <v>1469.45</v>
      </c>
      <c r="D14" s="21">
        <v>-1102.97</v>
      </c>
      <c r="E14" s="22">
        <v>57.123253590004744</v>
      </c>
      <c r="F14" s="17">
        <v>8120.85</v>
      </c>
      <c r="G14" s="17">
        <v>5086.91</v>
      </c>
      <c r="H14" s="21">
        <v>5256.77</v>
      </c>
      <c r="I14" s="23">
        <v>3.1568911764019871</v>
      </c>
      <c r="J14" s="23">
        <v>3.4617782163394466</v>
      </c>
      <c r="K14" s="49">
        <v>3.5773724863043999</v>
      </c>
    </row>
    <row r="15" spans="1:12" ht="12" customHeight="1" x14ac:dyDescent="0.2">
      <c r="A15" s="18" t="s">
        <v>19</v>
      </c>
      <c r="B15" s="17">
        <v>1944.03</v>
      </c>
      <c r="C15" s="17">
        <v>1996.18</v>
      </c>
      <c r="D15" s="21">
        <v>52.150000000000091</v>
      </c>
      <c r="E15" s="22">
        <v>102.68257177101177</v>
      </c>
      <c r="F15" s="17">
        <v>9022.5</v>
      </c>
      <c r="G15" s="17">
        <v>9688.9</v>
      </c>
      <c r="H15" s="21">
        <v>9743.82</v>
      </c>
      <c r="I15" s="23">
        <v>4.6411320812950416</v>
      </c>
      <c r="J15" s="23">
        <v>4.8537206063581433</v>
      </c>
      <c r="K15" s="49">
        <v>4.8812331553266732</v>
      </c>
    </row>
    <row r="16" spans="1:12" ht="12" customHeight="1" x14ac:dyDescent="0.2">
      <c r="A16" s="19" t="s">
        <v>20</v>
      </c>
      <c r="B16" s="17">
        <v>32440.799999999999</v>
      </c>
      <c r="C16" s="17">
        <v>31168.59</v>
      </c>
      <c r="D16" s="21">
        <v>-1272.2099999999991</v>
      </c>
      <c r="E16" s="22">
        <v>96.078364282015244</v>
      </c>
      <c r="F16" s="17">
        <v>92529.73</v>
      </c>
      <c r="G16" s="17">
        <v>94008.33</v>
      </c>
      <c r="H16" s="21">
        <v>94378.97</v>
      </c>
      <c r="I16" s="23">
        <v>2.8522641241892925</v>
      </c>
      <c r="J16" s="23">
        <v>3.016123924758868</v>
      </c>
      <c r="K16" s="49">
        <v>3.028015383435696</v>
      </c>
    </row>
    <row r="17" spans="1:1" ht="5.25" customHeight="1" x14ac:dyDescent="0.2"/>
    <row r="18" spans="1:1" ht="12" customHeight="1" x14ac:dyDescent="0.2">
      <c r="A18" s="20" t="s">
        <v>21</v>
      </c>
    </row>
    <row r="19" spans="1:1" ht="12" customHeight="1" x14ac:dyDescent="0.2">
      <c r="A19" s="20" t="s">
        <v>47</v>
      </c>
    </row>
  </sheetData>
  <mergeCells count="4">
    <mergeCell ref="A4:A5"/>
    <mergeCell ref="B4:E4"/>
    <mergeCell ref="F4:H4"/>
    <mergeCell ref="I4:K4"/>
  </mergeCells>
  <hyperlinks>
    <hyperlink ref="L2" location="Obsah!A1" display="zpět na obsah"/>
  </hyperlinks>
  <printOptions horizontalCentered="1"/>
  <pageMargins left="0.74803149606299213" right="0.74803149606299213" top="0.78740157480314965" bottom="0.78740157480314965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workbookViewId="0">
      <selection activeCell="A2" sqref="A2"/>
    </sheetView>
  </sheetViews>
  <sheetFormatPr defaultRowHeight="14.25" x14ac:dyDescent="0.2"/>
  <cols>
    <col min="1" max="1" width="13.42578125" style="60" customWidth="1"/>
    <col min="2" max="3" width="6.7109375" style="60" customWidth="1"/>
    <col min="4" max="4" width="8.28515625" style="60" customWidth="1"/>
    <col min="5" max="5" width="7.7109375" style="60" customWidth="1"/>
    <col min="6" max="6" width="8.28515625" style="60" customWidth="1"/>
    <col min="7" max="9" width="7.7109375" style="60" customWidth="1"/>
    <col min="10" max="11" width="6.85546875" style="60" customWidth="1"/>
    <col min="12" max="16384" width="9.140625" style="60"/>
  </cols>
  <sheetData>
    <row r="1" spans="1:12" ht="18" customHeight="1" x14ac:dyDescent="0.2">
      <c r="A1" s="2" t="s">
        <v>76</v>
      </c>
    </row>
    <row r="2" spans="1:12" ht="12" customHeight="1" x14ac:dyDescent="0.2">
      <c r="A2" s="2"/>
      <c r="L2" s="43" t="s">
        <v>4</v>
      </c>
    </row>
    <row r="3" spans="1:12" ht="6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32.25" customHeight="1" x14ac:dyDescent="0.2">
      <c r="A4" s="66" t="s">
        <v>0</v>
      </c>
      <c r="B4" s="68" t="s">
        <v>72</v>
      </c>
      <c r="C4" s="68"/>
      <c r="D4" s="68" t="s">
        <v>73</v>
      </c>
      <c r="E4" s="68"/>
      <c r="F4" s="68" t="s">
        <v>56</v>
      </c>
      <c r="G4" s="68"/>
      <c r="H4" s="68" t="s">
        <v>57</v>
      </c>
      <c r="I4" s="69"/>
      <c r="J4" s="68" t="s">
        <v>58</v>
      </c>
      <c r="K4" s="70"/>
    </row>
    <row r="5" spans="1:12" ht="33.75" x14ac:dyDescent="0.2">
      <c r="A5" s="67"/>
      <c r="B5" s="46">
        <v>2021</v>
      </c>
      <c r="C5" s="46">
        <v>2022</v>
      </c>
      <c r="D5" s="46" t="s">
        <v>52</v>
      </c>
      <c r="E5" s="46" t="s">
        <v>59</v>
      </c>
      <c r="F5" s="46" t="s">
        <v>52</v>
      </c>
      <c r="G5" s="46" t="s">
        <v>59</v>
      </c>
      <c r="H5" s="46" t="s">
        <v>60</v>
      </c>
      <c r="I5" s="46" t="s">
        <v>61</v>
      </c>
      <c r="J5" s="46" t="s">
        <v>62</v>
      </c>
      <c r="K5" s="47" t="s">
        <v>63</v>
      </c>
    </row>
    <row r="6" spans="1:12" ht="12" customHeight="1" x14ac:dyDescent="0.2">
      <c r="A6" s="54" t="s">
        <v>64</v>
      </c>
      <c r="B6" s="55">
        <v>3941.85</v>
      </c>
      <c r="C6" s="55">
        <v>1816.51</v>
      </c>
      <c r="D6" s="23">
        <f t="shared" ref="D6:E9" si="0">F6/B6</f>
        <v>0.61277065337341596</v>
      </c>
      <c r="E6" s="56">
        <f t="shared" si="0"/>
        <v>0.69265789893807361</v>
      </c>
      <c r="F6" s="17">
        <v>2415.4499999999998</v>
      </c>
      <c r="G6" s="39">
        <v>1258.22</v>
      </c>
      <c r="H6" s="23">
        <f>E6-D6</f>
        <v>7.988724556465765E-2</v>
      </c>
      <c r="I6" s="17">
        <f>G6-F6</f>
        <v>-1157.2299999999998</v>
      </c>
      <c r="J6" s="57">
        <f>E6/D6*100</f>
        <v>113.03705474876506</v>
      </c>
      <c r="K6" s="58">
        <f>G6/F6*100</f>
        <v>52.090500734852732</v>
      </c>
    </row>
    <row r="7" spans="1:12" ht="12" customHeight="1" x14ac:dyDescent="0.2">
      <c r="A7" s="54" t="s">
        <v>65</v>
      </c>
      <c r="B7" s="55">
        <v>80.48</v>
      </c>
      <c r="C7" s="55">
        <v>70.069999999999993</v>
      </c>
      <c r="D7" s="23">
        <f t="shared" si="0"/>
        <v>31.681784294234593</v>
      </c>
      <c r="E7" s="56">
        <f t="shared" si="0"/>
        <v>30.615241900956189</v>
      </c>
      <c r="F7" s="17">
        <v>2549.75</v>
      </c>
      <c r="G7" s="39">
        <v>2145.21</v>
      </c>
      <c r="H7" s="23">
        <f t="shared" ref="H7:H13" si="1">E7-D7</f>
        <v>-1.0665423932784037</v>
      </c>
      <c r="I7" s="17">
        <f t="shared" ref="I7:I13" si="2">G7-F7</f>
        <v>-404.53999999999996</v>
      </c>
      <c r="J7" s="57">
        <f t="shared" ref="J7:J13" si="3">E7/D7*100</f>
        <v>96.633578515107516</v>
      </c>
      <c r="K7" s="58">
        <f t="shared" ref="K7:K13" si="4">G7/F7*100</f>
        <v>84.134130797136976</v>
      </c>
    </row>
    <row r="8" spans="1:12" ht="12" customHeight="1" x14ac:dyDescent="0.2">
      <c r="A8" s="54" t="s">
        <v>66</v>
      </c>
      <c r="B8" s="55">
        <v>378.04</v>
      </c>
      <c r="C8" s="55">
        <v>396.81</v>
      </c>
      <c r="D8" s="23">
        <f t="shared" si="0"/>
        <v>33.038726060734312</v>
      </c>
      <c r="E8" s="56">
        <f t="shared" si="0"/>
        <v>31.134044000907235</v>
      </c>
      <c r="F8" s="17">
        <v>12489.96</v>
      </c>
      <c r="G8" s="39">
        <v>12354.3</v>
      </c>
      <c r="H8" s="23">
        <f t="shared" si="1"/>
        <v>-1.9046820598270777</v>
      </c>
      <c r="I8" s="17">
        <f t="shared" si="2"/>
        <v>-135.65999999999985</v>
      </c>
      <c r="J8" s="57">
        <f t="shared" si="3"/>
        <v>94.235001506033427</v>
      </c>
      <c r="K8" s="58">
        <f t="shared" si="4"/>
        <v>98.913847602394242</v>
      </c>
    </row>
    <row r="9" spans="1:12" ht="12" customHeight="1" x14ac:dyDescent="0.2">
      <c r="A9" s="54" t="s">
        <v>67</v>
      </c>
      <c r="B9" s="55">
        <v>52.47</v>
      </c>
      <c r="C9" s="55">
        <v>45</v>
      </c>
      <c r="D9" s="23">
        <f t="shared" si="0"/>
        <v>3.450733752620545</v>
      </c>
      <c r="E9" s="56">
        <f t="shared" si="0"/>
        <v>3.5437777777777777</v>
      </c>
      <c r="F9" s="17">
        <v>181.06</v>
      </c>
      <c r="G9" s="39">
        <v>159.47</v>
      </c>
      <c r="H9" s="23">
        <f t="shared" si="1"/>
        <v>9.3044025157232646E-2</v>
      </c>
      <c r="I9" s="17">
        <f t="shared" si="2"/>
        <v>-21.590000000000003</v>
      </c>
      <c r="J9" s="57">
        <f t="shared" si="3"/>
        <v>102.69635479951398</v>
      </c>
      <c r="K9" s="58">
        <f t="shared" si="4"/>
        <v>88.075775985861043</v>
      </c>
    </row>
    <row r="10" spans="1:12" ht="12" customHeight="1" x14ac:dyDescent="0.2">
      <c r="A10" s="54" t="s">
        <v>68</v>
      </c>
      <c r="B10" s="55">
        <v>60236</v>
      </c>
      <c r="C10" s="55">
        <v>49724</v>
      </c>
      <c r="D10" s="23">
        <f>F10*1000/B10</f>
        <v>3.2938774154990371</v>
      </c>
      <c r="E10" s="56">
        <f>G10*1000/C10</f>
        <v>4.6802348966293943</v>
      </c>
      <c r="F10" s="17">
        <v>198.41</v>
      </c>
      <c r="G10" s="39">
        <v>232.72</v>
      </c>
      <c r="H10" s="23">
        <f t="shared" si="1"/>
        <v>1.3863574811303572</v>
      </c>
      <c r="I10" s="17">
        <f t="shared" si="2"/>
        <v>34.31</v>
      </c>
      <c r="J10" s="57">
        <f t="shared" si="3"/>
        <v>142.08892154295057</v>
      </c>
      <c r="K10" s="58">
        <f t="shared" si="4"/>
        <v>117.29247517766241</v>
      </c>
    </row>
    <row r="11" spans="1:12" ht="12" customHeight="1" x14ac:dyDescent="0.2">
      <c r="A11" s="54" t="s">
        <v>69</v>
      </c>
      <c r="B11" s="55">
        <v>384840</v>
      </c>
      <c r="C11" s="55">
        <v>344384</v>
      </c>
      <c r="D11" s="23">
        <f t="shared" ref="D11:E13" si="5">F11*1000/B11</f>
        <v>3.4563454942313689</v>
      </c>
      <c r="E11" s="56">
        <f t="shared" si="5"/>
        <v>3.3957733228024529</v>
      </c>
      <c r="F11" s="17">
        <v>1330.14</v>
      </c>
      <c r="G11" s="39">
        <v>1169.45</v>
      </c>
      <c r="H11" s="23">
        <f t="shared" si="1"/>
        <v>-6.0572171428916022E-2</v>
      </c>
      <c r="I11" s="17">
        <f t="shared" si="2"/>
        <v>-160.69000000000005</v>
      </c>
      <c r="J11" s="57">
        <f t="shared" si="3"/>
        <v>98.247508198181848</v>
      </c>
      <c r="K11" s="58">
        <f t="shared" si="4"/>
        <v>87.919316763648936</v>
      </c>
    </row>
    <row r="12" spans="1:12" ht="12" customHeight="1" x14ac:dyDescent="0.2">
      <c r="A12" s="54" t="s">
        <v>70</v>
      </c>
      <c r="B12" s="55">
        <v>39002</v>
      </c>
      <c r="C12" s="55">
        <v>35614</v>
      </c>
      <c r="D12" s="23">
        <f t="shared" si="5"/>
        <v>2.3014204399774369</v>
      </c>
      <c r="E12" s="56">
        <f t="shared" si="5"/>
        <v>2.5004211826809684</v>
      </c>
      <c r="F12" s="17">
        <v>89.76</v>
      </c>
      <c r="G12" s="39">
        <v>89.05</v>
      </c>
      <c r="H12" s="23">
        <f t="shared" si="1"/>
        <v>0.19900074270353141</v>
      </c>
      <c r="I12" s="17">
        <f t="shared" si="2"/>
        <v>-0.71000000000000796</v>
      </c>
      <c r="J12" s="57">
        <f t="shared" si="3"/>
        <v>108.6468660504937</v>
      </c>
      <c r="K12" s="58">
        <f t="shared" si="4"/>
        <v>99.209001782531175</v>
      </c>
    </row>
    <row r="13" spans="1:12" ht="12" customHeight="1" x14ac:dyDescent="0.2">
      <c r="A13" s="54" t="s">
        <v>71</v>
      </c>
      <c r="B13" s="55">
        <v>114829</v>
      </c>
      <c r="C13" s="55">
        <v>99624</v>
      </c>
      <c r="D13" s="23">
        <f t="shared" si="5"/>
        <v>5.384615384615385</v>
      </c>
      <c r="E13" s="56">
        <f t="shared" si="5"/>
        <v>5.1848952059744633</v>
      </c>
      <c r="F13" s="17">
        <v>618.30999999999995</v>
      </c>
      <c r="G13" s="39">
        <v>516.54</v>
      </c>
      <c r="H13" s="23">
        <f t="shared" si="1"/>
        <v>-0.19972017864092173</v>
      </c>
      <c r="I13" s="17">
        <f t="shared" si="2"/>
        <v>-101.76999999999998</v>
      </c>
      <c r="J13" s="57">
        <f t="shared" si="3"/>
        <v>96.290910968097165</v>
      </c>
      <c r="K13" s="58">
        <f t="shared" si="4"/>
        <v>83.540618783458143</v>
      </c>
    </row>
    <row r="14" spans="1:12" ht="5.25" customHeight="1" x14ac:dyDescent="0.2">
      <c r="A14" s="20"/>
      <c r="B14" s="20"/>
      <c r="C14" s="20"/>
      <c r="D14" s="20"/>
      <c r="E14" s="20"/>
      <c r="F14" s="59"/>
      <c r="G14" s="59"/>
      <c r="H14" s="59"/>
      <c r="I14" s="59"/>
      <c r="J14" s="59"/>
      <c r="K14" s="59"/>
    </row>
    <row r="15" spans="1:12" ht="12" customHeight="1" x14ac:dyDescent="0.2">
      <c r="A15" s="20" t="s">
        <v>74</v>
      </c>
      <c r="B15" s="20"/>
      <c r="C15" s="20"/>
      <c r="D15" s="20"/>
      <c r="E15" s="20"/>
      <c r="F15" s="59"/>
      <c r="G15" s="59"/>
      <c r="H15" s="59"/>
      <c r="I15" s="59"/>
      <c r="J15" s="59"/>
      <c r="K15" s="59"/>
    </row>
    <row r="16" spans="1:12" ht="12" customHeight="1" x14ac:dyDescent="0.2">
      <c r="A16" s="20" t="s">
        <v>75</v>
      </c>
      <c r="B16" s="20"/>
      <c r="C16" s="20"/>
      <c r="D16" s="20"/>
      <c r="E16" s="20"/>
      <c r="F16" s="59"/>
      <c r="G16" s="59"/>
      <c r="H16" s="59"/>
      <c r="I16" s="59"/>
      <c r="J16" s="59"/>
      <c r="K16" s="59"/>
    </row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</sheetData>
  <mergeCells count="6">
    <mergeCell ref="J4:K4"/>
    <mergeCell ref="A4:A5"/>
    <mergeCell ref="B4:C4"/>
    <mergeCell ref="D4:E4"/>
    <mergeCell ref="F4:G4"/>
    <mergeCell ref="H4:I4"/>
  </mergeCells>
  <hyperlinks>
    <hyperlink ref="L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SheetLayoutView="100" workbookViewId="0"/>
  </sheetViews>
  <sheetFormatPr defaultColWidth="9.140625" defaultRowHeight="11.25" x14ac:dyDescent="0.2"/>
  <cols>
    <col min="1" max="1" width="15.85546875" style="6" customWidth="1"/>
    <col min="2" max="9" width="8.85546875" style="6" customWidth="1"/>
    <col min="10" max="10" width="8.28515625" style="6" customWidth="1"/>
    <col min="11" max="12" width="5.5703125" style="6" customWidth="1"/>
    <col min="13" max="13" width="8.28515625" style="6" customWidth="1"/>
    <col min="14" max="16384" width="9.140625" style="6"/>
  </cols>
  <sheetData>
    <row r="1" spans="1:9" s="4" customFormat="1" ht="18" customHeight="1" x14ac:dyDescent="0.2">
      <c r="A1" s="4" t="s">
        <v>78</v>
      </c>
    </row>
    <row r="2" spans="1:9" ht="12.75" customHeight="1" x14ac:dyDescent="0.2">
      <c r="B2" s="5"/>
      <c r="C2" s="5"/>
      <c r="E2" s="7"/>
      <c r="I2" s="43" t="s">
        <v>4</v>
      </c>
    </row>
    <row r="3" spans="1:9" s="24" customFormat="1" ht="15" customHeight="1" x14ac:dyDescent="0.2">
      <c r="A3" s="71"/>
      <c r="B3" s="72" t="s">
        <v>22</v>
      </c>
      <c r="C3" s="73"/>
      <c r="D3" s="73"/>
      <c r="E3" s="73"/>
      <c r="F3" s="72" t="s">
        <v>23</v>
      </c>
      <c r="G3" s="73"/>
      <c r="H3" s="73"/>
      <c r="I3" s="74"/>
    </row>
    <row r="4" spans="1:9" s="24" customFormat="1" ht="15" customHeight="1" x14ac:dyDescent="0.2">
      <c r="A4" s="71"/>
      <c r="B4" s="72" t="s">
        <v>24</v>
      </c>
      <c r="C4" s="65" t="s">
        <v>25</v>
      </c>
      <c r="D4" s="73"/>
      <c r="E4" s="65" t="s">
        <v>1</v>
      </c>
      <c r="F4" s="72" t="s">
        <v>24</v>
      </c>
      <c r="G4" s="65" t="s">
        <v>25</v>
      </c>
      <c r="H4" s="73"/>
      <c r="I4" s="78" t="s">
        <v>1</v>
      </c>
    </row>
    <row r="5" spans="1:9" s="24" customFormat="1" ht="15" customHeight="1" x14ac:dyDescent="0.2">
      <c r="A5" s="71"/>
      <c r="B5" s="77"/>
      <c r="C5" s="45" t="s">
        <v>26</v>
      </c>
      <c r="D5" s="45" t="s">
        <v>27</v>
      </c>
      <c r="E5" s="73"/>
      <c r="F5" s="77"/>
      <c r="G5" s="45" t="s">
        <v>26</v>
      </c>
      <c r="H5" s="45" t="s">
        <v>27</v>
      </c>
      <c r="I5" s="74"/>
    </row>
    <row r="6" spans="1:9" s="24" customFormat="1" ht="15" customHeight="1" x14ac:dyDescent="0.2">
      <c r="A6" s="25" t="s">
        <v>28</v>
      </c>
      <c r="B6" s="36">
        <v>7402948.4199999999</v>
      </c>
      <c r="C6" s="36">
        <v>5074979.17</v>
      </c>
      <c r="D6" s="36">
        <v>1826334.53</v>
      </c>
      <c r="E6" s="36">
        <v>1073113.18</v>
      </c>
      <c r="F6" s="37">
        <v>5.6999458020153337</v>
      </c>
      <c r="G6" s="37">
        <v>5.9395787638132784</v>
      </c>
      <c r="H6" s="37">
        <v>5.4598211635205107</v>
      </c>
      <c r="I6" s="38">
        <v>3.1198431858327424</v>
      </c>
    </row>
    <row r="7" spans="1:9" s="24" customFormat="1" ht="12" customHeight="1" x14ac:dyDescent="0.2">
      <c r="A7" s="26" t="s">
        <v>29</v>
      </c>
      <c r="B7" s="36"/>
      <c r="C7" s="36"/>
      <c r="D7" s="36"/>
      <c r="E7" s="36"/>
      <c r="F7" s="37"/>
      <c r="G7" s="37"/>
      <c r="H7" s="37"/>
      <c r="I7" s="38"/>
    </row>
    <row r="8" spans="1:9" s="24" customFormat="1" ht="12" customHeight="1" x14ac:dyDescent="0.2">
      <c r="A8" s="27" t="s">
        <v>30</v>
      </c>
      <c r="B8" s="39">
        <v>32896.36</v>
      </c>
      <c r="C8" s="39">
        <v>24280.71</v>
      </c>
      <c r="D8" s="39">
        <v>7505.79</v>
      </c>
      <c r="E8" s="39">
        <v>5998.95</v>
      </c>
      <c r="F8" s="16">
        <v>6.0800623968446716</v>
      </c>
      <c r="G8" s="16">
        <v>6.2771833126943788</v>
      </c>
      <c r="H8" s="16">
        <v>5.7924432199661986</v>
      </c>
      <c r="I8" s="40">
        <v>3.285277736704618</v>
      </c>
    </row>
    <row r="9" spans="1:9" s="24" customFormat="1" ht="12" customHeight="1" x14ac:dyDescent="0.2">
      <c r="A9" s="27" t="s">
        <v>31</v>
      </c>
      <c r="B9" s="41">
        <v>1504202.5199999998</v>
      </c>
      <c r="C9" s="39">
        <v>1088557.8899999999</v>
      </c>
      <c r="D9" s="39">
        <v>346212.12</v>
      </c>
      <c r="E9" s="39">
        <v>238551.48</v>
      </c>
      <c r="F9" s="16">
        <v>5.8499282410782412</v>
      </c>
      <c r="G9" s="16">
        <v>6.0586904774361532</v>
      </c>
      <c r="H9" s="16">
        <v>5.5593997535772326</v>
      </c>
      <c r="I9" s="40">
        <v>3.1439450011386931</v>
      </c>
    </row>
    <row r="10" spans="1:9" s="24" customFormat="1" ht="12" customHeight="1" x14ac:dyDescent="0.2">
      <c r="A10" s="28" t="s">
        <v>32</v>
      </c>
      <c r="B10" s="39">
        <v>750938.34000000008</v>
      </c>
      <c r="C10" s="39">
        <v>476926.51</v>
      </c>
      <c r="D10" s="39">
        <v>178904.33000000002</v>
      </c>
      <c r="E10" s="39">
        <v>116125</v>
      </c>
      <c r="F10" s="16">
        <v>5.5218153513629895</v>
      </c>
      <c r="G10" s="16">
        <v>5.8541712364675078</v>
      </c>
      <c r="H10" s="16">
        <v>5.3574612896106393</v>
      </c>
      <c r="I10" s="40">
        <v>3.1102572467319867</v>
      </c>
    </row>
    <row r="11" spans="1:9" s="24" customFormat="1" ht="12" customHeight="1" x14ac:dyDescent="0.2">
      <c r="A11" s="27" t="s">
        <v>33</v>
      </c>
      <c r="B11" s="39">
        <v>591225.17000000004</v>
      </c>
      <c r="C11" s="39">
        <v>369150.05</v>
      </c>
      <c r="D11" s="39">
        <v>146863.10999999999</v>
      </c>
      <c r="E11" s="39">
        <v>86889.38</v>
      </c>
      <c r="F11" s="16">
        <v>5.5712011505284469</v>
      </c>
      <c r="G11" s="16">
        <v>5.8814006127872132</v>
      </c>
      <c r="H11" s="16">
        <v>5.5709372867462212</v>
      </c>
      <c r="I11" s="40">
        <v>3.1170518914458936</v>
      </c>
    </row>
    <row r="12" spans="1:9" s="24" customFormat="1" ht="12" customHeight="1" x14ac:dyDescent="0.2">
      <c r="A12" s="27" t="s">
        <v>34</v>
      </c>
      <c r="B12" s="39">
        <v>119107.16</v>
      </c>
      <c r="C12" s="39">
        <v>73556.929999999993</v>
      </c>
      <c r="D12" s="39">
        <v>25113.88</v>
      </c>
      <c r="E12" s="39">
        <v>13256.18</v>
      </c>
      <c r="F12" s="16">
        <v>5.4758488664616829</v>
      </c>
      <c r="G12" s="16">
        <v>5.8383381154778764</v>
      </c>
      <c r="H12" s="16">
        <v>5.2097973036048053</v>
      </c>
      <c r="I12" s="40">
        <v>3.1115383080653376</v>
      </c>
    </row>
    <row r="13" spans="1:9" s="24" customFormat="1" ht="12" customHeight="1" x14ac:dyDescent="0.2">
      <c r="A13" s="27" t="s">
        <v>35</v>
      </c>
      <c r="B13" s="39">
        <v>522655.84</v>
      </c>
      <c r="C13" s="39">
        <v>396435.08</v>
      </c>
      <c r="D13" s="39">
        <v>110241.32</v>
      </c>
      <c r="E13" s="39">
        <v>66655.91</v>
      </c>
      <c r="F13" s="16">
        <v>5.9200623250491899</v>
      </c>
      <c r="G13" s="16">
        <v>6.0731287678905144</v>
      </c>
      <c r="H13" s="16">
        <v>5.6662736370318214</v>
      </c>
      <c r="I13" s="40">
        <v>3.1088205252578018</v>
      </c>
    </row>
    <row r="14" spans="1:9" s="24" customFormat="1" ht="12" customHeight="1" x14ac:dyDescent="0.2">
      <c r="A14" s="27" t="s">
        <v>36</v>
      </c>
      <c r="B14" s="39">
        <v>107575.85999999999</v>
      </c>
      <c r="C14" s="39">
        <v>66503.239999999991</v>
      </c>
      <c r="D14" s="39">
        <v>24196.44</v>
      </c>
      <c r="E14" s="39">
        <v>16067.85</v>
      </c>
      <c r="F14" s="16">
        <v>5.5432901347486663</v>
      </c>
      <c r="G14" s="16">
        <v>5.8550604186384341</v>
      </c>
      <c r="H14" s="16">
        <v>5.4367058601482503</v>
      </c>
      <c r="I14" s="40">
        <v>3.0973870131372228</v>
      </c>
    </row>
    <row r="15" spans="1:9" s="24" customFormat="1" ht="12" customHeight="1" x14ac:dyDescent="0.2">
      <c r="A15" s="27" t="s">
        <v>37</v>
      </c>
      <c r="B15" s="39">
        <v>488380.92</v>
      </c>
      <c r="C15" s="39">
        <v>367662.86</v>
      </c>
      <c r="D15" s="39">
        <v>84423.88</v>
      </c>
      <c r="E15" s="39">
        <v>67922.070000000007</v>
      </c>
      <c r="F15" s="16">
        <v>5.8584306037945986</v>
      </c>
      <c r="G15" s="16">
        <v>6.021832453306839</v>
      </c>
      <c r="H15" s="16">
        <v>5.6943395793720866</v>
      </c>
      <c r="I15" s="40">
        <v>3.1112969342841006</v>
      </c>
    </row>
    <row r="16" spans="1:9" s="24" customFormat="1" ht="12" customHeight="1" x14ac:dyDescent="0.2">
      <c r="A16" s="27" t="s">
        <v>38</v>
      </c>
      <c r="B16" s="39">
        <v>472532.77</v>
      </c>
      <c r="C16" s="39">
        <v>318157.96999999997</v>
      </c>
      <c r="D16" s="39">
        <v>122293.66</v>
      </c>
      <c r="E16" s="39">
        <v>77514.570000000007</v>
      </c>
      <c r="F16" s="16">
        <v>5.7028710908624616</v>
      </c>
      <c r="G16" s="16">
        <v>5.9616639849375952</v>
      </c>
      <c r="H16" s="16">
        <v>5.3832713762828854</v>
      </c>
      <c r="I16" s="40">
        <v>3.1400036619738851</v>
      </c>
    </row>
    <row r="17" spans="1:9" s="24" customFormat="1" ht="12" customHeight="1" x14ac:dyDescent="0.2">
      <c r="A17" s="28" t="s">
        <v>39</v>
      </c>
      <c r="B17" s="39">
        <v>758635.57</v>
      </c>
      <c r="C17" s="39">
        <v>457615.14</v>
      </c>
      <c r="D17" s="39">
        <v>229366.65</v>
      </c>
      <c r="E17" s="39">
        <v>116451.09</v>
      </c>
      <c r="F17" s="16">
        <v>5.5003963782900405</v>
      </c>
      <c r="G17" s="16">
        <v>5.8265796816979636</v>
      </c>
      <c r="H17" s="16">
        <v>5.2102318481407739</v>
      </c>
      <c r="I17" s="40">
        <v>3.1040984111269894</v>
      </c>
    </row>
    <row r="18" spans="1:9" s="24" customFormat="1" ht="12" customHeight="1" x14ac:dyDescent="0.2">
      <c r="A18" s="29" t="s">
        <v>40</v>
      </c>
      <c r="B18" s="42">
        <v>871744.16</v>
      </c>
      <c r="C18" s="36">
        <v>648615.81000000006</v>
      </c>
      <c r="D18" s="36">
        <v>198705.02000000002</v>
      </c>
      <c r="E18" s="36">
        <v>94378.97</v>
      </c>
      <c r="F18" s="37">
        <v>5.5740769253984972</v>
      </c>
      <c r="G18" s="37">
        <v>5.674423827309953</v>
      </c>
      <c r="H18" s="37">
        <v>5.4323063426247034</v>
      </c>
      <c r="I18" s="38">
        <v>3.028015383435696</v>
      </c>
    </row>
    <row r="19" spans="1:9" s="24" customFormat="1" ht="12" customHeight="1" x14ac:dyDescent="0.2">
      <c r="A19" s="27" t="s">
        <v>41</v>
      </c>
      <c r="B19" s="39">
        <v>552663.30000000005</v>
      </c>
      <c r="C19" s="39">
        <v>338177.6</v>
      </c>
      <c r="D19" s="39">
        <v>198354.66</v>
      </c>
      <c r="E19" s="39">
        <v>76244.88</v>
      </c>
      <c r="F19" s="16">
        <v>5.8698246232287801</v>
      </c>
      <c r="G19" s="16">
        <v>6.1826409486868972</v>
      </c>
      <c r="H19" s="16">
        <v>5.5012117080562914</v>
      </c>
      <c r="I19" s="40">
        <v>3.2108974861090407</v>
      </c>
    </row>
    <row r="20" spans="1:9" s="24" customFormat="1" ht="12" customHeight="1" x14ac:dyDescent="0.2">
      <c r="A20" s="27" t="s">
        <v>42</v>
      </c>
      <c r="B20" s="39">
        <v>277999.27</v>
      </c>
      <c r="C20" s="39">
        <v>200836.41999999998</v>
      </c>
      <c r="D20" s="39">
        <v>69012.98</v>
      </c>
      <c r="E20" s="39">
        <v>38672.11</v>
      </c>
      <c r="F20" s="16">
        <v>5.8462345839331187</v>
      </c>
      <c r="G20" s="16">
        <v>6.0244353341050481</v>
      </c>
      <c r="H20" s="16">
        <v>5.6222478570229848</v>
      </c>
      <c r="I20" s="40">
        <v>3.1253978259991109</v>
      </c>
    </row>
    <row r="21" spans="1:9" s="24" customFormat="1" ht="12" customHeight="1" x14ac:dyDescent="0.2">
      <c r="A21" s="30" t="s">
        <v>43</v>
      </c>
      <c r="B21" s="39">
        <v>352391.18</v>
      </c>
      <c r="C21" s="39">
        <v>248502.96000000002</v>
      </c>
      <c r="D21" s="39">
        <v>85140.69</v>
      </c>
      <c r="E21" s="39">
        <v>58384.74</v>
      </c>
      <c r="F21" s="16">
        <v>5.6446721306880026</v>
      </c>
      <c r="G21" s="16">
        <v>5.898744567463388</v>
      </c>
      <c r="H21" s="16">
        <v>5.3294872115878169</v>
      </c>
      <c r="I21" s="40">
        <v>3.0988198053602365</v>
      </c>
    </row>
    <row r="22" spans="1:9" s="24" customFormat="1" ht="15" customHeight="1" x14ac:dyDescent="0.2">
      <c r="A22" s="50"/>
      <c r="B22" s="75" t="s">
        <v>44</v>
      </c>
      <c r="C22" s="76"/>
      <c r="D22" s="76"/>
      <c r="E22" s="76"/>
      <c r="F22" s="75" t="s">
        <v>45</v>
      </c>
      <c r="G22" s="76"/>
      <c r="H22" s="76"/>
      <c r="I22" s="76"/>
    </row>
    <row r="23" spans="1:9" s="24" customFormat="1" ht="15" customHeight="1" x14ac:dyDescent="0.2">
      <c r="A23" s="25" t="s">
        <v>28</v>
      </c>
      <c r="B23" s="31">
        <v>102.46535975413546</v>
      </c>
      <c r="C23" s="31">
        <v>102.29905625336721</v>
      </c>
      <c r="D23" s="31">
        <v>104.4136316379477</v>
      </c>
      <c r="E23" s="31">
        <v>104.70132647467898</v>
      </c>
      <c r="F23" s="31">
        <v>97.453811078849739</v>
      </c>
      <c r="G23" s="31">
        <v>93.960036497892645</v>
      </c>
      <c r="H23" s="31">
        <v>101.9909555385519</v>
      </c>
      <c r="I23" s="32">
        <v>104.19949563162909</v>
      </c>
    </row>
    <row r="24" spans="1:9" s="24" customFormat="1" ht="12" customHeight="1" x14ac:dyDescent="0.2">
      <c r="A24" s="26" t="s">
        <v>29</v>
      </c>
      <c r="B24" s="31"/>
      <c r="C24" s="31"/>
      <c r="D24" s="31"/>
      <c r="E24" s="31"/>
      <c r="F24" s="31"/>
      <c r="G24" s="31"/>
      <c r="H24" s="31"/>
      <c r="I24" s="33"/>
    </row>
    <row r="25" spans="1:9" s="24" customFormat="1" ht="12" customHeight="1" x14ac:dyDescent="0.2">
      <c r="A25" s="27" t="s">
        <v>30</v>
      </c>
      <c r="B25" s="34">
        <v>100.30145599556552</v>
      </c>
      <c r="C25" s="34">
        <v>98.482968582499169</v>
      </c>
      <c r="D25" s="34">
        <v>104.49787824111201</v>
      </c>
      <c r="E25" s="34">
        <v>100.73296055614327</v>
      </c>
      <c r="F25" s="34">
        <v>94.383137489507106</v>
      </c>
      <c r="G25" s="34">
        <v>92.787231176413442</v>
      </c>
      <c r="H25" s="34">
        <v>95.980243516791546</v>
      </c>
      <c r="I25" s="35">
        <v>102.34269313557502</v>
      </c>
    </row>
    <row r="26" spans="1:9" s="24" customFormat="1" ht="12" customHeight="1" x14ac:dyDescent="0.2">
      <c r="A26" s="27" t="s">
        <v>31</v>
      </c>
      <c r="B26" s="34">
        <v>100.68585884609232</v>
      </c>
      <c r="C26" s="34">
        <v>100.04161086936156</v>
      </c>
      <c r="D26" s="34">
        <v>103.78745289595076</v>
      </c>
      <c r="E26" s="34">
        <v>99.537378338163791</v>
      </c>
      <c r="F26" s="34">
        <v>96.362497761963823</v>
      </c>
      <c r="G26" s="34">
        <v>93.700812697456954</v>
      </c>
      <c r="H26" s="34">
        <v>100.76924646317555</v>
      </c>
      <c r="I26" s="35">
        <v>103.49986604100263</v>
      </c>
    </row>
    <row r="27" spans="1:9" s="24" customFormat="1" ht="12" customHeight="1" x14ac:dyDescent="0.2">
      <c r="A27" s="28" t="s">
        <v>32</v>
      </c>
      <c r="B27" s="34">
        <v>104.9850329519995</v>
      </c>
      <c r="C27" s="34">
        <v>105.66618427162635</v>
      </c>
      <c r="D27" s="34">
        <v>111.411582974555</v>
      </c>
      <c r="E27" s="34">
        <v>107.4343059457036</v>
      </c>
      <c r="F27" s="34">
        <v>100.62423663907177</v>
      </c>
      <c r="G27" s="34">
        <v>95.431230654237581</v>
      </c>
      <c r="H27" s="34">
        <v>105.05461333812394</v>
      </c>
      <c r="I27" s="35">
        <v>105.39937499657141</v>
      </c>
    </row>
    <row r="28" spans="1:9" s="24" customFormat="1" ht="12" customHeight="1" x14ac:dyDescent="0.2">
      <c r="A28" s="27" t="s">
        <v>33</v>
      </c>
      <c r="B28" s="34">
        <v>103.05658356938714</v>
      </c>
      <c r="C28" s="34">
        <v>100.22811225623074</v>
      </c>
      <c r="D28" s="34">
        <v>109.52700712790487</v>
      </c>
      <c r="E28" s="34">
        <v>99.959125640739813</v>
      </c>
      <c r="F28" s="34">
        <v>98.90538753637415</v>
      </c>
      <c r="G28" s="34">
        <v>94.79402286543565</v>
      </c>
      <c r="H28" s="34">
        <v>104.14749594898677</v>
      </c>
      <c r="I28" s="35">
        <v>104.82054827321139</v>
      </c>
    </row>
    <row r="29" spans="1:9" s="24" customFormat="1" ht="12" customHeight="1" x14ac:dyDescent="0.2">
      <c r="A29" s="27" t="s">
        <v>34</v>
      </c>
      <c r="B29" s="34">
        <v>114.98799118690786</v>
      </c>
      <c r="C29" s="34">
        <v>110.0527575081675</v>
      </c>
      <c r="D29" s="34">
        <v>142.03237226979155</v>
      </c>
      <c r="E29" s="34">
        <v>91.50788533781386</v>
      </c>
      <c r="F29" s="34">
        <v>98.746093911376747</v>
      </c>
      <c r="G29" s="34">
        <v>94.068970144531079</v>
      </c>
      <c r="H29" s="34">
        <v>105.49531639104239</v>
      </c>
      <c r="I29" s="35">
        <v>104.88504414846973</v>
      </c>
    </row>
    <row r="30" spans="1:9" s="24" customFormat="1" ht="12" customHeight="1" x14ac:dyDescent="0.2">
      <c r="A30" s="27" t="s">
        <v>35</v>
      </c>
      <c r="B30" s="34">
        <v>96.70923243943534</v>
      </c>
      <c r="C30" s="34">
        <v>97.5997798044435</v>
      </c>
      <c r="D30" s="34">
        <v>95.055049614020263</v>
      </c>
      <c r="E30" s="34">
        <v>103.54411015184451</v>
      </c>
      <c r="F30" s="34">
        <v>95.49829574241943</v>
      </c>
      <c r="G30" s="34">
        <v>92.912720234411921</v>
      </c>
      <c r="H30" s="34">
        <v>100.76845625448054</v>
      </c>
      <c r="I30" s="35">
        <v>102.71067300578719</v>
      </c>
    </row>
    <row r="31" spans="1:9" s="24" customFormat="1" ht="12" customHeight="1" x14ac:dyDescent="0.2">
      <c r="A31" s="27" t="s">
        <v>36</v>
      </c>
      <c r="B31" s="34">
        <v>103.2430288359337</v>
      </c>
      <c r="C31" s="34">
        <v>101.55470386105915</v>
      </c>
      <c r="D31" s="34">
        <v>113.99235950376818</v>
      </c>
      <c r="E31" s="34">
        <v>102.1685262300492</v>
      </c>
      <c r="F31" s="34">
        <v>99.534281112624797</v>
      </c>
      <c r="G31" s="34">
        <v>95.328155249387606</v>
      </c>
      <c r="H31" s="34">
        <v>103.59016001898044</v>
      </c>
      <c r="I31" s="35">
        <v>104.43895980634204</v>
      </c>
    </row>
    <row r="32" spans="1:9" s="24" customFormat="1" ht="12" customHeight="1" x14ac:dyDescent="0.2">
      <c r="A32" s="27" t="s">
        <v>37</v>
      </c>
      <c r="B32" s="34">
        <v>104.23129204108999</v>
      </c>
      <c r="C32" s="34">
        <v>104.13024772672487</v>
      </c>
      <c r="D32" s="34">
        <v>104.1164560939674</v>
      </c>
      <c r="E32" s="34">
        <v>100.71164726138504</v>
      </c>
      <c r="F32" s="34">
        <v>97.053662567681272</v>
      </c>
      <c r="G32" s="34">
        <v>94.111927120508355</v>
      </c>
      <c r="H32" s="34">
        <v>102.47225664980402</v>
      </c>
      <c r="I32" s="35">
        <v>103.21126325511922</v>
      </c>
    </row>
    <row r="33" spans="1:9" s="24" customFormat="1" ht="12" customHeight="1" x14ac:dyDescent="0.2">
      <c r="A33" s="27" t="s">
        <v>38</v>
      </c>
      <c r="B33" s="34">
        <v>101.38162957961896</v>
      </c>
      <c r="C33" s="34">
        <v>100.17040979454734</v>
      </c>
      <c r="D33" s="34">
        <v>104.07952462382832</v>
      </c>
      <c r="E33" s="34">
        <v>114.62513314349066</v>
      </c>
      <c r="F33" s="34">
        <v>98.345481712462444</v>
      </c>
      <c r="G33" s="34">
        <v>94.714460507146654</v>
      </c>
      <c r="H33" s="34">
        <v>103.69316678323335</v>
      </c>
      <c r="I33" s="35">
        <v>103.94893468317856</v>
      </c>
    </row>
    <row r="34" spans="1:9" s="24" customFormat="1" ht="12" customHeight="1" x14ac:dyDescent="0.2">
      <c r="A34" s="28" t="s">
        <v>39</v>
      </c>
      <c r="B34" s="34">
        <v>104.44736860112084</v>
      </c>
      <c r="C34" s="34">
        <v>104.73940663244011</v>
      </c>
      <c r="D34" s="34">
        <v>105.87266531600154</v>
      </c>
      <c r="E34" s="34">
        <v>110.89602002718617</v>
      </c>
      <c r="F34" s="34">
        <v>100.69989996381206</v>
      </c>
      <c r="G34" s="34">
        <v>95.888521066625103</v>
      </c>
      <c r="H34" s="34">
        <v>106.06794931288333</v>
      </c>
      <c r="I34" s="35">
        <v>105.24096969432082</v>
      </c>
    </row>
    <row r="35" spans="1:9" s="24" customFormat="1" ht="12" customHeight="1" x14ac:dyDescent="0.2">
      <c r="A35" s="29" t="s">
        <v>40</v>
      </c>
      <c r="B35" s="31">
        <v>102.4537469504895</v>
      </c>
      <c r="C35" s="31">
        <v>103.43830034251343</v>
      </c>
      <c r="D35" s="31">
        <v>100.54104592024156</v>
      </c>
      <c r="E35" s="31">
        <v>101.99853603809284</v>
      </c>
      <c r="F35" s="31">
        <v>93.335715814253263</v>
      </c>
      <c r="G35" s="31">
        <v>90.566358272106029</v>
      </c>
      <c r="H35" s="31">
        <v>98.594922081367088</v>
      </c>
      <c r="I35" s="33">
        <v>106.16181572192198</v>
      </c>
    </row>
    <row r="36" spans="1:9" s="24" customFormat="1" ht="12" customHeight="1" x14ac:dyDescent="0.2">
      <c r="A36" s="27" t="s">
        <v>41</v>
      </c>
      <c r="B36" s="34">
        <v>104.14940346809452</v>
      </c>
      <c r="C36" s="34">
        <v>107.71694609046791</v>
      </c>
      <c r="D36" s="34">
        <v>100.78708110194403</v>
      </c>
      <c r="E36" s="34">
        <v>113.10313235868723</v>
      </c>
      <c r="F36" s="34">
        <v>97.610564928827614</v>
      </c>
      <c r="G36" s="34">
        <v>94.934554532250687</v>
      </c>
      <c r="H36" s="34">
        <v>98.426323879158033</v>
      </c>
      <c r="I36" s="35">
        <v>102.92213286943104</v>
      </c>
    </row>
    <row r="37" spans="1:9" s="24" customFormat="1" ht="12" customHeight="1" x14ac:dyDescent="0.2">
      <c r="A37" s="27" t="s">
        <v>42</v>
      </c>
      <c r="B37" s="34">
        <v>103.6868182900149</v>
      </c>
      <c r="C37" s="34">
        <v>103.04056137482075</v>
      </c>
      <c r="D37" s="34">
        <v>107.81421698951212</v>
      </c>
      <c r="E37" s="34">
        <v>101.71124367364017</v>
      </c>
      <c r="F37" s="34">
        <v>96.638133353376205</v>
      </c>
      <c r="G37" s="34">
        <v>94.462752235674543</v>
      </c>
      <c r="H37" s="34">
        <v>99.407153671888778</v>
      </c>
      <c r="I37" s="35">
        <v>103.26434686888395</v>
      </c>
    </row>
    <row r="38" spans="1:9" s="24" customFormat="1" ht="12" customHeight="1" x14ac:dyDescent="0.2">
      <c r="A38" s="30" t="s">
        <v>43</v>
      </c>
      <c r="B38" s="34">
        <v>100.60270637189068</v>
      </c>
      <c r="C38" s="34">
        <v>100.82292435254804</v>
      </c>
      <c r="D38" s="34">
        <v>100.00271322992052</v>
      </c>
      <c r="E38" s="34">
        <v>112.99140886022252</v>
      </c>
      <c r="F38" s="34">
        <v>98.780000140008383</v>
      </c>
      <c r="G38" s="34">
        <v>95.615891495418353</v>
      </c>
      <c r="H38" s="34">
        <v>103.62838592027035</v>
      </c>
      <c r="I38" s="35">
        <v>103.60262505517677</v>
      </c>
    </row>
  </sheetData>
  <mergeCells count="11">
    <mergeCell ref="A3:A5"/>
    <mergeCell ref="B3:E3"/>
    <mergeCell ref="F3:I3"/>
    <mergeCell ref="B22:E22"/>
    <mergeCell ref="F22:I22"/>
    <mergeCell ref="B4:B5"/>
    <mergeCell ref="C4:D4"/>
    <mergeCell ref="E4:E5"/>
    <mergeCell ref="F4:F5"/>
    <mergeCell ref="G4:H4"/>
    <mergeCell ref="I4:I5"/>
  </mergeCells>
  <hyperlinks>
    <hyperlink ref="I2" location="Obsah!A1" display="zpět na obsah"/>
  </hyperlinks>
  <pageMargins left="0.74803149606299213" right="0.74803149606299213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Tab.1</vt:lpstr>
      <vt:lpstr>Tab. 2</vt:lpstr>
      <vt:lpstr>Tab. 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horakova7906</dc:creator>
  <cp:lastModifiedBy>Ing. Karel Adam</cp:lastModifiedBy>
  <cp:lastPrinted>2021-07-08T08:36:37Z</cp:lastPrinted>
  <dcterms:created xsi:type="dcterms:W3CDTF">2021-06-28T07:42:09Z</dcterms:created>
  <dcterms:modified xsi:type="dcterms:W3CDTF">2022-08-17T06:30:00Z</dcterms:modified>
</cp:coreProperties>
</file>