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WEB HK\2021\Aktuálně\Zemědělství\Odhady_sklizni\K_15_7_2020\Přílohové tabulky\"/>
    </mc:Choice>
  </mc:AlternateContent>
  <bookViews>
    <workbookView xWindow="0" yWindow="0" windowWidth="28800" windowHeight="11700"/>
  </bookViews>
  <sheets>
    <sheet name="odhad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M16" i="2"/>
  <c r="J16" i="2"/>
  <c r="I16" i="2"/>
  <c r="F16" i="2"/>
  <c r="E16" i="2"/>
  <c r="N15" i="2"/>
  <c r="M15" i="2"/>
  <c r="J15" i="2"/>
  <c r="I15" i="2"/>
  <c r="F15" i="2"/>
  <c r="E15" i="2"/>
  <c r="N14" i="2"/>
  <c r="M14" i="2"/>
  <c r="J14" i="2"/>
  <c r="I14" i="2"/>
  <c r="F14" i="2"/>
  <c r="E14" i="2"/>
  <c r="N13" i="2"/>
  <c r="M13" i="2"/>
  <c r="J13" i="2"/>
  <c r="I13" i="2"/>
  <c r="F13" i="2"/>
  <c r="E13" i="2"/>
  <c r="N12" i="2"/>
  <c r="M12" i="2"/>
  <c r="J12" i="2"/>
  <c r="I12" i="2"/>
  <c r="F12" i="2"/>
  <c r="E12" i="2"/>
  <c r="N11" i="2"/>
  <c r="M11" i="2"/>
  <c r="J11" i="2"/>
  <c r="I11" i="2"/>
  <c r="F11" i="2"/>
  <c r="E11" i="2"/>
  <c r="N10" i="2"/>
  <c r="M10" i="2"/>
  <c r="J10" i="2"/>
  <c r="I10" i="2"/>
  <c r="F10" i="2"/>
  <c r="E10" i="2"/>
  <c r="N9" i="2"/>
  <c r="M9" i="2"/>
  <c r="J9" i="2"/>
  <c r="I9" i="2"/>
  <c r="F9" i="2"/>
  <c r="E9" i="2"/>
  <c r="N8" i="2"/>
  <c r="M8" i="2"/>
  <c r="J8" i="2"/>
  <c r="I8" i="2"/>
  <c r="F8" i="2"/>
  <c r="E8" i="2"/>
  <c r="N7" i="2"/>
  <c r="M7" i="2"/>
  <c r="J7" i="2"/>
  <c r="I7" i="2"/>
  <c r="F7" i="2"/>
  <c r="E7" i="2"/>
  <c r="N6" i="2"/>
  <c r="M6" i="2"/>
  <c r="J6" i="2"/>
  <c r="I6" i="2"/>
  <c r="F6" i="2"/>
  <c r="E6" i="2"/>
</calcChain>
</file>

<file path=xl/sharedStrings.xml><?xml version="1.0" encoding="utf-8"?>
<sst xmlns="http://schemas.openxmlformats.org/spreadsheetml/2006/main" count="30" uniqueCount="26">
  <si>
    <t>Plodina</t>
  </si>
  <si>
    <t>Osevní plocha</t>
  </si>
  <si>
    <t>Výnos</t>
  </si>
  <si>
    <t>Sklizeň</t>
  </si>
  <si>
    <t>celkem
(ha)</t>
  </si>
  <si>
    <t>celkem
(t/ha)</t>
  </si>
  <si>
    <t>celkem
(t)</t>
  </si>
  <si>
    <t>Základní obiloviny</t>
  </si>
  <si>
    <t>Pšenice celkem</t>
  </si>
  <si>
    <t xml:space="preserve">Pšenice ozimá </t>
  </si>
  <si>
    <t>Pšenice jarní</t>
  </si>
  <si>
    <t>Ječmen celkem</t>
  </si>
  <si>
    <t>Ječmen ozimý</t>
  </si>
  <si>
    <t>Ječmen jarní</t>
  </si>
  <si>
    <t>Žito ozimé a jarní</t>
  </si>
  <si>
    <t>Oves</t>
  </si>
  <si>
    <t>Tritikale</t>
  </si>
  <si>
    <t>Řepka</t>
  </si>
  <si>
    <t>Odhad sklizně vybraných zemědělských plodin v Královéhradeckém kraji v roce 2021</t>
  </si>
  <si>
    <t>podle stavu k 15. červenci 2021</t>
  </si>
  <si>
    <t>rozdíl 
2021 - 2020
(ha)</t>
  </si>
  <si>
    <t>index
2021/
2020
(%)</t>
  </si>
  <si>
    <t>rozdíl 
2021 - 2020
(t/ha)</t>
  </si>
  <si>
    <t>rozdíl 
2021 - 2020
(t)</t>
  </si>
  <si>
    <t>skuteč-
nost 2020</t>
  </si>
  <si>
    <t>odhad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</si>
</sst>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\-#,##0\ "/>
    <numFmt numFmtId="165" formatCode="0.0_ ;\-0.0\ "/>
    <numFmt numFmtId="166" formatCode="#,##0.00_ ;\-#,##0.00\ "/>
    <numFmt numFmtId="167" formatCode="#,##0.0_ ;\-#,##0.0\ "/>
    <numFmt numFmtId="168" formatCode="0.0E+00"/>
    <numFmt numFmtId="169" formatCode="0.0%"/>
  </numFmts>
  <fonts count="10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164" fontId="4" fillId="0" borderId="12" xfId="0" applyNumberFormat="1" applyFont="1" applyBorder="1"/>
    <xf numFmtId="164" fontId="5" fillId="0" borderId="12" xfId="0" applyNumberFormat="1" applyFont="1" applyBorder="1" applyAlignment="1">
      <alignment horizontal="right"/>
    </xf>
    <xf numFmtId="164" fontId="6" fillId="0" borderId="13" xfId="0" applyNumberFormat="1" applyFont="1" applyFill="1" applyBorder="1"/>
    <xf numFmtId="165" fontId="6" fillId="0" borderId="13" xfId="0" applyNumberFormat="1" applyFont="1" applyFill="1" applyBorder="1"/>
    <xf numFmtId="166" fontId="5" fillId="0" borderId="14" xfId="0" applyNumberFormat="1" applyFont="1" applyBorder="1"/>
    <xf numFmtId="166" fontId="5" fillId="0" borderId="15" xfId="0" applyNumberFormat="1" applyFont="1" applyBorder="1"/>
    <xf numFmtId="166" fontId="5" fillId="0" borderId="12" xfId="0" applyNumberFormat="1" applyFont="1" applyBorder="1"/>
    <xf numFmtId="167" fontId="5" fillId="0" borderId="12" xfId="0" applyNumberFormat="1" applyFont="1" applyBorder="1"/>
    <xf numFmtId="164" fontId="5" fillId="0" borderId="14" xfId="0" applyNumberFormat="1" applyFont="1" applyBorder="1"/>
    <xf numFmtId="164" fontId="5" fillId="0" borderId="15" xfId="0" applyNumberFormat="1" applyFont="1" applyBorder="1"/>
    <xf numFmtId="164" fontId="5" fillId="0" borderId="12" xfId="0" applyNumberFormat="1" applyFont="1" applyBorder="1"/>
    <xf numFmtId="165" fontId="7" fillId="0" borderId="16" xfId="0" applyNumberFormat="1" applyFont="1" applyBorder="1"/>
    <xf numFmtId="0" fontId="0" fillId="0" borderId="0" xfId="0" applyFill="1"/>
    <xf numFmtId="0" fontId="3" fillId="0" borderId="6" xfId="0" applyFont="1" applyFill="1" applyBorder="1" applyAlignment="1">
      <alignment horizontal="left" indent="1"/>
    </xf>
    <xf numFmtId="164" fontId="2" fillId="0" borderId="15" xfId="0" applyNumberFormat="1" applyFont="1" applyBorder="1"/>
    <xf numFmtId="164" fontId="2" fillId="0" borderId="12" xfId="0" applyNumberFormat="1" applyFont="1" applyBorder="1" applyAlignment="1">
      <alignment horizontal="right"/>
    </xf>
    <xf numFmtId="166" fontId="2" fillId="0" borderId="12" xfId="0" applyNumberFormat="1" applyFont="1" applyBorder="1"/>
    <xf numFmtId="166" fontId="2" fillId="0" borderId="15" xfId="0" applyNumberFormat="1" applyFont="1" applyBorder="1"/>
    <xf numFmtId="166" fontId="8" fillId="0" borderId="12" xfId="0" applyNumberFormat="1" applyFont="1" applyBorder="1"/>
    <xf numFmtId="167" fontId="8" fillId="0" borderId="12" xfId="0" applyNumberFormat="1" applyFont="1" applyBorder="1"/>
    <xf numFmtId="164" fontId="2" fillId="0" borderId="12" xfId="0" applyNumberFormat="1" applyFont="1" applyBorder="1"/>
    <xf numFmtId="165" fontId="9" fillId="0" borderId="16" xfId="0" applyNumberFormat="1" applyFont="1" applyBorder="1"/>
    <xf numFmtId="0" fontId="3" fillId="0" borderId="6" xfId="0" applyFont="1" applyFill="1" applyBorder="1" applyAlignment="1">
      <alignment horizontal="left" indent="2"/>
    </xf>
    <xf numFmtId="3" fontId="0" fillId="0" borderId="0" xfId="0" applyNumberFormat="1"/>
    <xf numFmtId="0" fontId="3" fillId="0" borderId="9" xfId="0" applyFont="1" applyFill="1" applyBorder="1" applyAlignment="1">
      <alignment horizontal="left"/>
    </xf>
    <xf numFmtId="164" fontId="2" fillId="0" borderId="17" xfId="0" applyNumberFormat="1" applyFont="1" applyBorder="1"/>
    <xf numFmtId="164" fontId="2" fillId="0" borderId="18" xfId="0" applyNumberFormat="1" applyFont="1" applyBorder="1" applyAlignment="1">
      <alignment horizontal="right"/>
    </xf>
    <xf numFmtId="166" fontId="2" fillId="0" borderId="18" xfId="0" applyNumberFormat="1" applyFont="1" applyBorder="1"/>
    <xf numFmtId="166" fontId="8" fillId="0" borderId="18" xfId="0" applyNumberFormat="1" applyFont="1" applyBorder="1"/>
    <xf numFmtId="167" fontId="8" fillId="0" borderId="18" xfId="0" applyNumberFormat="1" applyFont="1" applyBorder="1"/>
    <xf numFmtId="164" fontId="2" fillId="0" borderId="18" xfId="0" applyNumberFormat="1" applyFont="1" applyBorder="1"/>
    <xf numFmtId="165" fontId="9" fillId="0" borderId="19" xfId="0" applyNumberFormat="1" applyFont="1" applyBorder="1"/>
    <xf numFmtId="168" fontId="0" fillId="0" borderId="0" xfId="0" applyNumberFormat="1"/>
    <xf numFmtId="169" fontId="0" fillId="0" borderId="0" xfId="0" applyNumberFormat="1"/>
    <xf numFmtId="49" fontId="0" fillId="0" borderId="0" xfId="0" applyNumberFormat="1"/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9" fillId="0" borderId="12" xfId="0" applyNumberFormat="1" applyFont="1" applyFill="1" applyBorder="1"/>
    <xf numFmtId="165" fontId="9" fillId="0" borderId="12" xfId="0" applyNumberFormat="1" applyFont="1" applyFill="1" applyBorder="1"/>
    <xf numFmtId="164" fontId="9" fillId="0" borderId="18" xfId="0" applyNumberFormat="1" applyFont="1" applyFill="1" applyBorder="1"/>
    <xf numFmtId="165" fontId="9" fillId="0" borderId="1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tabSelected="1" workbookViewId="0">
      <selection activeCell="B1" sqref="B1"/>
    </sheetView>
  </sheetViews>
  <sheetFormatPr defaultRowHeight="12.75" x14ac:dyDescent="0.2"/>
  <cols>
    <col min="1" max="1" width="0.28515625" customWidth="1"/>
    <col min="2" max="2" width="14" customWidth="1"/>
    <col min="3" max="4" width="6.28515625" customWidth="1"/>
    <col min="5" max="5" width="5.85546875" customWidth="1"/>
    <col min="6" max="7" width="5.42578125" customWidth="1"/>
    <col min="8" max="10" width="5.28515625" customWidth="1"/>
    <col min="11" max="12" width="6.7109375" customWidth="1"/>
    <col min="13" max="13" width="6.42578125" customWidth="1"/>
    <col min="14" max="14" width="5.42578125" customWidth="1"/>
  </cols>
  <sheetData>
    <row r="1" spans="2:15" x14ac:dyDescent="0.2">
      <c r="B1" s="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13.5" thickBot="1" x14ac:dyDescent="0.25">
      <c r="B2" s="3" t="s">
        <v>19</v>
      </c>
      <c r="C2" s="4"/>
      <c r="D2" s="4"/>
      <c r="E2" s="4"/>
      <c r="F2" s="4"/>
      <c r="G2" s="4"/>
      <c r="H2" s="4"/>
      <c r="I2" s="4"/>
      <c r="J2" s="5"/>
      <c r="K2" s="5"/>
      <c r="L2" s="5"/>
      <c r="M2" s="4"/>
      <c r="N2" s="5"/>
    </row>
    <row r="3" spans="2:15" ht="15" customHeight="1" x14ac:dyDescent="0.2">
      <c r="B3" s="47" t="s">
        <v>0</v>
      </c>
      <c r="C3" s="50" t="s">
        <v>1</v>
      </c>
      <c r="D3" s="51"/>
      <c r="E3" s="51"/>
      <c r="F3" s="52"/>
      <c r="G3" s="50" t="s">
        <v>2</v>
      </c>
      <c r="H3" s="51"/>
      <c r="I3" s="51"/>
      <c r="J3" s="52"/>
      <c r="K3" s="50" t="s">
        <v>3</v>
      </c>
      <c r="L3" s="51"/>
      <c r="M3" s="51"/>
      <c r="N3" s="53"/>
    </row>
    <row r="4" spans="2:15" ht="22.5" customHeight="1" x14ac:dyDescent="0.2">
      <c r="B4" s="48"/>
      <c r="C4" s="43" t="s">
        <v>4</v>
      </c>
      <c r="D4" s="43"/>
      <c r="E4" s="43" t="s">
        <v>20</v>
      </c>
      <c r="F4" s="43" t="s">
        <v>21</v>
      </c>
      <c r="G4" s="43" t="s">
        <v>5</v>
      </c>
      <c r="H4" s="43"/>
      <c r="I4" s="43" t="s">
        <v>22</v>
      </c>
      <c r="J4" s="43" t="s">
        <v>21</v>
      </c>
      <c r="K4" s="43" t="s">
        <v>6</v>
      </c>
      <c r="L4" s="43"/>
      <c r="M4" s="43" t="s">
        <v>23</v>
      </c>
      <c r="N4" s="45" t="s">
        <v>21</v>
      </c>
    </row>
    <row r="5" spans="2:15" ht="37.5" customHeight="1" thickBot="1" x14ac:dyDescent="0.25">
      <c r="B5" s="49"/>
      <c r="C5" s="6">
        <v>2020</v>
      </c>
      <c r="D5" s="6">
        <v>2021</v>
      </c>
      <c r="E5" s="44"/>
      <c r="F5" s="44"/>
      <c r="G5" s="6" t="s">
        <v>24</v>
      </c>
      <c r="H5" s="6" t="s">
        <v>25</v>
      </c>
      <c r="I5" s="44"/>
      <c r="J5" s="44"/>
      <c r="K5" s="6" t="s">
        <v>24</v>
      </c>
      <c r="L5" s="6" t="s">
        <v>25</v>
      </c>
      <c r="M5" s="44"/>
      <c r="N5" s="46"/>
    </row>
    <row r="6" spans="2:15" s="20" customFormat="1" ht="13.5" customHeight="1" x14ac:dyDescent="0.2">
      <c r="B6" s="7" t="s">
        <v>7</v>
      </c>
      <c r="C6" s="8">
        <v>79110.549999999988</v>
      </c>
      <c r="D6" s="9">
        <v>77623.140000000014</v>
      </c>
      <c r="E6" s="10">
        <f>D6-C6</f>
        <v>-1487.4099999999744</v>
      </c>
      <c r="F6" s="11">
        <f>D6/C6*100</f>
        <v>98.119833574662323</v>
      </c>
      <c r="G6" s="12">
        <v>5.8814785132956358</v>
      </c>
      <c r="H6" s="13">
        <v>5.8200964300078546</v>
      </c>
      <c r="I6" s="14">
        <f>H6-G6</f>
        <v>-6.1382083287781164E-2</v>
      </c>
      <c r="J6" s="15">
        <f>H6/G6*100</f>
        <v>98.956349442593023</v>
      </c>
      <c r="K6" s="16">
        <v>465287</v>
      </c>
      <c r="L6" s="17">
        <v>451774.16</v>
      </c>
      <c r="M6" s="18">
        <f>L6-K6</f>
        <v>-13512.840000000026</v>
      </c>
      <c r="N6" s="19">
        <f>L6/K6*100</f>
        <v>97.095805384633564</v>
      </c>
    </row>
    <row r="7" spans="2:15" x14ac:dyDescent="0.2">
      <c r="B7" s="21" t="s">
        <v>8</v>
      </c>
      <c r="C7" s="22">
        <v>55359.199999999997</v>
      </c>
      <c r="D7" s="23">
        <v>55180.909999999996</v>
      </c>
      <c r="E7" s="54">
        <f t="shared" ref="E7:E16" si="0">D7-C7</f>
        <v>-178.29000000000087</v>
      </c>
      <c r="F7" s="55">
        <f t="shared" ref="F7:F16" si="1">D7/C7*100</f>
        <v>99.677939710111417</v>
      </c>
      <c r="G7" s="24">
        <v>6.1180987080999998</v>
      </c>
      <c r="H7" s="25">
        <v>6.0656025788628716</v>
      </c>
      <c r="I7" s="26">
        <f t="shared" ref="I7:I16" si="2">H7-G7</f>
        <v>-5.2496129237128208E-2</v>
      </c>
      <c r="J7" s="27">
        <f t="shared" ref="J7:J16" si="3">H7/G7*100</f>
        <v>99.141953542403201</v>
      </c>
      <c r="K7" s="28">
        <v>338693.05</v>
      </c>
      <c r="L7" s="28">
        <v>334705.46999999997</v>
      </c>
      <c r="M7" s="28">
        <f t="shared" ref="M7:M16" si="4">L7-K7</f>
        <v>-3987.5800000000163</v>
      </c>
      <c r="N7" s="29">
        <f t="shared" ref="N7:N16" si="5">L7/K7*100</f>
        <v>98.822656679846247</v>
      </c>
    </row>
    <row r="8" spans="2:15" x14ac:dyDescent="0.2">
      <c r="B8" s="30" t="s">
        <v>9</v>
      </c>
      <c r="C8" s="28">
        <v>53563.88</v>
      </c>
      <c r="D8" s="23">
        <v>46998.71</v>
      </c>
      <c r="E8" s="54">
        <f t="shared" si="0"/>
        <v>-6565.1699999999983</v>
      </c>
      <c r="F8" s="55">
        <f t="shared" si="1"/>
        <v>87.74328894770133</v>
      </c>
      <c r="G8" s="24">
        <v>6.1761793581794304</v>
      </c>
      <c r="H8" s="25">
        <v>6.2393267815223012</v>
      </c>
      <c r="I8" s="26">
        <f t="shared" si="2"/>
        <v>6.3147423342870823E-2</v>
      </c>
      <c r="J8" s="27">
        <f t="shared" si="3"/>
        <v>101.02243506350317</v>
      </c>
      <c r="K8" s="28">
        <v>330820.13</v>
      </c>
      <c r="L8" s="22">
        <v>293240.31</v>
      </c>
      <c r="M8" s="28">
        <f t="shared" si="4"/>
        <v>-37579.820000000007</v>
      </c>
      <c r="N8" s="29">
        <f t="shared" si="5"/>
        <v>88.640407099773526</v>
      </c>
      <c r="O8" s="31"/>
    </row>
    <row r="9" spans="2:15" x14ac:dyDescent="0.2">
      <c r="B9" s="30" t="s">
        <v>10</v>
      </c>
      <c r="C9" s="22">
        <v>1795.32</v>
      </c>
      <c r="D9" s="23">
        <v>8182.2</v>
      </c>
      <c r="E9" s="54">
        <f t="shared" si="0"/>
        <v>6386.88</v>
      </c>
      <c r="F9" s="55">
        <f t="shared" si="1"/>
        <v>455.7516208809572</v>
      </c>
      <c r="G9" s="24">
        <v>4.3852460842635299</v>
      </c>
      <c r="H9" s="25">
        <v>5.0677275060497182</v>
      </c>
      <c r="I9" s="26">
        <f t="shared" si="2"/>
        <v>0.68248142178618831</v>
      </c>
      <c r="J9" s="27">
        <f t="shared" si="3"/>
        <v>115.56312710101435</v>
      </c>
      <c r="K9" s="28">
        <v>7872.92</v>
      </c>
      <c r="L9" s="22">
        <v>41465.160000000003</v>
      </c>
      <c r="M9" s="28">
        <f t="shared" si="4"/>
        <v>33592.240000000005</v>
      </c>
      <c r="N9" s="29">
        <f t="shared" si="5"/>
        <v>526.68082490359359</v>
      </c>
    </row>
    <row r="10" spans="2:15" x14ac:dyDescent="0.2">
      <c r="B10" s="21" t="s">
        <v>11</v>
      </c>
      <c r="C10" s="28">
        <v>15654.25</v>
      </c>
      <c r="D10" s="23">
        <v>14591.8</v>
      </c>
      <c r="E10" s="54">
        <f t="shared" si="0"/>
        <v>-1062.4500000000007</v>
      </c>
      <c r="F10" s="55">
        <f t="shared" si="1"/>
        <v>93.213025216794151</v>
      </c>
      <c r="G10" s="24">
        <v>5.5700809684000001</v>
      </c>
      <c r="H10" s="25">
        <v>5.5193478529036861</v>
      </c>
      <c r="I10" s="26">
        <f t="shared" si="2"/>
        <v>-5.0733115496313985E-2</v>
      </c>
      <c r="J10" s="27">
        <f t="shared" si="3"/>
        <v>99.089185313748018</v>
      </c>
      <c r="K10" s="28">
        <v>87195.44</v>
      </c>
      <c r="L10" s="28">
        <v>80537.22</v>
      </c>
      <c r="M10" s="28">
        <f t="shared" si="4"/>
        <v>-6658.2200000000012</v>
      </c>
      <c r="N10" s="29">
        <f t="shared" si="5"/>
        <v>92.364027293170381</v>
      </c>
      <c r="O10" s="31"/>
    </row>
    <row r="11" spans="2:15" x14ac:dyDescent="0.2">
      <c r="B11" s="30" t="s">
        <v>12</v>
      </c>
      <c r="C11" s="22">
        <v>6752.18</v>
      </c>
      <c r="D11" s="23">
        <v>6083.06</v>
      </c>
      <c r="E11" s="54">
        <f t="shared" si="0"/>
        <v>-669.11999999999989</v>
      </c>
      <c r="F11" s="55">
        <f t="shared" si="1"/>
        <v>90.090311573447394</v>
      </c>
      <c r="G11" s="24">
        <v>6.2029700037617497</v>
      </c>
      <c r="H11" s="25">
        <v>5.962070076573303</v>
      </c>
      <c r="I11" s="26">
        <f t="shared" si="2"/>
        <v>-0.24089992718844666</v>
      </c>
      <c r="J11" s="27">
        <f t="shared" si="3"/>
        <v>96.116377686134953</v>
      </c>
      <c r="K11" s="28">
        <v>41883.57</v>
      </c>
      <c r="L11" s="22">
        <v>36267.629999999997</v>
      </c>
      <c r="M11" s="28">
        <f t="shared" si="4"/>
        <v>-5615.9400000000023</v>
      </c>
      <c r="N11" s="29">
        <f t="shared" si="5"/>
        <v>86.591544130550474</v>
      </c>
    </row>
    <row r="12" spans="2:15" x14ac:dyDescent="0.2">
      <c r="B12" s="30" t="s">
        <v>13</v>
      </c>
      <c r="C12" s="28">
        <v>8902.07</v>
      </c>
      <c r="D12" s="23">
        <v>8508.74</v>
      </c>
      <c r="E12" s="54">
        <f t="shared" si="0"/>
        <v>-393.32999999999993</v>
      </c>
      <c r="F12" s="55">
        <f t="shared" si="1"/>
        <v>95.581589450543518</v>
      </c>
      <c r="G12" s="24">
        <v>5.0900374856634469</v>
      </c>
      <c r="H12" s="25">
        <v>5.2028373178637493</v>
      </c>
      <c r="I12" s="26">
        <f t="shared" si="2"/>
        <v>0.11279983220030232</v>
      </c>
      <c r="J12" s="27">
        <f t="shared" si="3"/>
        <v>102.21609040243835</v>
      </c>
      <c r="K12" s="28">
        <v>45311.87</v>
      </c>
      <c r="L12" s="22">
        <v>44269.59</v>
      </c>
      <c r="M12" s="28">
        <f t="shared" si="4"/>
        <v>-1042.2800000000061</v>
      </c>
      <c r="N12" s="29">
        <f t="shared" si="5"/>
        <v>97.699763880855045</v>
      </c>
    </row>
    <row r="13" spans="2:15" x14ac:dyDescent="0.2">
      <c r="B13" s="21" t="s">
        <v>14</v>
      </c>
      <c r="C13" s="28">
        <v>1879.9</v>
      </c>
      <c r="D13" s="23">
        <v>1545.51</v>
      </c>
      <c r="E13" s="54">
        <f t="shared" si="0"/>
        <v>-334.3900000000001</v>
      </c>
      <c r="F13" s="55">
        <f t="shared" si="1"/>
        <v>82.21235172083621</v>
      </c>
      <c r="G13" s="24">
        <v>5.5837384967285493</v>
      </c>
      <c r="H13" s="25">
        <v>5.3461575790515754</v>
      </c>
      <c r="I13" s="26">
        <f t="shared" si="2"/>
        <v>-0.23758091767697387</v>
      </c>
      <c r="J13" s="27">
        <f t="shared" si="3"/>
        <v>95.745128146381319</v>
      </c>
      <c r="K13" s="28">
        <v>10496.87</v>
      </c>
      <c r="L13" s="22">
        <v>8262.5400000000009</v>
      </c>
      <c r="M13" s="28">
        <f t="shared" si="4"/>
        <v>-2234.33</v>
      </c>
      <c r="N13" s="29">
        <f t="shared" si="5"/>
        <v>78.714321507268352</v>
      </c>
    </row>
    <row r="14" spans="2:15" x14ac:dyDescent="0.2">
      <c r="B14" s="21" t="s">
        <v>15</v>
      </c>
      <c r="C14" s="22">
        <v>2280.6</v>
      </c>
      <c r="D14" s="23">
        <v>2638.46</v>
      </c>
      <c r="E14" s="54">
        <f t="shared" si="0"/>
        <v>357.86000000000013</v>
      </c>
      <c r="F14" s="55">
        <f t="shared" si="1"/>
        <v>115.69148469700956</v>
      </c>
      <c r="G14" s="24">
        <v>3.8821494343593788</v>
      </c>
      <c r="H14" s="25">
        <v>3.6685149670641204</v>
      </c>
      <c r="I14" s="26">
        <f t="shared" si="2"/>
        <v>-0.21363446729525837</v>
      </c>
      <c r="J14" s="27">
        <f t="shared" si="3"/>
        <v>94.497005565925321</v>
      </c>
      <c r="K14" s="28">
        <v>8853.6299999999992</v>
      </c>
      <c r="L14" s="22">
        <v>9679.23</v>
      </c>
      <c r="M14" s="28">
        <f t="shared" si="4"/>
        <v>825.60000000000036</v>
      </c>
      <c r="N14" s="29">
        <f t="shared" si="5"/>
        <v>109.32498873343476</v>
      </c>
    </row>
    <row r="15" spans="2:15" x14ac:dyDescent="0.2">
      <c r="B15" s="21" t="s">
        <v>16</v>
      </c>
      <c r="C15" s="22">
        <v>3936.6</v>
      </c>
      <c r="D15" s="23">
        <v>3666.46</v>
      </c>
      <c r="E15" s="54">
        <f t="shared" si="0"/>
        <v>-270.13999999999987</v>
      </c>
      <c r="F15" s="55">
        <f t="shared" si="1"/>
        <v>93.137733069145966</v>
      </c>
      <c r="G15" s="24">
        <v>5.092722146014327</v>
      </c>
      <c r="H15" s="25">
        <v>5.0702039569503006</v>
      </c>
      <c r="I15" s="26">
        <f t="shared" si="2"/>
        <v>-2.2518189064026473E-2</v>
      </c>
      <c r="J15" s="27">
        <f t="shared" si="3"/>
        <v>99.557835899575835</v>
      </c>
      <c r="K15" s="28">
        <v>20048.009999999998</v>
      </c>
      <c r="L15" s="28">
        <v>18589.7</v>
      </c>
      <c r="M15" s="28">
        <f t="shared" si="4"/>
        <v>-1458.3099999999977</v>
      </c>
      <c r="N15" s="29">
        <f t="shared" si="5"/>
        <v>92.725911449565331</v>
      </c>
    </row>
    <row r="16" spans="2:15" ht="13.5" thickBot="1" x14ac:dyDescent="0.25">
      <c r="B16" s="32" t="s">
        <v>17</v>
      </c>
      <c r="C16" s="33">
        <v>23816.43</v>
      </c>
      <c r="D16" s="34">
        <v>22372.62</v>
      </c>
      <c r="E16" s="56">
        <f t="shared" si="0"/>
        <v>-1443.8100000000013</v>
      </c>
      <c r="F16" s="57">
        <f t="shared" si="1"/>
        <v>93.937756414374434</v>
      </c>
      <c r="G16" s="35">
        <v>3.3035056051641662</v>
      </c>
      <c r="H16" s="35">
        <v>3.1645140354594146</v>
      </c>
      <c r="I16" s="36">
        <f t="shared" si="2"/>
        <v>-0.13899156970475168</v>
      </c>
      <c r="J16" s="37">
        <f t="shared" si="3"/>
        <v>95.792603787701324</v>
      </c>
      <c r="K16" s="38">
        <v>78677.710000000006</v>
      </c>
      <c r="L16" s="38">
        <v>70798.47</v>
      </c>
      <c r="M16" s="38">
        <f t="shared" si="4"/>
        <v>-7879.2400000000052</v>
      </c>
      <c r="N16" s="39">
        <f t="shared" si="5"/>
        <v>89.98542280907769</v>
      </c>
    </row>
    <row r="17" spans="6:14" x14ac:dyDescent="0.2">
      <c r="F17" s="40"/>
      <c r="J17" s="41"/>
      <c r="N17" s="42"/>
    </row>
  </sheetData>
  <mergeCells count="13">
    <mergeCell ref="K4:L4"/>
    <mergeCell ref="M4:M5"/>
    <mergeCell ref="N4:N5"/>
    <mergeCell ref="B3:B5"/>
    <mergeCell ref="C3:F3"/>
    <mergeCell ref="G3:J3"/>
    <mergeCell ref="K3:N3"/>
    <mergeCell ref="C4:D4"/>
    <mergeCell ref="E4:E5"/>
    <mergeCell ref="F4:F5"/>
    <mergeCell ref="G4:H4"/>
    <mergeCell ref="I4:I5"/>
    <mergeCell ref="J4:J5"/>
  </mergeCells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odhad2021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hypska23693</dc:creator>
  <cp:lastModifiedBy>hypska23693</cp:lastModifiedBy>
  <dcterms:created xsi:type="dcterms:W3CDTF">2020-08-13T14:48:10Z</dcterms:created>
  <dcterms:modified xsi:type="dcterms:W3CDTF">2021-08-27T12:22:47Z</dcterms:modified>
</cp:coreProperties>
</file>