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3.2" sheetId="39" r:id="rId1"/>
  </sheets>
  <calcPr calcId="162913"/>
</workbook>
</file>

<file path=xl/calcChain.xml><?xml version="1.0" encoding="utf-8"?>
<calcChain xmlns="http://schemas.openxmlformats.org/spreadsheetml/2006/main">
  <c r="C38" i="39" l="1"/>
  <c r="D38" i="39"/>
  <c r="E38" i="39"/>
  <c r="B38" i="39"/>
  <c r="F28" i="39"/>
  <c r="G28" i="39" s="1"/>
  <c r="F29" i="39"/>
  <c r="G29" i="39" s="1"/>
  <c r="F30" i="39"/>
  <c r="G30" i="39" s="1"/>
  <c r="F31" i="39"/>
  <c r="G31" i="39" s="1"/>
  <c r="F32" i="39"/>
  <c r="G32" i="39" s="1"/>
  <c r="F33" i="39"/>
  <c r="G33" i="39" s="1"/>
  <c r="F34" i="39"/>
  <c r="G34" i="39" s="1"/>
  <c r="F26" i="39"/>
  <c r="G26" i="39" s="1"/>
  <c r="F38" i="39" l="1"/>
  <c r="G38" i="39" s="1"/>
  <c r="G23" i="39"/>
  <c r="G24" i="39"/>
  <c r="G21" i="39"/>
  <c r="F12" i="39" l="1"/>
  <c r="G12" i="39" s="1"/>
  <c r="F11" i="39"/>
  <c r="G11" i="39" s="1"/>
  <c r="F10" i="39"/>
  <c r="G10" i="39" s="1"/>
  <c r="F9" i="39"/>
  <c r="G9" i="39" s="1"/>
  <c r="F8" i="39"/>
  <c r="G8" i="39" s="1"/>
  <c r="E6" i="39" l="1"/>
  <c r="E37" i="39" s="1"/>
  <c r="D6" i="39"/>
  <c r="D37" i="39" s="1"/>
  <c r="C6" i="39"/>
  <c r="C37" i="39" s="1"/>
  <c r="B6" i="39"/>
  <c r="B37" i="39" s="1"/>
  <c r="F37" i="39" l="1"/>
  <c r="G37" i="39" s="1"/>
  <c r="F6" i="39"/>
  <c r="G6" i="39" s="1"/>
  <c r="F15" i="39"/>
  <c r="G15" i="39" s="1"/>
  <c r="F16" i="39"/>
  <c r="G16" i="39" s="1"/>
  <c r="F17" i="39"/>
  <c r="G17" i="39" s="1"/>
  <c r="F18" i="39"/>
  <c r="G18" i="39" s="1"/>
  <c r="F19" i="39"/>
  <c r="G19" i="39" s="1"/>
  <c r="F13" i="39"/>
  <c r="G13" i="39" s="1"/>
</calcChain>
</file>

<file path=xl/sharedStrings.xml><?xml version="1.0" encoding="utf-8"?>
<sst xmlns="http://schemas.openxmlformats.org/spreadsheetml/2006/main" count="50" uniqueCount="39">
  <si>
    <t>Okres,
město s právy okresu,
euroregion</t>
  </si>
  <si>
    <t>Česká Lípa</t>
  </si>
  <si>
    <t>Liberec</t>
  </si>
  <si>
    <t>Celkem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</si>
  <si>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</si>
  <si>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</si>
  <si>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</si>
  <si>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</si>
  <si>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</si>
  <si>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</si>
  <si>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</si>
  <si>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</si>
  <si>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Ubytovací 
zařízení</t>
  </si>
  <si>
    <t>Görlitz</t>
  </si>
  <si>
    <t>Hosté</t>
  </si>
  <si>
    <r>
      <t>Česká část</t>
    </r>
    <r>
      <rPr>
        <b/>
        <vertAlign val="superscript"/>
        <sz val="8"/>
        <rFont val="Arial"/>
        <family val="2"/>
      </rPr>
      <t>1)</t>
    </r>
  </si>
  <si>
    <t>Přenocování</t>
  </si>
  <si>
    <t xml:space="preserve">Průměrná 
doba 
pobytu 
(dny) </t>
  </si>
  <si>
    <t>Lůžka</t>
  </si>
  <si>
    <t>v tom okres:</t>
  </si>
  <si>
    <t>v tom členské obce okresu:</t>
  </si>
  <si>
    <t>Průměrný 
počet 
přeno-
cování 
(noci)</t>
  </si>
  <si>
    <t>v tom město s právy okresu/okres:</t>
  </si>
  <si>
    <t>členské obce z okresů 
mimo Euroregion</t>
  </si>
  <si>
    <r>
      <t>Děčín</t>
    </r>
    <r>
      <rPr>
        <vertAlign val="superscript"/>
        <sz val="8"/>
        <rFont val="Arial"/>
        <family val="2"/>
        <charset val="238"/>
      </rPr>
      <t>2)</t>
    </r>
  </si>
  <si>
    <r>
      <t>Jablonec nad Nisou</t>
    </r>
    <r>
      <rPr>
        <vertAlign val="superscript"/>
        <sz val="8"/>
        <rFont val="Arial"/>
        <family val="2"/>
        <charset val="238"/>
      </rPr>
      <t>2)</t>
    </r>
  </si>
  <si>
    <r>
      <t>Semily</t>
    </r>
    <r>
      <rPr>
        <vertAlign val="superscript"/>
        <sz val="8"/>
        <rFont val="Arial"/>
        <family val="2"/>
        <charset val="238"/>
      </rPr>
      <t>2)</t>
    </r>
  </si>
  <si>
    <r>
      <t>Německá část</t>
    </r>
    <r>
      <rPr>
        <b/>
        <vertAlign val="superscript"/>
        <sz val="8"/>
        <rFont val="Arial"/>
        <family val="2"/>
      </rPr>
      <t>3)</t>
    </r>
  </si>
  <si>
    <r>
      <t>3)</t>
    </r>
    <r>
      <rPr>
        <sz val="8"/>
        <rFont val="Arial"/>
        <family val="2"/>
      </rPr>
      <t xml:space="preserve"> ubytovací zařízení  s nejméně 10 lůžky/místy, včetně kempů</t>
    </r>
  </si>
  <si>
    <r>
      <t>Polská část</t>
    </r>
    <r>
      <rPr>
        <b/>
        <vertAlign val="superscript"/>
        <sz val="8"/>
        <rFont val="Arial"/>
        <family val="2"/>
      </rPr>
      <t>4)</t>
    </r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</si>
  <si>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</si>
  <si>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</si>
  <si>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 xml:space="preserve">. </t>
  </si>
  <si>
    <r>
      <t>2)</t>
    </r>
    <r>
      <rPr>
        <sz val="8"/>
        <rFont val="Arial"/>
        <family val="2"/>
        <charset val="238"/>
      </rPr>
      <t xml:space="preserve"> u návštěvnosti se jedná o méně spolehlivé údaje</t>
    </r>
  </si>
  <si>
    <r>
      <t>1)</t>
    </r>
    <r>
      <rPr>
        <sz val="8"/>
        <rFont val="Arial"/>
        <family val="2"/>
        <charset val="238"/>
      </rPr>
      <t xml:space="preserve"> hromadná ubytovací zařízení s minimálně 5 pokoji a zároveň</t>
    </r>
    <r>
      <rPr>
        <sz val="8"/>
        <rFont val="Arial"/>
        <family val="2"/>
      </rPr>
      <t xml:space="preserve"> 10 lůžky, včetně kempů</t>
    </r>
  </si>
  <si>
    <t>Karkonoski</t>
  </si>
  <si>
    <t xml:space="preserve">- </t>
  </si>
  <si>
    <r>
      <t>4)</t>
    </r>
    <r>
      <rPr>
        <sz val="8"/>
        <rFont val="Arial"/>
        <family val="2"/>
      </rPr>
      <t xml:space="preserve"> ubytovací zařízení včetně soukromých pokojů určených k pronájmu na farmách (údaje byly sestaveny s přihlédnutím 
   k imputacím za ubytovací zařízení, která se odmítla průzkumu zúčastnit); ubytovací zařízení včetně kempů.</t>
    </r>
  </si>
  <si>
    <t>3.2 Ubytovací zařízení a počet přenocování v Euroregionu Neisse-Nisa-Nysa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</si>
</sst>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mmm\ dd"/>
    <numFmt numFmtId="165" formatCode="0.0"/>
    <numFmt numFmtId="166" formatCode="#\ ###&quot;  &quot;"/>
    <numFmt numFmtId="167" formatCode="#,##0_ ;\-#,##0\ "/>
    <numFmt numFmtId="168" formatCode="#,##0.0_ ;\-#,##0.0\ "/>
    <numFmt numFmtId="169" formatCode="??0\ ;\-??0\ ;??\ \-\ ;@\ "/>
    <numFmt numFmtId="170" formatCode="?\ ???\ ??0\ ;\-?\ ???\ ??0\ ;?\ ???\ ??\ \-\ ;@\ "/>
    <numFmt numFmtId="171" formatCode="#,##0_ ;\-#,##0;\ \-\ ;"/>
    <numFmt numFmtId="172" formatCode="#,##0.0_ ;\-#,##0.0;\ \-\ "/>
    <numFmt numFmtId="173" formatCode="??0\ \ ;\-??0\ \ ;??\ \-\ \ ;@\ \ "/>
  </numFmts>
  <fonts count="24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thin">
        <color indexed="9"/>
      </right>
      <top style="medium">
        <color rgb="FFBFDFE9"/>
      </top>
      <bottom style="medium">
        <color theme="0"/>
      </bottom>
      <diagonal/>
    </border>
    <border>
      <left/>
      <right style="thin">
        <color rgb="FFBFDFE9"/>
      </right>
      <top/>
      <bottom/>
      <diagonal/>
    </border>
    <border>
      <left/>
      <right style="medium">
        <color theme="0"/>
      </right>
      <top style="medium">
        <color rgb="FFBFDFE9"/>
      </top>
      <bottom style="medium">
        <color rgb="FFBFDFE9"/>
      </bottom>
      <diagonal/>
    </border>
    <border>
      <left style="thin">
        <color theme="8" tint="0.59996337778862885"/>
      </left>
      <right/>
      <top/>
      <bottom/>
      <diagonal/>
    </border>
    <border>
      <left style="thin">
        <color rgb="FFBFDFE9"/>
      </left>
      <right/>
      <top/>
      <bottom/>
      <diagonal/>
    </border>
  </borders>
  <cellStyleXfs count="38">
    <xf numFmtId="0" fontId="0" fillId="0" borderId="0"/>
    <xf numFmtId="0" fontId="14" fillId="0" borderId="0"/>
    <xf numFmtId="0" fontId="8" fillId="0" borderId="0"/>
    <xf numFmtId="0" fontId="9" fillId="0" borderId="0"/>
    <xf numFmtId="0" fontId="8" fillId="0" borderId="0"/>
    <xf numFmtId="0" fontId="18" fillId="0" borderId="0"/>
    <xf numFmtId="0" fontId="18" fillId="0" borderId="0"/>
    <xf numFmtId="0" fontId="14" fillId="0" borderId="0"/>
    <xf numFmtId="0" fontId="8" fillId="0" borderId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" fillId="0" borderId="0"/>
    <xf numFmtId="0" fontId="21" fillId="0" borderId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2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</cellStyleXfs>
  <cellXfs count="6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/>
    <xf numFmtId="0" fontId="5" fillId="0" borderId="0" xfId="0" applyFont="1" applyAlignment="1"/>
    <xf numFmtId="169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0" fontId="13" fillId="0" borderId="0" xfId="0" applyFont="1" applyFill="1"/>
    <xf numFmtId="0" fontId="3" fillId="0" borderId="0" xfId="0" applyFont="1" applyFill="1" applyAlignment="1">
      <alignment horizontal="right"/>
    </xf>
    <xf numFmtId="0" fontId="5" fillId="3" borderId="0" xfId="0" applyFont="1" applyFill="1" applyBorder="1"/>
    <xf numFmtId="0" fontId="7" fillId="2" borderId="0" xfId="0" applyFont="1" applyFill="1" applyBorder="1"/>
    <xf numFmtId="0" fontId="6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17" fillId="2" borderId="5" xfId="0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167" fontId="5" fillId="0" borderId="6" xfId="0" applyNumberFormat="1" applyFont="1" applyFill="1" applyBorder="1"/>
    <xf numFmtId="0" fontId="5" fillId="0" borderId="0" xfId="0" applyFont="1" applyFill="1" applyBorder="1" applyAlignment="1">
      <alignment horizontal="left" wrapText="1" indent="1"/>
    </xf>
    <xf numFmtId="0" fontId="15" fillId="0" borderId="0" xfId="0" applyFont="1" applyFill="1" applyBorder="1"/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71" fontId="13" fillId="0" borderId="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172" fontId="15" fillId="0" borderId="0" xfId="0" applyNumberFormat="1" applyFont="1" applyFill="1" applyBorder="1"/>
    <xf numFmtId="172" fontId="13" fillId="0" borderId="0" xfId="0" applyNumberFormat="1" applyFont="1" applyFill="1" applyBorder="1"/>
    <xf numFmtId="167" fontId="6" fillId="0" borderId="6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72" fontId="13" fillId="0" borderId="0" xfId="0" applyNumberFormat="1" applyFont="1" applyFill="1" applyBorder="1" applyAlignment="1">
      <alignment horizontal="right"/>
    </xf>
    <xf numFmtId="171" fontId="13" fillId="0" borderId="0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172" fontId="15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/>
    <xf numFmtId="172" fontId="13" fillId="0" borderId="0" xfId="0" quotePrefix="1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0" borderId="0" xfId="0" quotePrefix="1" applyNumberFormat="1" applyFont="1" applyFill="1" applyBorder="1" applyAlignment="1">
      <alignment horizontal="right"/>
    </xf>
    <xf numFmtId="171" fontId="15" fillId="0" borderId="7" xfId="0" applyNumberFormat="1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center" vertical="center"/>
    </xf>
    <xf numFmtId="171" fontId="13" fillId="0" borderId="7" xfId="0" applyNumberFormat="1" applyFont="1" applyFill="1" applyBorder="1" applyAlignment="1">
      <alignment horizontal="right"/>
    </xf>
    <xf numFmtId="0" fontId="3" fillId="0" borderId="7" xfId="0" applyFont="1" applyFill="1" applyBorder="1"/>
    <xf numFmtId="167" fontId="6" fillId="0" borderId="7" xfId="0" applyNumberFormat="1" applyFont="1" applyFill="1" applyBorder="1" applyAlignment="1">
      <alignment horizontal="right"/>
    </xf>
    <xf numFmtId="173" fontId="8" fillId="0" borderId="7" xfId="4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Alignment="1"/>
    <xf numFmtId="0" fontId="12" fillId="0" borderId="0" xfId="0" applyFont="1" applyFill="1" applyBorder="1" applyAlignment="1"/>
    <xf numFmtId="0" fontId="5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166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71" fontId="5" fillId="0" borderId="0" xfId="0" applyNumberFormat="1" applyFont="1" applyFill="1"/>
    <xf numFmtId="171" fontId="15" fillId="0" borderId="0" xfId="0" applyNumberFormat="1" applyFont="1" applyFill="1" applyBorder="1" applyAlignment="1">
      <alignment horizontal="right"/>
    </xf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Altersgruppen 2" xfId="4"/>
  </cellStyles>
  <dxfs count="0"/>
  <tableStyles count="0" defaultTableStyle="TableStyleMedium9" defaultPivotStyle="PivotStyleLight16"/>
  <colors>
    <mruColors>
      <color rgb="FFBFDFE9"/>
      <color rgb="FFC9DB8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G1"/>
    </sheetView>
  </sheetViews>
  <sheetFormatPr defaultColWidth="9.140625" defaultRowHeight="10.5" customHeight="1"/>
  <cols>
    <col min="1" max="1" width="24.85546875" style="4" customWidth="1"/>
    <col min="2" max="2" width="9.7109375" style="4" customWidth="1"/>
    <col min="3" max="3" width="9.42578125" style="4" customWidth="1"/>
    <col min="4" max="4" width="8.85546875" style="4" customWidth="1"/>
    <col min="5" max="6" width="10.85546875" style="4" customWidth="1"/>
    <col min="7" max="7" width="13.5703125" style="5" customWidth="1"/>
    <col min="8" max="16384" width="9.140625" style="5"/>
  </cols>
  <sheetData>
    <row r="1" spans="1:7" ht="15" customHeight="1">
      <c r="A1" s="57" t="s">
        <v>38</v>
      </c>
      <c r="B1" s="57"/>
      <c r="C1" s="57"/>
      <c r="D1" s="57"/>
      <c r="E1" s="57"/>
      <c r="F1" s="57"/>
      <c r="G1" s="57"/>
    </row>
    <row r="2" spans="1:7" ht="6" customHeight="1" thickBot="1">
      <c r="A2" s="3"/>
      <c r="B2" s="3"/>
      <c r="C2" s="3"/>
      <c r="D2" s="3"/>
      <c r="E2" s="3"/>
      <c r="F2" s="3"/>
    </row>
    <row r="3" spans="1:7" ht="69" customHeight="1" thickBot="1">
      <c r="A3" s="30" t="s">
        <v>0</v>
      </c>
      <c r="B3" s="31" t="s">
        <v>12</v>
      </c>
      <c r="C3" s="31" t="s">
        <v>18</v>
      </c>
      <c r="D3" s="31" t="s">
        <v>14</v>
      </c>
      <c r="E3" s="29" t="s">
        <v>16</v>
      </c>
      <c r="F3" s="21" t="s">
        <v>21</v>
      </c>
      <c r="G3" s="21" t="s">
        <v>17</v>
      </c>
    </row>
    <row r="4" spans="1:7" ht="5.0999999999999996" customHeight="1">
      <c r="B4" s="1"/>
    </row>
    <row r="5" spans="1:7" ht="13.5" customHeight="1">
      <c r="A5" s="17"/>
      <c r="B5" s="58" t="s">
        <v>15</v>
      </c>
      <c r="C5" s="58"/>
      <c r="D5" s="58"/>
      <c r="E5" s="58"/>
      <c r="F5" s="58"/>
      <c r="G5" s="58"/>
    </row>
    <row r="6" spans="1:7" s="2" customFormat="1" ht="13.5" customHeight="1">
      <c r="A6" s="28" t="s">
        <v>3</v>
      </c>
      <c r="B6" s="46">
        <f>B8+B9+B10+B11+B12</f>
        <v>858</v>
      </c>
      <c r="C6" s="62">
        <f t="shared" ref="C6:E6" si="0">C8+C9+C10+C11+C12</f>
        <v>41845</v>
      </c>
      <c r="D6" s="62">
        <f t="shared" si="0"/>
        <v>1033794</v>
      </c>
      <c r="E6" s="62">
        <f t="shared" si="0"/>
        <v>3059155</v>
      </c>
      <c r="F6" s="41">
        <f>E6/D6</f>
        <v>2.959153370981066</v>
      </c>
      <c r="G6" s="34">
        <f>F6+1</f>
        <v>3.959153370981066</v>
      </c>
    </row>
    <row r="7" spans="1:7" ht="13.5" customHeight="1">
      <c r="A7" s="3" t="s">
        <v>20</v>
      </c>
      <c r="B7" s="47"/>
      <c r="C7" s="24"/>
      <c r="D7" s="24"/>
      <c r="E7" s="24"/>
      <c r="F7" s="41"/>
      <c r="G7" s="34"/>
    </row>
    <row r="8" spans="1:7" s="2" customFormat="1" ht="13.5" customHeight="1">
      <c r="A8" s="20" t="s">
        <v>24</v>
      </c>
      <c r="B8" s="48">
        <v>58</v>
      </c>
      <c r="C8" s="23">
        <v>2808</v>
      </c>
      <c r="D8" s="39">
        <v>48355</v>
      </c>
      <c r="E8" s="39">
        <v>129800</v>
      </c>
      <c r="F8" s="38">
        <f t="shared" ref="F8:F12" si="1">E8/D8</f>
        <v>2.6843139282390651</v>
      </c>
      <c r="G8" s="35">
        <f>F8+1</f>
        <v>3.6843139282390651</v>
      </c>
    </row>
    <row r="9" spans="1:7" s="2" customFormat="1" ht="13.5" customHeight="1">
      <c r="A9" s="20" t="s">
        <v>1</v>
      </c>
      <c r="B9" s="48">
        <v>138</v>
      </c>
      <c r="C9" s="23">
        <v>8782</v>
      </c>
      <c r="D9" s="39">
        <v>176604</v>
      </c>
      <c r="E9" s="39">
        <v>527426</v>
      </c>
      <c r="F9" s="38">
        <f t="shared" si="1"/>
        <v>2.9864895472356232</v>
      </c>
      <c r="G9" s="35">
        <f t="shared" ref="G9:G12" si="2">F9+1</f>
        <v>3.9864895472356232</v>
      </c>
    </row>
    <row r="10" spans="1:7" s="2" customFormat="1" ht="13.5" customHeight="1">
      <c r="A10" s="20" t="s">
        <v>25</v>
      </c>
      <c r="B10" s="48">
        <v>364</v>
      </c>
      <c r="C10" s="23">
        <v>14617</v>
      </c>
      <c r="D10" s="39">
        <v>360725</v>
      </c>
      <c r="E10" s="39">
        <v>1110268</v>
      </c>
      <c r="F10" s="38">
        <f t="shared" si="1"/>
        <v>3.0778792709127454</v>
      </c>
      <c r="G10" s="35">
        <f t="shared" si="2"/>
        <v>4.0778792709127458</v>
      </c>
    </row>
    <row r="11" spans="1:7" s="2" customFormat="1" ht="13.5" customHeight="1">
      <c r="A11" s="20" t="s">
        <v>2</v>
      </c>
      <c r="B11" s="48">
        <v>145</v>
      </c>
      <c r="C11" s="23">
        <v>9416</v>
      </c>
      <c r="D11" s="39">
        <v>297696</v>
      </c>
      <c r="E11" s="39">
        <v>848400</v>
      </c>
      <c r="F11" s="38">
        <f t="shared" si="1"/>
        <v>2.8498871331828441</v>
      </c>
      <c r="G11" s="35">
        <f t="shared" si="2"/>
        <v>3.8498871331828441</v>
      </c>
    </row>
    <row r="12" spans="1:7" s="2" customFormat="1" ht="13.5" customHeight="1">
      <c r="A12" s="20" t="s">
        <v>26</v>
      </c>
      <c r="B12" s="48">
        <v>153</v>
      </c>
      <c r="C12" s="23">
        <v>6222</v>
      </c>
      <c r="D12" s="39">
        <v>150414</v>
      </c>
      <c r="E12" s="39">
        <v>443261</v>
      </c>
      <c r="F12" s="38">
        <f t="shared" si="1"/>
        <v>2.9469397795417978</v>
      </c>
      <c r="G12" s="35">
        <f t="shared" si="2"/>
        <v>3.9469397795417978</v>
      </c>
    </row>
    <row r="13" spans="1:7" s="2" customFormat="1" ht="13.5" customHeight="1">
      <c r="A13" s="6" t="s">
        <v>3</v>
      </c>
      <c r="B13" s="46">
        <v>1167</v>
      </c>
      <c r="C13" s="62">
        <v>54748</v>
      </c>
      <c r="D13" s="62">
        <v>1265045</v>
      </c>
      <c r="E13" s="62">
        <v>3739330</v>
      </c>
      <c r="F13" s="41">
        <f>E13/D13</f>
        <v>2.9558869447331912</v>
      </c>
      <c r="G13" s="34">
        <f>F13+1</f>
        <v>3.9558869447331912</v>
      </c>
    </row>
    <row r="14" spans="1:7" s="2" customFormat="1" ht="13.5" customHeight="1">
      <c r="A14" s="25" t="s">
        <v>19</v>
      </c>
      <c r="B14" s="49"/>
      <c r="D14" s="39"/>
      <c r="E14" s="39"/>
      <c r="F14" s="41"/>
      <c r="G14" s="34"/>
    </row>
    <row r="15" spans="1:7" s="2" customFormat="1" ht="13.5" customHeight="1">
      <c r="A15" s="20" t="s">
        <v>24</v>
      </c>
      <c r="B15" s="48">
        <v>175</v>
      </c>
      <c r="C15" s="23">
        <v>7593</v>
      </c>
      <c r="D15" s="39">
        <v>151064</v>
      </c>
      <c r="E15" s="39">
        <v>380808</v>
      </c>
      <c r="F15" s="38">
        <f t="shared" ref="F15:F19" si="3">E15/D15</f>
        <v>2.5208388497590426</v>
      </c>
      <c r="G15" s="35">
        <f>F15+1</f>
        <v>3.5208388497590426</v>
      </c>
    </row>
    <row r="16" spans="1:7" s="2" customFormat="1" ht="13.5" customHeight="1">
      <c r="A16" s="20" t="s">
        <v>1</v>
      </c>
      <c r="B16" s="48">
        <v>153</v>
      </c>
      <c r="C16" s="23">
        <v>9491</v>
      </c>
      <c r="D16" s="39">
        <v>189095</v>
      </c>
      <c r="E16" s="39">
        <v>559122</v>
      </c>
      <c r="F16" s="38">
        <f t="shared" si="3"/>
        <v>2.9568312224014384</v>
      </c>
      <c r="G16" s="35">
        <f t="shared" ref="G16:G19" si="4">F16+1</f>
        <v>3.9568312224014384</v>
      </c>
    </row>
    <row r="17" spans="1:7" s="2" customFormat="1" ht="13.5" customHeight="1">
      <c r="A17" s="20" t="s">
        <v>25</v>
      </c>
      <c r="B17" s="48">
        <v>384</v>
      </c>
      <c r="C17" s="23">
        <v>15606</v>
      </c>
      <c r="D17" s="39">
        <v>378234</v>
      </c>
      <c r="E17" s="39">
        <v>1157663</v>
      </c>
      <c r="F17" s="38">
        <f t="shared" si="3"/>
        <v>3.0607058064584356</v>
      </c>
      <c r="G17" s="35">
        <f t="shared" si="4"/>
        <v>4.0607058064584356</v>
      </c>
    </row>
    <row r="18" spans="1:7" s="2" customFormat="1" ht="13.5" customHeight="1">
      <c r="A18" s="20" t="s">
        <v>2</v>
      </c>
      <c r="B18" s="48">
        <v>148</v>
      </c>
      <c r="C18" s="23">
        <v>9517</v>
      </c>
      <c r="D18" s="39">
        <v>302727</v>
      </c>
      <c r="E18" s="39">
        <v>857737</v>
      </c>
      <c r="F18" s="38">
        <f t="shared" si="3"/>
        <v>2.8333680180492653</v>
      </c>
      <c r="G18" s="35">
        <f t="shared" si="4"/>
        <v>3.8333680180492653</v>
      </c>
    </row>
    <row r="19" spans="1:7" s="2" customFormat="1" ht="13.5" customHeight="1">
      <c r="A19" s="20" t="s">
        <v>26</v>
      </c>
      <c r="B19" s="48">
        <v>307</v>
      </c>
      <c r="C19" s="23">
        <v>12541</v>
      </c>
      <c r="D19" s="39">
        <v>243925</v>
      </c>
      <c r="E19" s="39">
        <v>784000</v>
      </c>
      <c r="F19" s="38">
        <f t="shared" si="3"/>
        <v>3.2141026955006664</v>
      </c>
      <c r="G19" s="35">
        <f t="shared" si="4"/>
        <v>4.2141026955006664</v>
      </c>
    </row>
    <row r="20" spans="1:7" ht="13.5" customHeight="1">
      <c r="A20" s="17"/>
      <c r="B20" s="59" t="s">
        <v>27</v>
      </c>
      <c r="C20" s="59"/>
      <c r="D20" s="59"/>
      <c r="E20" s="59"/>
      <c r="F20" s="59"/>
      <c r="G20" s="59"/>
    </row>
    <row r="21" spans="1:7" ht="13.5" customHeight="1">
      <c r="A21" s="6" t="s">
        <v>3</v>
      </c>
      <c r="B21" s="50">
        <v>355</v>
      </c>
      <c r="C21" s="9">
        <v>14555</v>
      </c>
      <c r="D21" s="9">
        <v>659788</v>
      </c>
      <c r="E21" s="9">
        <v>1809075</v>
      </c>
      <c r="F21" s="10">
        <v>2.7</v>
      </c>
      <c r="G21" s="10">
        <f>F21+1</f>
        <v>3.7</v>
      </c>
    </row>
    <row r="22" spans="1:7" ht="13.5" customHeight="1">
      <c r="A22" s="25" t="s">
        <v>19</v>
      </c>
      <c r="B22" s="50"/>
      <c r="C22" s="9"/>
      <c r="D22" s="9"/>
      <c r="E22" s="9"/>
      <c r="F22" s="10"/>
      <c r="G22" s="10"/>
    </row>
    <row r="23" spans="1:7" ht="13.5" customHeight="1">
      <c r="A23" s="20" t="s">
        <v>4</v>
      </c>
      <c r="B23" s="51">
        <v>150</v>
      </c>
      <c r="C23" s="7">
        <v>5356</v>
      </c>
      <c r="D23" s="7">
        <v>253254</v>
      </c>
      <c r="E23" s="7">
        <v>706804</v>
      </c>
      <c r="F23" s="22">
        <v>2.8</v>
      </c>
      <c r="G23" s="22">
        <f t="shared" ref="G23:G24" si="5">F23+1</f>
        <v>3.8</v>
      </c>
    </row>
    <row r="24" spans="1:7" ht="13.5" customHeight="1">
      <c r="A24" s="20" t="s">
        <v>13</v>
      </c>
      <c r="B24" s="51">
        <v>205</v>
      </c>
      <c r="C24" s="7">
        <v>9199</v>
      </c>
      <c r="D24" s="7">
        <v>406534</v>
      </c>
      <c r="E24" s="7">
        <v>1102271</v>
      </c>
      <c r="F24" s="22">
        <v>2.7</v>
      </c>
      <c r="G24" s="22">
        <f t="shared" si="5"/>
        <v>3.7</v>
      </c>
    </row>
    <row r="25" spans="1:7" ht="13.5" customHeight="1">
      <c r="A25" s="17"/>
      <c r="B25" s="58" t="s">
        <v>29</v>
      </c>
      <c r="C25" s="58"/>
      <c r="D25" s="58"/>
      <c r="E25" s="58"/>
      <c r="F25" s="58"/>
      <c r="G25" s="58"/>
    </row>
    <row r="26" spans="1:7" ht="12.75">
      <c r="A26" s="6" t="s">
        <v>3</v>
      </c>
      <c r="B26" s="40">
        <v>406</v>
      </c>
      <c r="C26" s="9">
        <v>31042</v>
      </c>
      <c r="D26" s="9">
        <v>1397356</v>
      </c>
      <c r="E26" s="9">
        <v>4151348</v>
      </c>
      <c r="F26" s="10">
        <f>E26/D26</f>
        <v>2.9708592513289385</v>
      </c>
      <c r="G26" s="10">
        <f>F26+1</f>
        <v>3.9708592513289385</v>
      </c>
    </row>
    <row r="27" spans="1:7" ht="12.75">
      <c r="A27" s="3" t="s">
        <v>22</v>
      </c>
      <c r="B27" s="36"/>
      <c r="C27" s="37"/>
      <c r="D27" s="37"/>
      <c r="E27" s="37"/>
      <c r="F27" s="10"/>
      <c r="G27" s="10"/>
    </row>
    <row r="28" spans="1:7" ht="12.75">
      <c r="A28" s="20" t="s">
        <v>5</v>
      </c>
      <c r="B28" s="32">
        <v>25</v>
      </c>
      <c r="C28" s="39">
        <v>1999</v>
      </c>
      <c r="D28" s="39">
        <v>88973</v>
      </c>
      <c r="E28" s="39">
        <v>414749</v>
      </c>
      <c r="F28" s="22">
        <f t="shared" ref="F28:F34" si="6">E28/D28</f>
        <v>4.6615152911557436</v>
      </c>
      <c r="G28" s="22">
        <f t="shared" ref="G28:G34" si="7">F28+1</f>
        <v>5.6615152911557436</v>
      </c>
    </row>
    <row r="29" spans="1:7" ht="12.75">
      <c r="A29" s="20" t="s">
        <v>6</v>
      </c>
      <c r="B29" s="32">
        <v>17</v>
      </c>
      <c r="C29" s="39">
        <v>953</v>
      </c>
      <c r="D29" s="39">
        <v>79942</v>
      </c>
      <c r="E29" s="39">
        <v>168391</v>
      </c>
      <c r="F29" s="22">
        <f t="shared" si="6"/>
        <v>2.1064146506217005</v>
      </c>
      <c r="G29" s="22">
        <f t="shared" si="7"/>
        <v>3.1064146506217005</v>
      </c>
    </row>
    <row r="30" spans="1:7" ht="12.75">
      <c r="A30" s="20" t="s">
        <v>35</v>
      </c>
      <c r="B30" s="32">
        <v>271</v>
      </c>
      <c r="C30" s="39">
        <v>22250</v>
      </c>
      <c r="D30" s="39">
        <v>916606</v>
      </c>
      <c r="E30" s="39">
        <v>2672852</v>
      </c>
      <c r="F30" s="22">
        <f t="shared" si="6"/>
        <v>2.9160315337233227</v>
      </c>
      <c r="G30" s="22">
        <f t="shared" si="7"/>
        <v>3.9160315337233227</v>
      </c>
    </row>
    <row r="31" spans="1:7" ht="12.75">
      <c r="A31" s="20" t="s">
        <v>7</v>
      </c>
      <c r="B31" s="32">
        <v>13</v>
      </c>
      <c r="C31" s="39">
        <v>505</v>
      </c>
      <c r="D31" s="39">
        <v>16921</v>
      </c>
      <c r="E31" s="39">
        <v>34766</v>
      </c>
      <c r="F31" s="22">
        <f t="shared" si="6"/>
        <v>2.0546067017315761</v>
      </c>
      <c r="G31" s="22">
        <f t="shared" si="7"/>
        <v>3.0546067017315761</v>
      </c>
    </row>
    <row r="32" spans="1:7" ht="12.75">
      <c r="A32" s="20" t="s">
        <v>8</v>
      </c>
      <c r="B32" s="32">
        <v>49</v>
      </c>
      <c r="C32" s="39">
        <v>3674</v>
      </c>
      <c r="D32" s="39">
        <v>188425</v>
      </c>
      <c r="E32" s="39">
        <v>659395</v>
      </c>
      <c r="F32" s="22">
        <f t="shared" si="6"/>
        <v>3.4995090884967492</v>
      </c>
      <c r="G32" s="22">
        <f t="shared" si="7"/>
        <v>4.4995090884967492</v>
      </c>
    </row>
    <row r="33" spans="1:7" ht="12.75">
      <c r="A33" s="20" t="s">
        <v>9</v>
      </c>
      <c r="B33" s="32">
        <v>10</v>
      </c>
      <c r="C33" s="39">
        <v>486</v>
      </c>
      <c r="D33" s="39">
        <v>18179</v>
      </c>
      <c r="E33" s="39">
        <v>48444</v>
      </c>
      <c r="F33" s="22">
        <f t="shared" si="6"/>
        <v>2.6648330491226142</v>
      </c>
      <c r="G33" s="22">
        <f t="shared" si="7"/>
        <v>3.6648330491226142</v>
      </c>
    </row>
    <row r="34" spans="1:7" ht="12.75">
      <c r="A34" s="20" t="s">
        <v>10</v>
      </c>
      <c r="B34" s="32">
        <v>10</v>
      </c>
      <c r="C34" s="39">
        <v>798</v>
      </c>
      <c r="D34" s="39">
        <v>67291</v>
      </c>
      <c r="E34" s="39">
        <v>109073</v>
      </c>
      <c r="F34" s="22">
        <f t="shared" si="6"/>
        <v>1.6209151298093356</v>
      </c>
      <c r="G34" s="22">
        <f t="shared" si="7"/>
        <v>2.6209151298093358</v>
      </c>
    </row>
    <row r="35" spans="1:7" ht="22.5">
      <c r="A35" s="27" t="s">
        <v>23</v>
      </c>
      <c r="B35" s="26">
        <v>11</v>
      </c>
      <c r="C35" s="44">
        <v>377</v>
      </c>
      <c r="D35" s="45" t="s">
        <v>36</v>
      </c>
      <c r="E35" s="45" t="s">
        <v>36</v>
      </c>
      <c r="F35" s="43" t="s">
        <v>32</v>
      </c>
      <c r="G35" s="43" t="s">
        <v>32</v>
      </c>
    </row>
    <row r="36" spans="1:7" ht="12.75">
      <c r="A36" s="18"/>
      <c r="B36" s="60" t="s">
        <v>11</v>
      </c>
      <c r="C36" s="60"/>
      <c r="D36" s="60"/>
      <c r="E36" s="60"/>
      <c r="F36" s="60"/>
      <c r="G36" s="60"/>
    </row>
    <row r="37" spans="1:7" ht="12.75">
      <c r="A37" s="19" t="s">
        <v>30</v>
      </c>
      <c r="B37" s="8">
        <f>B6+B21+B26</f>
        <v>1619</v>
      </c>
      <c r="C37" s="8">
        <f t="shared" ref="C37:E37" si="8">C6+C21+C26</f>
        <v>87442</v>
      </c>
      <c r="D37" s="8">
        <f t="shared" si="8"/>
        <v>3090938</v>
      </c>
      <c r="E37" s="8">
        <f t="shared" si="8"/>
        <v>9019578</v>
      </c>
      <c r="F37" s="42">
        <f>E37/D37</f>
        <v>2.9180714721550545</v>
      </c>
      <c r="G37" s="42">
        <f>F37+1</f>
        <v>3.9180714721550545</v>
      </c>
    </row>
    <row r="38" spans="1:7" ht="12.75">
      <c r="A38" s="19" t="s">
        <v>31</v>
      </c>
      <c r="B38" s="8">
        <f>B13+B21+B26</f>
        <v>1928</v>
      </c>
      <c r="C38" s="8">
        <f t="shared" ref="C38:E38" si="9">C13+C21+C26</f>
        <v>100345</v>
      </c>
      <c r="D38" s="8">
        <f t="shared" si="9"/>
        <v>3322189</v>
      </c>
      <c r="E38" s="8">
        <f t="shared" si="9"/>
        <v>9699753</v>
      </c>
      <c r="F38" s="42">
        <f>E38/D38</f>
        <v>2.9196872905183899</v>
      </c>
      <c r="G38" s="42">
        <f>F38+1</f>
        <v>3.9196872905183899</v>
      </c>
    </row>
    <row r="39" spans="1:7" ht="4.5" customHeight="1">
      <c r="A39" s="3"/>
      <c r="B39" s="3"/>
      <c r="C39" s="3"/>
      <c r="D39" s="3"/>
      <c r="E39" s="3"/>
      <c r="F39" s="3"/>
    </row>
    <row r="40" spans="1:7" s="33" customFormat="1" ht="12.75" customHeight="1">
      <c r="A40" s="56" t="s">
        <v>34</v>
      </c>
      <c r="B40" s="56"/>
      <c r="C40" s="56"/>
      <c r="D40" s="56"/>
      <c r="E40" s="56"/>
      <c r="F40" s="52"/>
      <c r="G40" s="53"/>
    </row>
    <row r="41" spans="1:7" s="33" customFormat="1" ht="12.75" customHeight="1">
      <c r="A41" s="56" t="s">
        <v>33</v>
      </c>
      <c r="B41" s="56"/>
      <c r="C41" s="56"/>
      <c r="D41" s="56"/>
      <c r="E41" s="56"/>
      <c r="F41" s="52"/>
      <c r="G41" s="53"/>
    </row>
    <row r="42" spans="1:7" s="33" customFormat="1" ht="12.75">
      <c r="A42" s="54" t="s">
        <v>28</v>
      </c>
      <c r="B42" s="55"/>
      <c r="C42" s="55"/>
      <c r="D42" s="55"/>
      <c r="E42" s="55"/>
      <c r="F42" s="55"/>
      <c r="G42" s="53"/>
    </row>
    <row r="43" spans="1:7" s="33" customFormat="1" ht="24.75" customHeight="1">
      <c r="A43" s="56" t="s">
        <v>37</v>
      </c>
      <c r="B43" s="56"/>
      <c r="C43" s="56"/>
      <c r="D43" s="56"/>
      <c r="E43" s="56"/>
      <c r="F43" s="56"/>
      <c r="G43" s="56"/>
    </row>
    <row r="44" spans="1:7" ht="12.75">
      <c r="A44" s="15"/>
      <c r="E44" s="11"/>
      <c r="F44" s="11"/>
    </row>
    <row r="45" spans="1:7" ht="12.75">
      <c r="B45" s="16"/>
      <c r="C45" s="16"/>
      <c r="D45" s="61"/>
      <c r="E45" s="61"/>
    </row>
    <row r="46" spans="1:7" ht="12.75">
      <c r="A46" s="12"/>
      <c r="B46" s="13"/>
      <c r="C46" s="13"/>
      <c r="D46" s="13"/>
      <c r="E46" s="13"/>
      <c r="F46" s="14"/>
    </row>
  </sheetData>
  <mergeCells count="8">
    <mergeCell ref="A43:G43"/>
    <mergeCell ref="A41:E41"/>
    <mergeCell ref="A40:E40"/>
    <mergeCell ref="A1:G1"/>
    <mergeCell ref="B5:G5"/>
    <mergeCell ref="B20:G20"/>
    <mergeCell ref="B25:G25"/>
    <mergeCell ref="B36:G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2024-02-12T07:38:21Z</cp:lastPrinted>
  <dcterms:created xsi:type="dcterms:W3CDTF">2008-01-03T07:15:22Z</dcterms:created>
  <dcterms:modified xsi:type="dcterms:W3CDTF">2024-02-12T07:38:48Z</dcterms:modified>
</cp:coreProperties>
</file>