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aloha_rijen_2019\prispevky_internet\odhady\cervenec2021\"/>
    </mc:Choice>
  </mc:AlternateContent>
  <bookViews>
    <workbookView xWindow="0" yWindow="0" windowWidth="24015" windowHeight="12270"/>
  </bookViews>
  <sheets>
    <sheet name="tab" sheetId="14" r:id="rId1"/>
  </sheets>
  <definedNames>
    <definedName name="_xlnm.Print_Area" localSheetId="0">tab!$A$1:$L$21</definedName>
  </definedNames>
  <calcPr calcId="162913"/>
</workbook>
</file>

<file path=xl/calcChain.xml><?xml version="1.0" encoding="utf-8"?>
<calcChain xmlns="http://schemas.openxmlformats.org/spreadsheetml/2006/main">
  <c r="L130" i="14" l="1"/>
  <c r="I130" i="14"/>
  <c r="E130" i="14"/>
  <c r="L129" i="14"/>
  <c r="I129" i="14"/>
  <c r="E129" i="14"/>
  <c r="L128" i="14"/>
  <c r="I128" i="14"/>
  <c r="E128" i="14"/>
  <c r="L127" i="14"/>
  <c r="I127" i="14"/>
  <c r="E127" i="14"/>
  <c r="L126" i="14"/>
  <c r="I126" i="14"/>
  <c r="E126" i="14"/>
  <c r="L125" i="14"/>
  <c r="I125" i="14"/>
  <c r="E125" i="14"/>
  <c r="L124" i="14"/>
  <c r="I124" i="14"/>
  <c r="E124" i="14"/>
  <c r="L123" i="14"/>
  <c r="I123" i="14"/>
  <c r="E123" i="14"/>
  <c r="L122" i="14"/>
  <c r="I122" i="14"/>
  <c r="E122" i="14"/>
  <c r="L121" i="14"/>
  <c r="I121" i="14"/>
  <c r="E121" i="14"/>
  <c r="L120" i="14"/>
  <c r="I120" i="14"/>
  <c r="E120" i="14"/>
  <c r="L115" i="14"/>
  <c r="I115" i="14"/>
  <c r="E115" i="14"/>
  <c r="L114" i="14"/>
  <c r="I114" i="14"/>
  <c r="E114" i="14"/>
  <c r="L113" i="14"/>
  <c r="I113" i="14"/>
  <c r="E113" i="14"/>
  <c r="L112" i="14"/>
  <c r="I112" i="14"/>
  <c r="E112" i="14"/>
  <c r="L111" i="14"/>
  <c r="I111" i="14"/>
  <c r="E111" i="14"/>
  <c r="L110" i="14"/>
  <c r="I110" i="14"/>
  <c r="E110" i="14"/>
  <c r="L109" i="14"/>
  <c r="I109" i="14"/>
  <c r="E109" i="14"/>
  <c r="L108" i="14"/>
  <c r="I108" i="14"/>
  <c r="E108" i="14"/>
  <c r="L107" i="14"/>
  <c r="I107" i="14"/>
  <c r="E107" i="14"/>
  <c r="L106" i="14"/>
  <c r="I106" i="14"/>
  <c r="E106" i="14"/>
  <c r="L105" i="14"/>
  <c r="I105" i="14"/>
  <c r="E105" i="14"/>
  <c r="L100" i="14"/>
  <c r="I100" i="14"/>
  <c r="E100" i="14"/>
  <c r="L99" i="14"/>
  <c r="I99" i="14"/>
  <c r="E99" i="14"/>
  <c r="L98" i="14"/>
  <c r="I98" i="14"/>
  <c r="E98" i="14"/>
  <c r="L97" i="14"/>
  <c r="I97" i="14"/>
  <c r="E97" i="14"/>
  <c r="L96" i="14"/>
  <c r="I96" i="14"/>
  <c r="E96" i="14"/>
  <c r="L95" i="14"/>
  <c r="I95" i="14"/>
  <c r="E95" i="14"/>
  <c r="L94" i="14"/>
  <c r="I94" i="14"/>
  <c r="E94" i="14"/>
  <c r="L93" i="14"/>
  <c r="I93" i="14"/>
  <c r="E93" i="14"/>
  <c r="L92" i="14"/>
  <c r="I92" i="14"/>
  <c r="E92" i="14"/>
  <c r="L91" i="14"/>
  <c r="I91" i="14"/>
  <c r="E91" i="14"/>
  <c r="L90" i="14"/>
  <c r="I90" i="14"/>
  <c r="E90" i="14"/>
  <c r="L85" i="14"/>
  <c r="I85" i="14"/>
  <c r="E85" i="14"/>
  <c r="L84" i="14"/>
  <c r="I84" i="14"/>
  <c r="E84" i="14"/>
  <c r="L83" i="14"/>
  <c r="I83" i="14"/>
  <c r="E83" i="14"/>
  <c r="L82" i="14"/>
  <c r="I82" i="14"/>
  <c r="E82" i="14"/>
  <c r="L81" i="14"/>
  <c r="I81" i="14"/>
  <c r="E81" i="14"/>
  <c r="L80" i="14"/>
  <c r="I80" i="14"/>
  <c r="E80" i="14"/>
  <c r="L79" i="14"/>
  <c r="I79" i="14"/>
  <c r="E79" i="14"/>
  <c r="L78" i="14"/>
  <c r="I78" i="14"/>
  <c r="E78" i="14"/>
  <c r="L77" i="14"/>
  <c r="I77" i="14"/>
  <c r="E77" i="14"/>
  <c r="L76" i="14"/>
  <c r="I76" i="14"/>
  <c r="E76" i="14"/>
  <c r="L75" i="14"/>
  <c r="I75" i="14"/>
  <c r="E75" i="14"/>
  <c r="K71" i="14"/>
  <c r="J71" i="14"/>
  <c r="C71" i="14"/>
  <c r="B71" i="14"/>
</calcChain>
</file>

<file path=xl/sharedStrings.xml><?xml version="1.0" encoding="utf-8"?>
<sst xmlns="http://schemas.openxmlformats.org/spreadsheetml/2006/main" count="120" uniqueCount="35">
  <si>
    <t>Plodina</t>
  </si>
  <si>
    <t xml:space="preserve">   Pšenice celkem</t>
  </si>
  <si>
    <t xml:space="preserve">   Žito</t>
  </si>
  <si>
    <t xml:space="preserve">   Ječmen celkem</t>
  </si>
  <si>
    <t xml:space="preserve">   Oves</t>
  </si>
  <si>
    <t xml:space="preserve">    Pšenice ozimá</t>
  </si>
  <si>
    <t xml:space="preserve">    Pšenice jarní</t>
  </si>
  <si>
    <t xml:space="preserve">    Ječmen ozimý</t>
  </si>
  <si>
    <t xml:space="preserve">    Ječmen jarní</t>
  </si>
  <si>
    <t xml:space="preserve">   Tritikale</t>
  </si>
  <si>
    <t>Osevní plocha (ha)</t>
  </si>
  <si>
    <t>Sklizeň (t)</t>
  </si>
  <si>
    <t>Hektarový výnos (t)</t>
  </si>
  <si>
    <t>index 
(%)</t>
  </si>
  <si>
    <t>rozdíl</t>
  </si>
  <si>
    <t>Základní obiloviny</t>
  </si>
  <si>
    <t>Řepka</t>
  </si>
  <si>
    <t>odhad 2016</t>
  </si>
  <si>
    <t>odhad 2017</t>
  </si>
  <si>
    <t>loňská</t>
  </si>
  <si>
    <t>předloňská</t>
  </si>
  <si>
    <t>odhad 2018</t>
  </si>
  <si>
    <t>odhad 2019</t>
  </si>
  <si>
    <t>2021</t>
  </si>
  <si>
    <t>červen 2021</t>
  </si>
  <si>
    <t>odhad</t>
  </si>
  <si>
    <r>
      <t>index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
(%)</t>
    </r>
  </si>
  <si>
    <t>Mák</t>
  </si>
  <si>
    <t>Jahody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</si>
  <si>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index = červencový odhad sklizně / sklizeň 2020, rozdíl = červencový odhad sklizně − sklizeň 2020</t>
    </r>
  </si>
  <si>
    <t xml:space="preserve">x </t>
  </si>
  <si>
    <t>Hrách na zrno</t>
  </si>
  <si>
    <r>
      <t>rozdíl</t>
    </r>
    <r>
      <rPr>
        <vertAlign val="superscript"/>
        <sz val="8"/>
        <rFont val="Arial"/>
        <family val="2"/>
        <charset val="238"/>
      </rPr>
      <t>1)</t>
    </r>
  </si>
  <si>
    <t>červe-
nec
2021</t>
  </si>
  <si>
    <t>Odhady sklizně zemědělských plodin v Jihočeském kraji k 15. červenci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</si>
</sst>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#,##0.00_ ;\-#,##0.00\ 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164" fontId="1" fillId="0" borderId="2" xfId="0" applyNumberFormat="1" applyFont="1" applyBorder="1"/>
    <xf numFmtId="166" fontId="1" fillId="0" borderId="2" xfId="0" applyNumberFormat="1" applyFont="1" applyBorder="1"/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164" fontId="1" fillId="0" borderId="3" xfId="0" applyNumberFormat="1" applyFont="1" applyBorder="1"/>
    <xf numFmtId="164" fontId="1" fillId="0" borderId="2" xfId="0" applyNumberFormat="1" applyFont="1" applyFill="1" applyBorder="1"/>
    <xf numFmtId="164" fontId="1" fillId="0" borderId="2" xfId="0" applyNumberFormat="1" applyFont="1" applyFill="1" applyBorder="1" applyProtection="1">
      <protection locked="0"/>
    </xf>
    <xf numFmtId="166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165" fontId="1" fillId="0" borderId="5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/>
    <xf numFmtId="164" fontId="2" fillId="0" borderId="0" xfId="0" applyNumberFormat="1" applyFont="1" applyFill="1"/>
    <xf numFmtId="166" fontId="1" fillId="0" borderId="1" xfId="0" applyNumberFormat="1" applyFont="1" applyFill="1" applyBorder="1" applyAlignment="1" applyProtection="1">
      <alignment horizontal="right"/>
      <protection locked="0"/>
    </xf>
    <xf numFmtId="166" fontId="1" fillId="0" borderId="3" xfId="0" applyNumberFormat="1" applyFont="1" applyBorder="1"/>
    <xf numFmtId="164" fontId="1" fillId="0" borderId="4" xfId="0" applyNumberFormat="1" applyFont="1" applyBorder="1"/>
    <xf numFmtId="166" fontId="1" fillId="0" borderId="4" xfId="0" applyNumberFormat="1" applyFont="1" applyBorder="1"/>
    <xf numFmtId="164" fontId="1" fillId="0" borderId="4" xfId="0" applyNumberFormat="1" applyFont="1" applyFill="1" applyBorder="1"/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Protection="1">
      <protection locked="0"/>
    </xf>
    <xf numFmtId="165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left" indent="1"/>
      <protection locked="0"/>
    </xf>
    <xf numFmtId="165" fontId="1" fillId="0" borderId="18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/>
    <xf numFmtId="166" fontId="1" fillId="0" borderId="2" xfId="0" applyNumberFormat="1" applyFont="1" applyFill="1" applyBorder="1"/>
    <xf numFmtId="166" fontId="1" fillId="0" borderId="4" xfId="0" applyNumberFormat="1" applyFont="1" applyFill="1" applyBorder="1"/>
    <xf numFmtId="166" fontId="1" fillId="0" borderId="3" xfId="0" applyNumberFormat="1" applyFont="1" applyFill="1" applyBorder="1"/>
    <xf numFmtId="0" fontId="3" fillId="0" borderId="0" xfId="0" applyFont="1" applyFill="1"/>
    <xf numFmtId="165" fontId="1" fillId="2" borderId="5" xfId="0" applyNumberFormat="1" applyFont="1" applyFill="1" applyBorder="1" applyAlignment="1" applyProtection="1">
      <alignment horizontal="right"/>
      <protection locked="0"/>
    </xf>
    <xf numFmtId="165" fontId="1" fillId="2" borderId="18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/>
    <xf numFmtId="164" fontId="1" fillId="0" borderId="1" xfId="0" applyNumberFormat="1" applyFont="1" applyFill="1" applyBorder="1"/>
    <xf numFmtId="164" fontId="1" fillId="0" borderId="1" xfId="0" applyNumberFormat="1" applyFont="1" applyFill="1" applyBorder="1" applyProtection="1">
      <protection locked="0"/>
    </xf>
    <xf numFmtId="164" fontId="1" fillId="0" borderId="0" xfId="0" applyNumberFormat="1" applyFont="1" applyBorder="1"/>
    <xf numFmtId="164" fontId="1" fillId="0" borderId="1" xfId="0" applyNumberFormat="1" applyFont="1" applyBorder="1"/>
    <xf numFmtId="166" fontId="1" fillId="0" borderId="1" xfId="0" applyNumberFormat="1" applyFont="1" applyFill="1" applyBorder="1"/>
    <xf numFmtId="166" fontId="1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 applyBorder="1"/>
    <xf numFmtId="166" fontId="1" fillId="0" borderId="1" xfId="0" applyNumberFormat="1" applyFont="1" applyBorder="1"/>
    <xf numFmtId="166" fontId="1" fillId="0" borderId="0" xfId="0" applyNumberFormat="1" applyFont="1" applyBorder="1"/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>
      <alignment horizontal="right"/>
    </xf>
    <xf numFmtId="166" fontId="1" fillId="0" borderId="18" xfId="0" applyNumberFormat="1" applyFont="1" applyFill="1" applyBorder="1"/>
    <xf numFmtId="166" fontId="1" fillId="0" borderId="30" xfId="0" applyNumberFormat="1" applyFont="1" applyFill="1" applyBorder="1" applyAlignment="1" applyProtection="1">
      <alignment horizontal="right"/>
      <protection locked="0"/>
    </xf>
    <xf numFmtId="166" fontId="1" fillId="0" borderId="5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0" xfId="0" applyNumberFormat="1" applyFont="1" applyFill="1" applyBorder="1" applyAlignment="1" applyProtection="1">
      <alignment horizontal="center" wrapText="1"/>
      <protection locked="0"/>
    </xf>
    <xf numFmtId="2" fontId="1" fillId="0" borderId="21" xfId="0" applyNumberFormat="1" applyFont="1" applyFill="1" applyBorder="1" applyAlignment="1" applyProtection="1">
      <alignment horizont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3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130"/>
  <sheetViews>
    <sheetView tabSelected="1" workbookViewId="0"/>
  </sheetViews>
  <sheetFormatPr defaultColWidth="10.28515625" defaultRowHeight="12.75" x14ac:dyDescent="0.2"/>
  <cols>
    <col min="1" max="1" width="14.85546875" style="6" customWidth="1"/>
    <col min="2" max="4" width="7.140625" style="6" customWidth="1"/>
    <col min="5" max="5" width="6.140625" style="6" customWidth="1"/>
    <col min="6" max="8" width="6" style="6" customWidth="1"/>
    <col min="9" max="9" width="6.140625" style="6" customWidth="1"/>
    <col min="10" max="11" width="7.140625" style="6" customWidth="1"/>
    <col min="12" max="12" width="6.140625" style="6" customWidth="1"/>
    <col min="13" max="124" width="10.28515625" style="6" customWidth="1"/>
    <col min="125" max="125" width="0" style="6" hidden="1" customWidth="1"/>
    <col min="126" max="16384" width="10.28515625" style="6"/>
  </cols>
  <sheetData>
    <row r="1" spans="1:12" ht="15" customHeight="1" x14ac:dyDescent="0.2">
      <c r="A1" s="3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6" customHeight="1" thickBo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ht="19.5" customHeight="1" x14ac:dyDescent="0.2">
      <c r="A3" s="58" t="s">
        <v>0</v>
      </c>
      <c r="B3" s="61" t="s">
        <v>11</v>
      </c>
      <c r="C3" s="62"/>
      <c r="D3" s="62"/>
      <c r="E3" s="63"/>
      <c r="F3" s="56" t="s">
        <v>12</v>
      </c>
      <c r="G3" s="57"/>
      <c r="H3" s="57"/>
      <c r="I3" s="57"/>
      <c r="J3" s="56" t="s">
        <v>10</v>
      </c>
      <c r="K3" s="57"/>
      <c r="L3" s="57"/>
    </row>
    <row r="4" spans="1:12" ht="12.75" customHeight="1" x14ac:dyDescent="0.2">
      <c r="A4" s="59"/>
      <c r="B4" s="64">
        <v>2020</v>
      </c>
      <c r="C4" s="66" t="s">
        <v>25</v>
      </c>
      <c r="D4" s="67"/>
      <c r="E4" s="68" t="s">
        <v>26</v>
      </c>
      <c r="F4" s="64">
        <v>2020</v>
      </c>
      <c r="G4" s="66" t="s">
        <v>25</v>
      </c>
      <c r="H4" s="67"/>
      <c r="I4" s="70" t="s">
        <v>32</v>
      </c>
      <c r="J4" s="64">
        <v>2020</v>
      </c>
      <c r="K4" s="72" t="s">
        <v>23</v>
      </c>
      <c r="L4" s="74" t="s">
        <v>13</v>
      </c>
    </row>
    <row r="5" spans="1:12" ht="35.25" customHeight="1" thickBot="1" x14ac:dyDescent="0.25">
      <c r="A5" s="60"/>
      <c r="B5" s="65"/>
      <c r="C5" s="50" t="s">
        <v>24</v>
      </c>
      <c r="D5" s="51" t="s">
        <v>33</v>
      </c>
      <c r="E5" s="69"/>
      <c r="F5" s="65"/>
      <c r="G5" s="50" t="s">
        <v>24</v>
      </c>
      <c r="H5" s="51" t="s">
        <v>33</v>
      </c>
      <c r="I5" s="71"/>
      <c r="J5" s="65"/>
      <c r="K5" s="73"/>
      <c r="L5" s="75"/>
    </row>
    <row r="6" spans="1:12" ht="15.75" customHeight="1" x14ac:dyDescent="0.2">
      <c r="A6" s="28" t="s">
        <v>15</v>
      </c>
      <c r="B6" s="22">
        <v>751255.14</v>
      </c>
      <c r="C6" s="33">
        <v>671498.1399999999</v>
      </c>
      <c r="D6" s="33">
        <v>701063.20999999985</v>
      </c>
      <c r="E6" s="15">
        <v>93.318923581674241</v>
      </c>
      <c r="F6" s="35">
        <v>5.7982075499439327</v>
      </c>
      <c r="G6" s="34">
        <v>5.1516601548939329</v>
      </c>
      <c r="H6" s="53">
        <v>5.3784801325273026</v>
      </c>
      <c r="I6" s="54">
        <v>-0.41972741741663011</v>
      </c>
      <c r="J6" s="33">
        <v>129566.79</v>
      </c>
      <c r="K6" s="11">
        <v>130345.97000000002</v>
      </c>
      <c r="L6" s="29">
        <v>100.60137323769465</v>
      </c>
    </row>
    <row r="7" spans="1:12" ht="15.75" customHeight="1" x14ac:dyDescent="0.2">
      <c r="A7" s="28" t="s">
        <v>1</v>
      </c>
      <c r="B7" s="22">
        <v>470641.89</v>
      </c>
      <c r="C7" s="11">
        <v>410251.75</v>
      </c>
      <c r="D7" s="11">
        <v>428329.42</v>
      </c>
      <c r="E7" s="15">
        <v>91.009625173823778</v>
      </c>
      <c r="F7" s="35">
        <v>6.2310495510999999</v>
      </c>
      <c r="G7" s="34">
        <v>5.5758348358462202</v>
      </c>
      <c r="H7" s="45">
        <v>5.8215330007825852</v>
      </c>
      <c r="I7" s="55">
        <v>-0.40951655031741474</v>
      </c>
      <c r="J7" s="33">
        <v>75531.72</v>
      </c>
      <c r="K7" s="11">
        <v>73576.740000000005</v>
      </c>
      <c r="L7" s="29">
        <v>97.411709941200868</v>
      </c>
    </row>
    <row r="8" spans="1:12" ht="15.75" customHeight="1" x14ac:dyDescent="0.2">
      <c r="A8" s="30" t="s">
        <v>5</v>
      </c>
      <c r="B8" s="22">
        <v>463045.7</v>
      </c>
      <c r="C8" s="11">
        <v>393005.34</v>
      </c>
      <c r="D8" s="11">
        <v>410562.91</v>
      </c>
      <c r="E8" s="15">
        <v>88.665742927749889</v>
      </c>
      <c r="F8" s="35">
        <v>6.2785883166999996</v>
      </c>
      <c r="G8" s="34">
        <v>5.6384098178732298</v>
      </c>
      <c r="H8" s="45">
        <v>5.8903065861614072</v>
      </c>
      <c r="I8" s="55">
        <v>-0.38828173053859238</v>
      </c>
      <c r="J8" s="33">
        <v>73749.97</v>
      </c>
      <c r="K8" s="11">
        <v>69701.45</v>
      </c>
      <c r="L8" s="29">
        <v>94.510479122906759</v>
      </c>
    </row>
    <row r="9" spans="1:12" ht="15.75" customHeight="1" x14ac:dyDescent="0.2">
      <c r="A9" s="30" t="s">
        <v>6</v>
      </c>
      <c r="B9" s="22">
        <v>7596.19</v>
      </c>
      <c r="C9" s="11">
        <v>17246.41</v>
      </c>
      <c r="D9" s="11">
        <v>17766.509999999998</v>
      </c>
      <c r="E9" s="15">
        <v>233.88711972712633</v>
      </c>
      <c r="F9" s="35">
        <v>4.2633309948000004</v>
      </c>
      <c r="G9" s="34">
        <v>4.4503533929073695</v>
      </c>
      <c r="H9" s="45">
        <v>4.5845627036944325</v>
      </c>
      <c r="I9" s="55">
        <v>0.32123170889443209</v>
      </c>
      <c r="J9" s="33">
        <v>1781.75</v>
      </c>
      <c r="K9" s="11">
        <v>3875.29</v>
      </c>
      <c r="L9" s="29">
        <v>217.4990879753052</v>
      </c>
    </row>
    <row r="10" spans="1:12" ht="15.75" customHeight="1" x14ac:dyDescent="0.2">
      <c r="A10" s="28" t="s">
        <v>2</v>
      </c>
      <c r="B10" s="22">
        <v>24680.59</v>
      </c>
      <c r="C10" s="33">
        <v>18033.48</v>
      </c>
      <c r="D10" s="33">
        <v>19699.73</v>
      </c>
      <c r="E10" s="15">
        <v>79.818715841071864</v>
      </c>
      <c r="F10" s="35">
        <v>5.6339117770999998</v>
      </c>
      <c r="G10" s="34">
        <v>4.9797534627874604</v>
      </c>
      <c r="H10" s="45">
        <v>5.4398706563280088</v>
      </c>
      <c r="I10" s="55">
        <v>-0.19404112077199098</v>
      </c>
      <c r="J10" s="33">
        <v>4380.72</v>
      </c>
      <c r="K10" s="11">
        <v>3621.36</v>
      </c>
      <c r="L10" s="29">
        <v>82.665863145784257</v>
      </c>
    </row>
    <row r="11" spans="1:12" ht="15.75" customHeight="1" x14ac:dyDescent="0.2">
      <c r="A11" s="28" t="s">
        <v>3</v>
      </c>
      <c r="B11" s="22">
        <v>173343.69</v>
      </c>
      <c r="C11" s="12">
        <v>155648.94</v>
      </c>
      <c r="D11" s="12">
        <v>162795.6</v>
      </c>
      <c r="E11" s="15">
        <v>93.914927044647541</v>
      </c>
      <c r="F11" s="35">
        <v>5.5372861231000003</v>
      </c>
      <c r="G11" s="13">
        <v>4.9431020153321361</v>
      </c>
      <c r="H11" s="46">
        <v>5.1700657803850403</v>
      </c>
      <c r="I11" s="55">
        <v>-0.36722034271496007</v>
      </c>
      <c r="J11" s="33">
        <v>31304.81</v>
      </c>
      <c r="K11" s="11">
        <v>31488.11</v>
      </c>
      <c r="L11" s="29">
        <v>100.58553302192219</v>
      </c>
    </row>
    <row r="12" spans="1:12" ht="15.75" customHeight="1" x14ac:dyDescent="0.2">
      <c r="A12" s="30" t="s">
        <v>7</v>
      </c>
      <c r="B12" s="22">
        <v>94739.89</v>
      </c>
      <c r="C12" s="11">
        <v>79906.539999999994</v>
      </c>
      <c r="D12" s="41">
        <v>83565.39</v>
      </c>
      <c r="E12" s="15">
        <v>88.205073913427597</v>
      </c>
      <c r="F12" s="35">
        <v>5.9544466078999996</v>
      </c>
      <c r="G12" s="13">
        <v>5.2417598276592701</v>
      </c>
      <c r="H12" s="46">
        <v>5.4817753876551247</v>
      </c>
      <c r="I12" s="55">
        <v>-0.47267122024487485</v>
      </c>
      <c r="J12" s="33">
        <v>15910.78</v>
      </c>
      <c r="K12" s="11">
        <v>15244.22</v>
      </c>
      <c r="L12" s="29">
        <v>95.810639076148362</v>
      </c>
    </row>
    <row r="13" spans="1:12" ht="15.75" customHeight="1" x14ac:dyDescent="0.2">
      <c r="A13" s="30" t="s">
        <v>8</v>
      </c>
      <c r="B13" s="22">
        <v>78603.8</v>
      </c>
      <c r="C13" s="11">
        <v>75742.399999999994</v>
      </c>
      <c r="D13" s="41">
        <v>79230.210000000006</v>
      </c>
      <c r="E13" s="15">
        <v>100.79692075955616</v>
      </c>
      <c r="F13" s="35">
        <v>5.1061223084999998</v>
      </c>
      <c r="G13" s="13">
        <v>4.662823991051404</v>
      </c>
      <c r="H13" s="46">
        <v>4.8775391855029806</v>
      </c>
      <c r="I13" s="55">
        <v>-0.22858312299701922</v>
      </c>
      <c r="J13" s="33">
        <v>15394.03</v>
      </c>
      <c r="K13" s="11">
        <v>16243.89</v>
      </c>
      <c r="L13" s="29">
        <v>105.52071160053605</v>
      </c>
    </row>
    <row r="14" spans="1:12" ht="15.75" customHeight="1" x14ac:dyDescent="0.2">
      <c r="A14" s="28" t="s">
        <v>4</v>
      </c>
      <c r="B14" s="22">
        <v>40707.480000000003</v>
      </c>
      <c r="C14" s="33">
        <v>48468.89</v>
      </c>
      <c r="D14" s="40">
        <v>49692.6</v>
      </c>
      <c r="E14" s="15">
        <v>122.07240536628647</v>
      </c>
      <c r="F14" s="35">
        <v>4.0448006040999998</v>
      </c>
      <c r="G14" s="34">
        <v>3.6011529600045171</v>
      </c>
      <c r="H14" s="45">
        <v>3.6920724526664519</v>
      </c>
      <c r="I14" s="55">
        <v>-0.35272815143354785</v>
      </c>
      <c r="J14" s="33">
        <v>10064.15</v>
      </c>
      <c r="K14" s="33">
        <v>13459.27</v>
      </c>
      <c r="L14" s="29">
        <v>133.73479131372247</v>
      </c>
    </row>
    <row r="15" spans="1:12" ht="15.75" customHeight="1" x14ac:dyDescent="0.2">
      <c r="A15" s="28" t="s">
        <v>9</v>
      </c>
      <c r="B15" s="22">
        <v>41881.49</v>
      </c>
      <c r="C15" s="11">
        <v>39095.08</v>
      </c>
      <c r="D15" s="41">
        <v>40545.86</v>
      </c>
      <c r="E15" s="15">
        <v>96.810930079135204</v>
      </c>
      <c r="F15" s="35">
        <v>5.054860423</v>
      </c>
      <c r="G15" s="34">
        <v>4.7674078012411458</v>
      </c>
      <c r="H15" s="45">
        <v>4.9443216198056463</v>
      </c>
      <c r="I15" s="55">
        <v>-0.11053880319435372</v>
      </c>
      <c r="J15" s="33">
        <v>8285.39</v>
      </c>
      <c r="K15" s="33">
        <v>8200.49</v>
      </c>
      <c r="L15" s="29">
        <v>98.975304723133135</v>
      </c>
    </row>
    <row r="16" spans="1:12" ht="15.75" customHeight="1" x14ac:dyDescent="0.2">
      <c r="A16" s="28" t="s">
        <v>31</v>
      </c>
      <c r="B16" s="22">
        <v>6010.06</v>
      </c>
      <c r="C16" s="52" t="s">
        <v>30</v>
      </c>
      <c r="D16" s="41">
        <v>7408.72</v>
      </c>
      <c r="E16" s="15">
        <v>123.27198064578391</v>
      </c>
      <c r="F16" s="35">
        <v>2.444147119107265</v>
      </c>
      <c r="G16" s="52" t="s">
        <v>30</v>
      </c>
      <c r="H16" s="45">
        <v>2.7251767440833956</v>
      </c>
      <c r="I16" s="55">
        <v>0.2810296249761306</v>
      </c>
      <c r="J16" s="33">
        <v>2458.96</v>
      </c>
      <c r="K16" s="33">
        <v>2718.62</v>
      </c>
      <c r="L16" s="29">
        <v>110.55974883690665</v>
      </c>
    </row>
    <row r="17" spans="1:12" ht="15.75" customHeight="1" x14ac:dyDescent="0.2">
      <c r="A17" s="28" t="s">
        <v>16</v>
      </c>
      <c r="B17" s="22">
        <v>136997.16</v>
      </c>
      <c r="C17" s="11">
        <v>114081.4</v>
      </c>
      <c r="D17" s="11">
        <v>115574.65</v>
      </c>
      <c r="E17" s="15">
        <v>84.362807228996559</v>
      </c>
      <c r="F17" s="35">
        <v>3.5250764211000001</v>
      </c>
      <c r="G17" s="36">
        <v>3.1145146120759675</v>
      </c>
      <c r="H17" s="45">
        <v>3.1552815464270747</v>
      </c>
      <c r="I17" s="55">
        <v>-0.36979487467292538</v>
      </c>
      <c r="J17" s="33">
        <v>38863.599999999999</v>
      </c>
      <c r="K17" s="33">
        <v>36628.949999999997</v>
      </c>
      <c r="L17" s="29">
        <v>94.250018011712754</v>
      </c>
    </row>
    <row r="18" spans="1:12" ht="15.75" customHeight="1" x14ac:dyDescent="0.2">
      <c r="A18" s="28" t="s">
        <v>27</v>
      </c>
      <c r="B18" s="22">
        <v>2027.83</v>
      </c>
      <c r="C18" s="52" t="s">
        <v>30</v>
      </c>
      <c r="D18" s="41">
        <v>2130.38</v>
      </c>
      <c r="E18" s="15">
        <v>105.05713003555526</v>
      </c>
      <c r="F18" s="35">
        <v>0.85301862664266126</v>
      </c>
      <c r="G18" s="52" t="s">
        <v>30</v>
      </c>
      <c r="H18" s="45">
        <v>0.73294318811261228</v>
      </c>
      <c r="I18" s="55">
        <v>-0.12007543853004898</v>
      </c>
      <c r="J18" s="33">
        <v>2377.2399999999998</v>
      </c>
      <c r="K18" s="33">
        <v>2906.61</v>
      </c>
      <c r="L18" s="29">
        <v>122.26826067203986</v>
      </c>
    </row>
    <row r="19" spans="1:12" ht="15.75" customHeight="1" x14ac:dyDescent="0.2">
      <c r="A19" s="28" t="s">
        <v>28</v>
      </c>
      <c r="B19" s="22">
        <v>153.36000000000001</v>
      </c>
      <c r="C19" s="11">
        <v>178.83</v>
      </c>
      <c r="D19" s="41">
        <v>154.91999999999999</v>
      </c>
      <c r="E19" s="15">
        <v>101.01721439749608</v>
      </c>
      <c r="F19" s="35">
        <v>4.4221453287197239</v>
      </c>
      <c r="G19" s="36">
        <v>5.0559796437659044</v>
      </c>
      <c r="H19" s="45">
        <v>4.3799830364715859</v>
      </c>
      <c r="I19" s="55">
        <v>-4.2162292248137945E-2</v>
      </c>
      <c r="J19" s="33">
        <v>34.68</v>
      </c>
      <c r="K19" s="33">
        <v>35.369999999999997</v>
      </c>
      <c r="L19" s="29">
        <v>101.98961937716263</v>
      </c>
    </row>
    <row r="20" spans="1:12" ht="5.25" customHeight="1" x14ac:dyDescent="0.2"/>
    <row r="21" spans="1:12" x14ac:dyDescent="0.2">
      <c r="A21" s="14" t="s">
        <v>29</v>
      </c>
      <c r="J21" s="17"/>
      <c r="K21" s="17"/>
    </row>
    <row r="22" spans="1:12" x14ac:dyDescent="0.2">
      <c r="A22" s="14"/>
      <c r="J22" s="17"/>
      <c r="K22" s="17"/>
    </row>
    <row r="23" spans="1:12" x14ac:dyDescent="0.2">
      <c r="A23" s="14"/>
      <c r="J23" s="17"/>
      <c r="K23" s="17"/>
    </row>
    <row r="24" spans="1:12" x14ac:dyDescent="0.2">
      <c r="A24" s="14"/>
      <c r="J24" s="17"/>
      <c r="K24" s="17"/>
    </row>
    <row r="25" spans="1:12" x14ac:dyDescent="0.2">
      <c r="A25" s="14"/>
      <c r="J25" s="17"/>
      <c r="K25" s="17"/>
    </row>
    <row r="26" spans="1:12" x14ac:dyDescent="0.2">
      <c r="A26" s="14"/>
      <c r="J26" s="17"/>
      <c r="K26" s="17"/>
    </row>
    <row r="27" spans="1:12" x14ac:dyDescent="0.2">
      <c r="A27" s="14"/>
      <c r="J27" s="17"/>
      <c r="K27" s="17"/>
    </row>
    <row r="28" spans="1:12" x14ac:dyDescent="0.2">
      <c r="A28" s="14"/>
      <c r="J28" s="17"/>
      <c r="K28" s="17"/>
    </row>
    <row r="29" spans="1:12" x14ac:dyDescent="0.2">
      <c r="A29" s="14"/>
      <c r="J29" s="17"/>
      <c r="K29" s="17"/>
    </row>
    <row r="30" spans="1:12" x14ac:dyDescent="0.2">
      <c r="A30" s="14"/>
      <c r="J30" s="17"/>
      <c r="K30" s="17"/>
    </row>
    <row r="31" spans="1:12" x14ac:dyDescent="0.2">
      <c r="A31" s="14"/>
      <c r="J31" s="17"/>
      <c r="K31" s="17"/>
    </row>
    <row r="32" spans="1:12" x14ac:dyDescent="0.2">
      <c r="A32" s="14"/>
      <c r="J32" s="17"/>
      <c r="K32" s="17"/>
    </row>
    <row r="33" spans="1:11" x14ac:dyDescent="0.2">
      <c r="A33" s="14"/>
      <c r="J33" s="17"/>
      <c r="K33" s="17"/>
    </row>
    <row r="34" spans="1:11" x14ac:dyDescent="0.2">
      <c r="A34" s="14"/>
      <c r="J34" s="17"/>
      <c r="K34" s="17"/>
    </row>
    <row r="35" spans="1:11" x14ac:dyDescent="0.2">
      <c r="A35" s="14"/>
      <c r="J35" s="17"/>
      <c r="K35" s="17"/>
    </row>
    <row r="36" spans="1:11" x14ac:dyDescent="0.2">
      <c r="A36" s="14"/>
      <c r="J36" s="17"/>
      <c r="K36" s="17"/>
    </row>
    <row r="37" spans="1:11" x14ac:dyDescent="0.2">
      <c r="A37" s="14"/>
      <c r="J37" s="17"/>
      <c r="K37" s="17"/>
    </row>
    <row r="38" spans="1:11" x14ac:dyDescent="0.2">
      <c r="A38" s="14"/>
      <c r="J38" s="17"/>
      <c r="K38" s="17"/>
    </row>
    <row r="39" spans="1:11" x14ac:dyDescent="0.2">
      <c r="A39" s="14"/>
      <c r="J39" s="17"/>
      <c r="K39" s="17"/>
    </row>
    <row r="40" spans="1:11" x14ac:dyDescent="0.2">
      <c r="A40" s="14"/>
      <c r="J40" s="17"/>
      <c r="K40" s="17"/>
    </row>
    <row r="41" spans="1:11" x14ac:dyDescent="0.2">
      <c r="A41" s="14"/>
      <c r="J41" s="17"/>
      <c r="K41" s="17"/>
    </row>
    <row r="42" spans="1:11" x14ac:dyDescent="0.2">
      <c r="A42" s="14"/>
      <c r="J42" s="17"/>
      <c r="K42" s="17"/>
    </row>
    <row r="43" spans="1:11" x14ac:dyDescent="0.2">
      <c r="A43" s="14"/>
      <c r="J43" s="17"/>
      <c r="K43" s="17"/>
    </row>
    <row r="44" spans="1:11" x14ac:dyDescent="0.2">
      <c r="A44" s="14"/>
      <c r="J44" s="17"/>
      <c r="K44" s="17"/>
    </row>
    <row r="45" spans="1:11" x14ac:dyDescent="0.2">
      <c r="A45" s="14"/>
      <c r="J45" s="17"/>
      <c r="K45" s="17"/>
    </row>
    <row r="46" spans="1:11" x14ac:dyDescent="0.2">
      <c r="A46" s="14"/>
      <c r="J46" s="17"/>
      <c r="K46" s="17"/>
    </row>
    <row r="47" spans="1:11" x14ac:dyDescent="0.2">
      <c r="A47" s="14"/>
      <c r="J47" s="17"/>
      <c r="K47" s="17"/>
    </row>
    <row r="48" spans="1:11" x14ac:dyDescent="0.2">
      <c r="A48" s="14"/>
      <c r="J48" s="17"/>
      <c r="K48" s="17"/>
    </row>
    <row r="49" spans="1:11" x14ac:dyDescent="0.2">
      <c r="A49" s="14"/>
      <c r="J49" s="17"/>
      <c r="K49" s="17"/>
    </row>
    <row r="50" spans="1:11" x14ac:dyDescent="0.2">
      <c r="A50" s="14"/>
      <c r="J50" s="17"/>
      <c r="K50" s="17"/>
    </row>
    <row r="51" spans="1:11" x14ac:dyDescent="0.2">
      <c r="A51" s="14"/>
      <c r="J51" s="17"/>
      <c r="K51" s="17"/>
    </row>
    <row r="52" spans="1:11" x14ac:dyDescent="0.2">
      <c r="A52" s="14"/>
      <c r="J52" s="17"/>
      <c r="K52" s="17"/>
    </row>
    <row r="53" spans="1:11" x14ac:dyDescent="0.2">
      <c r="A53" s="14"/>
      <c r="J53" s="17"/>
      <c r="K53" s="17"/>
    </row>
    <row r="54" spans="1:11" x14ac:dyDescent="0.2">
      <c r="A54" s="14"/>
      <c r="J54" s="17"/>
      <c r="K54" s="17"/>
    </row>
    <row r="55" spans="1:11" x14ac:dyDescent="0.2">
      <c r="A55" s="14"/>
      <c r="J55" s="17"/>
      <c r="K55" s="17"/>
    </row>
    <row r="56" spans="1:11" x14ac:dyDescent="0.2">
      <c r="A56" s="14"/>
      <c r="J56" s="17"/>
      <c r="K56" s="17"/>
    </row>
    <row r="57" spans="1:11" x14ac:dyDescent="0.2">
      <c r="A57" s="14"/>
      <c r="J57" s="17"/>
      <c r="K57" s="17"/>
    </row>
    <row r="58" spans="1:11" x14ac:dyDescent="0.2">
      <c r="A58" s="14"/>
      <c r="J58" s="17"/>
      <c r="K58" s="17"/>
    </row>
    <row r="59" spans="1:11" x14ac:dyDescent="0.2">
      <c r="A59" s="14"/>
      <c r="J59" s="17"/>
      <c r="K59" s="17"/>
    </row>
    <row r="60" spans="1:11" x14ac:dyDescent="0.2">
      <c r="A60" s="14"/>
      <c r="J60" s="17"/>
      <c r="K60" s="17"/>
    </row>
    <row r="61" spans="1:11" x14ac:dyDescent="0.2">
      <c r="A61" s="14"/>
      <c r="J61" s="17"/>
      <c r="K61" s="17"/>
    </row>
    <row r="62" spans="1:11" x14ac:dyDescent="0.2">
      <c r="A62" s="14"/>
      <c r="J62" s="17"/>
      <c r="K62" s="17"/>
    </row>
    <row r="63" spans="1:11" x14ac:dyDescent="0.2">
      <c r="A63" s="14"/>
      <c r="J63" s="17"/>
      <c r="K63" s="17"/>
    </row>
    <row r="64" spans="1:11" x14ac:dyDescent="0.2">
      <c r="A64" s="14"/>
      <c r="J64" s="17"/>
      <c r="K64" s="17"/>
    </row>
    <row r="65" spans="1:12" x14ac:dyDescent="0.2">
      <c r="A65" s="14"/>
      <c r="J65" s="17"/>
      <c r="K65" s="17"/>
    </row>
    <row r="66" spans="1:12" x14ac:dyDescent="0.2">
      <c r="A66" s="14"/>
      <c r="J66" s="17"/>
      <c r="K66" s="17"/>
    </row>
    <row r="67" spans="1:12" x14ac:dyDescent="0.2">
      <c r="A67" s="14"/>
      <c r="J67" s="17"/>
      <c r="K67" s="17"/>
    </row>
    <row r="68" spans="1:12" x14ac:dyDescent="0.2">
      <c r="A68" s="14"/>
      <c r="J68" s="17"/>
      <c r="K68" s="17"/>
    </row>
    <row r="69" spans="1:12" x14ac:dyDescent="0.2">
      <c r="A69" s="14"/>
      <c r="J69" s="17"/>
      <c r="K69" s="17"/>
    </row>
    <row r="70" spans="1:12" x14ac:dyDescent="0.2">
      <c r="A70" s="14"/>
      <c r="J70" s="17"/>
      <c r="K70" s="17"/>
    </row>
    <row r="71" spans="1:12" x14ac:dyDescent="0.2">
      <c r="A71" s="14"/>
      <c r="B71" s="16">
        <f>+B7+B10+B11+B14+B15</f>
        <v>751255.14</v>
      </c>
      <c r="C71" s="16">
        <f>+C7+C10+C11+C14+C15</f>
        <v>671498.1399999999</v>
      </c>
      <c r="D71" s="16"/>
      <c r="J71" s="16">
        <f>+J7+J10+J11+J14+J15</f>
        <v>129566.79</v>
      </c>
      <c r="K71" s="16">
        <f>+K7+K10+K11+K14+K15</f>
        <v>130345.97000000002</v>
      </c>
    </row>
    <row r="72" spans="1:12" ht="13.5" thickBot="1" x14ac:dyDescent="0.25">
      <c r="A72" s="14" t="s">
        <v>19</v>
      </c>
      <c r="B72" s="16"/>
      <c r="C72" s="16"/>
      <c r="D72" s="16"/>
      <c r="J72" s="16"/>
      <c r="K72" s="16"/>
    </row>
    <row r="73" spans="1:12" x14ac:dyDescent="0.2">
      <c r="A73" s="58" t="s">
        <v>0</v>
      </c>
      <c r="B73" s="61" t="s">
        <v>11</v>
      </c>
      <c r="C73" s="62"/>
      <c r="D73" s="62"/>
      <c r="E73" s="63"/>
      <c r="F73" s="56" t="s">
        <v>12</v>
      </c>
      <c r="G73" s="57"/>
      <c r="H73" s="57"/>
      <c r="I73" s="57"/>
      <c r="J73" s="56" t="s">
        <v>10</v>
      </c>
      <c r="K73" s="57"/>
      <c r="L73" s="57"/>
    </row>
    <row r="74" spans="1:12" ht="23.25" thickBot="1" x14ac:dyDescent="0.25">
      <c r="A74" s="60"/>
      <c r="B74" s="23">
        <v>2018</v>
      </c>
      <c r="C74" s="24" t="s">
        <v>22</v>
      </c>
      <c r="D74" s="24"/>
      <c r="E74" s="26" t="s">
        <v>13</v>
      </c>
      <c r="F74" s="23">
        <v>2018</v>
      </c>
      <c r="G74" s="24" t="s">
        <v>22</v>
      </c>
      <c r="H74" s="24"/>
      <c r="I74" s="25" t="s">
        <v>14</v>
      </c>
      <c r="J74" s="23">
        <v>2018</v>
      </c>
      <c r="K74" s="23">
        <v>2019</v>
      </c>
      <c r="L74" s="27" t="s">
        <v>13</v>
      </c>
    </row>
    <row r="75" spans="1:12" x14ac:dyDescent="0.2">
      <c r="A75" s="28" t="s">
        <v>15</v>
      </c>
      <c r="B75" s="22">
        <v>678198.75999999989</v>
      </c>
      <c r="C75" s="33">
        <v>683266.15</v>
      </c>
      <c r="D75" s="40"/>
      <c r="E75" s="15">
        <f t="shared" ref="E75:E85" si="0">+C75/B75*100</f>
        <v>100.74718361325228</v>
      </c>
      <c r="F75" s="35">
        <v>5.1855850259727019</v>
      </c>
      <c r="G75" s="34">
        <v>5.21984202033555</v>
      </c>
      <c r="H75" s="45"/>
      <c r="I75" s="18">
        <f>+G75-F75</f>
        <v>3.4256994362848125E-2</v>
      </c>
      <c r="J75" s="22">
        <v>130785.38999999998</v>
      </c>
      <c r="K75" s="11">
        <v>130897.86000000002</v>
      </c>
      <c r="L75" s="29">
        <f>+K75/J75*100</f>
        <v>100.08599584403122</v>
      </c>
    </row>
    <row r="76" spans="1:12" x14ac:dyDescent="0.2">
      <c r="A76" s="28" t="s">
        <v>1</v>
      </c>
      <c r="B76" s="22">
        <v>436539.75</v>
      </c>
      <c r="C76" s="11">
        <v>435341.39</v>
      </c>
      <c r="D76" s="41"/>
      <c r="E76" s="15">
        <f t="shared" si="0"/>
        <v>99.72548662521568</v>
      </c>
      <c r="F76" s="35">
        <v>5.5351038812063127</v>
      </c>
      <c r="G76" s="34">
        <v>5.5569795371206805</v>
      </c>
      <c r="H76" s="45"/>
      <c r="I76" s="18">
        <f t="shared" ref="I76:I85" si="1">+G76-F76</f>
        <v>2.1875655914367798E-2</v>
      </c>
      <c r="J76" s="22">
        <v>78867.490000000005</v>
      </c>
      <c r="K76" s="11">
        <v>78341.37000000001</v>
      </c>
      <c r="L76" s="29">
        <f t="shared" ref="L76:L85" si="2">+K76/J76*100</f>
        <v>99.332906372448264</v>
      </c>
    </row>
    <row r="77" spans="1:12" x14ac:dyDescent="0.2">
      <c r="A77" s="30" t="s">
        <v>5</v>
      </c>
      <c r="B77" s="22">
        <v>427647.75</v>
      </c>
      <c r="C77" s="11">
        <v>426877.49</v>
      </c>
      <c r="D77" s="41"/>
      <c r="E77" s="15">
        <f t="shared" si="0"/>
        <v>99.819884472676407</v>
      </c>
      <c r="F77" s="35">
        <v>5.5791433005245192</v>
      </c>
      <c r="G77" s="34">
        <v>5.5908052140118283</v>
      </c>
      <c r="H77" s="45"/>
      <c r="I77" s="18">
        <f t="shared" si="1"/>
        <v>1.166191348730905E-2</v>
      </c>
      <c r="J77" s="22">
        <v>76651.149999999994</v>
      </c>
      <c r="K77" s="11">
        <v>76353.490000000005</v>
      </c>
      <c r="L77" s="29">
        <f t="shared" si="2"/>
        <v>99.611669231316185</v>
      </c>
    </row>
    <row r="78" spans="1:12" x14ac:dyDescent="0.2">
      <c r="A78" s="30" t="s">
        <v>6</v>
      </c>
      <c r="B78" s="22">
        <v>8892</v>
      </c>
      <c r="C78" s="11">
        <v>8463.9</v>
      </c>
      <c r="D78" s="41"/>
      <c r="E78" s="15">
        <f t="shared" si="0"/>
        <v>95.185560053981106</v>
      </c>
      <c r="F78" s="35">
        <v>4.0120198164541536</v>
      </c>
      <c r="G78" s="34">
        <v>4.2577519769805017</v>
      </c>
      <c r="H78" s="45"/>
      <c r="I78" s="18">
        <f t="shared" si="1"/>
        <v>0.24573216052634805</v>
      </c>
      <c r="J78" s="22">
        <v>2216.34</v>
      </c>
      <c r="K78" s="11">
        <v>1987.88</v>
      </c>
      <c r="L78" s="29">
        <f t="shared" si="2"/>
        <v>89.692014763077864</v>
      </c>
    </row>
    <row r="79" spans="1:12" x14ac:dyDescent="0.2">
      <c r="A79" s="28" t="s">
        <v>2</v>
      </c>
      <c r="B79" s="22">
        <v>19910.46</v>
      </c>
      <c r="C79" s="33">
        <v>25299.47</v>
      </c>
      <c r="D79" s="40"/>
      <c r="E79" s="15">
        <f t="shared" si="0"/>
        <v>127.06622549152557</v>
      </c>
      <c r="F79" s="35">
        <v>4.8111143597934474</v>
      </c>
      <c r="G79" s="34">
        <v>5.0907234210378052</v>
      </c>
      <c r="H79" s="45"/>
      <c r="I79" s="18">
        <f t="shared" si="1"/>
        <v>0.2796090612443578</v>
      </c>
      <c r="J79" s="22">
        <v>4138.43</v>
      </c>
      <c r="K79" s="11">
        <v>4969.72</v>
      </c>
      <c r="L79" s="29">
        <f t="shared" si="2"/>
        <v>120.08708616552654</v>
      </c>
    </row>
    <row r="80" spans="1:12" x14ac:dyDescent="0.2">
      <c r="A80" s="28" t="s">
        <v>3</v>
      </c>
      <c r="B80" s="22">
        <v>153901.41999999998</v>
      </c>
      <c r="C80" s="12">
        <v>149897.46</v>
      </c>
      <c r="D80" s="42"/>
      <c r="E80" s="15">
        <f t="shared" si="0"/>
        <v>97.398360586926358</v>
      </c>
      <c r="F80" s="35">
        <v>4.9514390248296767</v>
      </c>
      <c r="G80" s="13">
        <v>4.9761284533472585</v>
      </c>
      <c r="H80" s="46"/>
      <c r="I80" s="18">
        <f t="shared" si="1"/>
        <v>2.4689428517581824E-2</v>
      </c>
      <c r="J80" s="22">
        <v>31082.16</v>
      </c>
      <c r="K80" s="11">
        <v>30123.309999999998</v>
      </c>
      <c r="L80" s="29">
        <f t="shared" si="2"/>
        <v>96.915111433697007</v>
      </c>
    </row>
    <row r="81" spans="1:12" x14ac:dyDescent="0.2">
      <c r="A81" s="30" t="s">
        <v>7</v>
      </c>
      <c r="B81" s="22">
        <v>75862.02</v>
      </c>
      <c r="C81" s="11">
        <v>78277.279999999999</v>
      </c>
      <c r="D81" s="41"/>
      <c r="E81" s="15">
        <f t="shared" si="0"/>
        <v>103.18375387315022</v>
      </c>
      <c r="F81" s="35">
        <v>4.8857029692767924</v>
      </c>
      <c r="G81" s="13">
        <v>5.1368201663290343</v>
      </c>
      <c r="H81" s="46"/>
      <c r="I81" s="18">
        <f t="shared" si="1"/>
        <v>0.25111719705224189</v>
      </c>
      <c r="J81" s="22">
        <v>15527.35</v>
      </c>
      <c r="K81" s="11">
        <v>15238.47</v>
      </c>
      <c r="L81" s="29">
        <f t="shared" si="2"/>
        <v>98.139540874650208</v>
      </c>
    </row>
    <row r="82" spans="1:12" x14ac:dyDescent="0.2">
      <c r="A82" s="30" t="s">
        <v>8</v>
      </c>
      <c r="B82" s="22">
        <v>78039.399999999994</v>
      </c>
      <c r="C82" s="11">
        <v>71620.179999999993</v>
      </c>
      <c r="D82" s="41"/>
      <c r="E82" s="15">
        <f t="shared" si="0"/>
        <v>91.774385758988402</v>
      </c>
      <c r="F82" s="35">
        <v>5.0170590319007431</v>
      </c>
      <c r="G82" s="13">
        <v>4.8116190701411634</v>
      </c>
      <c r="H82" s="46"/>
      <c r="I82" s="18">
        <f t="shared" si="1"/>
        <v>-0.20543996175957968</v>
      </c>
      <c r="J82" s="22">
        <v>15554.81</v>
      </c>
      <c r="K82" s="11">
        <v>14884.84</v>
      </c>
      <c r="L82" s="29">
        <f t="shared" si="2"/>
        <v>95.692843564145107</v>
      </c>
    </row>
    <row r="83" spans="1:12" x14ac:dyDescent="0.2">
      <c r="A83" s="28" t="s">
        <v>4</v>
      </c>
      <c r="B83" s="22">
        <v>33382.089999999997</v>
      </c>
      <c r="C83" s="33">
        <v>34430.720000000001</v>
      </c>
      <c r="D83" s="40"/>
      <c r="E83" s="15">
        <f t="shared" si="0"/>
        <v>103.14129522747079</v>
      </c>
      <c r="F83" s="35">
        <v>3.6325351614570578</v>
      </c>
      <c r="G83" s="34">
        <v>3.6233213680988117</v>
      </c>
      <c r="H83" s="45"/>
      <c r="I83" s="18">
        <f t="shared" si="1"/>
        <v>-9.2137933582461251E-3</v>
      </c>
      <c r="J83" s="22">
        <v>9189.75</v>
      </c>
      <c r="K83" s="33">
        <v>9502.5300000000007</v>
      </c>
      <c r="L83" s="29">
        <f t="shared" si="2"/>
        <v>103.40357463478334</v>
      </c>
    </row>
    <row r="84" spans="1:12" x14ac:dyDescent="0.2">
      <c r="A84" s="28" t="s">
        <v>9</v>
      </c>
      <c r="B84" s="22">
        <v>34465.040000000001</v>
      </c>
      <c r="C84" s="11">
        <v>38297.11</v>
      </c>
      <c r="D84" s="41"/>
      <c r="E84" s="15">
        <f t="shared" si="0"/>
        <v>111.11871624115335</v>
      </c>
      <c r="F84" s="35">
        <v>4.5907112297470816</v>
      </c>
      <c r="G84" s="34">
        <v>4.8106326773379493</v>
      </c>
      <c r="H84" s="45"/>
      <c r="I84" s="18">
        <f t="shared" si="1"/>
        <v>0.21992144759086774</v>
      </c>
      <c r="J84" s="22">
        <v>7507.56</v>
      </c>
      <c r="K84" s="33">
        <v>7960.93</v>
      </c>
      <c r="L84" s="29">
        <f t="shared" si="2"/>
        <v>106.03884617638752</v>
      </c>
    </row>
    <row r="85" spans="1:12" x14ac:dyDescent="0.2">
      <c r="A85" s="28" t="s">
        <v>16</v>
      </c>
      <c r="B85" s="22">
        <v>155271.72</v>
      </c>
      <c r="C85" s="11">
        <v>134161.99</v>
      </c>
      <c r="D85" s="41"/>
      <c r="E85" s="15">
        <f t="shared" si="0"/>
        <v>86.404652437675054</v>
      </c>
      <c r="F85" s="35">
        <v>3.5041135133341927</v>
      </c>
      <c r="G85" s="36">
        <v>3.2222670820133583</v>
      </c>
      <c r="H85" s="47"/>
      <c r="I85" s="18">
        <f t="shared" si="1"/>
        <v>-0.28184643132083442</v>
      </c>
      <c r="J85" s="22">
        <v>44311.27</v>
      </c>
      <c r="K85" s="33">
        <v>41635.9</v>
      </c>
      <c r="L85" s="29">
        <f t="shared" si="2"/>
        <v>93.962326062872961</v>
      </c>
    </row>
    <row r="86" spans="1:12" x14ac:dyDescent="0.2">
      <c r="A86" s="14"/>
      <c r="B86" s="16"/>
      <c r="C86" s="16"/>
      <c r="D86" s="16"/>
      <c r="J86" s="16"/>
      <c r="K86" s="16"/>
    </row>
    <row r="87" spans="1:12" ht="13.5" thickBot="1" x14ac:dyDescent="0.25">
      <c r="A87" s="14" t="s">
        <v>19</v>
      </c>
      <c r="B87" s="16"/>
      <c r="C87" s="16"/>
      <c r="D87" s="16"/>
      <c r="J87" s="16"/>
      <c r="K87" s="16"/>
    </row>
    <row r="88" spans="1:12" x14ac:dyDescent="0.2">
      <c r="A88" s="58" t="s">
        <v>0</v>
      </c>
      <c r="B88" s="61" t="s">
        <v>11</v>
      </c>
      <c r="C88" s="62"/>
      <c r="D88" s="62"/>
      <c r="E88" s="63"/>
      <c r="F88" s="56" t="s">
        <v>12</v>
      </c>
      <c r="G88" s="57"/>
      <c r="H88" s="57"/>
      <c r="I88" s="57"/>
      <c r="J88" s="56" t="s">
        <v>10</v>
      </c>
      <c r="K88" s="57"/>
      <c r="L88" s="57"/>
    </row>
    <row r="89" spans="1:12" ht="23.25" thickBot="1" x14ac:dyDescent="0.25">
      <c r="A89" s="60"/>
      <c r="B89" s="23">
        <v>2017</v>
      </c>
      <c r="C89" s="24" t="s">
        <v>21</v>
      </c>
      <c r="D89" s="24"/>
      <c r="E89" s="26" t="s">
        <v>13</v>
      </c>
      <c r="F89" s="23">
        <v>2017</v>
      </c>
      <c r="G89" s="24" t="s">
        <v>21</v>
      </c>
      <c r="H89" s="24"/>
      <c r="I89" s="25" t="s">
        <v>14</v>
      </c>
      <c r="J89" s="23">
        <v>2017</v>
      </c>
      <c r="K89" s="24" t="s">
        <v>21</v>
      </c>
      <c r="L89" s="27" t="s">
        <v>13</v>
      </c>
    </row>
    <row r="90" spans="1:12" x14ac:dyDescent="0.2">
      <c r="A90" s="28" t="s">
        <v>15</v>
      </c>
      <c r="B90" s="22">
        <v>685357.59999999986</v>
      </c>
      <c r="C90" s="33">
        <v>632627.7300000001</v>
      </c>
      <c r="D90" s="40"/>
      <c r="E90" s="38">
        <f t="shared" ref="E90:E100" si="3">+C90/B90*100</f>
        <v>92.306225246499082</v>
      </c>
      <c r="F90" s="35">
        <v>5.1601247210186738</v>
      </c>
      <c r="G90" s="34">
        <v>4.8371437360090468</v>
      </c>
      <c r="H90" s="45"/>
      <c r="I90" s="18">
        <f>+G90-F90</f>
        <v>-0.32298098500962702</v>
      </c>
      <c r="J90" s="22">
        <v>132818.03</v>
      </c>
      <c r="K90" s="11">
        <v>130785.38999999998</v>
      </c>
      <c r="L90" s="39">
        <f>+K90/J90*100</f>
        <v>98.469605369090317</v>
      </c>
    </row>
    <row r="91" spans="1:12" x14ac:dyDescent="0.2">
      <c r="A91" s="28" t="s">
        <v>1</v>
      </c>
      <c r="B91" s="22">
        <v>432880.26</v>
      </c>
      <c r="C91" s="11">
        <v>406039.27</v>
      </c>
      <c r="D91" s="41"/>
      <c r="E91" s="15">
        <f t="shared" si="3"/>
        <v>93.79944236773467</v>
      </c>
      <c r="F91" s="35">
        <v>5.4924027179307533</v>
      </c>
      <c r="G91" s="34">
        <v>5.1483731763239842</v>
      </c>
      <c r="H91" s="45"/>
      <c r="I91" s="18">
        <f t="shared" ref="I91:I100" si="4">+G91-F91</f>
        <v>-0.34402954160676913</v>
      </c>
      <c r="J91" s="22">
        <v>78814.37</v>
      </c>
      <c r="K91" s="11">
        <v>78867.489999999991</v>
      </c>
      <c r="L91" s="29">
        <f t="shared" ref="L91:L100" si="5">+K91/J91*100</f>
        <v>100.06739887662617</v>
      </c>
    </row>
    <row r="92" spans="1:12" x14ac:dyDescent="0.2">
      <c r="A92" s="30" t="s">
        <v>5</v>
      </c>
      <c r="B92" s="22">
        <v>419309.42</v>
      </c>
      <c r="C92" s="11">
        <v>397035.44</v>
      </c>
      <c r="D92" s="41"/>
      <c r="E92" s="15">
        <f t="shared" si="3"/>
        <v>94.687937132440297</v>
      </c>
      <c r="F92" s="35">
        <v>5.5738892616843003</v>
      </c>
      <c r="G92" s="34">
        <v>5.1797714711390501</v>
      </c>
      <c r="H92" s="45"/>
      <c r="I92" s="18">
        <f t="shared" si="4"/>
        <v>-0.3941177905452502</v>
      </c>
      <c r="J92" s="22">
        <v>75227.44</v>
      </c>
      <c r="K92" s="11">
        <v>76651.149999999994</v>
      </c>
      <c r="L92" s="29">
        <f t="shared" si="5"/>
        <v>101.89254080691832</v>
      </c>
    </row>
    <row r="93" spans="1:12" x14ac:dyDescent="0.2">
      <c r="A93" s="30" t="s">
        <v>6</v>
      </c>
      <c r="B93" s="22">
        <v>13570.84</v>
      </c>
      <c r="C93" s="11">
        <v>9003.83</v>
      </c>
      <c r="D93" s="41"/>
      <c r="E93" s="15">
        <f t="shared" si="3"/>
        <v>66.346887886085156</v>
      </c>
      <c r="F93" s="35">
        <v>3.7834136713010849</v>
      </c>
      <c r="G93" s="34">
        <v>4.0624768762915435</v>
      </c>
      <c r="H93" s="45"/>
      <c r="I93" s="18">
        <f t="shared" si="4"/>
        <v>0.27906320499045867</v>
      </c>
      <c r="J93" s="22">
        <v>3586.93</v>
      </c>
      <c r="K93" s="11">
        <v>2216.34</v>
      </c>
      <c r="L93" s="29">
        <f t="shared" si="5"/>
        <v>61.789329593830942</v>
      </c>
    </row>
    <row r="94" spans="1:12" x14ac:dyDescent="0.2">
      <c r="A94" s="28" t="s">
        <v>2</v>
      </c>
      <c r="B94" s="22">
        <v>19891.72</v>
      </c>
      <c r="C94" s="33">
        <v>19025.689999999999</v>
      </c>
      <c r="D94" s="40"/>
      <c r="E94" s="15">
        <f t="shared" si="3"/>
        <v>95.646278954258349</v>
      </c>
      <c r="F94" s="35">
        <v>5.0332917513277984</v>
      </c>
      <c r="G94" s="34">
        <v>4.5973207230761419</v>
      </c>
      <c r="H94" s="45"/>
      <c r="I94" s="18">
        <f t="shared" si="4"/>
        <v>-0.43597102825165646</v>
      </c>
      <c r="J94" s="22">
        <v>3952.03</v>
      </c>
      <c r="K94" s="11">
        <v>4138.43</v>
      </c>
      <c r="L94" s="29">
        <f t="shared" si="5"/>
        <v>104.71656338641154</v>
      </c>
    </row>
    <row r="95" spans="1:12" x14ac:dyDescent="0.2">
      <c r="A95" s="28" t="s">
        <v>3</v>
      </c>
      <c r="B95" s="22">
        <v>164435.71999999997</v>
      </c>
      <c r="C95" s="12">
        <v>142512.40000000002</v>
      </c>
      <c r="D95" s="42"/>
      <c r="E95" s="15">
        <f t="shared" si="3"/>
        <v>86.667544010510639</v>
      </c>
      <c r="F95" s="35">
        <v>5.103051172733033</v>
      </c>
      <c r="G95" s="13">
        <v>4.5850224051352937</v>
      </c>
      <c r="H95" s="46"/>
      <c r="I95" s="18">
        <f t="shared" si="4"/>
        <v>-0.5180287675977393</v>
      </c>
      <c r="J95" s="22">
        <v>32223.019999999997</v>
      </c>
      <c r="K95" s="11">
        <v>31082.16</v>
      </c>
      <c r="L95" s="29">
        <f t="shared" si="5"/>
        <v>96.459487658202121</v>
      </c>
    </row>
    <row r="96" spans="1:12" x14ac:dyDescent="0.2">
      <c r="A96" s="30" t="s">
        <v>7</v>
      </c>
      <c r="B96" s="22">
        <v>85571.54</v>
      </c>
      <c r="C96" s="11">
        <v>74076.600000000006</v>
      </c>
      <c r="D96" s="41"/>
      <c r="E96" s="15">
        <f t="shared" si="3"/>
        <v>86.566865572362033</v>
      </c>
      <c r="F96" s="35">
        <v>5.6490769665458131</v>
      </c>
      <c r="G96" s="13">
        <v>4.7707174759376203</v>
      </c>
      <c r="H96" s="46"/>
      <c r="I96" s="18">
        <f t="shared" si="4"/>
        <v>-0.87835949060819285</v>
      </c>
      <c r="J96" s="22">
        <v>15147.88</v>
      </c>
      <c r="K96" s="11">
        <v>15527.35</v>
      </c>
      <c r="L96" s="29">
        <f t="shared" si="5"/>
        <v>102.50510302431761</v>
      </c>
    </row>
    <row r="97" spans="1:12" x14ac:dyDescent="0.2">
      <c r="A97" s="30" t="s">
        <v>8</v>
      </c>
      <c r="B97" s="22">
        <v>78864.179999999993</v>
      </c>
      <c r="C97" s="11">
        <v>68435.8</v>
      </c>
      <c r="D97" s="41"/>
      <c r="E97" s="15">
        <f t="shared" si="3"/>
        <v>86.776785100662948</v>
      </c>
      <c r="F97" s="35">
        <v>4.6186549568554049</v>
      </c>
      <c r="G97" s="13">
        <v>4.3996551549006391</v>
      </c>
      <c r="H97" s="46"/>
      <c r="I97" s="18">
        <f t="shared" si="4"/>
        <v>-0.21899980195476587</v>
      </c>
      <c r="J97" s="22">
        <v>17075.14</v>
      </c>
      <c r="K97" s="11">
        <v>15554.81</v>
      </c>
      <c r="L97" s="29">
        <f t="shared" si="5"/>
        <v>91.096236985465424</v>
      </c>
    </row>
    <row r="98" spans="1:12" x14ac:dyDescent="0.2">
      <c r="A98" s="28" t="s">
        <v>4</v>
      </c>
      <c r="B98" s="22">
        <v>34386.339999999997</v>
      </c>
      <c r="C98" s="33">
        <v>31024.85</v>
      </c>
      <c r="D98" s="40"/>
      <c r="E98" s="15">
        <f t="shared" si="3"/>
        <v>90.22434489974799</v>
      </c>
      <c r="F98" s="35">
        <v>3.1953615398840105</v>
      </c>
      <c r="G98" s="34">
        <v>3.3760276394896485</v>
      </c>
      <c r="H98" s="45"/>
      <c r="I98" s="18">
        <f t="shared" si="4"/>
        <v>0.18066609960563795</v>
      </c>
      <c r="J98" s="22">
        <v>10761.33</v>
      </c>
      <c r="K98" s="33">
        <v>9189.75</v>
      </c>
      <c r="L98" s="29">
        <f t="shared" si="5"/>
        <v>85.396043054157801</v>
      </c>
    </row>
    <row r="99" spans="1:12" x14ac:dyDescent="0.2">
      <c r="A99" s="28" t="s">
        <v>9</v>
      </c>
      <c r="B99" s="22">
        <v>33763.56</v>
      </c>
      <c r="C99" s="11">
        <v>34025.519999999997</v>
      </c>
      <c r="D99" s="41"/>
      <c r="E99" s="15">
        <f t="shared" si="3"/>
        <v>100.77586605203955</v>
      </c>
      <c r="F99" s="35">
        <v>4.7774476177539302</v>
      </c>
      <c r="G99" s="34">
        <v>4.5321675750843147</v>
      </c>
      <c r="H99" s="45"/>
      <c r="I99" s="18">
        <f t="shared" si="4"/>
        <v>-0.24528004266961556</v>
      </c>
      <c r="J99" s="22">
        <v>7067.28</v>
      </c>
      <c r="K99" s="33">
        <v>7507.56</v>
      </c>
      <c r="L99" s="29">
        <f t="shared" si="5"/>
        <v>106.22983665568651</v>
      </c>
    </row>
    <row r="100" spans="1:12" x14ac:dyDescent="0.2">
      <c r="A100" s="28" t="s">
        <v>16</v>
      </c>
      <c r="B100" s="22">
        <v>126243.01</v>
      </c>
      <c r="C100" s="11">
        <v>132008.31</v>
      </c>
      <c r="D100" s="41"/>
      <c r="E100" s="15">
        <f t="shared" si="3"/>
        <v>104.56682710591264</v>
      </c>
      <c r="F100" s="35">
        <v>2.8722149632370253</v>
      </c>
      <c r="G100" s="36">
        <v>2.9791136656656425</v>
      </c>
      <c r="H100" s="47"/>
      <c r="I100" s="18">
        <f t="shared" si="4"/>
        <v>0.10689870242861721</v>
      </c>
      <c r="J100" s="22">
        <v>43953.19</v>
      </c>
      <c r="K100" s="33">
        <v>44311.27</v>
      </c>
      <c r="L100" s="29">
        <f t="shared" si="5"/>
        <v>100.81468489545354</v>
      </c>
    </row>
    <row r="101" spans="1:12" x14ac:dyDescent="0.2">
      <c r="A101" s="14"/>
      <c r="B101" s="16"/>
      <c r="C101" s="16"/>
      <c r="D101" s="16"/>
      <c r="J101" s="16"/>
      <c r="K101" s="16"/>
    </row>
    <row r="102" spans="1:12" ht="13.5" thickBot="1" x14ac:dyDescent="0.25">
      <c r="A102" s="37" t="s">
        <v>19</v>
      </c>
      <c r="B102" s="17"/>
      <c r="C102" s="17"/>
      <c r="D102" s="17"/>
      <c r="J102" s="17"/>
      <c r="K102" s="17"/>
    </row>
    <row r="103" spans="1:12" x14ac:dyDescent="0.2">
      <c r="A103" s="58" t="s">
        <v>0</v>
      </c>
      <c r="B103" s="61" t="s">
        <v>11</v>
      </c>
      <c r="C103" s="62"/>
      <c r="D103" s="62"/>
      <c r="E103" s="63"/>
      <c r="F103" s="56" t="s">
        <v>12</v>
      </c>
      <c r="G103" s="57"/>
      <c r="H103" s="57"/>
      <c r="I103" s="57"/>
      <c r="J103" s="56" t="s">
        <v>10</v>
      </c>
      <c r="K103" s="57"/>
      <c r="L103" s="57"/>
    </row>
    <row r="104" spans="1:12" ht="23.25" thickBot="1" x14ac:dyDescent="0.25">
      <c r="A104" s="60"/>
      <c r="B104" s="23">
        <v>2016</v>
      </c>
      <c r="C104" s="24" t="s">
        <v>18</v>
      </c>
      <c r="D104" s="24"/>
      <c r="E104" s="26" t="s">
        <v>13</v>
      </c>
      <c r="F104" s="23">
        <v>2016</v>
      </c>
      <c r="G104" s="24" t="s">
        <v>18</v>
      </c>
      <c r="H104" s="24"/>
      <c r="I104" s="25" t="s">
        <v>14</v>
      </c>
      <c r="J104" s="23">
        <v>2016</v>
      </c>
      <c r="K104" s="32">
        <v>2017</v>
      </c>
      <c r="L104" s="27" t="s">
        <v>13</v>
      </c>
    </row>
    <row r="105" spans="1:12" x14ac:dyDescent="0.2">
      <c r="A105" s="28" t="s">
        <v>15</v>
      </c>
      <c r="B105" s="22">
        <v>729900.79</v>
      </c>
      <c r="C105" s="33">
        <v>681127.65</v>
      </c>
      <c r="D105" s="40"/>
      <c r="E105" s="15">
        <f t="shared" ref="E105:E115" si="6">+C105/B105*100</f>
        <v>93.317839812175023</v>
      </c>
      <c r="F105" s="35">
        <v>5.6720139528750106</v>
      </c>
      <c r="G105" s="34">
        <v>5.1282770117882341</v>
      </c>
      <c r="H105" s="45"/>
      <c r="I105" s="18">
        <f>+G105-F105</f>
        <v>-0.5437369410867765</v>
      </c>
      <c r="J105" s="22">
        <v>128684.59</v>
      </c>
      <c r="K105" s="11">
        <v>132818.03</v>
      </c>
      <c r="L105" s="31">
        <f>+K105/J105*100</f>
        <v>103.2120706916034</v>
      </c>
    </row>
    <row r="106" spans="1:12" x14ac:dyDescent="0.2">
      <c r="A106" s="28" t="s">
        <v>1</v>
      </c>
      <c r="B106" s="22">
        <v>470673.88</v>
      </c>
      <c r="C106" s="11">
        <v>433704.12</v>
      </c>
      <c r="D106" s="41"/>
      <c r="E106" s="15">
        <f t="shared" si="6"/>
        <v>92.145355506024686</v>
      </c>
      <c r="F106" s="35">
        <v>6.1266404023526979</v>
      </c>
      <c r="G106" s="34">
        <v>5.502855887828578</v>
      </c>
      <c r="H106" s="45"/>
      <c r="I106" s="18">
        <f t="shared" ref="I106:I115" si="7">+G106-F106</f>
        <v>-0.62378451452411987</v>
      </c>
      <c r="J106" s="22">
        <v>76824.14</v>
      </c>
      <c r="K106" s="11">
        <v>78814.37</v>
      </c>
      <c r="L106" s="29">
        <f t="shared" ref="L106:L115" si="8">+K106/J106*100</f>
        <v>102.59063101780248</v>
      </c>
    </row>
    <row r="107" spans="1:12" x14ac:dyDescent="0.2">
      <c r="A107" s="30" t="s">
        <v>5</v>
      </c>
      <c r="B107" s="22">
        <v>462209.78</v>
      </c>
      <c r="C107" s="11">
        <v>418525.73</v>
      </c>
      <c r="D107" s="41"/>
      <c r="E107" s="15">
        <f t="shared" si="6"/>
        <v>90.548869389998615</v>
      </c>
      <c r="F107" s="35">
        <v>6.184901906078994</v>
      </c>
      <c r="G107" s="34">
        <v>5.5634716534285893</v>
      </c>
      <c r="H107" s="45"/>
      <c r="I107" s="18">
        <f t="shared" si="7"/>
        <v>-0.62143025265040475</v>
      </c>
      <c r="J107" s="22">
        <v>74731.95</v>
      </c>
      <c r="K107" s="11">
        <v>75227.44</v>
      </c>
      <c r="L107" s="29">
        <f t="shared" si="8"/>
        <v>100.66302297745477</v>
      </c>
    </row>
    <row r="108" spans="1:12" x14ac:dyDescent="0.2">
      <c r="A108" s="30" t="s">
        <v>6</v>
      </c>
      <c r="B108" s="22">
        <v>8464.1</v>
      </c>
      <c r="C108" s="11">
        <v>15178.39</v>
      </c>
      <c r="D108" s="41"/>
      <c r="E108" s="15">
        <f t="shared" si="6"/>
        <v>179.32668564879904</v>
      </c>
      <c r="F108" s="35">
        <v>4.0455694750476772</v>
      </c>
      <c r="G108" s="34">
        <v>4.2315824395792498</v>
      </c>
      <c r="H108" s="45"/>
      <c r="I108" s="18">
        <f t="shared" si="7"/>
        <v>0.18601296453157268</v>
      </c>
      <c r="J108" s="22">
        <v>2092.19</v>
      </c>
      <c r="K108" s="11">
        <v>3586.93</v>
      </c>
      <c r="L108" s="29">
        <f t="shared" si="8"/>
        <v>171.44379812540924</v>
      </c>
    </row>
    <row r="109" spans="1:12" x14ac:dyDescent="0.2">
      <c r="A109" s="28" t="s">
        <v>2</v>
      </c>
      <c r="B109" s="22">
        <v>16508.7</v>
      </c>
      <c r="C109" s="33">
        <v>18840.8</v>
      </c>
      <c r="D109" s="40"/>
      <c r="E109" s="15">
        <f t="shared" si="6"/>
        <v>114.126490880566</v>
      </c>
      <c r="F109" s="35">
        <v>5.0226814286105457</v>
      </c>
      <c r="G109" s="34">
        <v>4.7673727173123686</v>
      </c>
      <c r="H109" s="45"/>
      <c r="I109" s="18">
        <f t="shared" si="7"/>
        <v>-0.25530871129817712</v>
      </c>
      <c r="J109" s="22">
        <v>3286.83</v>
      </c>
      <c r="K109" s="11">
        <v>3952.03</v>
      </c>
      <c r="L109" s="29">
        <f t="shared" si="8"/>
        <v>120.23834515323276</v>
      </c>
    </row>
    <row r="110" spans="1:12" x14ac:dyDescent="0.2">
      <c r="A110" s="28" t="s">
        <v>3</v>
      </c>
      <c r="B110" s="22">
        <v>174561.25</v>
      </c>
      <c r="C110" s="12">
        <v>155875.72999999998</v>
      </c>
      <c r="D110" s="42"/>
      <c r="E110" s="15">
        <f t="shared" si="6"/>
        <v>89.295722847997467</v>
      </c>
      <c r="F110" s="35">
        <v>5.4384856717366521</v>
      </c>
      <c r="G110" s="13">
        <v>4.8374028877491932</v>
      </c>
      <c r="H110" s="46"/>
      <c r="I110" s="18">
        <f t="shared" si="7"/>
        <v>-0.60108278398745885</v>
      </c>
      <c r="J110" s="22">
        <v>32097.399999999998</v>
      </c>
      <c r="K110" s="11">
        <v>32223.019999999997</v>
      </c>
      <c r="L110" s="29">
        <f t="shared" si="8"/>
        <v>100.39137126371607</v>
      </c>
    </row>
    <row r="111" spans="1:12" x14ac:dyDescent="0.2">
      <c r="A111" s="30" t="s">
        <v>7</v>
      </c>
      <c r="B111" s="22">
        <v>96653.68</v>
      </c>
      <c r="C111" s="11">
        <v>77195.47</v>
      </c>
      <c r="D111" s="41"/>
      <c r="E111" s="15">
        <f t="shared" si="6"/>
        <v>79.868112626441132</v>
      </c>
      <c r="F111" s="35">
        <v>5.8585053591311924</v>
      </c>
      <c r="G111" s="13">
        <v>5.0961236819937845</v>
      </c>
      <c r="H111" s="46"/>
      <c r="I111" s="18">
        <f t="shared" si="7"/>
        <v>-0.7623816771374079</v>
      </c>
      <c r="J111" s="22">
        <v>16498.009999999998</v>
      </c>
      <c r="K111" s="11">
        <v>15147.88</v>
      </c>
      <c r="L111" s="29">
        <f t="shared" si="8"/>
        <v>91.816406948474395</v>
      </c>
    </row>
    <row r="112" spans="1:12" x14ac:dyDescent="0.2">
      <c r="A112" s="30" t="s">
        <v>8</v>
      </c>
      <c r="B112" s="22">
        <v>77907.570000000007</v>
      </c>
      <c r="C112" s="11">
        <v>78680.259999999995</v>
      </c>
      <c r="D112" s="41"/>
      <c r="E112" s="15">
        <f t="shared" si="6"/>
        <v>100.99180349226653</v>
      </c>
      <c r="F112" s="35">
        <v>4.9942702887741133</v>
      </c>
      <c r="G112" s="13">
        <v>4.6078837420952334</v>
      </c>
      <c r="H112" s="46"/>
      <c r="I112" s="18">
        <f t="shared" si="7"/>
        <v>-0.38638654667887984</v>
      </c>
      <c r="J112" s="22">
        <v>15599.39</v>
      </c>
      <c r="K112" s="11">
        <v>17075.14</v>
      </c>
      <c r="L112" s="29">
        <f t="shared" si="8"/>
        <v>109.46030581965064</v>
      </c>
    </row>
    <row r="113" spans="1:12" x14ac:dyDescent="0.2">
      <c r="A113" s="28" t="s">
        <v>4</v>
      </c>
      <c r="B113" s="22">
        <v>29480.61</v>
      </c>
      <c r="C113" s="33">
        <v>39864.86</v>
      </c>
      <c r="D113" s="40"/>
      <c r="E113" s="15">
        <f t="shared" si="6"/>
        <v>135.22399977476721</v>
      </c>
      <c r="F113" s="35">
        <v>3.5347096993880331</v>
      </c>
      <c r="G113" s="34">
        <v>3.704454746764573</v>
      </c>
      <c r="H113" s="45"/>
      <c r="I113" s="18">
        <f t="shared" si="7"/>
        <v>0.16974504737653984</v>
      </c>
      <c r="J113" s="22">
        <v>8340.32</v>
      </c>
      <c r="K113" s="33">
        <v>10761.33</v>
      </c>
      <c r="L113" s="29">
        <f t="shared" si="8"/>
        <v>129.0277831066434</v>
      </c>
    </row>
    <row r="114" spans="1:12" x14ac:dyDescent="0.2">
      <c r="A114" s="28" t="s">
        <v>9</v>
      </c>
      <c r="B114" s="22">
        <v>38676.35</v>
      </c>
      <c r="C114" s="11">
        <v>32842.14</v>
      </c>
      <c r="D114" s="41"/>
      <c r="E114" s="15">
        <f t="shared" si="6"/>
        <v>84.915303538208747</v>
      </c>
      <c r="F114" s="35">
        <v>4.7537887633820475</v>
      </c>
      <c r="G114" s="34">
        <v>4.6470693109654633</v>
      </c>
      <c r="H114" s="45"/>
      <c r="I114" s="18">
        <f t="shared" si="7"/>
        <v>-0.1067194524165842</v>
      </c>
      <c r="J114" s="22">
        <v>8135.9</v>
      </c>
      <c r="K114" s="33">
        <v>7067.28</v>
      </c>
      <c r="L114" s="29">
        <f t="shared" si="8"/>
        <v>86.865374451505062</v>
      </c>
    </row>
    <row r="115" spans="1:12" x14ac:dyDescent="0.2">
      <c r="A115" s="28" t="s">
        <v>16</v>
      </c>
      <c r="B115" s="22">
        <v>142841.91</v>
      </c>
      <c r="C115" s="11">
        <v>139623.46</v>
      </c>
      <c r="D115" s="41"/>
      <c r="E115" s="15">
        <f t="shared" si="6"/>
        <v>97.74684474605526</v>
      </c>
      <c r="F115" s="35">
        <v>3.3014100373171757</v>
      </c>
      <c r="G115" s="36">
        <v>3.1766399662914111</v>
      </c>
      <c r="H115" s="47"/>
      <c r="I115" s="18">
        <f t="shared" si="7"/>
        <v>-0.12477007102576465</v>
      </c>
      <c r="J115" s="22">
        <v>43266.94</v>
      </c>
      <c r="K115" s="33">
        <v>43953.19</v>
      </c>
      <c r="L115" s="29">
        <f t="shared" si="8"/>
        <v>101.58608397081004</v>
      </c>
    </row>
    <row r="116" spans="1:12" x14ac:dyDescent="0.2">
      <c r="B116" s="17"/>
      <c r="C116" s="17"/>
      <c r="D116" s="17"/>
      <c r="J116" s="17"/>
      <c r="K116" s="17"/>
    </row>
    <row r="117" spans="1:12" ht="13.5" thickBot="1" x14ac:dyDescent="0.25">
      <c r="A117" s="37" t="s">
        <v>20</v>
      </c>
      <c r="B117" s="16"/>
      <c r="C117" s="16"/>
      <c r="D117" s="16"/>
      <c r="J117" s="17"/>
      <c r="K117" s="17"/>
    </row>
    <row r="118" spans="1:12" x14ac:dyDescent="0.2">
      <c r="A118" s="58" t="s">
        <v>0</v>
      </c>
      <c r="B118" s="61" t="s">
        <v>11</v>
      </c>
      <c r="C118" s="62"/>
      <c r="D118" s="62"/>
      <c r="E118" s="63"/>
      <c r="F118" s="56" t="s">
        <v>12</v>
      </c>
      <c r="G118" s="57"/>
      <c r="H118" s="57"/>
      <c r="I118" s="57"/>
      <c r="J118" s="56" t="s">
        <v>10</v>
      </c>
      <c r="K118" s="57"/>
      <c r="L118" s="57"/>
    </row>
    <row r="119" spans="1:12" ht="23.25" thickBot="1" x14ac:dyDescent="0.25">
      <c r="A119" s="60"/>
      <c r="B119" s="23">
        <v>2015</v>
      </c>
      <c r="C119" s="24" t="s">
        <v>17</v>
      </c>
      <c r="D119" s="24"/>
      <c r="E119" s="26" t="s">
        <v>13</v>
      </c>
      <c r="F119" s="23">
        <v>2015</v>
      </c>
      <c r="G119" s="24" t="s">
        <v>17</v>
      </c>
      <c r="H119" s="24"/>
      <c r="I119" s="25" t="s">
        <v>14</v>
      </c>
      <c r="J119" s="23">
        <v>2015</v>
      </c>
      <c r="K119" s="24" t="s">
        <v>17</v>
      </c>
      <c r="L119" s="27" t="s">
        <v>13</v>
      </c>
    </row>
    <row r="120" spans="1:12" x14ac:dyDescent="0.2">
      <c r="A120" s="28" t="s">
        <v>15</v>
      </c>
      <c r="B120" s="20">
        <v>739045.65000000014</v>
      </c>
      <c r="C120" s="10">
        <v>656654.16999999993</v>
      </c>
      <c r="D120" s="43"/>
      <c r="E120" s="15">
        <f t="shared" ref="E120:E130" si="9">+C120/B120*100</f>
        <v>88.85163859634379</v>
      </c>
      <c r="F120" s="21">
        <v>5.3752597821139583</v>
      </c>
      <c r="G120" s="2">
        <v>5.1028189933231314</v>
      </c>
      <c r="H120" s="48"/>
      <c r="I120" s="18">
        <f>+G120-F120</f>
        <v>-0.27244078879082689</v>
      </c>
      <c r="J120" s="22">
        <v>137490.22</v>
      </c>
      <c r="K120" s="1">
        <v>128684.59</v>
      </c>
      <c r="L120" s="31">
        <f>+K120/J120*100</f>
        <v>93.595449916364956</v>
      </c>
    </row>
    <row r="121" spans="1:12" x14ac:dyDescent="0.2">
      <c r="A121" s="28" t="s">
        <v>1</v>
      </c>
      <c r="B121" s="20">
        <v>457371.35</v>
      </c>
      <c r="C121" s="1">
        <v>418932.86</v>
      </c>
      <c r="D121" s="44"/>
      <c r="E121" s="15">
        <f t="shared" si="9"/>
        <v>91.595780977536094</v>
      </c>
      <c r="F121" s="21">
        <v>5.8821040114758372</v>
      </c>
      <c r="G121" s="2">
        <v>5.4531409007637439</v>
      </c>
      <c r="H121" s="48"/>
      <c r="I121" s="18">
        <f t="shared" ref="I121:I130" si="10">+G121-F121</f>
        <v>-0.42896311071209325</v>
      </c>
      <c r="J121" s="20">
        <v>77756.42</v>
      </c>
      <c r="K121" s="1">
        <v>76824.14</v>
      </c>
      <c r="L121" s="29">
        <f t="shared" ref="L121:L130" si="11">+K121/J121*100</f>
        <v>98.801025047192255</v>
      </c>
    </row>
    <row r="122" spans="1:12" x14ac:dyDescent="0.2">
      <c r="A122" s="30" t="s">
        <v>5</v>
      </c>
      <c r="B122" s="20">
        <v>438866.68</v>
      </c>
      <c r="C122" s="1">
        <v>410084.13</v>
      </c>
      <c r="D122" s="44"/>
      <c r="E122" s="15">
        <f t="shared" si="9"/>
        <v>93.441618762217274</v>
      </c>
      <c r="F122" s="21">
        <v>6.0264828346860648</v>
      </c>
      <c r="G122" s="2">
        <v>5.4874003689185153</v>
      </c>
      <c r="H122" s="48"/>
      <c r="I122" s="18">
        <f t="shared" si="10"/>
        <v>-0.53908246576754948</v>
      </c>
      <c r="J122" s="20">
        <v>72823.02</v>
      </c>
      <c r="K122" s="1">
        <v>74731.95</v>
      </c>
      <c r="L122" s="29">
        <f t="shared" si="11"/>
        <v>102.62132770654114</v>
      </c>
    </row>
    <row r="123" spans="1:12" x14ac:dyDescent="0.2">
      <c r="A123" s="30" t="s">
        <v>6</v>
      </c>
      <c r="B123" s="20">
        <v>18504.669999999998</v>
      </c>
      <c r="C123" s="1">
        <v>8848.73</v>
      </c>
      <c r="D123" s="44"/>
      <c r="E123" s="15">
        <f t="shared" si="9"/>
        <v>47.818901931242223</v>
      </c>
      <c r="F123" s="21">
        <v>3.750895933838732</v>
      </c>
      <c r="G123" s="2">
        <v>4.2294103308016959</v>
      </c>
      <c r="H123" s="48"/>
      <c r="I123" s="18">
        <f t="shared" si="10"/>
        <v>0.47851439696296394</v>
      </c>
      <c r="J123" s="20">
        <v>4933.3999999999996</v>
      </c>
      <c r="K123" s="1">
        <v>2092.19</v>
      </c>
      <c r="L123" s="29">
        <f t="shared" si="11"/>
        <v>42.408683666436943</v>
      </c>
    </row>
    <row r="124" spans="1:12" x14ac:dyDescent="0.2">
      <c r="A124" s="28" t="s">
        <v>2</v>
      </c>
      <c r="B124" s="20">
        <v>17141.580000000002</v>
      </c>
      <c r="C124" s="10">
        <v>15866.6</v>
      </c>
      <c r="D124" s="43"/>
      <c r="E124" s="15">
        <f t="shared" si="9"/>
        <v>92.562062540325911</v>
      </c>
      <c r="F124" s="21">
        <v>4.95119450277432</v>
      </c>
      <c r="G124" s="2">
        <v>4.8273260253800778</v>
      </c>
      <c r="H124" s="48"/>
      <c r="I124" s="18">
        <f t="shared" si="10"/>
        <v>-0.12386847739424223</v>
      </c>
      <c r="J124" s="20">
        <v>3462.11</v>
      </c>
      <c r="K124" s="1">
        <v>3286.83</v>
      </c>
      <c r="L124" s="29">
        <f t="shared" si="11"/>
        <v>94.93719148149539</v>
      </c>
    </row>
    <row r="125" spans="1:12" x14ac:dyDescent="0.2">
      <c r="A125" s="28" t="s">
        <v>3</v>
      </c>
      <c r="B125" s="20">
        <v>184530.76</v>
      </c>
      <c r="C125" s="12">
        <v>155039.99</v>
      </c>
      <c r="D125" s="42"/>
      <c r="E125" s="15">
        <f t="shared" si="9"/>
        <v>84.018507266755947</v>
      </c>
      <c r="F125" s="21">
        <v>5.0173432470747921</v>
      </c>
      <c r="G125" s="13">
        <v>4.8302974695769754</v>
      </c>
      <c r="H125" s="46"/>
      <c r="I125" s="18">
        <f t="shared" si="10"/>
        <v>-0.1870457774978167</v>
      </c>
      <c r="J125" s="20">
        <v>36778.58</v>
      </c>
      <c r="K125" s="1">
        <v>32097.399999999998</v>
      </c>
      <c r="L125" s="29">
        <f t="shared" si="11"/>
        <v>87.271993644126539</v>
      </c>
    </row>
    <row r="126" spans="1:12" x14ac:dyDescent="0.2">
      <c r="A126" s="30" t="s">
        <v>7</v>
      </c>
      <c r="B126" s="20">
        <v>88332.36</v>
      </c>
      <c r="C126" s="11">
        <v>83347.05</v>
      </c>
      <c r="D126" s="41"/>
      <c r="E126" s="15">
        <f t="shared" si="9"/>
        <v>94.356190641798776</v>
      </c>
      <c r="F126" s="21">
        <v>5.2511833127048737</v>
      </c>
      <c r="G126" s="13">
        <v>5.0519456589006806</v>
      </c>
      <c r="H126" s="46"/>
      <c r="I126" s="18">
        <f t="shared" si="10"/>
        <v>-0.19923765380419312</v>
      </c>
      <c r="J126" s="20">
        <v>16821.419999999998</v>
      </c>
      <c r="K126" s="1">
        <v>16498.009999999998</v>
      </c>
      <c r="L126" s="29">
        <f t="shared" si="11"/>
        <v>98.077391801643373</v>
      </c>
    </row>
    <row r="127" spans="1:12" x14ac:dyDescent="0.2">
      <c r="A127" s="30" t="s">
        <v>8</v>
      </c>
      <c r="B127" s="20">
        <v>96198.399999999994</v>
      </c>
      <c r="C127" s="11">
        <v>71692.94</v>
      </c>
      <c r="D127" s="41"/>
      <c r="E127" s="15">
        <f t="shared" si="9"/>
        <v>74.526125174639091</v>
      </c>
      <c r="F127" s="21">
        <v>4.8202449647144183</v>
      </c>
      <c r="G127" s="13">
        <v>4.5958809927824102</v>
      </c>
      <c r="H127" s="46"/>
      <c r="I127" s="18">
        <f t="shared" si="10"/>
        <v>-0.22436397193200808</v>
      </c>
      <c r="J127" s="20">
        <v>19957.16</v>
      </c>
      <c r="K127" s="1">
        <v>15599.39</v>
      </c>
      <c r="L127" s="29">
        <f t="shared" si="11"/>
        <v>78.164378097885674</v>
      </c>
    </row>
    <row r="128" spans="1:12" x14ac:dyDescent="0.2">
      <c r="A128" s="28" t="s">
        <v>4</v>
      </c>
      <c r="B128" s="20">
        <v>38689.43</v>
      </c>
      <c r="C128" s="10">
        <v>29037.49</v>
      </c>
      <c r="D128" s="43"/>
      <c r="E128" s="15">
        <f t="shared" si="9"/>
        <v>75.05277281159222</v>
      </c>
      <c r="F128" s="21">
        <v>3.6753791567117746</v>
      </c>
      <c r="G128" s="2">
        <v>3.4815798434592442</v>
      </c>
      <c r="H128" s="48"/>
      <c r="I128" s="18">
        <f t="shared" si="10"/>
        <v>-0.19379931325253041</v>
      </c>
      <c r="J128" s="20">
        <v>10526.65</v>
      </c>
      <c r="K128" s="10">
        <v>8340.32</v>
      </c>
      <c r="L128" s="29">
        <f t="shared" si="11"/>
        <v>79.230524430849329</v>
      </c>
    </row>
    <row r="129" spans="1:12" x14ac:dyDescent="0.2">
      <c r="A129" s="28" t="s">
        <v>9</v>
      </c>
      <c r="B129" s="20">
        <v>41312.53</v>
      </c>
      <c r="C129" s="1">
        <v>37777.230000000003</v>
      </c>
      <c r="D129" s="44"/>
      <c r="E129" s="15">
        <f t="shared" si="9"/>
        <v>91.442547817817015</v>
      </c>
      <c r="F129" s="21">
        <v>4.6074515472103821</v>
      </c>
      <c r="G129" s="2">
        <v>4.6432760972971652</v>
      </c>
      <c r="H129" s="48"/>
      <c r="I129" s="18">
        <f t="shared" si="10"/>
        <v>3.5824550086783091E-2</v>
      </c>
      <c r="J129" s="20">
        <v>8966.4599999999991</v>
      </c>
      <c r="K129" s="10">
        <v>8135.9</v>
      </c>
      <c r="L129" s="29">
        <f t="shared" si="11"/>
        <v>90.737035574797645</v>
      </c>
    </row>
    <row r="130" spans="1:12" x14ac:dyDescent="0.2">
      <c r="A130" s="28" t="s">
        <v>16</v>
      </c>
      <c r="B130" s="20">
        <v>135152.79</v>
      </c>
      <c r="C130" s="1">
        <v>142724.5</v>
      </c>
      <c r="D130" s="44"/>
      <c r="E130" s="15">
        <f t="shared" si="9"/>
        <v>105.60233347754048</v>
      </c>
      <c r="F130" s="21">
        <v>3.3667977569095155</v>
      </c>
      <c r="G130" s="19">
        <v>3.2986964180965881</v>
      </c>
      <c r="H130" s="49"/>
      <c r="I130" s="18">
        <f t="shared" si="10"/>
        <v>-6.8101338812927459E-2</v>
      </c>
      <c r="J130" s="20">
        <v>40142.83</v>
      </c>
      <c r="K130" s="10">
        <v>43266.94</v>
      </c>
      <c r="L130" s="29">
        <f t="shared" si="11"/>
        <v>107.7824856892252</v>
      </c>
    </row>
  </sheetData>
  <mergeCells count="29">
    <mergeCell ref="B73:E73"/>
    <mergeCell ref="A118:A119"/>
    <mergeCell ref="B118:E118"/>
    <mergeCell ref="F118:I118"/>
    <mergeCell ref="J118:L118"/>
    <mergeCell ref="A88:A89"/>
    <mergeCell ref="B88:E88"/>
    <mergeCell ref="F88:I88"/>
    <mergeCell ref="J88:L88"/>
    <mergeCell ref="A103:A104"/>
    <mergeCell ref="B103:E103"/>
    <mergeCell ref="F103:I103"/>
    <mergeCell ref="J103:L103"/>
    <mergeCell ref="F73:I73"/>
    <mergeCell ref="J73:L73"/>
    <mergeCell ref="A3:A5"/>
    <mergeCell ref="B3:E3"/>
    <mergeCell ref="F3:I3"/>
    <mergeCell ref="J3:L3"/>
    <mergeCell ref="B4:B5"/>
    <mergeCell ref="C4:D4"/>
    <mergeCell ref="E4:E5"/>
    <mergeCell ref="F4:F5"/>
    <mergeCell ref="G4:H4"/>
    <mergeCell ref="I4:I5"/>
    <mergeCell ref="J4:J5"/>
    <mergeCell ref="K4:K5"/>
    <mergeCell ref="L4:L5"/>
    <mergeCell ref="A73:A74"/>
  </mergeCells>
  <conditionalFormatting sqref="E105:E115">
    <cfRule type="cellIs" dxfId="5" priority="6" operator="lessThan">
      <formula>100</formula>
    </cfRule>
  </conditionalFormatting>
  <conditionalFormatting sqref="L105:L115">
    <cfRule type="cellIs" dxfId="4" priority="5" operator="lessThan">
      <formula>100</formula>
    </cfRule>
  </conditionalFormatting>
  <conditionalFormatting sqref="E90:E100">
    <cfRule type="cellIs" dxfId="3" priority="4" operator="lessThan">
      <formula>100</formula>
    </cfRule>
  </conditionalFormatting>
  <conditionalFormatting sqref="L90:L100">
    <cfRule type="cellIs" dxfId="2" priority="3" operator="lessThan">
      <formula>100</formula>
    </cfRule>
  </conditionalFormatting>
  <conditionalFormatting sqref="E75:E85">
    <cfRule type="cellIs" dxfId="1" priority="2" operator="lessThan">
      <formula>100</formula>
    </cfRule>
  </conditionalFormatting>
  <conditionalFormatting sqref="L75:L85">
    <cfRule type="cellIs" dxfId="0" priority="1" operator="lessThan">
      <formula>100</formula>
    </cfRule>
  </conditionalFormatting>
  <printOptions horizontalCentered="1"/>
  <pageMargins left="0.78740157480314965" right="0.78740157480314965" top="0.78740157480314965" bottom="0.31496062992125984" header="0.78740157480314965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</vt:lpstr>
      <vt:lpstr>tab!Oblast_tisku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Uživatel KM SLDB2021</cp:lastModifiedBy>
  <cp:lastPrinted>2021-08-16T15:29:59Z</cp:lastPrinted>
  <dcterms:created xsi:type="dcterms:W3CDTF">2001-03-08T10:08:27Z</dcterms:created>
  <dcterms:modified xsi:type="dcterms:W3CDTF">2021-08-20T07:26:31Z</dcterms:modified>
</cp:coreProperties>
</file>