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8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3" i="1" l="1"/>
  <c r="V23" i="1"/>
  <c r="T23" i="1"/>
  <c r="R23" i="1"/>
  <c r="P23" i="1"/>
  <c r="N23" i="1"/>
  <c r="L23" i="1"/>
  <c r="H23" i="1"/>
  <c r="F23" i="1"/>
  <c r="C23" i="1"/>
  <c r="X22" i="1"/>
  <c r="V22" i="1"/>
  <c r="T22" i="1"/>
  <c r="R22" i="1"/>
  <c r="P22" i="1"/>
  <c r="N22" i="1"/>
  <c r="L22" i="1"/>
  <c r="H22" i="1"/>
  <c r="F22" i="1"/>
  <c r="C22" i="1"/>
  <c r="X21" i="1"/>
  <c r="V21" i="1"/>
  <c r="T21" i="1"/>
  <c r="R21" i="1"/>
  <c r="P21" i="1"/>
  <c r="N21" i="1"/>
  <c r="L21" i="1"/>
  <c r="J21" i="1"/>
  <c r="H21" i="1"/>
  <c r="F21" i="1"/>
  <c r="C21" i="1"/>
  <c r="X20" i="1"/>
  <c r="V20" i="1"/>
  <c r="T20" i="1"/>
  <c r="R20" i="1"/>
  <c r="P20" i="1"/>
  <c r="N20" i="1"/>
  <c r="L20" i="1"/>
  <c r="J20" i="1"/>
  <c r="H20" i="1"/>
  <c r="F20" i="1"/>
  <c r="C20" i="1"/>
  <c r="X19" i="1"/>
  <c r="V19" i="1"/>
  <c r="T19" i="1"/>
  <c r="R19" i="1"/>
  <c r="P19" i="1"/>
  <c r="N19" i="1"/>
  <c r="L19" i="1"/>
  <c r="J19" i="1"/>
  <c r="H19" i="1"/>
  <c r="F19" i="1"/>
  <c r="C19" i="1"/>
  <c r="X18" i="1"/>
  <c r="V18" i="1"/>
  <c r="T18" i="1"/>
  <c r="R18" i="1"/>
  <c r="P18" i="1"/>
  <c r="N18" i="1"/>
  <c r="L18" i="1"/>
  <c r="J18" i="1"/>
  <c r="H18" i="1"/>
  <c r="F18" i="1"/>
  <c r="C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<sst xmlns="http://schemas.openxmlformats.org/spreadsheetml/2006/main" count="145" uniqueCount="42">
  <si>
    <r>
      <t xml:space="preserve">Tab. 82: Střední školy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chlapci se speciálními vzdělávacími potřebami podle druhu postižení </t>
    </r>
    <r>
      <rPr>
        <sz val="10"/>
        <color theme="1"/>
        <rFont val="Arial"/>
        <family val="2"/>
        <charset val="238"/>
      </rPr>
      <t>v časové řadě 2008/09 - 2018/19</t>
    </r>
  </si>
  <si>
    <t xml:space="preserve"> </t>
  </si>
  <si>
    <t>Školní 
rok</t>
  </si>
  <si>
    <t>Celkem</t>
  </si>
  <si>
    <r>
      <t xml:space="preserve">z toho ve speciálních třídách </t>
    </r>
    <r>
      <rPr>
        <vertAlign val="superscript"/>
        <sz val="8"/>
        <color theme="1"/>
        <rFont val="Arial"/>
        <family val="2"/>
        <charset val="238"/>
      </rPr>
      <t>1)</t>
    </r>
  </si>
  <si>
    <t>v tom postižení</t>
  </si>
  <si>
    <t>vývojovými poruchami učení</t>
  </si>
  <si>
    <t>vývojovými poruchami chování</t>
  </si>
  <si>
    <t>mentálně</t>
  </si>
  <si>
    <t>vadami řeči</t>
  </si>
  <si>
    <t>sluchově</t>
  </si>
  <si>
    <t>zrakově</t>
  </si>
  <si>
    <t>tělesně</t>
  </si>
  <si>
    <t>autismem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</si>
  <si>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</si>
  <si>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</si>
  <si>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</si>
  <si>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</si>
  <si>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5)</t>
    </r>
  </si>
  <si>
    <t>2008/09</t>
  </si>
  <si>
    <t>.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</si>
  <si>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</si>
  <si>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</si>
  <si>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</si>
  <si>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</si>
  <si>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</si>
  <si>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</si>
  <si>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</si>
  <si>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</si>
  <si>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</si>
  <si>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</si>
  <si>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</si>
  <si>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</si>
  <si>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</si>
  <si>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</si>
  <si>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</si>
  <si>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</si>
  <si>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</si>
  <si>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 více vadami se považuje dítě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</si>
  <si>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chlapců na středních školách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</si>
  <si>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chlapců na celkovém počtu žáků se speciálními vzdělávacími potřebami na středních školách </t>
    </r>
  </si>
  <si>
    <r>
      <rPr>
        <i/>
        <vertAlign val="superscript"/>
        <sz val="8"/>
        <color theme="1"/>
        <rFont val="Arial"/>
        <family val="2"/>
        <charset val="238"/>
      </rPr>
      <t>5)</t>
    </r>
    <r>
      <rPr>
        <i/>
        <sz val="8"/>
        <color theme="1"/>
        <rFont val="Arial"/>
        <family val="2"/>
        <charset val="238"/>
      </rPr>
      <t xml:space="preserve"> podíl chlapců s daným postižením na celkovém počtu chlapců se speciálními vzdělávacími potřebami na středních školách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</si>
</sst>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0" fontId="8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vertical="center"/>
    </xf>
    <xf numFmtId="9" fontId="5" fillId="0" borderId="12" xfId="1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right" vertical="center"/>
    </xf>
    <xf numFmtId="9" fontId="5" fillId="0" borderId="14" xfId="1" applyNumberFormat="1" applyFont="1" applyBorder="1" applyAlignment="1">
      <alignment vertical="center"/>
    </xf>
    <xf numFmtId="164" fontId="8" fillId="0" borderId="12" xfId="0" applyNumberFormat="1" applyFont="1" applyBorder="1" applyAlignment="1">
      <alignment horizontal="right" vertical="center"/>
    </xf>
    <xf numFmtId="164" fontId="8" fillId="0" borderId="13" xfId="0" applyNumberFormat="1" applyFont="1" applyBorder="1" applyAlignment="1">
      <alignment horizontal="center" vertical="center"/>
    </xf>
    <xf numFmtId="165" fontId="5" fillId="0" borderId="12" xfId="1" applyNumberFormat="1" applyFont="1" applyBorder="1" applyAlignment="1">
      <alignment horizontal="center" vertical="center"/>
    </xf>
    <xf numFmtId="165" fontId="5" fillId="0" borderId="12" xfId="1" applyNumberFormat="1" applyFont="1" applyBorder="1" applyAlignment="1">
      <alignment vertical="center"/>
    </xf>
    <xf numFmtId="165" fontId="5" fillId="0" borderId="10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8" fillId="0" borderId="11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vertical="center"/>
    </xf>
    <xf numFmtId="164" fontId="8" fillId="0" borderId="12" xfId="0" applyNumberFormat="1" applyFont="1" applyBorder="1" applyAlignment="1">
      <alignment vertical="center"/>
    </xf>
    <xf numFmtId="164" fontId="8" fillId="0" borderId="33" xfId="0" applyNumberFormat="1" applyFont="1" applyBorder="1" applyAlignment="1">
      <alignment vertical="center"/>
    </xf>
    <xf numFmtId="165" fontId="5" fillId="0" borderId="34" xfId="1" applyNumberFormat="1" applyFont="1" applyBorder="1" applyAlignment="1">
      <alignment vertical="center"/>
    </xf>
    <xf numFmtId="9" fontId="5" fillId="0" borderId="35" xfId="1" applyNumberFormat="1" applyFont="1" applyBorder="1" applyAlignment="1">
      <alignment vertical="center"/>
    </xf>
    <xf numFmtId="164" fontId="8" fillId="0" borderId="34" xfId="0" applyNumberFormat="1" applyFont="1" applyBorder="1" applyAlignment="1">
      <alignment vertical="center"/>
    </xf>
    <xf numFmtId="164" fontId="8" fillId="0" borderId="35" xfId="0" applyNumberFormat="1" applyFont="1" applyBorder="1" applyAlignment="1">
      <alignment vertical="center"/>
    </xf>
    <xf numFmtId="165" fontId="5" fillId="0" borderId="35" xfId="1" applyNumberFormat="1" applyFont="1" applyBorder="1" applyAlignment="1">
      <alignment vertical="center"/>
    </xf>
    <xf numFmtId="165" fontId="5" fillId="0" borderId="27" xfId="1" applyNumberFormat="1" applyFont="1" applyBorder="1" applyAlignment="1">
      <alignment vertical="center"/>
    </xf>
    <xf numFmtId="0" fontId="7" fillId="2" borderId="36" xfId="4" applyFont="1" applyFill="1" applyBorder="1" applyAlignment="1" applyProtection="1">
      <alignment horizontal="center"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11" fillId="2" borderId="38" xfId="3" applyNumberFormat="1" applyFont="1" applyFill="1" applyBorder="1" applyAlignment="1" applyProtection="1">
      <alignment vertical="center"/>
      <protection locked="0"/>
    </xf>
    <xf numFmtId="164" fontId="11" fillId="2" borderId="36" xfId="3" applyNumberFormat="1" applyFont="1" applyFill="1" applyBorder="1" applyAlignment="1" applyProtection="1">
      <alignment horizontal="center"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36" xfId="3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/>
    <xf numFmtId="0" fontId="11" fillId="2" borderId="39" xfId="4" applyFont="1" applyFill="1" applyBorder="1" applyAlignment="1" applyProtection="1">
      <alignment horizontal="center" vertical="center"/>
      <protection locked="0"/>
    </xf>
    <xf numFmtId="165" fontId="7" fillId="2" borderId="40" xfId="1" applyNumberFormat="1" applyFont="1" applyFill="1" applyBorder="1" applyAlignment="1" applyProtection="1">
      <alignment vertical="center"/>
      <protection locked="0"/>
    </xf>
    <xf numFmtId="165" fontId="7" fillId="2" borderId="41" xfId="1" applyNumberFormat="1" applyFont="1" applyFill="1" applyBorder="1" applyAlignment="1" applyProtection="1">
      <alignment horizontal="center" vertical="center"/>
      <protection locked="0"/>
    </xf>
    <xf numFmtId="165" fontId="11" fillId="2" borderId="41" xfId="1" applyNumberFormat="1" applyFont="1" applyFill="1" applyBorder="1" applyAlignment="1" applyProtection="1">
      <alignment vertical="center"/>
      <protection locked="0"/>
    </xf>
    <xf numFmtId="165" fontId="11" fillId="2" borderId="39" xfId="1" applyNumberFormat="1" applyFont="1" applyFill="1" applyBorder="1" applyAlignment="1" applyProtection="1">
      <alignment horizontal="center" vertical="center"/>
      <protection locked="0"/>
    </xf>
    <xf numFmtId="165" fontId="7" fillId="2" borderId="41" xfId="1" applyNumberFormat="1" applyFont="1" applyFill="1" applyBorder="1" applyAlignment="1" applyProtection="1">
      <alignment vertical="center"/>
      <protection locked="0"/>
    </xf>
    <xf numFmtId="165" fontId="7" fillId="2" borderId="39" xfId="1" applyNumberFormat="1" applyFont="1" applyFill="1" applyBorder="1" applyAlignment="1" applyProtection="1">
      <alignment horizontal="center" vertical="center"/>
      <protection locked="0"/>
    </xf>
    <xf numFmtId="0" fontId="7" fillId="2" borderId="43" xfId="4" applyFont="1" applyFill="1" applyBorder="1" applyAlignment="1" applyProtection="1">
      <alignment horizontal="center" vertical="center"/>
      <protection locked="0"/>
    </xf>
    <xf numFmtId="164" fontId="7" fillId="2" borderId="44" xfId="3" applyNumberFormat="1" applyFont="1" applyFill="1" applyBorder="1" applyAlignment="1" applyProtection="1">
      <alignment vertical="center"/>
      <protection locked="0"/>
    </xf>
    <xf numFmtId="164" fontId="7" fillId="2" borderId="45" xfId="3" applyNumberFormat="1" applyFont="1" applyFill="1" applyBorder="1" applyAlignment="1" applyProtection="1">
      <alignment horizontal="center" vertical="center"/>
      <protection locked="0"/>
    </xf>
    <xf numFmtId="164" fontId="11" fillId="2" borderId="45" xfId="3" applyNumberFormat="1" applyFont="1" applyFill="1" applyBorder="1" applyAlignment="1" applyProtection="1">
      <alignment vertical="center"/>
      <protection locked="0"/>
    </xf>
    <xf numFmtId="164" fontId="11" fillId="2" borderId="43" xfId="3" applyNumberFormat="1" applyFont="1" applyFill="1" applyBorder="1" applyAlignment="1" applyProtection="1">
      <alignment horizontal="center" vertical="center"/>
      <protection locked="0"/>
    </xf>
    <xf numFmtId="164" fontId="7" fillId="2" borderId="45" xfId="3" applyNumberFormat="1" applyFont="1" applyFill="1" applyBorder="1" applyAlignment="1" applyProtection="1">
      <alignment vertical="center"/>
      <protection locked="0"/>
    </xf>
    <xf numFmtId="164" fontId="7" fillId="2" borderId="43" xfId="3" applyNumberFormat="1" applyFont="1" applyFill="1" applyBorder="1" applyAlignment="1" applyProtection="1">
      <alignment horizontal="center" vertical="center"/>
      <protection locked="0"/>
    </xf>
    <xf numFmtId="9" fontId="7" fillId="2" borderId="41" xfId="1" applyNumberFormat="1" applyFont="1" applyFill="1" applyBorder="1" applyAlignment="1" applyProtection="1">
      <alignment vertical="center"/>
      <protection locked="0"/>
    </xf>
    <xf numFmtId="0" fontId="11" fillId="2" borderId="46" xfId="4" applyFont="1" applyFill="1" applyBorder="1" applyAlignment="1" applyProtection="1">
      <alignment horizontal="center" vertical="center"/>
      <protection locked="0"/>
    </xf>
    <xf numFmtId="165" fontId="7" fillId="2" borderId="47" xfId="1" applyNumberFormat="1" applyFont="1" applyFill="1" applyBorder="1" applyAlignment="1" applyProtection="1">
      <alignment vertical="center"/>
      <protection locked="0"/>
    </xf>
    <xf numFmtId="165" fontId="7" fillId="2" borderId="48" xfId="1" applyNumberFormat="1" applyFont="1" applyFill="1" applyBorder="1" applyAlignment="1" applyProtection="1">
      <alignment horizontal="center" vertical="center"/>
      <protection locked="0"/>
    </xf>
    <xf numFmtId="165" fontId="11" fillId="2" borderId="48" xfId="1" applyNumberFormat="1" applyFont="1" applyFill="1" applyBorder="1" applyAlignment="1" applyProtection="1">
      <alignment vertical="center"/>
      <protection locked="0"/>
    </xf>
    <xf numFmtId="165" fontId="11" fillId="2" borderId="46" xfId="1" applyNumberFormat="1" applyFont="1" applyFill="1" applyBorder="1" applyAlignment="1" applyProtection="1">
      <alignment horizontal="center" vertical="center"/>
      <protection locked="0"/>
    </xf>
    <xf numFmtId="9" fontId="7" fillId="2" borderId="47" xfId="1" applyNumberFormat="1" applyFont="1" applyFill="1" applyBorder="1" applyAlignment="1" applyProtection="1">
      <alignment vertical="center"/>
      <protection locked="0"/>
    </xf>
    <xf numFmtId="9" fontId="7" fillId="2" borderId="48" xfId="1" applyNumberFormat="1" applyFont="1" applyFill="1" applyBorder="1" applyAlignment="1" applyProtection="1">
      <alignment horizontal="center" vertical="center"/>
      <protection locked="0"/>
    </xf>
    <xf numFmtId="165" fontId="7" fillId="2" borderId="48" xfId="1" applyNumberFormat="1" applyFont="1" applyFill="1" applyBorder="1" applyAlignment="1" applyProtection="1">
      <alignment vertical="center"/>
      <protection locked="0"/>
    </xf>
    <xf numFmtId="9" fontId="7" fillId="2" borderId="48" xfId="1" applyNumberFormat="1" applyFont="1" applyFill="1" applyBorder="1" applyAlignment="1" applyProtection="1">
      <alignment vertical="center"/>
      <protection locked="0"/>
    </xf>
    <xf numFmtId="165" fontId="7" fillId="2" borderId="46" xfId="1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/>
    <xf numFmtId="0" fontId="5" fillId="0" borderId="0" xfId="4" applyFont="1" applyFill="1"/>
    <xf numFmtId="0" fontId="5" fillId="0" borderId="0" xfId="0" applyFont="1" applyFill="1"/>
    <xf numFmtId="0" fontId="7" fillId="0" borderId="9" xfId="4" applyFont="1" applyFill="1" applyBorder="1" applyAlignment="1" applyProtection="1">
      <alignment horizontal="center" vertical="center"/>
      <protection locked="0"/>
    </xf>
    <xf numFmtId="0" fontId="7" fillId="0" borderId="10" xfId="4" applyFont="1" applyFill="1" applyBorder="1" applyAlignment="1" applyProtection="1">
      <alignment horizontal="center" vertical="center"/>
      <protection locked="0"/>
    </xf>
    <xf numFmtId="0" fontId="7" fillId="2" borderId="3" xfId="4" applyFont="1" applyFill="1" applyBorder="1" applyAlignment="1" applyProtection="1">
      <alignment horizontal="center" vertical="center" wrapText="1"/>
      <protection locked="0"/>
    </xf>
    <xf numFmtId="0" fontId="7" fillId="3" borderId="19" xfId="4" applyFont="1" applyFill="1" applyBorder="1" applyAlignment="1" applyProtection="1">
      <alignment horizontal="center" vertical="center" wrapText="1"/>
      <protection locked="0"/>
    </xf>
    <xf numFmtId="0" fontId="7" fillId="2" borderId="42" xfId="4" applyFont="1" applyFill="1" applyBorder="1" applyAlignment="1" applyProtection="1">
      <alignment horizontal="center" vertical="center" wrapText="1"/>
      <protection locked="0"/>
    </xf>
    <xf numFmtId="0" fontId="7" fillId="3" borderId="33" xfId="4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3" width="6.42578125" customWidth="1"/>
    <col min="4" max="5" width="4.7109375" customWidth="1"/>
    <col min="6" max="6" width="6.42578125" customWidth="1"/>
    <col min="7" max="7" width="5" customWidth="1"/>
    <col min="8" max="8" width="6.140625" customWidth="1"/>
    <col min="9" max="9" width="5" customWidth="1"/>
    <col min="10" max="10" width="5.140625" customWidth="1"/>
    <col min="11" max="11" width="5" customWidth="1"/>
    <col min="12" max="12" width="6.42578125" customWidth="1"/>
    <col min="13" max="13" width="5" customWidth="1"/>
    <col min="14" max="14" width="5.5703125" customWidth="1"/>
    <col min="15" max="15" width="4.85546875" customWidth="1"/>
    <col min="16" max="16" width="6.28515625" customWidth="1"/>
    <col min="17" max="17" width="4.85546875" customWidth="1"/>
    <col min="18" max="18" width="6.140625" customWidth="1"/>
    <col min="19" max="19" width="4.85546875" customWidth="1"/>
    <col min="20" max="20" width="6" customWidth="1"/>
    <col min="21" max="21" width="4.85546875" customWidth="1"/>
    <col min="22" max="22" width="6" customWidth="1"/>
    <col min="23" max="23" width="4.85546875" customWidth="1"/>
    <col min="24" max="24" width="6.140625" customWidth="1"/>
    <col min="25" max="25" width="5.7109375" customWidth="1"/>
  </cols>
  <sheetData>
    <row r="1" spans="1:25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4" customFormat="1" ht="17.25" customHeight="1" thickBot="1" x14ac:dyDescent="0.3">
      <c r="A2" s="3"/>
      <c r="R2" s="4" t="s">
        <v>1</v>
      </c>
    </row>
    <row r="3" spans="1:25" ht="17.25" customHeight="1" x14ac:dyDescent="0.25">
      <c r="A3" s="81" t="s">
        <v>2</v>
      </c>
      <c r="B3" s="82"/>
      <c r="C3" s="87" t="s">
        <v>3</v>
      </c>
      <c r="D3" s="88"/>
      <c r="E3" s="89"/>
      <c r="F3" s="95" t="s">
        <v>4</v>
      </c>
      <c r="G3" s="96"/>
      <c r="H3" s="99" t="s">
        <v>5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</row>
    <row r="4" spans="1:25" ht="17.25" customHeight="1" x14ac:dyDescent="0.25">
      <c r="A4" s="83"/>
      <c r="B4" s="84"/>
      <c r="C4" s="90"/>
      <c r="D4" s="91"/>
      <c r="E4" s="92"/>
      <c r="F4" s="92"/>
      <c r="G4" s="97"/>
      <c r="H4" s="102" t="s">
        <v>6</v>
      </c>
      <c r="I4" s="76"/>
      <c r="J4" s="75" t="s">
        <v>7</v>
      </c>
      <c r="K4" s="76"/>
      <c r="L4" s="104" t="s">
        <v>8</v>
      </c>
      <c r="M4" s="105"/>
      <c r="N4" s="75" t="s">
        <v>9</v>
      </c>
      <c r="O4" s="76"/>
      <c r="P4" s="75" t="s">
        <v>10</v>
      </c>
      <c r="Q4" s="76"/>
      <c r="R4" s="75" t="s">
        <v>11</v>
      </c>
      <c r="S4" s="76"/>
      <c r="T4" s="75" t="s">
        <v>12</v>
      </c>
      <c r="U4" s="76"/>
      <c r="V4" s="75" t="s">
        <v>13</v>
      </c>
      <c r="W4" s="76"/>
      <c r="X4" s="75" t="s">
        <v>14</v>
      </c>
      <c r="Y4" s="79"/>
    </row>
    <row r="5" spans="1:25" ht="17.25" customHeight="1" x14ac:dyDescent="0.25">
      <c r="A5" s="83"/>
      <c r="B5" s="84"/>
      <c r="C5" s="93"/>
      <c r="D5" s="78"/>
      <c r="E5" s="94"/>
      <c r="F5" s="94"/>
      <c r="G5" s="98"/>
      <c r="H5" s="103"/>
      <c r="I5" s="78"/>
      <c r="J5" s="77"/>
      <c r="K5" s="78"/>
      <c r="L5" s="106"/>
      <c r="M5" s="107"/>
      <c r="N5" s="77"/>
      <c r="O5" s="78"/>
      <c r="P5" s="77"/>
      <c r="Q5" s="78"/>
      <c r="R5" s="77"/>
      <c r="S5" s="78"/>
      <c r="T5" s="77"/>
      <c r="U5" s="78"/>
      <c r="V5" s="77"/>
      <c r="W5" s="78"/>
      <c r="X5" s="77"/>
      <c r="Y5" s="80"/>
    </row>
    <row r="6" spans="1:25" ht="17.25" customHeight="1" thickBot="1" x14ac:dyDescent="0.3">
      <c r="A6" s="85"/>
      <c r="B6" s="86"/>
      <c r="C6" s="5" t="s">
        <v>15</v>
      </c>
      <c r="D6" s="6" t="s">
        <v>16</v>
      </c>
      <c r="E6" s="6" t="s">
        <v>17</v>
      </c>
      <c r="F6" s="7" t="s">
        <v>15</v>
      </c>
      <c r="G6" s="8" t="s">
        <v>18</v>
      </c>
      <c r="H6" s="9" t="s">
        <v>15</v>
      </c>
      <c r="I6" s="10" t="s">
        <v>18</v>
      </c>
      <c r="J6" s="7" t="s">
        <v>15</v>
      </c>
      <c r="K6" s="10" t="s">
        <v>18</v>
      </c>
      <c r="L6" s="7" t="s">
        <v>15</v>
      </c>
      <c r="M6" s="10" t="s">
        <v>18</v>
      </c>
      <c r="N6" s="7" t="s">
        <v>15</v>
      </c>
      <c r="O6" s="10" t="s">
        <v>18</v>
      </c>
      <c r="P6" s="7" t="s">
        <v>15</v>
      </c>
      <c r="Q6" s="10" t="s">
        <v>18</v>
      </c>
      <c r="R6" s="7" t="s">
        <v>15</v>
      </c>
      <c r="S6" s="10" t="s">
        <v>18</v>
      </c>
      <c r="T6" s="7" t="s">
        <v>15</v>
      </c>
      <c r="U6" s="10" t="s">
        <v>18</v>
      </c>
      <c r="V6" s="7" t="s">
        <v>15</v>
      </c>
      <c r="W6" s="10" t="s">
        <v>18</v>
      </c>
      <c r="X6" s="7" t="s">
        <v>15</v>
      </c>
      <c r="Y6" s="11" t="s">
        <v>18</v>
      </c>
    </row>
    <row r="7" spans="1:25" s="22" customFormat="1" ht="17.25" customHeight="1" x14ac:dyDescent="0.25">
      <c r="A7" s="69" t="s">
        <v>19</v>
      </c>
      <c r="B7" s="70"/>
      <c r="C7" s="12">
        <v>11256</v>
      </c>
      <c r="D7" s="13">
        <v>4.2330907654989564E-2</v>
      </c>
      <c r="E7" s="14">
        <v>0.60198951759546471</v>
      </c>
      <c r="F7" s="15">
        <v>7875</v>
      </c>
      <c r="G7" s="16">
        <f>F7/C7</f>
        <v>0.69962686567164178</v>
      </c>
      <c r="H7" s="17">
        <v>3650</v>
      </c>
      <c r="I7" s="14">
        <v>0.32427149964463398</v>
      </c>
      <c r="J7" s="18" t="s">
        <v>20</v>
      </c>
      <c r="K7" s="19" t="s">
        <v>20</v>
      </c>
      <c r="L7" s="15">
        <v>6163</v>
      </c>
      <c r="M7" s="14">
        <v>0.54753020611229564</v>
      </c>
      <c r="N7" s="15">
        <v>18</v>
      </c>
      <c r="O7" s="20">
        <v>1.5991471215351812E-3</v>
      </c>
      <c r="P7" s="15">
        <v>281</v>
      </c>
      <c r="Q7" s="20">
        <v>2.4964463397299217E-2</v>
      </c>
      <c r="R7" s="15">
        <v>157</v>
      </c>
      <c r="S7" s="20">
        <v>1.3948116560056859E-2</v>
      </c>
      <c r="T7" s="15">
        <v>437</v>
      </c>
      <c r="U7" s="20">
        <v>3.882373845060412E-2</v>
      </c>
      <c r="V7" s="15">
        <v>71</v>
      </c>
      <c r="W7" s="20">
        <v>6.3077469793887701E-3</v>
      </c>
      <c r="X7" s="15">
        <v>479</v>
      </c>
      <c r="Y7" s="21">
        <v>4.2555081734186213E-2</v>
      </c>
    </row>
    <row r="8" spans="1:25" s="22" customFormat="1" ht="17.25" customHeight="1" x14ac:dyDescent="0.25">
      <c r="A8" s="69" t="s">
        <v>21</v>
      </c>
      <c r="B8" s="70"/>
      <c r="C8" s="12">
        <v>12044</v>
      </c>
      <c r="D8" s="13">
        <v>4.5643169251874956E-2</v>
      </c>
      <c r="E8" s="14">
        <v>0.61050283860502841</v>
      </c>
      <c r="F8" s="15">
        <v>7804</v>
      </c>
      <c r="G8" s="16">
        <f t="shared" ref="G8:G17" si="0">F8/C8</f>
        <v>0.64795748920624374</v>
      </c>
      <c r="H8" s="17">
        <v>4403</v>
      </c>
      <c r="I8" s="14">
        <v>0.36557622052474259</v>
      </c>
      <c r="J8" s="18" t="s">
        <v>20</v>
      </c>
      <c r="K8" s="19" t="s">
        <v>20</v>
      </c>
      <c r="L8" s="15">
        <v>5973</v>
      </c>
      <c r="M8" s="14">
        <v>0.49593158419129857</v>
      </c>
      <c r="N8" s="15">
        <v>20</v>
      </c>
      <c r="O8" s="20">
        <v>1.6605778811026237E-3</v>
      </c>
      <c r="P8" s="15">
        <v>269</v>
      </c>
      <c r="Q8" s="20">
        <v>2.233477250083029E-2</v>
      </c>
      <c r="R8" s="15">
        <v>147</v>
      </c>
      <c r="S8" s="20">
        <v>1.2205247426104284E-2</v>
      </c>
      <c r="T8" s="15">
        <v>490</v>
      </c>
      <c r="U8" s="20">
        <v>4.0684158087014283E-2</v>
      </c>
      <c r="V8" s="15">
        <v>94</v>
      </c>
      <c r="W8" s="20">
        <v>7.8047160411823316E-3</v>
      </c>
      <c r="X8" s="15">
        <v>648</v>
      </c>
      <c r="Y8" s="21">
        <v>5.3802723347725005E-2</v>
      </c>
    </row>
    <row r="9" spans="1:25" s="22" customFormat="1" ht="17.25" customHeight="1" x14ac:dyDescent="0.25">
      <c r="A9" s="69" t="s">
        <v>22</v>
      </c>
      <c r="B9" s="70"/>
      <c r="C9" s="12">
        <v>11515</v>
      </c>
      <c r="D9" s="13">
        <v>4.5346964332830572E-2</v>
      </c>
      <c r="E9" s="14">
        <v>0.61475628637018842</v>
      </c>
      <c r="F9" s="15">
        <v>7236</v>
      </c>
      <c r="G9" s="16">
        <f t="shared" si="0"/>
        <v>0.62839774207555366</v>
      </c>
      <c r="H9" s="17">
        <v>4591</v>
      </c>
      <c r="I9" s="14">
        <v>0.39869735128093792</v>
      </c>
      <c r="J9" s="18" t="s">
        <v>20</v>
      </c>
      <c r="K9" s="19" t="s">
        <v>20</v>
      </c>
      <c r="L9" s="15">
        <v>5298</v>
      </c>
      <c r="M9" s="14">
        <v>0.4600955275727312</v>
      </c>
      <c r="N9" s="15">
        <v>39</v>
      </c>
      <c r="O9" s="20">
        <v>3.3868866695614414E-3</v>
      </c>
      <c r="P9" s="15">
        <v>274</v>
      </c>
      <c r="Q9" s="20">
        <v>2.3795049934867564E-2</v>
      </c>
      <c r="R9" s="15">
        <v>158</v>
      </c>
      <c r="S9" s="20">
        <v>1.3721233174120712E-2</v>
      </c>
      <c r="T9" s="15">
        <v>462</v>
      </c>
      <c r="U9" s="20">
        <v>4.0121580547112463E-2</v>
      </c>
      <c r="V9" s="15">
        <v>138</v>
      </c>
      <c r="W9" s="20">
        <v>1.1984368215371254E-2</v>
      </c>
      <c r="X9" s="15">
        <v>555</v>
      </c>
      <c r="Y9" s="21">
        <v>4.8198002605297441E-2</v>
      </c>
    </row>
    <row r="10" spans="1:25" s="22" customFormat="1" ht="17.25" customHeight="1" x14ac:dyDescent="0.25">
      <c r="A10" s="69" t="s">
        <v>23</v>
      </c>
      <c r="B10" s="70"/>
      <c r="C10" s="12">
        <v>11839</v>
      </c>
      <c r="D10" s="13">
        <v>4.9272913423841116E-2</v>
      </c>
      <c r="E10" s="14">
        <v>0.61903267973856213</v>
      </c>
      <c r="F10" s="15">
        <v>6996</v>
      </c>
      <c r="G10" s="16">
        <f t="shared" si="0"/>
        <v>0.59092828786215057</v>
      </c>
      <c r="H10" s="17">
        <v>5016</v>
      </c>
      <c r="I10" s="14">
        <v>0.42368443280682488</v>
      </c>
      <c r="J10" s="18" t="s">
        <v>20</v>
      </c>
      <c r="K10" s="19" t="s">
        <v>20</v>
      </c>
      <c r="L10" s="15">
        <v>5075</v>
      </c>
      <c r="M10" s="14">
        <v>0.42866796182109973</v>
      </c>
      <c r="N10" s="15">
        <v>53</v>
      </c>
      <c r="O10" s="20">
        <v>4.4767294535011399E-3</v>
      </c>
      <c r="P10" s="15">
        <v>255</v>
      </c>
      <c r="Q10" s="20">
        <v>2.1538981332882845E-2</v>
      </c>
      <c r="R10" s="15">
        <v>150</v>
      </c>
      <c r="S10" s="20">
        <v>1.266998901934285E-2</v>
      </c>
      <c r="T10" s="15">
        <v>454</v>
      </c>
      <c r="U10" s="20">
        <v>3.8347833431877691E-2</v>
      </c>
      <c r="V10" s="15">
        <v>198</v>
      </c>
      <c r="W10" s="20">
        <v>1.6724385505532562E-2</v>
      </c>
      <c r="X10" s="15">
        <v>638</v>
      </c>
      <c r="Y10" s="21">
        <v>5.3889686628938255E-2</v>
      </c>
    </row>
    <row r="11" spans="1:25" s="22" customFormat="1" ht="17.25" customHeight="1" x14ac:dyDescent="0.25">
      <c r="A11" s="69" t="s">
        <v>24</v>
      </c>
      <c r="B11" s="70"/>
      <c r="C11" s="12">
        <v>11948</v>
      </c>
      <c r="D11" s="13">
        <v>5.2604235459868795E-2</v>
      </c>
      <c r="E11" s="14">
        <v>0.62359081419624218</v>
      </c>
      <c r="F11" s="15">
        <v>6702</v>
      </c>
      <c r="G11" s="16">
        <f t="shared" si="0"/>
        <v>0.56093069969869436</v>
      </c>
      <c r="H11" s="17">
        <v>5179</v>
      </c>
      <c r="I11" s="14">
        <v>0.43346166722464013</v>
      </c>
      <c r="J11" s="15">
        <v>250</v>
      </c>
      <c r="K11" s="20">
        <v>2.0924004017408772E-2</v>
      </c>
      <c r="L11" s="15">
        <v>4611</v>
      </c>
      <c r="M11" s="14">
        <v>0.38592233009708737</v>
      </c>
      <c r="N11" s="15">
        <v>53</v>
      </c>
      <c r="O11" s="20">
        <v>4.4358888516906596E-3</v>
      </c>
      <c r="P11" s="15">
        <v>265</v>
      </c>
      <c r="Q11" s="20">
        <v>2.2179444258453297E-2</v>
      </c>
      <c r="R11" s="15">
        <v>156</v>
      </c>
      <c r="S11" s="20">
        <v>1.3056578506863073E-2</v>
      </c>
      <c r="T11" s="15">
        <v>428</v>
      </c>
      <c r="U11" s="20">
        <v>3.5821894877803816E-2</v>
      </c>
      <c r="V11" s="15">
        <v>352</v>
      </c>
      <c r="W11" s="20">
        <v>2.9460997656511549E-2</v>
      </c>
      <c r="X11" s="15">
        <v>654</v>
      </c>
      <c r="Y11" s="21">
        <v>5.4737194509541343E-2</v>
      </c>
    </row>
    <row r="12" spans="1:25" s="22" customFormat="1" ht="17.25" customHeight="1" x14ac:dyDescent="0.25">
      <c r="A12" s="69" t="s">
        <v>25</v>
      </c>
      <c r="B12" s="70"/>
      <c r="C12" s="12">
        <v>12503</v>
      </c>
      <c r="D12" s="13">
        <v>5.7530552897003609E-2</v>
      </c>
      <c r="E12" s="14">
        <v>0.62905011068625483</v>
      </c>
      <c r="F12" s="15">
        <v>6525</v>
      </c>
      <c r="G12" s="16">
        <f t="shared" si="0"/>
        <v>0.52187475005998563</v>
      </c>
      <c r="H12" s="17">
        <v>5834</v>
      </c>
      <c r="I12" s="14">
        <v>0.46660801407662161</v>
      </c>
      <c r="J12" s="15">
        <v>283</v>
      </c>
      <c r="K12" s="20">
        <v>2.26345677037511E-2</v>
      </c>
      <c r="L12" s="15">
        <v>4397</v>
      </c>
      <c r="M12" s="14">
        <v>0.35167559785651442</v>
      </c>
      <c r="N12" s="15">
        <v>71</v>
      </c>
      <c r="O12" s="20">
        <v>5.6786371270894989E-3</v>
      </c>
      <c r="P12" s="15">
        <v>270</v>
      </c>
      <c r="Q12" s="20">
        <v>2.1594817243861475E-2</v>
      </c>
      <c r="R12" s="15">
        <v>160</v>
      </c>
      <c r="S12" s="20">
        <v>1.2796928737103095E-2</v>
      </c>
      <c r="T12" s="15">
        <v>383</v>
      </c>
      <c r="U12" s="20">
        <v>3.0632648164440533E-2</v>
      </c>
      <c r="V12" s="15">
        <v>456</v>
      </c>
      <c r="W12" s="20">
        <v>3.6471246900743819E-2</v>
      </c>
      <c r="X12" s="15">
        <v>649</v>
      </c>
      <c r="Y12" s="21">
        <v>5.190754218987443E-2</v>
      </c>
    </row>
    <row r="13" spans="1:25" s="22" customFormat="1" ht="17.25" customHeight="1" x14ac:dyDescent="0.25">
      <c r="A13" s="69" t="s">
        <v>26</v>
      </c>
      <c r="B13" s="70"/>
      <c r="C13" s="12">
        <v>12462</v>
      </c>
      <c r="D13" s="13">
        <v>5.9012387771337653E-2</v>
      </c>
      <c r="E13" s="14">
        <v>0.62828333753466092</v>
      </c>
      <c r="F13" s="15">
        <v>6398</v>
      </c>
      <c r="G13" s="16">
        <f t="shared" si="0"/>
        <v>0.51340073824426258</v>
      </c>
      <c r="H13" s="17">
        <v>5694</v>
      </c>
      <c r="I13" s="14">
        <v>0.45690900337024554</v>
      </c>
      <c r="J13" s="15">
        <v>385</v>
      </c>
      <c r="K13" s="20">
        <v>3.0893917509228052E-2</v>
      </c>
      <c r="L13" s="15">
        <v>4206</v>
      </c>
      <c r="M13" s="14">
        <v>0.33750601829561866</v>
      </c>
      <c r="N13" s="15">
        <v>92</v>
      </c>
      <c r="O13" s="20">
        <v>7.3824426255817682E-3</v>
      </c>
      <c r="P13" s="15">
        <v>272</v>
      </c>
      <c r="Q13" s="20">
        <v>2.1826352110415663E-2</v>
      </c>
      <c r="R13" s="15">
        <v>159</v>
      </c>
      <c r="S13" s="20">
        <v>1.2758786711603274E-2</v>
      </c>
      <c r="T13" s="15">
        <v>353</v>
      </c>
      <c r="U13" s="20">
        <v>2.8326111378590917E-2</v>
      </c>
      <c r="V13" s="15">
        <v>541</v>
      </c>
      <c r="W13" s="20">
        <v>4.3411972396084096E-2</v>
      </c>
      <c r="X13" s="15">
        <v>760</v>
      </c>
      <c r="Y13" s="21">
        <v>6.0985395602632005E-2</v>
      </c>
    </row>
    <row r="14" spans="1:25" s="22" customFormat="1" ht="17.25" customHeight="1" x14ac:dyDescent="0.25">
      <c r="A14" s="69" t="s">
        <v>27</v>
      </c>
      <c r="B14" s="70"/>
      <c r="C14" s="23">
        <v>12447</v>
      </c>
      <c r="D14" s="13">
        <v>6.0110107693050661E-2</v>
      </c>
      <c r="E14" s="14">
        <v>0.6209218796767435</v>
      </c>
      <c r="F14" s="24">
        <v>6134</v>
      </c>
      <c r="G14" s="16">
        <f t="shared" si="0"/>
        <v>0.49280951233228892</v>
      </c>
      <c r="H14" s="25">
        <v>5683</v>
      </c>
      <c r="I14" s="14">
        <v>0.45657588173857155</v>
      </c>
      <c r="J14" s="24">
        <v>443</v>
      </c>
      <c r="K14" s="20">
        <v>3.5590905439061619E-2</v>
      </c>
      <c r="L14" s="24">
        <v>3888</v>
      </c>
      <c r="M14" s="14">
        <v>0.31236442516268981</v>
      </c>
      <c r="N14" s="24">
        <v>121</v>
      </c>
      <c r="O14" s="20">
        <v>9.7212179641680725E-3</v>
      </c>
      <c r="P14" s="24">
        <v>269</v>
      </c>
      <c r="Q14" s="20">
        <v>2.1611633325299268E-2</v>
      </c>
      <c r="R14" s="24">
        <v>168</v>
      </c>
      <c r="S14" s="20">
        <v>1.3497228247770547E-2</v>
      </c>
      <c r="T14" s="24">
        <v>367</v>
      </c>
      <c r="U14" s="20">
        <v>2.9485016469832089E-2</v>
      </c>
      <c r="V14" s="24">
        <v>688</v>
      </c>
      <c r="W14" s="20">
        <v>5.5274363300393668E-2</v>
      </c>
      <c r="X14" s="24">
        <v>820</v>
      </c>
      <c r="Y14" s="21">
        <v>6.5879328352213384E-2</v>
      </c>
    </row>
    <row r="15" spans="1:25" s="22" customFormat="1" ht="17.25" customHeight="1" x14ac:dyDescent="0.25">
      <c r="A15" s="69" t="s">
        <v>28</v>
      </c>
      <c r="B15" s="70"/>
      <c r="C15" s="23">
        <v>12897</v>
      </c>
      <c r="D15" s="13">
        <v>6.2512117569506379E-2</v>
      </c>
      <c r="E15" s="14">
        <v>0.6342267027292845</v>
      </c>
      <c r="F15" s="24">
        <v>5708</v>
      </c>
      <c r="G15" s="16">
        <f t="shared" si="0"/>
        <v>0.44258354656121579</v>
      </c>
      <c r="H15" s="25">
        <v>6110</v>
      </c>
      <c r="I15" s="14">
        <v>0.47375358610529583</v>
      </c>
      <c r="J15" s="24">
        <v>475</v>
      </c>
      <c r="K15" s="20">
        <v>3.6830270605567185E-2</v>
      </c>
      <c r="L15" s="24">
        <v>3648</v>
      </c>
      <c r="M15" s="14">
        <v>0.28285647825075599</v>
      </c>
      <c r="N15" s="24">
        <v>132</v>
      </c>
      <c r="O15" s="20">
        <v>1.0234938357757618E-2</v>
      </c>
      <c r="P15" s="24">
        <v>239</v>
      </c>
      <c r="Q15" s="20">
        <v>1.8531441420485385E-2</v>
      </c>
      <c r="R15" s="24">
        <v>151</v>
      </c>
      <c r="S15" s="20">
        <v>1.1708149181980305E-2</v>
      </c>
      <c r="T15" s="24">
        <v>371</v>
      </c>
      <c r="U15" s="20">
        <v>2.8766379778243003E-2</v>
      </c>
      <c r="V15" s="24">
        <v>839</v>
      </c>
      <c r="W15" s="20">
        <v>6.5053888501201834E-2</v>
      </c>
      <c r="X15" s="24">
        <v>932</v>
      </c>
      <c r="Y15" s="21">
        <v>7.2264867798712884E-2</v>
      </c>
    </row>
    <row r="16" spans="1:25" s="22" customFormat="1" ht="17.25" customHeight="1" x14ac:dyDescent="0.25">
      <c r="A16" s="69" t="s">
        <v>29</v>
      </c>
      <c r="B16" s="70"/>
      <c r="C16" s="23">
        <v>14213</v>
      </c>
      <c r="D16" s="13">
        <v>6.9113242044658837E-2</v>
      </c>
      <c r="E16" s="14">
        <v>0.63689729342176016</v>
      </c>
      <c r="F16" s="24">
        <v>5336</v>
      </c>
      <c r="G16" s="16">
        <f t="shared" si="0"/>
        <v>0.37543094350242734</v>
      </c>
      <c r="H16" s="25">
        <v>7297</v>
      </c>
      <c r="I16" s="14">
        <v>0.51340322240202629</v>
      </c>
      <c r="J16" s="24">
        <v>730</v>
      </c>
      <c r="K16" s="20">
        <v>5.1361429677056217E-2</v>
      </c>
      <c r="L16" s="24">
        <v>3132</v>
      </c>
      <c r="M16" s="14">
        <v>0.22036164075142475</v>
      </c>
      <c r="N16" s="24">
        <v>197</v>
      </c>
      <c r="O16" s="20">
        <v>1.386055020052065E-2</v>
      </c>
      <c r="P16" s="24">
        <v>229</v>
      </c>
      <c r="Q16" s="20">
        <v>1.6112010131569689E-2</v>
      </c>
      <c r="R16" s="24">
        <v>169</v>
      </c>
      <c r="S16" s="20">
        <v>1.1890522760852741E-2</v>
      </c>
      <c r="T16" s="24">
        <v>349</v>
      </c>
      <c r="U16" s="20">
        <v>2.4554984873003588E-2</v>
      </c>
      <c r="V16" s="24">
        <v>656</v>
      </c>
      <c r="W16" s="20">
        <v>4.6154928586505314E-2</v>
      </c>
      <c r="X16" s="24">
        <v>1454</v>
      </c>
      <c r="Y16" s="21">
        <v>0.10230071061704074</v>
      </c>
    </row>
    <row r="17" spans="1:25" s="22" customFormat="1" ht="17.25" customHeight="1" thickBot="1" x14ac:dyDescent="0.3">
      <c r="A17" s="69" t="s">
        <v>30</v>
      </c>
      <c r="B17" s="70"/>
      <c r="C17" s="26">
        <v>14051</v>
      </c>
      <c r="D17" s="27">
        <v>6.8380019855560525E-2</v>
      </c>
      <c r="E17" s="28">
        <v>0.63674264739203335</v>
      </c>
      <c r="F17" s="29">
        <v>4376</v>
      </c>
      <c r="G17" s="16">
        <f t="shared" si="0"/>
        <v>0.31143690840509575</v>
      </c>
      <c r="H17" s="30">
        <v>7331</v>
      </c>
      <c r="I17" s="28">
        <v>0.52174222475268661</v>
      </c>
      <c r="J17" s="30">
        <v>994</v>
      </c>
      <c r="K17" s="31">
        <v>7.2094512846060776E-2</v>
      </c>
      <c r="L17" s="30">
        <v>2444</v>
      </c>
      <c r="M17" s="28">
        <v>0.17393779802149315</v>
      </c>
      <c r="N17" s="30">
        <v>289</v>
      </c>
      <c r="O17" s="31">
        <v>2.0567931108106185E-2</v>
      </c>
      <c r="P17" s="30">
        <v>241</v>
      </c>
      <c r="Q17" s="31">
        <v>1.7151804142053945E-2</v>
      </c>
      <c r="R17" s="29">
        <v>149</v>
      </c>
      <c r="S17" s="31">
        <v>1.060422745712049E-2</v>
      </c>
      <c r="T17" s="30">
        <v>275</v>
      </c>
      <c r="U17" s="31">
        <v>1.9571560743007616E-2</v>
      </c>
      <c r="V17" s="30">
        <v>674</v>
      </c>
      <c r="W17" s="31">
        <v>4.7968116148316843E-2</v>
      </c>
      <c r="X17" s="30">
        <v>1654</v>
      </c>
      <c r="Y17" s="32">
        <v>0.11771404170521671</v>
      </c>
    </row>
    <row r="18" spans="1:25" s="40" customFormat="1" ht="17.25" customHeight="1" x14ac:dyDescent="0.2">
      <c r="A18" s="71" t="s">
        <v>31</v>
      </c>
      <c r="B18" s="33" t="s">
        <v>32</v>
      </c>
      <c r="C18" s="34">
        <f>C17-C16</f>
        <v>-162</v>
      </c>
      <c r="D18" s="35" t="s">
        <v>33</v>
      </c>
      <c r="E18" s="35" t="s">
        <v>33</v>
      </c>
      <c r="F18" s="36">
        <f t="shared" ref="F18" si="1">F17-F16</f>
        <v>-960</v>
      </c>
      <c r="G18" s="37" t="s">
        <v>33</v>
      </c>
      <c r="H18" s="34">
        <f t="shared" ref="H18" si="2">H17-H16</f>
        <v>34</v>
      </c>
      <c r="I18" s="35" t="s">
        <v>33</v>
      </c>
      <c r="J18" s="38">
        <f t="shared" ref="J18" si="3">J17-J16</f>
        <v>264</v>
      </c>
      <c r="K18" s="35" t="s">
        <v>33</v>
      </c>
      <c r="L18" s="38">
        <f t="shared" ref="L18" si="4">L17-L16</f>
        <v>-688</v>
      </c>
      <c r="M18" s="35" t="s">
        <v>33</v>
      </c>
      <c r="N18" s="38">
        <f>N17-N16</f>
        <v>92</v>
      </c>
      <c r="O18" s="35" t="s">
        <v>33</v>
      </c>
      <c r="P18" s="38">
        <f>P17-P16</f>
        <v>12</v>
      </c>
      <c r="Q18" s="35" t="s">
        <v>33</v>
      </c>
      <c r="R18" s="38">
        <f>R17-R16</f>
        <v>-20</v>
      </c>
      <c r="S18" s="35" t="s">
        <v>33</v>
      </c>
      <c r="T18" s="38">
        <f>T17-T16</f>
        <v>-74</v>
      </c>
      <c r="U18" s="35" t="s">
        <v>33</v>
      </c>
      <c r="V18" s="38">
        <f>V17-V16</f>
        <v>18</v>
      </c>
      <c r="W18" s="35" t="s">
        <v>33</v>
      </c>
      <c r="X18" s="38">
        <f>X17-X16</f>
        <v>200</v>
      </c>
      <c r="Y18" s="39" t="s">
        <v>33</v>
      </c>
    </row>
    <row r="19" spans="1:25" ht="17.25" customHeight="1" x14ac:dyDescent="0.25">
      <c r="A19" s="72"/>
      <c r="B19" s="41" t="s">
        <v>34</v>
      </c>
      <c r="C19" s="42">
        <f>C17/C16-1</f>
        <v>-1.139801590093581E-2</v>
      </c>
      <c r="D19" s="43" t="s">
        <v>33</v>
      </c>
      <c r="E19" s="43" t="s">
        <v>33</v>
      </c>
      <c r="F19" s="44">
        <f t="shared" ref="F19" si="5">F17/F16-1</f>
        <v>-0.17991004497751129</v>
      </c>
      <c r="G19" s="45" t="s">
        <v>33</v>
      </c>
      <c r="H19" s="42">
        <f t="shared" ref="H19" si="6">H17/H16-1</f>
        <v>4.6594490886666673E-3</v>
      </c>
      <c r="I19" s="43" t="s">
        <v>33</v>
      </c>
      <c r="J19" s="46">
        <f t="shared" ref="J19" si="7">J17/J16-1</f>
        <v>0.36164383561643842</v>
      </c>
      <c r="K19" s="43" t="s">
        <v>33</v>
      </c>
      <c r="L19" s="46">
        <f t="shared" ref="L19" si="8">L17/L16-1</f>
        <v>-0.21966794380587484</v>
      </c>
      <c r="M19" s="43" t="s">
        <v>33</v>
      </c>
      <c r="N19" s="46">
        <f>N17/N16-1</f>
        <v>0.46700507614213205</v>
      </c>
      <c r="O19" s="43" t="s">
        <v>33</v>
      </c>
      <c r="P19" s="46">
        <f>P17/P16-1</f>
        <v>5.240174672489073E-2</v>
      </c>
      <c r="Q19" s="43" t="s">
        <v>33</v>
      </c>
      <c r="R19" s="46">
        <f>R17/R16-1</f>
        <v>-0.11834319526627224</v>
      </c>
      <c r="S19" s="43" t="s">
        <v>33</v>
      </c>
      <c r="T19" s="46">
        <f>T17/T16-1</f>
        <v>-0.21203438395415475</v>
      </c>
      <c r="U19" s="43" t="s">
        <v>33</v>
      </c>
      <c r="V19" s="46">
        <f>V17/V16-1</f>
        <v>2.7439024390243816E-2</v>
      </c>
      <c r="W19" s="43" t="s">
        <v>33</v>
      </c>
      <c r="X19" s="46">
        <f>X17/X16-1</f>
        <v>0.13755158184319116</v>
      </c>
      <c r="Y19" s="47" t="s">
        <v>33</v>
      </c>
    </row>
    <row r="20" spans="1:25" ht="17.25" customHeight="1" x14ac:dyDescent="0.25">
      <c r="A20" s="73" t="s">
        <v>35</v>
      </c>
      <c r="B20" s="48" t="s">
        <v>32</v>
      </c>
      <c r="C20" s="49">
        <f>C17-C12</f>
        <v>1548</v>
      </c>
      <c r="D20" s="50" t="s">
        <v>33</v>
      </c>
      <c r="E20" s="50" t="s">
        <v>33</v>
      </c>
      <c r="F20" s="51">
        <f t="shared" ref="F20" si="9">F17-F12</f>
        <v>-2149</v>
      </c>
      <c r="G20" s="52" t="s">
        <v>33</v>
      </c>
      <c r="H20" s="49">
        <f t="shared" ref="H20" si="10">H17-H12</f>
        <v>1497</v>
      </c>
      <c r="I20" s="50" t="s">
        <v>33</v>
      </c>
      <c r="J20" s="53">
        <f t="shared" ref="J20" si="11">J17-J12</f>
        <v>711</v>
      </c>
      <c r="K20" s="50" t="s">
        <v>33</v>
      </c>
      <c r="L20" s="53">
        <f t="shared" ref="L20" si="12">L17-L12</f>
        <v>-1953</v>
      </c>
      <c r="M20" s="50" t="s">
        <v>33</v>
      </c>
      <c r="N20" s="53">
        <f>N17-N12</f>
        <v>218</v>
      </c>
      <c r="O20" s="50" t="s">
        <v>33</v>
      </c>
      <c r="P20" s="53">
        <f>P17-P12</f>
        <v>-29</v>
      </c>
      <c r="Q20" s="50" t="s">
        <v>33</v>
      </c>
      <c r="R20" s="53">
        <f>R17-R12</f>
        <v>-11</v>
      </c>
      <c r="S20" s="50" t="s">
        <v>33</v>
      </c>
      <c r="T20" s="53">
        <f>T17-T12</f>
        <v>-108</v>
      </c>
      <c r="U20" s="50" t="s">
        <v>33</v>
      </c>
      <c r="V20" s="53">
        <f>V17-V12</f>
        <v>218</v>
      </c>
      <c r="W20" s="50" t="s">
        <v>33</v>
      </c>
      <c r="X20" s="53">
        <f>X17-X12</f>
        <v>1005</v>
      </c>
      <c r="Y20" s="54" t="s">
        <v>33</v>
      </c>
    </row>
    <row r="21" spans="1:25" ht="17.25" customHeight="1" x14ac:dyDescent="0.25">
      <c r="A21" s="72"/>
      <c r="B21" s="41" t="s">
        <v>34</v>
      </c>
      <c r="C21" s="42">
        <f>C17/C12-1</f>
        <v>0.12381028553147244</v>
      </c>
      <c r="D21" s="43" t="s">
        <v>33</v>
      </c>
      <c r="E21" s="43" t="s">
        <v>33</v>
      </c>
      <c r="F21" s="44">
        <f t="shared" ref="F21" si="13">F17/F12-1</f>
        <v>-0.32934865900383137</v>
      </c>
      <c r="G21" s="45" t="s">
        <v>33</v>
      </c>
      <c r="H21" s="42">
        <f t="shared" ref="H21" si="14">H17/H12-1</f>
        <v>0.25659924580047999</v>
      </c>
      <c r="I21" s="43" t="s">
        <v>33</v>
      </c>
      <c r="J21" s="55">
        <f t="shared" ref="J21" si="15">J17/J12-1</f>
        <v>2.5123674911660778</v>
      </c>
      <c r="K21" s="43" t="s">
        <v>33</v>
      </c>
      <c r="L21" s="46">
        <f t="shared" ref="L21" si="16">L17/L12-1</f>
        <v>-0.44416647714350699</v>
      </c>
      <c r="M21" s="43" t="s">
        <v>33</v>
      </c>
      <c r="N21" s="55">
        <f>N17/N12-1</f>
        <v>3.070422535211268</v>
      </c>
      <c r="O21" s="43" t="s">
        <v>33</v>
      </c>
      <c r="P21" s="46">
        <f>P17/P12-1</f>
        <v>-0.1074074074074074</v>
      </c>
      <c r="Q21" s="43" t="s">
        <v>33</v>
      </c>
      <c r="R21" s="46">
        <f>R17/R12-1</f>
        <v>-6.8749999999999978E-2</v>
      </c>
      <c r="S21" s="43" t="s">
        <v>33</v>
      </c>
      <c r="T21" s="46">
        <f>T17/T12-1</f>
        <v>-0.28198433420365532</v>
      </c>
      <c r="U21" s="43" t="s">
        <v>33</v>
      </c>
      <c r="V21" s="46">
        <f>V17/V12-1</f>
        <v>0.47807017543859653</v>
      </c>
      <c r="W21" s="43" t="s">
        <v>33</v>
      </c>
      <c r="X21" s="55">
        <f>X17/X12-1</f>
        <v>1.5485362095531587</v>
      </c>
      <c r="Y21" s="47" t="s">
        <v>33</v>
      </c>
    </row>
    <row r="22" spans="1:25" ht="17.25" customHeight="1" x14ac:dyDescent="0.25">
      <c r="A22" s="73" t="s">
        <v>36</v>
      </c>
      <c r="B22" s="48" t="s">
        <v>32</v>
      </c>
      <c r="C22" s="49">
        <f>C17-C7</f>
        <v>2795</v>
      </c>
      <c r="D22" s="50" t="s">
        <v>33</v>
      </c>
      <c r="E22" s="50" t="s">
        <v>33</v>
      </c>
      <c r="F22" s="51">
        <f t="shared" ref="F22" si="17">F17-F7</f>
        <v>-3499</v>
      </c>
      <c r="G22" s="52" t="s">
        <v>33</v>
      </c>
      <c r="H22" s="49">
        <f t="shared" ref="H22" si="18">H17-H7</f>
        <v>3681</v>
      </c>
      <c r="I22" s="50" t="s">
        <v>33</v>
      </c>
      <c r="J22" s="50" t="s">
        <v>33</v>
      </c>
      <c r="K22" s="50" t="s">
        <v>33</v>
      </c>
      <c r="L22" s="53">
        <f t="shared" ref="L22" si="19">L17-L7</f>
        <v>-3719</v>
      </c>
      <c r="M22" s="50" t="s">
        <v>33</v>
      </c>
      <c r="N22" s="53">
        <f>N17-N7</f>
        <v>271</v>
      </c>
      <c r="O22" s="50" t="s">
        <v>33</v>
      </c>
      <c r="P22" s="53">
        <f>P17-P7</f>
        <v>-40</v>
      </c>
      <c r="Q22" s="50" t="s">
        <v>33</v>
      </c>
      <c r="R22" s="53">
        <f>R17-R7</f>
        <v>-8</v>
      </c>
      <c r="S22" s="50" t="s">
        <v>33</v>
      </c>
      <c r="T22" s="53">
        <f>T17-T7</f>
        <v>-162</v>
      </c>
      <c r="U22" s="50" t="s">
        <v>33</v>
      </c>
      <c r="V22" s="53">
        <f>V17-V7</f>
        <v>603</v>
      </c>
      <c r="W22" s="50" t="s">
        <v>33</v>
      </c>
      <c r="X22" s="53">
        <f>X17-X7</f>
        <v>1175</v>
      </c>
      <c r="Y22" s="54" t="s">
        <v>33</v>
      </c>
    </row>
    <row r="23" spans="1:25" ht="17.25" customHeight="1" thickBot="1" x14ac:dyDescent="0.3">
      <c r="A23" s="74"/>
      <c r="B23" s="56" t="s">
        <v>34</v>
      </c>
      <c r="C23" s="57">
        <f>C17/C7-1</f>
        <v>0.24831201137171277</v>
      </c>
      <c r="D23" s="58" t="s">
        <v>33</v>
      </c>
      <c r="E23" s="58" t="s">
        <v>33</v>
      </c>
      <c r="F23" s="59">
        <f t="shared" ref="F23" si="20">F17/F7-1</f>
        <v>-0.44431746031746033</v>
      </c>
      <c r="G23" s="60" t="s">
        <v>33</v>
      </c>
      <c r="H23" s="61">
        <f t="shared" ref="H23" si="21">H17/H7-1</f>
        <v>1.0084931506849317</v>
      </c>
      <c r="I23" s="58" t="s">
        <v>33</v>
      </c>
      <c r="J23" s="62" t="s">
        <v>33</v>
      </c>
      <c r="K23" s="58" t="s">
        <v>33</v>
      </c>
      <c r="L23" s="63">
        <f t="shared" ref="L23" si="22">L17/L7-1</f>
        <v>-0.60343988317377906</v>
      </c>
      <c r="M23" s="58" t="s">
        <v>33</v>
      </c>
      <c r="N23" s="64">
        <f>N17/N7-1</f>
        <v>15.055555555555557</v>
      </c>
      <c r="O23" s="58" t="s">
        <v>33</v>
      </c>
      <c r="P23" s="63">
        <f>P17/P7-1</f>
        <v>-0.14234875444839856</v>
      </c>
      <c r="Q23" s="58" t="s">
        <v>33</v>
      </c>
      <c r="R23" s="64">
        <f>R17/R7-1</f>
        <v>-5.0955414012738842E-2</v>
      </c>
      <c r="S23" s="58" t="s">
        <v>33</v>
      </c>
      <c r="T23" s="64">
        <f>T17/T7-1</f>
        <v>-0.37070938215102978</v>
      </c>
      <c r="U23" s="58" t="s">
        <v>33</v>
      </c>
      <c r="V23" s="64">
        <f>V17/V7-1</f>
        <v>8.4929577464788739</v>
      </c>
      <c r="W23" s="58" t="s">
        <v>33</v>
      </c>
      <c r="X23" s="64">
        <f>X17/X7-1</f>
        <v>2.453027139874739</v>
      </c>
      <c r="Y23" s="65" t="s">
        <v>33</v>
      </c>
    </row>
    <row r="24" spans="1:25" ht="17.25" customHeight="1" x14ac:dyDescent="0.25">
      <c r="A24" s="66" t="s">
        <v>37</v>
      </c>
    </row>
    <row r="25" spans="1:25" ht="17.25" customHeight="1" x14ac:dyDescent="0.25">
      <c r="A25" s="67" t="s">
        <v>38</v>
      </c>
    </row>
    <row r="26" spans="1:25" ht="17.25" customHeight="1" x14ac:dyDescent="0.25">
      <c r="A26" s="67" t="s">
        <v>39</v>
      </c>
    </row>
    <row r="27" spans="1:25" ht="17.25" customHeight="1" x14ac:dyDescent="0.25">
      <c r="A27" s="68" t="s">
        <v>40</v>
      </c>
    </row>
    <row r="28" spans="1:25" x14ac:dyDescent="0.25">
      <c r="A28" s="4" t="s">
        <v>41</v>
      </c>
    </row>
  </sheetData>
  <mergeCells count="27">
    <mergeCell ref="R4:S5"/>
    <mergeCell ref="A15:B15"/>
    <mergeCell ref="T4:U5"/>
    <mergeCell ref="V4:W5"/>
    <mergeCell ref="X4:Y5"/>
    <mergeCell ref="A7:B7"/>
    <mergeCell ref="A8:B8"/>
    <mergeCell ref="A9:B9"/>
    <mergeCell ref="A3:B6"/>
    <mergeCell ref="C3:E5"/>
    <mergeCell ref="F3:G5"/>
    <mergeCell ref="H3:Y3"/>
    <mergeCell ref="H4:I5"/>
    <mergeCell ref="J4:K5"/>
    <mergeCell ref="L4:M5"/>
    <mergeCell ref="N4:O5"/>
    <mergeCell ref="P4:Q5"/>
    <mergeCell ref="A10:B10"/>
    <mergeCell ref="A11:B11"/>
    <mergeCell ref="A12:B12"/>
    <mergeCell ref="A13:B13"/>
    <mergeCell ref="A14:B14"/>
    <mergeCell ref="A16:B16"/>
    <mergeCell ref="A17:B17"/>
    <mergeCell ref="A18:A19"/>
    <mergeCell ref="A20:A21"/>
    <mergeCell ref="A22:A2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ignoredErrors>
    <ignoredError sqref="C18:Y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2300421982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2019-08-22T12:56:19Z</cp:lastPrinted>
  <dcterms:created xsi:type="dcterms:W3CDTF">2019-08-21T11:35:28Z</dcterms:created>
  <dcterms:modified xsi:type="dcterms:W3CDTF">2019-08-22T12:56:31Z</dcterms:modified>
</cp:coreProperties>
</file>