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06" sheetId="1" r:id="rId1"/>
  </sheets>
  <definedNames>
    <definedName name="_xlnm.Print_Area" localSheetId="0">'23004219106'!$A$1:$Q$27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N23" i="1"/>
  <c r="L23" i="1"/>
  <c r="J23" i="1"/>
  <c r="H23" i="1"/>
  <c r="F23" i="1"/>
  <c r="D23" i="1"/>
  <c r="C23" i="1"/>
  <c r="P22" i="1"/>
  <c r="N22" i="1"/>
  <c r="L22" i="1"/>
  <c r="J22" i="1"/>
  <c r="H22" i="1"/>
  <c r="F22" i="1"/>
  <c r="D22" i="1"/>
  <c r="C22" i="1"/>
  <c r="P21" i="1"/>
  <c r="N21" i="1"/>
  <c r="L21" i="1"/>
  <c r="J21" i="1"/>
  <c r="H21" i="1"/>
  <c r="F21" i="1"/>
  <c r="D21" i="1"/>
  <c r="C21" i="1"/>
  <c r="P20" i="1"/>
  <c r="N20" i="1"/>
  <c r="L20" i="1"/>
  <c r="J20" i="1"/>
  <c r="H20" i="1"/>
  <c r="F20" i="1"/>
  <c r="D20" i="1"/>
  <c r="C20" i="1"/>
  <c r="P19" i="1"/>
  <c r="N19" i="1"/>
  <c r="L19" i="1"/>
  <c r="J19" i="1"/>
  <c r="H19" i="1"/>
  <c r="F19" i="1"/>
  <c r="D19" i="1"/>
  <c r="C19" i="1"/>
  <c r="P18" i="1"/>
  <c r="N18" i="1"/>
  <c r="L18" i="1"/>
  <c r="J18" i="1"/>
  <c r="H18" i="1"/>
  <c r="F18" i="1"/>
  <c r="D18" i="1"/>
  <c r="C18" i="1"/>
  <c r="J7" i="1"/>
  <c r="K7" i="1" s="1"/>
  <c r="I7" i="1"/>
  <c r="G7" i="1"/>
  <c r="E7" i="1"/>
</calcChain>
</file>

<file path=xl/sharedStrings.xml><?xml version="1.0" encoding="utf-8"?>
<sst xmlns="http://schemas.openxmlformats.org/spreadsheetml/2006/main" count="92" uniqueCount="35">
  <si>
    <r>
      <t xml:space="preserve">Tab. 106: Gymnázia celkem - absolventi </t>
    </r>
    <r>
      <rPr>
        <sz val="10"/>
        <color theme="1"/>
        <rFont val="Arial"/>
        <family val="2"/>
        <charset val="238"/>
      </rPr>
      <t>v časové řadě 2007/08 - 2017/18</t>
    </r>
  </si>
  <si>
    <t>Školní 
rok</t>
  </si>
  <si>
    <t xml:space="preserve">Absolventi </t>
  </si>
  <si>
    <t>podle zřizovatele</t>
  </si>
  <si>
    <t>podle pohlaví</t>
  </si>
  <si>
    <t>podle délky vzdělávání</t>
  </si>
  <si>
    <t>na veřejná gymnázia
(zřizovatel obec, kraj nebo MŠMT)</t>
  </si>
  <si>
    <t>na soukromá a církevní gymnázia</t>
  </si>
  <si>
    <t>dívky</t>
  </si>
  <si>
    <t>chlapci</t>
  </si>
  <si>
    <t>4leté</t>
  </si>
  <si>
    <t>6leté</t>
  </si>
  <si>
    <t>8leté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</si>
  <si>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</si>
  <si>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</si>
  <si>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</si>
  <si>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</si>
  <si>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</si>
  <si>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</si>
  <si>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</si>
  <si>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</si>
  <si>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</si>
  <si>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</si>
  <si>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</si>
  <si>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</si>
  <si>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</si>
  <si>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Meziroční změna
(16/17 - 17/18)</t>
  </si>
  <si>
    <t>abs.</t>
  </si>
  <si>
    <t>x</t>
  </si>
  <si>
    <t>v %</t>
  </si>
  <si>
    <t>Změna za 5 let 
(12/13- 17/18)</t>
  </si>
  <si>
    <t>Změna za 10 let 
(07/08 - 17/18)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</si>
  <si>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</si>
  <si>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t xml:space="preserve">Upozornění: odlišná časová řada z důvodu dostupnosti dat o absolventech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</si>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</sst>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9" fillId="0" borderId="0" applyBorder="0" applyProtection="0"/>
  </cellStyleXfs>
  <cellXfs count="116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 applyFill="1" applyBorder="1"/>
    <xf numFmtId="0" fontId="6" fillId="0" borderId="0" xfId="2" applyAlignment="1" applyProtection="1"/>
    <xf numFmtId="0" fontId="7" fillId="0" borderId="0" xfId="0" applyFont="1"/>
    <xf numFmtId="0" fontId="8" fillId="0" borderId="0" xfId="0" applyFont="1" applyFill="1" applyBorder="1"/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Border="1"/>
    <xf numFmtId="0" fontId="12" fillId="0" borderId="0" xfId="0" applyFont="1" applyFill="1" applyBorder="1"/>
    <xf numFmtId="3" fontId="11" fillId="2" borderId="26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 applyProtection="1">
      <alignment horizontal="right" vertical="center"/>
      <protection locked="0"/>
    </xf>
    <xf numFmtId="164" fontId="10" fillId="0" borderId="30" xfId="0" applyNumberFormat="1" applyFont="1" applyFill="1" applyBorder="1" applyAlignment="1" applyProtection="1">
      <alignment horizontal="right" vertical="center"/>
      <protection locked="0"/>
    </xf>
    <xf numFmtId="165" fontId="10" fillId="0" borderId="31" xfId="1" applyNumberFormat="1" applyFont="1" applyFill="1" applyBorder="1" applyAlignment="1" applyProtection="1">
      <alignment horizontal="right" vertical="center"/>
      <protection locked="0"/>
    </xf>
    <xf numFmtId="164" fontId="10" fillId="0" borderId="31" xfId="0" applyNumberFormat="1" applyFont="1" applyFill="1" applyBorder="1" applyAlignment="1" applyProtection="1">
      <alignment horizontal="right" vertical="center"/>
      <protection locked="0"/>
    </xf>
    <xf numFmtId="165" fontId="10" fillId="0" borderId="2" xfId="1" applyNumberFormat="1" applyFont="1" applyFill="1" applyBorder="1" applyAlignment="1" applyProtection="1">
      <alignment horizontal="right" vertical="center"/>
      <protection locked="0"/>
    </xf>
    <xf numFmtId="164" fontId="10" fillId="0" borderId="32" xfId="0" applyNumberFormat="1" applyFont="1" applyFill="1" applyBorder="1" applyAlignment="1" applyProtection="1">
      <alignment horizontal="right" vertical="center"/>
      <protection locked="0"/>
    </xf>
    <xf numFmtId="164" fontId="10" fillId="0" borderId="2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/>
    <xf numFmtId="164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33" xfId="0" applyNumberFormat="1" applyFont="1" applyFill="1" applyBorder="1" applyAlignment="1" applyProtection="1">
      <alignment horizontal="right" vertical="center"/>
      <protection locked="0"/>
    </xf>
    <xf numFmtId="165" fontId="7" fillId="0" borderId="34" xfId="1" applyNumberFormat="1" applyFont="1" applyFill="1" applyBorder="1" applyAlignment="1">
      <alignment vertical="center"/>
    </xf>
    <xf numFmtId="164" fontId="10" fillId="0" borderId="35" xfId="0" applyNumberFormat="1" applyFont="1" applyFill="1" applyBorder="1" applyAlignment="1" applyProtection="1">
      <alignment horizontal="right" vertical="center"/>
      <protection locked="0"/>
    </xf>
    <xf numFmtId="165" fontId="7" fillId="0" borderId="36" xfId="1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horizontal="right" vertical="center"/>
    </xf>
    <xf numFmtId="164" fontId="11" fillId="0" borderId="3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7" xfId="0" applyNumberFormat="1" applyFont="1" applyBorder="1" applyAlignment="1">
      <alignment horizontal="right" vertical="center"/>
    </xf>
    <xf numFmtId="164" fontId="11" fillId="0" borderId="38" xfId="0" applyNumberFormat="1" applyFont="1" applyBorder="1" applyAlignment="1">
      <alignment horizontal="right" vertical="center"/>
    </xf>
    <xf numFmtId="165" fontId="7" fillId="0" borderId="39" xfId="1" applyNumberFormat="1" applyFont="1" applyFill="1" applyBorder="1" applyAlignment="1">
      <alignment vertical="center"/>
    </xf>
    <xf numFmtId="164" fontId="10" fillId="0" borderId="39" xfId="0" applyNumberFormat="1" applyFont="1" applyFill="1" applyBorder="1" applyAlignment="1" applyProtection="1">
      <alignment horizontal="right" vertical="center"/>
      <protection locked="0"/>
    </xf>
    <xf numFmtId="165" fontId="7" fillId="0" borderId="24" xfId="1" applyNumberFormat="1" applyFont="1" applyFill="1" applyBorder="1" applyAlignment="1">
      <alignment vertical="center"/>
    </xf>
    <xf numFmtId="164" fontId="11" fillId="0" borderId="38" xfId="0" applyNumberFormat="1" applyFont="1" applyFill="1" applyBorder="1" applyAlignment="1">
      <alignment horizontal="right" vertical="center"/>
    </xf>
    <xf numFmtId="164" fontId="11" fillId="0" borderId="39" xfId="0" applyNumberFormat="1" applyFont="1" applyFill="1" applyBorder="1" applyAlignment="1">
      <alignment horizontal="right" vertical="center"/>
    </xf>
    <xf numFmtId="0" fontId="10" fillId="2" borderId="40" xfId="4" applyFont="1" applyFill="1" applyBorder="1" applyAlignment="1" applyProtection="1">
      <alignment horizontal="center" vertical="center"/>
      <protection locked="0"/>
    </xf>
    <xf numFmtId="164" fontId="10" fillId="2" borderId="41" xfId="3" applyNumberFormat="1" applyFont="1" applyFill="1" applyBorder="1" applyAlignment="1" applyProtection="1">
      <alignment vertical="center"/>
      <protection locked="0"/>
    </xf>
    <xf numFmtId="164" fontId="10" fillId="2" borderId="42" xfId="3" applyNumberFormat="1" applyFont="1" applyFill="1" applyBorder="1" applyAlignment="1" applyProtection="1">
      <alignment vertical="center"/>
      <protection locked="0"/>
    </xf>
    <xf numFmtId="164" fontId="10" fillId="2" borderId="43" xfId="3" applyNumberFormat="1" applyFont="1" applyFill="1" applyBorder="1" applyAlignment="1" applyProtection="1">
      <alignment horizontal="center" vertical="center"/>
      <protection locked="0"/>
    </xf>
    <xf numFmtId="164" fontId="10" fillId="2" borderId="43" xfId="3" applyNumberFormat="1" applyFont="1" applyFill="1" applyBorder="1" applyAlignment="1" applyProtection="1">
      <alignment vertical="center"/>
      <protection locked="0"/>
    </xf>
    <xf numFmtId="164" fontId="10" fillId="2" borderId="44" xfId="3" applyNumberFormat="1" applyFont="1" applyFill="1" applyBorder="1" applyAlignment="1" applyProtection="1">
      <alignment horizontal="center" vertical="center"/>
      <protection locked="0"/>
    </xf>
    <xf numFmtId="164" fontId="10" fillId="2" borderId="45" xfId="3" applyNumberFormat="1" applyFont="1" applyFill="1" applyBorder="1" applyAlignment="1" applyProtection="1">
      <alignment horizontal="center" vertical="center"/>
      <protection locked="0"/>
    </xf>
    <xf numFmtId="164" fontId="10" fillId="2" borderId="45" xfId="3" applyNumberFormat="1" applyFont="1" applyFill="1" applyBorder="1" applyAlignment="1" applyProtection="1">
      <alignment vertical="center"/>
      <protection locked="0"/>
    </xf>
    <xf numFmtId="0" fontId="15" fillId="0" borderId="0" xfId="4" applyFont="1"/>
    <xf numFmtId="0" fontId="7" fillId="0" borderId="0" xfId="4" applyFont="1" applyFill="1" applyBorder="1"/>
    <xf numFmtId="0" fontId="8" fillId="0" borderId="0" xfId="4" applyFont="1" applyFill="1" applyBorder="1"/>
    <xf numFmtId="0" fontId="15" fillId="2" borderId="46" xfId="4" applyFont="1" applyFill="1" applyBorder="1" applyAlignment="1" applyProtection="1">
      <alignment horizontal="center" vertical="center"/>
      <protection locked="0"/>
    </xf>
    <xf numFmtId="165" fontId="10" fillId="2" borderId="47" xfId="1" applyNumberFormat="1" applyFont="1" applyFill="1" applyBorder="1" applyAlignment="1" applyProtection="1">
      <alignment vertical="center"/>
      <protection locked="0"/>
    </xf>
    <xf numFmtId="165" fontId="10" fillId="2" borderId="48" xfId="1" applyNumberFormat="1" applyFont="1" applyFill="1" applyBorder="1" applyAlignment="1" applyProtection="1">
      <alignment vertical="center"/>
      <protection locked="0"/>
    </xf>
    <xf numFmtId="165" fontId="10" fillId="2" borderId="49" xfId="1" applyNumberFormat="1" applyFont="1" applyFill="1" applyBorder="1" applyAlignment="1" applyProtection="1">
      <alignment horizontal="center" vertical="center"/>
      <protection locked="0"/>
    </xf>
    <xf numFmtId="165" fontId="10" fillId="2" borderId="49" xfId="1" applyNumberFormat="1" applyFont="1" applyFill="1" applyBorder="1" applyAlignment="1" applyProtection="1">
      <alignment vertical="center"/>
      <protection locked="0"/>
    </xf>
    <xf numFmtId="165" fontId="10" fillId="2" borderId="50" xfId="1" applyNumberFormat="1" applyFont="1" applyFill="1" applyBorder="1" applyAlignment="1" applyProtection="1">
      <alignment horizontal="center" vertical="center"/>
      <protection locked="0"/>
    </xf>
    <xf numFmtId="165" fontId="10" fillId="2" borderId="51" xfId="1" applyNumberFormat="1" applyFont="1" applyFill="1" applyBorder="1" applyAlignment="1" applyProtection="1">
      <alignment horizontal="center" vertical="center"/>
      <protection locked="0"/>
    </xf>
    <xf numFmtId="165" fontId="10" fillId="2" borderId="51" xfId="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10" fillId="2" borderId="53" xfId="4" applyFont="1" applyFill="1" applyBorder="1" applyAlignment="1" applyProtection="1">
      <alignment horizontal="center" vertical="center"/>
      <protection locked="0"/>
    </xf>
    <xf numFmtId="164" fontId="10" fillId="2" borderId="54" xfId="3" applyNumberFormat="1" applyFont="1" applyFill="1" applyBorder="1" applyAlignment="1" applyProtection="1">
      <alignment vertical="center"/>
      <protection locked="0"/>
    </xf>
    <xf numFmtId="164" fontId="10" fillId="2" borderId="55" xfId="3" applyNumberFormat="1" applyFont="1" applyFill="1" applyBorder="1" applyAlignment="1" applyProtection="1">
      <alignment vertical="center"/>
      <protection locked="0"/>
    </xf>
    <xf numFmtId="164" fontId="10" fillId="2" borderId="56" xfId="3" applyNumberFormat="1" applyFont="1" applyFill="1" applyBorder="1" applyAlignment="1" applyProtection="1">
      <alignment horizontal="center" vertical="center"/>
      <protection locked="0"/>
    </xf>
    <xf numFmtId="164" fontId="10" fillId="2" borderId="56" xfId="3" applyNumberFormat="1" applyFont="1" applyFill="1" applyBorder="1" applyAlignment="1" applyProtection="1">
      <alignment vertical="center"/>
      <protection locked="0"/>
    </xf>
    <xf numFmtId="164" fontId="10" fillId="2" borderId="57" xfId="3" applyNumberFormat="1" applyFont="1" applyFill="1" applyBorder="1" applyAlignment="1" applyProtection="1">
      <alignment horizontal="center" vertical="center"/>
      <protection locked="0"/>
    </xf>
    <xf numFmtId="164" fontId="10" fillId="2" borderId="58" xfId="3" applyNumberFormat="1" applyFont="1" applyFill="1" applyBorder="1" applyAlignment="1" applyProtection="1">
      <alignment horizontal="center" vertical="center"/>
      <protection locked="0"/>
    </xf>
    <xf numFmtId="164" fontId="10" fillId="2" borderId="58" xfId="3" applyNumberFormat="1" applyFont="1" applyFill="1" applyBorder="1" applyAlignment="1" applyProtection="1">
      <alignment vertical="center"/>
      <protection locked="0"/>
    </xf>
    <xf numFmtId="0" fontId="15" fillId="2" borderId="59" xfId="4" applyFont="1" applyFill="1" applyBorder="1" applyAlignment="1" applyProtection="1">
      <alignment horizontal="center" vertical="center"/>
      <protection locked="0"/>
    </xf>
    <xf numFmtId="165" fontId="10" fillId="2" borderId="60" xfId="1" applyNumberFormat="1" applyFont="1" applyFill="1" applyBorder="1" applyAlignment="1" applyProtection="1">
      <alignment vertical="center"/>
      <protection locked="0"/>
    </xf>
    <xf numFmtId="165" fontId="10" fillId="2" borderId="61" xfId="1" applyNumberFormat="1" applyFont="1" applyFill="1" applyBorder="1" applyAlignment="1" applyProtection="1">
      <alignment vertical="center"/>
      <protection locked="0"/>
    </xf>
    <xf numFmtId="165" fontId="10" fillId="2" borderId="62" xfId="1" applyNumberFormat="1" applyFont="1" applyFill="1" applyBorder="1" applyAlignment="1" applyProtection="1">
      <alignment horizontal="center" vertical="center"/>
      <protection locked="0"/>
    </xf>
    <xf numFmtId="165" fontId="10" fillId="2" borderId="62" xfId="1" applyNumberFormat="1" applyFont="1" applyFill="1" applyBorder="1" applyAlignment="1" applyProtection="1">
      <alignment vertical="center"/>
      <protection locked="0"/>
    </xf>
    <xf numFmtId="165" fontId="10" fillId="2" borderId="63" xfId="1" applyNumberFormat="1" applyFont="1" applyFill="1" applyBorder="1" applyAlignment="1" applyProtection="1">
      <alignment horizontal="center" vertical="center"/>
      <protection locked="0"/>
    </xf>
    <xf numFmtId="165" fontId="10" fillId="2" borderId="64" xfId="1" applyNumberFormat="1" applyFont="1" applyFill="1" applyBorder="1" applyAlignment="1" applyProtection="1">
      <alignment horizontal="center" vertical="center"/>
      <protection locked="0"/>
    </xf>
    <xf numFmtId="165" fontId="10" fillId="2" borderId="64" xfId="1" applyNumberFormat="1" applyFont="1" applyFill="1" applyBorder="1" applyAlignment="1" applyProtection="1">
      <alignment vertical="center"/>
      <protection locked="0"/>
    </xf>
    <xf numFmtId="0" fontId="15" fillId="0" borderId="0" xfId="4" applyFont="1" applyBorder="1" applyProtection="1">
      <protection locked="0"/>
    </xf>
    <xf numFmtId="0" fontId="10" fillId="2" borderId="52" xfId="4" applyFont="1" applyFill="1" applyBorder="1" applyAlignment="1" applyProtection="1">
      <alignment horizontal="center" vertical="center" wrapText="1"/>
      <protection locked="0"/>
    </xf>
    <xf numFmtId="0" fontId="10" fillId="3" borderId="38" xfId="4" applyFont="1" applyFill="1" applyBorder="1" applyAlignment="1" applyProtection="1">
      <alignment horizontal="center" vertical="center" wrapText="1"/>
      <protection locked="0"/>
    </xf>
    <xf numFmtId="0" fontId="10" fillId="0" borderId="7" xfId="4" applyFont="1" applyFill="1" applyBorder="1" applyAlignment="1" applyProtection="1">
      <alignment horizontal="center" vertical="center"/>
      <protection locked="0"/>
    </xf>
    <xf numFmtId="0" fontId="10" fillId="0" borderId="8" xfId="4" applyFont="1" applyFill="1" applyBorder="1" applyAlignment="1" applyProtection="1">
      <alignment horizontal="center" vertical="center"/>
      <protection locked="0"/>
    </xf>
    <xf numFmtId="0" fontId="10" fillId="0" borderId="23" xfId="4" applyFont="1" applyFill="1" applyBorder="1" applyAlignment="1" applyProtection="1">
      <alignment horizontal="center" vertical="center"/>
      <protection locked="0"/>
    </xf>
    <xf numFmtId="0" fontId="10" fillId="0" borderId="24" xfId="4" applyFont="1" applyFill="1" applyBorder="1" applyAlignment="1" applyProtection="1">
      <alignment horizontal="center" vertical="center"/>
      <protection locked="0"/>
    </xf>
    <xf numFmtId="0" fontId="10" fillId="2" borderId="33" xfId="4" applyFont="1" applyFill="1" applyBorder="1" applyAlignment="1" applyProtection="1">
      <alignment horizontal="center" vertical="center" wrapText="1"/>
      <protection locked="0"/>
    </xf>
    <xf numFmtId="0" fontId="10" fillId="3" borderId="12" xfId="4" applyFont="1" applyFill="1" applyBorder="1" applyAlignment="1" applyProtection="1">
      <alignment horizontal="center" vertical="center" wrapText="1"/>
      <protection locked="0"/>
    </xf>
    <xf numFmtId="3" fontId="11" fillId="2" borderId="2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3" fontId="11" fillId="2" borderId="21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  <protection locked="0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3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4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 wrapText="1"/>
    </xf>
    <xf numFmtId="3" fontId="11" fillId="3" borderId="25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3" fontId="11" fillId="2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workbookViewId="0"/>
  </sheetViews>
  <sheetFormatPr defaultRowHeight="15" x14ac:dyDescent="0.25"/>
  <cols>
    <col min="1" max="1" width="12.85546875" customWidth="1"/>
    <col min="2" max="2" width="5.7109375" customWidth="1"/>
    <col min="3" max="4" width="7.85546875" customWidth="1"/>
    <col min="5" max="5" width="7.140625" customWidth="1"/>
    <col min="6" max="6" width="7.85546875" customWidth="1"/>
    <col min="7" max="7" width="7.140625" customWidth="1"/>
    <col min="8" max="8" width="7.85546875" customWidth="1"/>
    <col min="9" max="9" width="7.140625" customWidth="1"/>
    <col min="10" max="10" width="7.85546875" customWidth="1"/>
    <col min="11" max="11" width="7.140625" customWidth="1"/>
    <col min="12" max="12" width="7.85546875" customWidth="1"/>
    <col min="13" max="13" width="7.140625" customWidth="1"/>
    <col min="14" max="14" width="7.85546875" customWidth="1"/>
    <col min="15" max="15" width="6.85546875" customWidth="1"/>
    <col min="16" max="16" width="7.85546875" customWidth="1"/>
    <col min="17" max="17" width="6.85546875" customWidth="1"/>
  </cols>
  <sheetData>
    <row r="1" spans="1:38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5" customFormat="1" ht="17.25" customHeight="1" thickBot="1" x14ac:dyDescent="0.3">
      <c r="A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9.5" customHeight="1" x14ac:dyDescent="0.25">
      <c r="A3" s="93" t="s">
        <v>1</v>
      </c>
      <c r="B3" s="94"/>
      <c r="C3" s="99" t="s">
        <v>2</v>
      </c>
      <c r="D3" s="100"/>
      <c r="E3" s="100"/>
      <c r="F3" s="100"/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9" customFormat="1" ht="19.5" customHeight="1" x14ac:dyDescent="0.2">
      <c r="A4" s="95"/>
      <c r="B4" s="96"/>
      <c r="C4" s="103" t="s">
        <v>34</v>
      </c>
      <c r="D4" s="106" t="s">
        <v>3</v>
      </c>
      <c r="E4" s="107"/>
      <c r="F4" s="107"/>
      <c r="G4" s="108"/>
      <c r="H4" s="109" t="s">
        <v>4</v>
      </c>
      <c r="I4" s="110"/>
      <c r="J4" s="110"/>
      <c r="K4" s="111"/>
      <c r="L4" s="109" t="s">
        <v>5</v>
      </c>
      <c r="M4" s="110"/>
      <c r="N4" s="110"/>
      <c r="O4" s="110"/>
      <c r="P4" s="110"/>
      <c r="Q4" s="1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9" customFormat="1" ht="39" customHeight="1" x14ac:dyDescent="0.2">
      <c r="A5" s="95"/>
      <c r="B5" s="96"/>
      <c r="C5" s="104"/>
      <c r="D5" s="112" t="s">
        <v>6</v>
      </c>
      <c r="E5" s="113"/>
      <c r="F5" s="114" t="s">
        <v>7</v>
      </c>
      <c r="G5" s="115"/>
      <c r="H5" s="87" t="s">
        <v>8</v>
      </c>
      <c r="I5" s="88"/>
      <c r="J5" s="89" t="s">
        <v>9</v>
      </c>
      <c r="K5" s="90"/>
      <c r="L5" s="87" t="s">
        <v>10</v>
      </c>
      <c r="M5" s="88"/>
      <c r="N5" s="89" t="s">
        <v>11</v>
      </c>
      <c r="O5" s="88"/>
      <c r="P5" s="89" t="s">
        <v>12</v>
      </c>
      <c r="Q5" s="90"/>
      <c r="S5" s="11"/>
      <c r="T5" s="11"/>
      <c r="U5" s="11"/>
      <c r="V5" s="11"/>
      <c r="W5" s="11"/>
      <c r="X5" s="11"/>
      <c r="Y5" s="11"/>
      <c r="Z5" s="11"/>
      <c r="AA5" s="1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9" customFormat="1" ht="19.5" customHeight="1" thickBot="1" x14ac:dyDescent="0.25">
      <c r="A6" s="97"/>
      <c r="B6" s="98"/>
      <c r="C6" s="105"/>
      <c r="D6" s="12" t="s">
        <v>13</v>
      </c>
      <c r="E6" s="13" t="s">
        <v>14</v>
      </c>
      <c r="F6" s="13" t="s">
        <v>13</v>
      </c>
      <c r="G6" s="14" t="s">
        <v>14</v>
      </c>
      <c r="H6" s="12" t="s">
        <v>13</v>
      </c>
      <c r="I6" s="13" t="s">
        <v>14</v>
      </c>
      <c r="J6" s="13" t="s">
        <v>13</v>
      </c>
      <c r="K6" s="14" t="s">
        <v>14</v>
      </c>
      <c r="L6" s="12" t="s">
        <v>13</v>
      </c>
      <c r="M6" s="13" t="s">
        <v>14</v>
      </c>
      <c r="N6" s="13" t="s">
        <v>13</v>
      </c>
      <c r="O6" s="13" t="s">
        <v>14</v>
      </c>
      <c r="P6" s="13" t="s">
        <v>13</v>
      </c>
      <c r="Q6" s="14" t="s">
        <v>14</v>
      </c>
      <c r="S6" s="11"/>
      <c r="T6" s="11"/>
      <c r="U6" s="11"/>
      <c r="V6" s="11"/>
      <c r="W6" s="11"/>
      <c r="X6" s="11"/>
      <c r="Y6" s="11"/>
      <c r="Z6" s="11"/>
      <c r="AA6" s="11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9" customFormat="1" ht="19.5" customHeight="1" x14ac:dyDescent="0.2">
      <c r="A7" s="91" t="s">
        <v>15</v>
      </c>
      <c r="B7" s="92"/>
      <c r="C7" s="15">
        <v>24445</v>
      </c>
      <c r="D7" s="16">
        <v>21359</v>
      </c>
      <c r="E7" s="17">
        <f>D7/C7</f>
        <v>0.87375741460421352</v>
      </c>
      <c r="F7" s="18">
        <v>3086</v>
      </c>
      <c r="G7" s="19">
        <f>F7/C7</f>
        <v>0.12624258539578645</v>
      </c>
      <c r="H7" s="16">
        <v>14926</v>
      </c>
      <c r="I7" s="17">
        <f>H7/C7</f>
        <v>0.61059521374514214</v>
      </c>
      <c r="J7" s="20">
        <f>C7-H7</f>
        <v>9519</v>
      </c>
      <c r="K7" s="19">
        <f>J7/C7</f>
        <v>0.38940478625485786</v>
      </c>
      <c r="L7" s="16">
        <v>21738</v>
      </c>
      <c r="M7" s="18">
        <v>21738</v>
      </c>
      <c r="N7" s="18">
        <v>21738</v>
      </c>
      <c r="O7" s="18">
        <v>21738</v>
      </c>
      <c r="P7" s="18">
        <v>21738</v>
      </c>
      <c r="Q7" s="21">
        <v>21738</v>
      </c>
      <c r="S7" s="22"/>
      <c r="T7" s="22"/>
      <c r="U7" s="11"/>
      <c r="V7" s="11"/>
      <c r="W7" s="11"/>
      <c r="X7" s="11"/>
      <c r="Y7" s="11"/>
      <c r="Z7" s="11"/>
      <c r="AA7" s="1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30" customFormat="1" ht="17.25" customHeight="1" x14ac:dyDescent="0.2">
      <c r="A8" s="81" t="s">
        <v>16</v>
      </c>
      <c r="B8" s="82"/>
      <c r="C8" s="23">
        <v>24701</v>
      </c>
      <c r="D8" s="24">
        <v>21738</v>
      </c>
      <c r="E8" s="25">
        <v>0.88004534229383424</v>
      </c>
      <c r="F8" s="26">
        <v>2963</v>
      </c>
      <c r="G8" s="27">
        <v>0.11995465770616574</v>
      </c>
      <c r="H8" s="28">
        <v>15000</v>
      </c>
      <c r="I8" s="25">
        <v>0.60726286385166595</v>
      </c>
      <c r="J8" s="29">
        <v>9701</v>
      </c>
      <c r="K8" s="27">
        <v>0.39273713614833405</v>
      </c>
      <c r="L8" s="28">
        <v>14347</v>
      </c>
      <c r="M8" s="25">
        <v>0.58082668717865671</v>
      </c>
      <c r="N8" s="29">
        <v>1915</v>
      </c>
      <c r="O8" s="25">
        <v>7.752722561839602E-2</v>
      </c>
      <c r="P8" s="29">
        <v>8439</v>
      </c>
      <c r="Q8" s="27">
        <v>0.34164608720294726</v>
      </c>
      <c r="S8" s="22"/>
      <c r="T8" s="31"/>
      <c r="U8" s="31"/>
      <c r="V8" s="31"/>
      <c r="W8" s="31"/>
      <c r="X8" s="31"/>
      <c r="Y8" s="31"/>
      <c r="Z8" s="31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s="30" customFormat="1" ht="17.25" customHeight="1" x14ac:dyDescent="0.2">
      <c r="A9" s="81" t="s">
        <v>17</v>
      </c>
      <c r="B9" s="82"/>
      <c r="C9" s="23">
        <v>24381</v>
      </c>
      <c r="D9" s="24">
        <v>21147</v>
      </c>
      <c r="E9" s="25">
        <v>0.86735572782084414</v>
      </c>
      <c r="F9" s="26">
        <v>3234</v>
      </c>
      <c r="G9" s="27">
        <v>0.13264427217915589</v>
      </c>
      <c r="H9" s="28">
        <v>14932</v>
      </c>
      <c r="I9" s="25">
        <v>0.61244411632008533</v>
      </c>
      <c r="J9" s="29">
        <v>9449</v>
      </c>
      <c r="K9" s="27">
        <v>0.38755588367991467</v>
      </c>
      <c r="L9" s="28">
        <v>14190</v>
      </c>
      <c r="M9" s="25">
        <v>0.58201058201058198</v>
      </c>
      <c r="N9" s="29">
        <v>1849</v>
      </c>
      <c r="O9" s="25">
        <v>7.5837742504409167E-2</v>
      </c>
      <c r="P9" s="29">
        <v>8342</v>
      </c>
      <c r="Q9" s="27">
        <v>0.3421516754850088</v>
      </c>
      <c r="S9" s="22"/>
      <c r="T9" s="31"/>
      <c r="U9" s="31"/>
      <c r="V9" s="31"/>
      <c r="W9" s="31"/>
      <c r="X9" s="31"/>
      <c r="Y9" s="31"/>
      <c r="Z9" s="31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s="30" customFormat="1" ht="17.25" customHeight="1" x14ac:dyDescent="0.2">
      <c r="A10" s="81" t="s">
        <v>18</v>
      </c>
      <c r="B10" s="82"/>
      <c r="C10" s="23">
        <v>24010</v>
      </c>
      <c r="D10" s="24">
        <v>21258</v>
      </c>
      <c r="E10" s="25">
        <v>0.88538109121199504</v>
      </c>
      <c r="F10" s="26">
        <v>2752</v>
      </c>
      <c r="G10" s="27">
        <v>0.114618908788005</v>
      </c>
      <c r="H10" s="28">
        <v>14484</v>
      </c>
      <c r="I10" s="25">
        <v>0.60324864639733444</v>
      </c>
      <c r="J10" s="29">
        <v>9526</v>
      </c>
      <c r="K10" s="27">
        <v>0.39675135360266556</v>
      </c>
      <c r="L10" s="28">
        <v>13708</v>
      </c>
      <c r="M10" s="25">
        <v>0.57092877967513533</v>
      </c>
      <c r="N10" s="29">
        <v>1952</v>
      </c>
      <c r="O10" s="25">
        <v>8.1299458558933779E-2</v>
      </c>
      <c r="P10" s="29">
        <v>8350</v>
      </c>
      <c r="Q10" s="27">
        <v>0.34777176176593089</v>
      </c>
      <c r="S10" s="22"/>
      <c r="T10" s="31"/>
      <c r="U10" s="31"/>
      <c r="V10" s="31"/>
      <c r="W10" s="31"/>
      <c r="X10" s="31"/>
      <c r="Y10" s="31"/>
      <c r="Z10" s="31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8" s="30" customFormat="1" ht="17.25" customHeight="1" x14ac:dyDescent="0.2">
      <c r="A11" s="81" t="s">
        <v>19</v>
      </c>
      <c r="B11" s="82"/>
      <c r="C11" s="23">
        <v>23964</v>
      </c>
      <c r="D11" s="24">
        <v>21064</v>
      </c>
      <c r="E11" s="25">
        <v>0.87898514438324149</v>
      </c>
      <c r="F11" s="26">
        <v>2900</v>
      </c>
      <c r="G11" s="27">
        <v>0.12101485561675847</v>
      </c>
      <c r="H11" s="28">
        <v>14704</v>
      </c>
      <c r="I11" s="25">
        <v>0.613587047237523</v>
      </c>
      <c r="J11" s="29">
        <v>9260</v>
      </c>
      <c r="K11" s="27">
        <v>0.38641295276247706</v>
      </c>
      <c r="L11" s="28">
        <v>13688</v>
      </c>
      <c r="M11" s="25">
        <v>0.57119011851110002</v>
      </c>
      <c r="N11" s="29">
        <v>1955</v>
      </c>
      <c r="O11" s="25">
        <v>8.1580704389918213E-2</v>
      </c>
      <c r="P11" s="29">
        <v>8321</v>
      </c>
      <c r="Q11" s="27">
        <v>0.34722917709898182</v>
      </c>
      <c r="S11" s="22"/>
      <c r="T11" s="31"/>
      <c r="U11" s="31"/>
      <c r="V11" s="31"/>
      <c r="W11" s="31"/>
      <c r="X11" s="31"/>
      <c r="Y11" s="31"/>
      <c r="Z11" s="31"/>
      <c r="AA11" s="31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0" customFormat="1" ht="17.25" customHeight="1" x14ac:dyDescent="0.2">
      <c r="A12" s="81" t="s">
        <v>20</v>
      </c>
      <c r="B12" s="82"/>
      <c r="C12" s="23">
        <v>22776</v>
      </c>
      <c r="D12" s="24">
        <v>20214</v>
      </c>
      <c r="E12" s="25">
        <v>0.88751317175974709</v>
      </c>
      <c r="F12" s="26">
        <v>2562</v>
      </c>
      <c r="G12" s="27">
        <v>0.1124868282402529</v>
      </c>
      <c r="H12" s="28">
        <v>13666</v>
      </c>
      <c r="I12" s="25">
        <v>0.60001756234632952</v>
      </c>
      <c r="J12" s="29">
        <v>9110</v>
      </c>
      <c r="K12" s="27">
        <v>0.39998243765367053</v>
      </c>
      <c r="L12" s="28">
        <v>12564</v>
      </c>
      <c r="M12" s="25">
        <v>0.55163329820864071</v>
      </c>
      <c r="N12" s="29">
        <v>2024</v>
      </c>
      <c r="O12" s="25">
        <v>8.886547242711626E-2</v>
      </c>
      <c r="P12" s="29">
        <v>8188</v>
      </c>
      <c r="Q12" s="27">
        <v>0.35950122936424306</v>
      </c>
      <c r="S12" s="22"/>
      <c r="T12" s="31"/>
      <c r="U12" s="31"/>
      <c r="V12" s="31"/>
      <c r="W12" s="31"/>
      <c r="X12" s="31"/>
      <c r="Y12" s="31"/>
      <c r="Z12" s="31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0" customFormat="1" ht="17.25" customHeight="1" x14ac:dyDescent="0.2">
      <c r="A13" s="81" t="s">
        <v>21</v>
      </c>
      <c r="B13" s="82"/>
      <c r="C13" s="23">
        <v>21244</v>
      </c>
      <c r="D13" s="24">
        <v>19104</v>
      </c>
      <c r="E13" s="25">
        <v>0.89926567501412158</v>
      </c>
      <c r="F13" s="26">
        <v>2140</v>
      </c>
      <c r="G13" s="27">
        <v>0.10073432498587837</v>
      </c>
      <c r="H13" s="28">
        <v>12539</v>
      </c>
      <c r="I13" s="25">
        <v>0.59023724345697604</v>
      </c>
      <c r="J13" s="29">
        <v>8705</v>
      </c>
      <c r="K13" s="27">
        <v>0.40976275654302391</v>
      </c>
      <c r="L13" s="28">
        <v>11569</v>
      </c>
      <c r="M13" s="25">
        <v>0.54457729241197517</v>
      </c>
      <c r="N13" s="29">
        <v>2042</v>
      </c>
      <c r="O13" s="25">
        <v>9.6121257766898893E-2</v>
      </c>
      <c r="P13" s="29">
        <v>7633</v>
      </c>
      <c r="Q13" s="27">
        <v>0.35930144982112594</v>
      </c>
      <c r="S13" s="22"/>
      <c r="T13" s="31"/>
      <c r="U13" s="31"/>
      <c r="V13" s="31"/>
      <c r="W13" s="31"/>
      <c r="X13" s="31"/>
      <c r="Y13" s="31"/>
      <c r="Z13" s="31"/>
      <c r="AA13" s="31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0" customFormat="1" ht="17.25" customHeight="1" x14ac:dyDescent="0.2">
      <c r="A14" s="81" t="s">
        <v>22</v>
      </c>
      <c r="B14" s="82"/>
      <c r="C14" s="33">
        <v>20591</v>
      </c>
      <c r="D14" s="34">
        <v>18425</v>
      </c>
      <c r="E14" s="25">
        <v>0.89480841144189205</v>
      </c>
      <c r="F14" s="26">
        <v>2166</v>
      </c>
      <c r="G14" s="27">
        <v>0.10519158855810791</v>
      </c>
      <c r="H14" s="28">
        <v>12241</v>
      </c>
      <c r="I14" s="25">
        <v>0.59448302656500418</v>
      </c>
      <c r="J14" s="29">
        <v>8350</v>
      </c>
      <c r="K14" s="27">
        <v>0.40551697343499588</v>
      </c>
      <c r="L14" s="28">
        <v>10901</v>
      </c>
      <c r="M14" s="25">
        <v>0.52940605118741202</v>
      </c>
      <c r="N14" s="29">
        <v>1970</v>
      </c>
      <c r="O14" s="25">
        <v>9.5672866786460101E-2</v>
      </c>
      <c r="P14" s="29">
        <v>7720</v>
      </c>
      <c r="Q14" s="27">
        <v>0.37492108202612789</v>
      </c>
      <c r="S14" s="22"/>
      <c r="T14" s="31"/>
      <c r="U14" s="31"/>
      <c r="V14" s="31"/>
      <c r="W14" s="31"/>
      <c r="X14" s="31"/>
      <c r="Y14" s="31"/>
      <c r="Z14" s="31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0" customFormat="1" ht="17.25" customHeight="1" x14ac:dyDescent="0.2">
      <c r="A15" s="81" t="s">
        <v>23</v>
      </c>
      <c r="B15" s="82"/>
      <c r="C15" s="33">
        <v>20279</v>
      </c>
      <c r="D15" s="34">
        <v>18224</v>
      </c>
      <c r="E15" s="25">
        <v>0.89866364219142958</v>
      </c>
      <c r="F15" s="26">
        <v>2055</v>
      </c>
      <c r="G15" s="27">
        <v>0.10133635780857045</v>
      </c>
      <c r="H15" s="28">
        <v>12104</v>
      </c>
      <c r="I15" s="25">
        <v>0.59687361309729281</v>
      </c>
      <c r="J15" s="29">
        <v>8175</v>
      </c>
      <c r="K15" s="27">
        <v>0.40312638690270725</v>
      </c>
      <c r="L15" s="28">
        <v>10748</v>
      </c>
      <c r="M15" s="25">
        <v>0.53000641057251341</v>
      </c>
      <c r="N15" s="29">
        <v>1899</v>
      </c>
      <c r="O15" s="25">
        <v>9.3643670792445385E-2</v>
      </c>
      <c r="P15" s="29">
        <v>7632</v>
      </c>
      <c r="Q15" s="27">
        <v>0.37634991863504119</v>
      </c>
      <c r="S15" s="22"/>
      <c r="T15" s="31"/>
      <c r="U15" s="31"/>
      <c r="V15" s="31"/>
      <c r="W15" s="31"/>
      <c r="X15" s="31"/>
      <c r="Y15" s="31"/>
      <c r="Z15" s="31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s="30" customFormat="1" ht="17.25" customHeight="1" x14ac:dyDescent="0.2">
      <c r="A16" s="81" t="s">
        <v>24</v>
      </c>
      <c r="B16" s="82"/>
      <c r="C16" s="33">
        <v>20466</v>
      </c>
      <c r="D16" s="34">
        <v>18226</v>
      </c>
      <c r="E16" s="25">
        <v>0.8905501807876478</v>
      </c>
      <c r="F16" s="26">
        <v>2240</v>
      </c>
      <c r="G16" s="27">
        <v>0.1094498192123522</v>
      </c>
      <c r="H16" s="28">
        <v>12296</v>
      </c>
      <c r="I16" s="25">
        <v>0.60080132903351902</v>
      </c>
      <c r="J16" s="29">
        <v>8170</v>
      </c>
      <c r="K16" s="27">
        <v>0.39919867096648098</v>
      </c>
      <c r="L16" s="28">
        <v>10986</v>
      </c>
      <c r="M16" s="25">
        <v>0.53679272940486655</v>
      </c>
      <c r="N16" s="29">
        <v>1924</v>
      </c>
      <c r="O16" s="25">
        <v>9.4009576859181085E-2</v>
      </c>
      <c r="P16" s="29">
        <v>7556</v>
      </c>
      <c r="Q16" s="27">
        <v>0.36919769373595229</v>
      </c>
      <c r="S16" s="22"/>
      <c r="T16" s="31"/>
      <c r="U16" s="31"/>
      <c r="V16" s="31"/>
      <c r="W16" s="31"/>
      <c r="X16" s="31"/>
      <c r="Y16" s="31"/>
      <c r="Z16" s="31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30" customFormat="1" ht="17.25" customHeight="1" thickBot="1" x14ac:dyDescent="0.25">
      <c r="A17" s="83" t="s">
        <v>25</v>
      </c>
      <c r="B17" s="84"/>
      <c r="C17" s="35">
        <v>20347</v>
      </c>
      <c r="D17" s="36">
        <v>17986</v>
      </c>
      <c r="E17" s="37">
        <v>0.88396323782375785</v>
      </c>
      <c r="F17" s="38">
        <v>2361</v>
      </c>
      <c r="G17" s="39">
        <v>0.1160367621762422</v>
      </c>
      <c r="H17" s="40">
        <v>11952</v>
      </c>
      <c r="I17" s="37">
        <v>0.58740846316410278</v>
      </c>
      <c r="J17" s="41">
        <v>8395</v>
      </c>
      <c r="K17" s="39">
        <v>0.41259153683589717</v>
      </c>
      <c r="L17" s="40">
        <v>11072</v>
      </c>
      <c r="M17" s="37">
        <v>0.54415884405563475</v>
      </c>
      <c r="N17" s="41">
        <v>1902</v>
      </c>
      <c r="O17" s="37">
        <v>9.3478154027620775E-2</v>
      </c>
      <c r="P17" s="41">
        <v>7373</v>
      </c>
      <c r="Q17" s="39">
        <v>0.36236300191674448</v>
      </c>
      <c r="S17" s="22"/>
      <c r="T17" s="31"/>
      <c r="U17" s="31"/>
      <c r="V17" s="31"/>
      <c r="W17" s="31"/>
      <c r="X17" s="31"/>
      <c r="Y17" s="31"/>
      <c r="Z17" s="31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50" customFormat="1" ht="17.25" customHeight="1" x14ac:dyDescent="0.2">
      <c r="A18" s="85" t="s">
        <v>26</v>
      </c>
      <c r="B18" s="42" t="s">
        <v>27</v>
      </c>
      <c r="C18" s="43">
        <f>C17-C16</f>
        <v>-119</v>
      </c>
      <c r="D18" s="44">
        <f>D17-D16</f>
        <v>-240</v>
      </c>
      <c r="E18" s="45" t="s">
        <v>28</v>
      </c>
      <c r="F18" s="46">
        <f t="shared" ref="F18:P18" si="0">F17-F16</f>
        <v>121</v>
      </c>
      <c r="G18" s="47" t="s">
        <v>28</v>
      </c>
      <c r="H18" s="44">
        <f t="shared" si="0"/>
        <v>-344</v>
      </c>
      <c r="I18" s="48" t="s">
        <v>28</v>
      </c>
      <c r="J18" s="49">
        <f t="shared" si="0"/>
        <v>225</v>
      </c>
      <c r="K18" s="47" t="s">
        <v>28</v>
      </c>
      <c r="L18" s="44">
        <f t="shared" si="0"/>
        <v>86</v>
      </c>
      <c r="M18" s="48" t="s">
        <v>28</v>
      </c>
      <c r="N18" s="49">
        <f t="shared" si="0"/>
        <v>-22</v>
      </c>
      <c r="O18" s="48" t="s">
        <v>28</v>
      </c>
      <c r="P18" s="49">
        <f t="shared" si="0"/>
        <v>-183</v>
      </c>
      <c r="Q18" s="47" t="s">
        <v>28</v>
      </c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52"/>
      <c r="AD18" s="52"/>
      <c r="AE18" s="52"/>
      <c r="AF18" s="52"/>
      <c r="AG18" s="52"/>
      <c r="AH18" s="52"/>
      <c r="AI18" s="52"/>
      <c r="AJ18" s="52"/>
      <c r="AK18" s="32"/>
      <c r="AL18" s="32"/>
    </row>
    <row r="19" spans="1:38" ht="17.25" customHeight="1" x14ac:dyDescent="0.25">
      <c r="A19" s="86"/>
      <c r="B19" s="53" t="s">
        <v>29</v>
      </c>
      <c r="C19" s="54">
        <f>C17/C16-1</f>
        <v>-5.8145216456562121E-3</v>
      </c>
      <c r="D19" s="55">
        <f t="shared" ref="D19:P19" si="1">D17/D16-1</f>
        <v>-1.3168001755733516E-2</v>
      </c>
      <c r="E19" s="56" t="s">
        <v>28</v>
      </c>
      <c r="F19" s="57">
        <f t="shared" si="1"/>
        <v>5.4017857142857117E-2</v>
      </c>
      <c r="G19" s="58" t="s">
        <v>28</v>
      </c>
      <c r="H19" s="55">
        <f t="shared" si="1"/>
        <v>-2.797657774886142E-2</v>
      </c>
      <c r="I19" s="59" t="s">
        <v>28</v>
      </c>
      <c r="J19" s="60">
        <f t="shared" si="1"/>
        <v>2.7539779681762466E-2</v>
      </c>
      <c r="K19" s="58" t="s">
        <v>28</v>
      </c>
      <c r="L19" s="55">
        <f t="shared" si="1"/>
        <v>7.8281449117059143E-3</v>
      </c>
      <c r="M19" s="59" t="s">
        <v>28</v>
      </c>
      <c r="N19" s="60">
        <f t="shared" si="1"/>
        <v>-1.1434511434511463E-2</v>
      </c>
      <c r="O19" s="59" t="s">
        <v>28</v>
      </c>
      <c r="P19" s="60">
        <f t="shared" si="1"/>
        <v>-2.4219163578612979E-2</v>
      </c>
      <c r="Q19" s="58" t="s">
        <v>28</v>
      </c>
      <c r="S19" s="61"/>
      <c r="T19" s="61"/>
      <c r="U19" s="61"/>
      <c r="V19" s="61"/>
      <c r="W19" s="61"/>
      <c r="X19" s="61"/>
      <c r="Y19" s="61"/>
      <c r="Z19" s="61"/>
      <c r="AA19" s="61"/>
      <c r="AB19" s="3"/>
      <c r="AC19" s="3"/>
      <c r="AD19" s="3"/>
      <c r="AE19" s="3"/>
      <c r="AF19" s="3"/>
      <c r="AG19" s="3"/>
      <c r="AH19" s="3"/>
      <c r="AI19" s="3"/>
      <c r="AJ19" s="3"/>
      <c r="AK19" s="32"/>
      <c r="AL19" s="32"/>
    </row>
    <row r="20" spans="1:38" ht="17.25" customHeight="1" x14ac:dyDescent="0.25">
      <c r="A20" s="79" t="s">
        <v>30</v>
      </c>
      <c r="B20" s="62" t="s">
        <v>27</v>
      </c>
      <c r="C20" s="63">
        <f>C17-C12</f>
        <v>-2429</v>
      </c>
      <c r="D20" s="64">
        <f t="shared" ref="D20:P20" si="2">D17-D12</f>
        <v>-2228</v>
      </c>
      <c r="E20" s="65" t="s">
        <v>28</v>
      </c>
      <c r="F20" s="66">
        <f t="shared" si="2"/>
        <v>-201</v>
      </c>
      <c r="G20" s="67" t="s">
        <v>28</v>
      </c>
      <c r="H20" s="64">
        <f t="shared" si="2"/>
        <v>-1714</v>
      </c>
      <c r="I20" s="68" t="s">
        <v>28</v>
      </c>
      <c r="J20" s="69">
        <f t="shared" si="2"/>
        <v>-715</v>
      </c>
      <c r="K20" s="67" t="s">
        <v>28</v>
      </c>
      <c r="L20" s="64">
        <f t="shared" si="2"/>
        <v>-1492</v>
      </c>
      <c r="M20" s="68" t="s">
        <v>28</v>
      </c>
      <c r="N20" s="69">
        <f t="shared" si="2"/>
        <v>-122</v>
      </c>
      <c r="O20" s="68" t="s">
        <v>28</v>
      </c>
      <c r="P20" s="69">
        <f t="shared" si="2"/>
        <v>-815</v>
      </c>
      <c r="Q20" s="67" t="s">
        <v>28</v>
      </c>
      <c r="S20" s="61"/>
      <c r="T20" s="61"/>
      <c r="U20" s="61"/>
      <c r="V20" s="61"/>
      <c r="W20" s="61"/>
      <c r="X20" s="61"/>
      <c r="Y20" s="61"/>
      <c r="Z20" s="61"/>
      <c r="AA20" s="61"/>
      <c r="AB20" s="3"/>
      <c r="AC20" s="3"/>
      <c r="AD20" s="3"/>
      <c r="AE20" s="3"/>
      <c r="AF20" s="3"/>
      <c r="AG20" s="3"/>
      <c r="AH20" s="3"/>
      <c r="AI20" s="3"/>
      <c r="AJ20" s="3"/>
      <c r="AK20" s="32"/>
      <c r="AL20" s="32"/>
    </row>
    <row r="21" spans="1:38" ht="17.25" customHeight="1" x14ac:dyDescent="0.25">
      <c r="A21" s="86"/>
      <c r="B21" s="53" t="s">
        <v>29</v>
      </c>
      <c r="C21" s="54">
        <f>C17/C12-1</f>
        <v>-0.1066473480857042</v>
      </c>
      <c r="D21" s="55">
        <f t="shared" ref="D21:P21" si="3">D17/D12-1</f>
        <v>-0.11022063916097757</v>
      </c>
      <c r="E21" s="56" t="s">
        <v>28</v>
      </c>
      <c r="F21" s="57">
        <f t="shared" si="3"/>
        <v>-7.8454332552693185E-2</v>
      </c>
      <c r="G21" s="58" t="s">
        <v>28</v>
      </c>
      <c r="H21" s="55">
        <f t="shared" si="3"/>
        <v>-0.12542075223181615</v>
      </c>
      <c r="I21" s="59" t="s">
        <v>28</v>
      </c>
      <c r="J21" s="60">
        <f t="shared" si="3"/>
        <v>-7.848518111964875E-2</v>
      </c>
      <c r="K21" s="58" t="s">
        <v>28</v>
      </c>
      <c r="L21" s="55">
        <f t="shared" si="3"/>
        <v>-0.11875198981216173</v>
      </c>
      <c r="M21" s="59" t="s">
        <v>28</v>
      </c>
      <c r="N21" s="60">
        <f t="shared" si="3"/>
        <v>-6.0276679841897218E-2</v>
      </c>
      <c r="O21" s="59" t="s">
        <v>28</v>
      </c>
      <c r="P21" s="60">
        <f t="shared" si="3"/>
        <v>-9.9535906204201274E-2</v>
      </c>
      <c r="Q21" s="58" t="s">
        <v>28</v>
      </c>
      <c r="S21" s="61"/>
      <c r="T21" s="61"/>
      <c r="U21" s="61"/>
      <c r="V21" s="61"/>
      <c r="W21" s="61"/>
      <c r="X21" s="61"/>
      <c r="Y21" s="61"/>
      <c r="Z21" s="61"/>
      <c r="AA21" s="61"/>
      <c r="AB21" s="3"/>
      <c r="AC21" s="3"/>
      <c r="AD21" s="3"/>
      <c r="AE21" s="3"/>
      <c r="AF21" s="3"/>
      <c r="AG21" s="3"/>
      <c r="AH21" s="3"/>
      <c r="AI21" s="3"/>
      <c r="AJ21" s="3"/>
      <c r="AK21" s="32"/>
      <c r="AL21" s="32"/>
    </row>
    <row r="22" spans="1:38" ht="17.25" customHeight="1" x14ac:dyDescent="0.25">
      <c r="A22" s="79" t="s">
        <v>31</v>
      </c>
      <c r="B22" s="62" t="s">
        <v>27</v>
      </c>
      <c r="C22" s="63">
        <f>C17-C7</f>
        <v>-4098</v>
      </c>
      <c r="D22" s="64">
        <f t="shared" ref="D22:P22" si="4">D17-D7</f>
        <v>-3373</v>
      </c>
      <c r="E22" s="65" t="s">
        <v>28</v>
      </c>
      <c r="F22" s="66">
        <f t="shared" si="4"/>
        <v>-725</v>
      </c>
      <c r="G22" s="67" t="s">
        <v>28</v>
      </c>
      <c r="H22" s="64">
        <f t="shared" si="4"/>
        <v>-2974</v>
      </c>
      <c r="I22" s="68" t="s">
        <v>28</v>
      </c>
      <c r="J22" s="69">
        <f t="shared" si="4"/>
        <v>-1124</v>
      </c>
      <c r="K22" s="67" t="s">
        <v>28</v>
      </c>
      <c r="L22" s="64">
        <f t="shared" si="4"/>
        <v>-10666</v>
      </c>
      <c r="M22" s="68" t="s">
        <v>28</v>
      </c>
      <c r="N22" s="69">
        <f t="shared" si="4"/>
        <v>-19836</v>
      </c>
      <c r="O22" s="68" t="s">
        <v>28</v>
      </c>
      <c r="P22" s="69">
        <f t="shared" si="4"/>
        <v>-14365</v>
      </c>
      <c r="Q22" s="67" t="s">
        <v>28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2"/>
      <c r="AL22" s="32"/>
    </row>
    <row r="23" spans="1:38" ht="17.25" customHeight="1" thickBot="1" x14ac:dyDescent="0.3">
      <c r="A23" s="80"/>
      <c r="B23" s="70" t="s">
        <v>29</v>
      </c>
      <c r="C23" s="71">
        <f>C17/C7-1</f>
        <v>-0.16764164450807939</v>
      </c>
      <c r="D23" s="72">
        <f t="shared" ref="D23:P23" si="5">D17/D7-1</f>
        <v>-0.15791937824804536</v>
      </c>
      <c r="E23" s="73" t="s">
        <v>28</v>
      </c>
      <c r="F23" s="74">
        <f t="shared" si="5"/>
        <v>-0.23493195074530138</v>
      </c>
      <c r="G23" s="75" t="s">
        <v>28</v>
      </c>
      <c r="H23" s="72">
        <f t="shared" si="5"/>
        <v>-0.19924963151547637</v>
      </c>
      <c r="I23" s="76" t="s">
        <v>28</v>
      </c>
      <c r="J23" s="77">
        <f t="shared" si="5"/>
        <v>-0.11807963021325774</v>
      </c>
      <c r="K23" s="75" t="s">
        <v>28</v>
      </c>
      <c r="L23" s="72">
        <f t="shared" si="5"/>
        <v>-0.49066151439874872</v>
      </c>
      <c r="M23" s="76" t="s">
        <v>28</v>
      </c>
      <c r="N23" s="77">
        <f t="shared" si="5"/>
        <v>-0.91250345017940937</v>
      </c>
      <c r="O23" s="76" t="s">
        <v>28</v>
      </c>
      <c r="P23" s="77">
        <f t="shared" si="5"/>
        <v>-0.66082436286686908</v>
      </c>
      <c r="Q23" s="75" t="s">
        <v>28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2"/>
      <c r="AL23" s="32"/>
    </row>
    <row r="24" spans="1:38" ht="17.25" customHeight="1" x14ac:dyDescent="0.25">
      <c r="A24" s="78" t="s">
        <v>32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2"/>
      <c r="AL24" s="32"/>
    </row>
    <row r="25" spans="1:38" ht="17.25" customHeight="1" x14ac:dyDescent="0.25">
      <c r="A25" s="5" t="s">
        <v>33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2"/>
      <c r="AL25" s="32"/>
    </row>
    <row r="26" spans="1:38" x14ac:dyDescent="0.25"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2"/>
      <c r="AL26" s="32"/>
    </row>
    <row r="27" spans="1:38" x14ac:dyDescent="0.25"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2"/>
      <c r="AL27" s="32"/>
    </row>
    <row r="28" spans="1:38" x14ac:dyDescent="0.25"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2"/>
      <c r="AL28" s="32"/>
    </row>
    <row r="29" spans="1:38" x14ac:dyDescent="0.25"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2"/>
      <c r="AL29" s="32"/>
    </row>
    <row r="30" spans="1:38" x14ac:dyDescent="0.25"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2"/>
      <c r="AL30" s="32"/>
    </row>
    <row r="31" spans="1:38" x14ac:dyDescent="0.25"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2"/>
      <c r="AL31" s="32"/>
    </row>
    <row r="32" spans="1:38" x14ac:dyDescent="0.25"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2"/>
      <c r="AL32" s="32"/>
    </row>
    <row r="33" spans="19:38" x14ac:dyDescent="0.25"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2"/>
      <c r="AL33" s="32"/>
    </row>
    <row r="34" spans="19:38" ht="13.5" customHeight="1" x14ac:dyDescent="0.25"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2"/>
      <c r="AL34" s="32"/>
    </row>
    <row r="35" spans="19:38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9:38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9:38" x14ac:dyDescent="0.25"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9:38" x14ac:dyDescent="0.25"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9:38" x14ac:dyDescent="0.25"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9:38" x14ac:dyDescent="0.25"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9:38" x14ac:dyDescent="0.25"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9:38" x14ac:dyDescent="0.25"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</sheetData>
  <mergeCells count="27">
    <mergeCell ref="J5:K5"/>
    <mergeCell ref="A15:B15"/>
    <mergeCell ref="L5:M5"/>
    <mergeCell ref="N5:O5"/>
    <mergeCell ref="P5:Q5"/>
    <mergeCell ref="A7:B7"/>
    <mergeCell ref="A8:B8"/>
    <mergeCell ref="A9:B9"/>
    <mergeCell ref="A3:B6"/>
    <mergeCell ref="C3:Q3"/>
    <mergeCell ref="C4:C6"/>
    <mergeCell ref="D4:G4"/>
    <mergeCell ref="H4:K4"/>
    <mergeCell ref="L4:Q4"/>
    <mergeCell ref="D5:E5"/>
    <mergeCell ref="F5:G5"/>
    <mergeCell ref="H5:I5"/>
    <mergeCell ref="A10:B10"/>
    <mergeCell ref="A11:B11"/>
    <mergeCell ref="A12:B12"/>
    <mergeCell ref="A13:B13"/>
    <mergeCell ref="A22:A23"/>
    <mergeCell ref="A14:B14"/>
    <mergeCell ref="A16:B16"/>
    <mergeCell ref="A17:B17"/>
    <mergeCell ref="A18:A19"/>
    <mergeCell ref="A20:A21"/>
  </mergeCells>
  <pageMargins left="0.7" right="0.7" top="0.78740157499999996" bottom="0.78740157499999996" header="0.3" footer="0.3"/>
  <pageSetup paperSize="9" orientation="landscape" r:id="rId1"/>
  <ignoredErrors>
    <ignoredError sqref="C18:Q23 E7:L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23004219106</vt:lpstr>
      <vt:lpstr>'23004219106'!Oblast_tisku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2019-08-22T09:13:47Z</cp:lastPrinted>
  <dcterms:created xsi:type="dcterms:W3CDTF">2019-08-21T11:35:48Z</dcterms:created>
  <dcterms:modified xsi:type="dcterms:W3CDTF">2019-08-22T13:05:28Z</dcterms:modified>
</cp:coreProperties>
</file>