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okumenty\Desktop\"/>
    </mc:Choice>
  </mc:AlternateContent>
  <bookViews>
    <workbookView xWindow="0" yWindow="0" windowWidth="28800" windowHeight="12300"/>
  </bookViews>
  <sheets>
    <sheet name="ČR" sheetId="4" r:id="rId1"/>
    <sheet name="Metodické vysvětlivky" sheetId="1" r:id="rId2"/>
  </sheets>
  <definedNames>
    <definedName name="_GoBack" localSheetId="1">'Metodické vysvětlivky'!$A$144</definedName>
    <definedName name="_xlnm.Print_Titles" localSheetId="0">ČR!$1:$5</definedName>
    <definedName name="OLE_LINK1" localSheetId="1">'Metodické vysvětlivky'!$A$63</definedName>
  </definedNames>
  <calcPr calcId="162913"/>
</workbook>
</file>

<file path=xl/calcChain.xml><?xml version="1.0" encoding="utf-8"?>
<calcChain xmlns="http://schemas.openxmlformats.org/spreadsheetml/2006/main">
  <c r="AD73" i="4" l="1"/>
  <c r="AC73" i="4"/>
  <c r="AB73" i="4"/>
  <c r="AA73" i="4"/>
  <c r="Z73" i="4"/>
  <c r="Y73" i="4"/>
  <c r="X73" i="4"/>
  <c r="W73" i="4"/>
  <c r="V73" i="4"/>
  <c r="U73" i="4"/>
  <c r="T73" i="4"/>
  <c r="S73" i="4"/>
  <c r="R73" i="4"/>
  <c r="Q73" i="4"/>
  <c r="P73" i="4"/>
  <c r="O73" i="4"/>
  <c r="N73" i="4"/>
  <c r="M73" i="4"/>
  <c r="L73" i="4"/>
  <c r="K73" i="4"/>
  <c r="J73" i="4"/>
  <c r="I73" i="4"/>
  <c r="H73" i="4"/>
  <c r="G73" i="4"/>
  <c r="AD71" i="4"/>
  <c r="AC71" i="4"/>
  <c r="AB71" i="4"/>
  <c r="AA71" i="4"/>
  <c r="Z71" i="4"/>
  <c r="Y71" i="4"/>
  <c r="X71" i="4"/>
  <c r="W71" i="4"/>
  <c r="V71" i="4"/>
  <c r="U71" i="4"/>
  <c r="T71" i="4"/>
  <c r="S71" i="4"/>
  <c r="R71" i="4"/>
  <c r="Q71" i="4"/>
  <c r="P71" i="4"/>
  <c r="O71" i="4"/>
  <c r="N71" i="4"/>
  <c r="M71" i="4"/>
  <c r="L71" i="4"/>
  <c r="K71" i="4"/>
  <c r="J71" i="4"/>
  <c r="I71" i="4"/>
  <c r="H71" i="4"/>
  <c r="G71" i="4"/>
  <c r="AD69" i="4"/>
  <c r="AC69" i="4"/>
  <c r="AB69" i="4"/>
  <c r="AA69" i="4"/>
  <c r="Z69" i="4"/>
  <c r="Y69" i="4"/>
  <c r="X69" i="4"/>
  <c r="W69" i="4"/>
  <c r="V69" i="4"/>
  <c r="U69" i="4"/>
  <c r="T69" i="4"/>
  <c r="S69" i="4"/>
  <c r="R69" i="4"/>
  <c r="Q69" i="4"/>
  <c r="P69" i="4"/>
  <c r="O69" i="4"/>
  <c r="N69" i="4"/>
  <c r="M69" i="4"/>
  <c r="L69" i="4"/>
  <c r="K69" i="4"/>
  <c r="J69" i="4"/>
  <c r="I69" i="4"/>
  <c r="H69" i="4"/>
  <c r="G69" i="4"/>
  <c r="AD67" i="4"/>
  <c r="AC67" i="4"/>
  <c r="AB67" i="4"/>
  <c r="AA67" i="4"/>
  <c r="Z67" i="4"/>
  <c r="Y67" i="4"/>
  <c r="X67" i="4"/>
  <c r="W67" i="4"/>
  <c r="V67" i="4"/>
  <c r="U67" i="4"/>
  <c r="T67" i="4"/>
  <c r="S67" i="4"/>
  <c r="R67" i="4"/>
  <c r="Q67" i="4"/>
  <c r="P67" i="4"/>
  <c r="O67" i="4"/>
  <c r="N67" i="4"/>
  <c r="M67" i="4"/>
  <c r="L67" i="4"/>
  <c r="K67" i="4"/>
  <c r="J67" i="4"/>
  <c r="I67" i="4"/>
  <c r="H67" i="4"/>
  <c r="G67" i="4"/>
  <c r="AD63" i="4"/>
  <c r="AC63" i="4"/>
  <c r="AB63" i="4"/>
  <c r="AA63" i="4"/>
  <c r="Z63" i="4"/>
  <c r="Y63" i="4"/>
  <c r="X63" i="4"/>
  <c r="W63" i="4"/>
  <c r="V63" i="4"/>
  <c r="U63" i="4"/>
  <c r="T63" i="4"/>
  <c r="S63" i="4"/>
  <c r="R63" i="4"/>
  <c r="Q63" i="4"/>
  <c r="P63" i="4"/>
  <c r="O63" i="4"/>
  <c r="N63" i="4"/>
  <c r="M63" i="4"/>
  <c r="L63" i="4"/>
  <c r="K63" i="4"/>
  <c r="J63" i="4"/>
  <c r="I63" i="4"/>
  <c r="H63" i="4"/>
  <c r="G63" i="4"/>
  <c r="AD61" i="4"/>
  <c r="AC61" i="4"/>
  <c r="AB61" i="4"/>
  <c r="AA61" i="4"/>
  <c r="Z61" i="4"/>
  <c r="Y61" i="4"/>
  <c r="X61" i="4"/>
  <c r="W61" i="4"/>
  <c r="V61" i="4"/>
  <c r="U61" i="4"/>
  <c r="T61" i="4"/>
  <c r="S61" i="4"/>
  <c r="R61" i="4"/>
  <c r="Q61" i="4"/>
  <c r="P61" i="4"/>
  <c r="O61" i="4"/>
  <c r="N61" i="4"/>
  <c r="M61" i="4"/>
  <c r="L61" i="4"/>
  <c r="K61" i="4"/>
  <c r="J61" i="4"/>
  <c r="I61" i="4"/>
  <c r="H61" i="4"/>
  <c r="G61" i="4"/>
  <c r="AD60" i="4"/>
  <c r="AC60" i="4"/>
  <c r="AB60" i="4"/>
  <c r="AA60" i="4"/>
  <c r="Z60" i="4"/>
  <c r="Y60" i="4"/>
  <c r="X60" i="4"/>
  <c r="W60" i="4"/>
  <c r="V60" i="4"/>
  <c r="U60" i="4"/>
  <c r="T60" i="4"/>
  <c r="S60" i="4"/>
  <c r="R60" i="4"/>
  <c r="Q60" i="4"/>
  <c r="P60" i="4"/>
  <c r="O60" i="4"/>
  <c r="N60" i="4"/>
  <c r="M60" i="4"/>
  <c r="L60" i="4"/>
  <c r="K60" i="4"/>
  <c r="J60" i="4"/>
  <c r="I60" i="4"/>
  <c r="H60" i="4"/>
  <c r="G60" i="4"/>
  <c r="AD24" i="4"/>
  <c r="AC24" i="4"/>
  <c r="AB24" i="4"/>
  <c r="AA24" i="4"/>
  <c r="Z24" i="4"/>
  <c r="Y24" i="4"/>
  <c r="X24" i="4"/>
  <c r="W24" i="4"/>
  <c r="V24" i="4"/>
  <c r="U24" i="4"/>
  <c r="T24" i="4"/>
  <c r="S24" i="4"/>
  <c r="R24" i="4"/>
  <c r="Q24" i="4"/>
  <c r="P24" i="4"/>
  <c r="O24" i="4"/>
  <c r="N24" i="4"/>
  <c r="M24" i="4"/>
  <c r="L24" i="4"/>
  <c r="K24" i="4"/>
  <c r="J24" i="4"/>
  <c r="I24" i="4"/>
  <c r="H24" i="4"/>
  <c r="AD23" i="4"/>
  <c r="AC23" i="4"/>
  <c r="AB23" i="4"/>
  <c r="AA23" i="4"/>
  <c r="Z23" i="4"/>
  <c r="Y23" i="4"/>
  <c r="X23" i="4"/>
  <c r="W23" i="4"/>
  <c r="V23" i="4"/>
  <c r="U23" i="4"/>
  <c r="T23" i="4"/>
  <c r="S23" i="4"/>
  <c r="R23" i="4"/>
  <c r="Q23" i="4"/>
  <c r="P23" i="4"/>
  <c r="O23" i="4"/>
  <c r="N23" i="4"/>
  <c r="M23" i="4"/>
  <c r="L23" i="4"/>
  <c r="K23" i="4"/>
  <c r="J23" i="4"/>
  <c r="I23" i="4"/>
  <c r="H23" i="4"/>
</calcChain>
</file>

<file path=xl/sharedStrings.xml><?xml version="1.0" encoding="utf-8"?>
<sst xmlns="http://schemas.openxmlformats.org/spreadsheetml/2006/main" count="364" uniqueCount="215">
  <si>
    <t>Údaje se týkají pouze zaměstnanců v pracovním poměru ke zpravodajské jednotce. Zahrnuty nejsou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t>
  </si>
  <si>
    <t>- údaje jsou zpracovávány a publikovány podle nové Klasifikace ekonomických činností CZ-NACE (národní verze NACE Rev.2), která nahradila dříve používanou klasifikaci OKEČ (národní verze NACE Rev.1.1).</t>
  </si>
  <si>
    <t>- tržby za Dopravu a skladování (CZ‑NACE 49 až 53)</t>
  </si>
  <si>
    <t>- tržby za Ubytování, stravování a pohostinství (CZ‑NACE 55 až 56)</t>
  </si>
  <si>
    <t>- tržby za Informační a komunikační činnosti (CZ‑NACE 58 až 63)</t>
  </si>
  <si>
    <t>- tržby za Činnosti v oblasti nemovitostí (CZ‑NACE 68)</t>
  </si>
  <si>
    <t>- tržby za Profesní, vědecké a technické činnosti bez činností Výzkum a vývoj a Veterinární činnosti (CZ‑NACE 69 až 71 a 73 a 74, nezahrnuje CZ‑NACE 72 a 75)</t>
  </si>
  <si>
    <r>
      <t>Tržby za prodej vlastních výrobků a služeb průmyslové povahy</t>
    </r>
    <r>
      <rPr>
        <sz val="10"/>
        <rFont val="Arial"/>
        <family val="2"/>
      </rPr>
      <t xml:space="preserve"> reprezentují pouze tržby za výrobky a služby z CZ-CPA 05-39, jedná se tedy o tržby očištěné od vedlejších neprůmyslových činností podniku. Zjišťují se v běžných cenách sledovaného roku.</t>
    </r>
  </si>
  <si>
    <t>- tržby za Administrativní a podpůrné činnosti bez Činností souvisejících s úpravou krajiny (CZ‑NACE 77 až 82 bez 81.3).</t>
  </si>
  <si>
    <r>
      <t>Tržby ve službách</t>
    </r>
    <r>
      <rPr>
        <sz val="10"/>
        <rFont val="Arial"/>
        <family val="2"/>
      </rPr>
      <t xml:space="preserve"> zahrnují celkové tržby bez DPH za zboží, vlastní výrobky a služby, zjišťované na konstantním poli podniků. Ukazatel zahrnuje: </t>
    </r>
  </si>
  <si>
    <r>
      <t xml:space="preserve">Za </t>
    </r>
    <r>
      <rPr>
        <b/>
        <sz val="10"/>
        <rFont val="Arial"/>
        <family val="2"/>
      </rPr>
      <t>zaměstnané</t>
    </r>
    <r>
      <rPr>
        <sz val="10"/>
        <rFont val="Arial"/>
        <family val="2"/>
      </rPr>
      <t xml:space="preserve"> se považují všechny osoby patnáctileté a starší, obvykle bydlící na sledovaném území, které v průběhu referenčního týdne pracovaly alespoň 1 hodinu za mzdu, plat nebo jinou odměnu, nebo sice nebyly v práci, ale měly formální vztah k zaměstnání; hlavním kriteriem pro zařazení mezi zaměstnané je tedy vyvíjení jakékoliv odměňované pracovní aktivity. Není proto rozhodující, zda pracovní aktivita těchto osob měla trvalý, dočasný, sezónní či příležitostný charakter a zda měly jen jedno nebo více souběžných zaměstnání, nebo zda současně studovaly, pobíraly nějaký důchod apod.</t>
    </r>
  </si>
  <si>
    <r>
      <t xml:space="preserve">Za </t>
    </r>
    <r>
      <rPr>
        <b/>
        <sz val="10"/>
        <rFont val="Arial"/>
        <family val="2"/>
      </rPr>
      <t>nezaměstnané</t>
    </r>
    <r>
      <rPr>
        <sz val="10"/>
        <rFont val="Arial"/>
        <family val="2"/>
      </rPr>
      <t xml:space="preserve"> se podle mezinárodně srovnatelné metodiky považují všechny osoby patnáctileté a starší, obvykle bydlící na sledovaném území, které v průběhu referenčního týdne souběžně splňovaly tyto podmínky ILO:</t>
    </r>
  </si>
  <si>
    <r>
      <t>Pracovní sílu</t>
    </r>
    <r>
      <rPr>
        <sz val="10"/>
        <rFont val="Arial"/>
        <family val="2"/>
      </rPr>
      <t xml:space="preserve"> tvoří zaměstnaní a nezaměstnaní.</t>
    </r>
  </si>
  <si>
    <t xml:space="preserve">- byly uplatněny nové metody odhadů nonresponse a nově zavedeny doodhady za nešetřenou část populace, které vycházejí z administrativních zdrojů dat,  </t>
  </si>
  <si>
    <r>
      <t>Obecná míra nezaměstnanosti</t>
    </r>
    <r>
      <rPr>
        <sz val="10"/>
        <rFont val="Arial"/>
        <family val="2"/>
      </rPr>
      <t xml:space="preserve"> (ILO) je počítána jako podíl počtu nezaměstnaných na celkové pracovní síle (v procentech), kde čitatel i jmenovatel jsou ukazatele konstruované podle mezinárodních definic a doporučení (Eurostatu a Mezinárodní organizace práce ILO). Jedná se o odhady z výběrového šetření pracovních sil. Předmětem šetření jsou všechny osoby obvykle bydlící v soukromých domácnostech. Šetření se nevztahuje na osoby bydlící dlouhodobě v hromadných ubytovacích zařízeních. Z toho důvodu jsou údaje za určité skupiny obyvatelstva, zejména za cizí státní příslušníky žijící a pracující na území republiky, k dispozici v omezené míře.</t>
    </r>
  </si>
  <si>
    <r>
      <t>Míra dlouhodobé nezaměstnanosti</t>
    </r>
    <r>
      <rPr>
        <sz val="10"/>
        <rFont val="Arial"/>
        <family val="2"/>
      </rPr>
      <t xml:space="preserve"> - do roku 2005 byla míra založena na počtu nezaměstnaných, kteří si hledali zaměstnání déle než 1 rok. Od roku 2006 je podle Eurostatu tato míra konstruována na základě kratší doby z doby hledání zaměstnání a doby od ukončení posledního zaměstnání respondenta. Tato kratší doba musí překročit délku 1 roku.</t>
    </r>
  </si>
  <si>
    <t xml:space="preserve">V průběhu roku 2008 došlo k přechodu z původní Standardní klasifikace produkce (SKP 2003) na novou klasifikaci (CZ-CPA 2008). Od ledna 2009 jsou cenové indexy sestavovány, počítány a publikovány v klasifikaci CZ-CPA. Přepočet cenových indexů za minulá období byl proveden až do roku 1991 včetně. Přepočet byl založen na převodu odpovídajících podílů stálých vah jednotlivých 4-místných tříd SKP do tříd nové klasifikace CZ-CPA. </t>
  </si>
  <si>
    <r>
      <t>Od 1. čtvrtletí 2009</t>
    </r>
    <r>
      <rPr>
        <sz val="10"/>
        <rFont val="Arial"/>
        <family val="2"/>
      </rPr>
      <t xml:space="preserve"> došlo ve statistice práce a mezd ke změnám v metodice zjišťování a prezentaci výsledků. Mezi nejdůležitější změny v metodice patří:</t>
    </r>
  </si>
  <si>
    <r>
      <t xml:space="preserve">Výdaje na konečnou spotřebu </t>
    </r>
    <r>
      <rPr>
        <sz val="10"/>
        <rFont val="Arial"/>
        <family val="2"/>
      </rPr>
      <t>představují spotřebu hrazenou z disponibilních důchodů domácností, vládních institucí a neziskových institucí sloužících domácnostem. Jsou to výdaje rezidentských institucionálních jednotek na výrobky a služby, které jsou určeny pro přímé uspokojení individuálních potřeb nebo kolektivních potřeb členů společnosti. Tyto výdaje mohou být realizovány v tuzemsku nebo v zahraničí. Dominantní postavení mají výdaje na konečnou spotřebu domácností, které představují více než 70 % celkových výdajů na konečnou spotřebu a více než 50 % hrubého domácího produktu.</t>
    </r>
  </si>
  <si>
    <r>
      <t>Inflace</t>
    </r>
    <r>
      <rPr>
        <sz val="10"/>
        <rFont val="Arial"/>
        <family val="2"/>
      </rPr>
      <t xml:space="preserve"> je obecně definována jako růst cenové hladiny, tj. charakterizuje míru znehodnocování měny v přesně vymezeném časovém období. Míra inflace je měřena pomocí přírůstku indexu spotřebitelských cen. </t>
    </r>
  </si>
  <si>
    <r>
      <t xml:space="preserve">Míra inflace </t>
    </r>
    <r>
      <rPr>
        <sz val="10"/>
        <rFont val="Arial"/>
        <family val="2"/>
      </rPr>
      <t xml:space="preserve">(r/r prosinec) udává přírůstek indexu spotřebitelských cen v prosinci daného roku proti prosinci předchozího roku. </t>
    </r>
  </si>
  <si>
    <r>
      <t xml:space="preserve">Ceny průmyslových výrobců </t>
    </r>
    <r>
      <rPr>
        <sz val="10"/>
        <rFont val="Arial"/>
        <family val="2"/>
      </rPr>
      <t>údaj vyjadřuje procentní změnu průměrné cenové hladiny za dvanáct měsíců roku proti průměrné cenové hladině dvanácti měsíců předchozího roku. Jeho účelem je poskytovat rychlou informaci o pohybu hospodářského cyklu a sloužit jako deflátor.</t>
    </r>
  </si>
  <si>
    <r>
      <t xml:space="preserve">Z vykázaných cen se na stálých vahách počítá </t>
    </r>
    <r>
      <rPr>
        <b/>
        <sz val="10"/>
        <rFont val="Arial"/>
        <family val="2"/>
      </rPr>
      <t>index cen průmyslových výrobců</t>
    </r>
    <r>
      <rPr>
        <sz val="10"/>
        <rFont val="Arial"/>
        <family val="2"/>
      </rPr>
      <t>. Ten měří průměrný cenový vývoj všech průmyslových výrobků vyrobených a prodaných na domácím, českém trhu. Za průmyslové výrobky se považují výrobky vyrobené v odvětvích kategorií B až E podle Klasifikace ekonomických činností (CZ-NACE).</t>
    </r>
  </si>
  <si>
    <r>
      <t>Směnné relace</t>
    </r>
    <r>
      <rPr>
        <sz val="9"/>
        <rFont val="Arial"/>
        <family val="2"/>
      </rPr>
      <t xml:space="preserve"> vyjadřují podíl indexů cen vývozu a indexů cen dovozu.</t>
    </r>
  </si>
  <si>
    <r>
      <t xml:space="preserve">Tržby v zemědělství </t>
    </r>
    <r>
      <rPr>
        <sz val="10"/>
        <rFont val="Arial"/>
        <family val="2"/>
      </rPr>
      <t xml:space="preserve">zahrnují tržby za vlastní výrobky a služby bez DPH za zemědělství a rybářství (CZ-NACE 01+03). </t>
    </r>
  </si>
  <si>
    <r>
      <t>Souhrnná produktivita práce</t>
    </r>
    <r>
      <rPr>
        <sz val="10"/>
        <rFont val="Arial"/>
        <family val="2"/>
      </rPr>
      <t xml:space="preserve"> je počítána jako podíl hrubého domácího produktu (v cenách roku 2000) a celkové zaměstnanosti podle národních účtů. </t>
    </r>
  </si>
  <si>
    <r>
      <t>Výdaje na konečnou spotřebu domácností</t>
    </r>
    <r>
      <rPr>
        <sz val="10"/>
        <rFont val="Arial"/>
        <family val="2"/>
      </rPr>
      <t xml:space="preserve"> zahrnují hodnotu výrobků a služeb užitých domácnostmi pro uspokojení individuálních potřeb, hrazených z důchodů domácností a pořízených nákupem, dary i formou naturální spotřeby. Nepatří sem však nákupy určené pro podnikatelskou činnost ani nákupy cenností.</t>
    </r>
  </si>
  <si>
    <r>
      <t xml:space="preserve">Tvorba hrubého kapitálu </t>
    </r>
    <r>
      <rPr>
        <sz val="10"/>
        <rFont val="Arial"/>
        <family val="2"/>
      </rPr>
      <t>zahrnuje tvorbu hrubého fixního kapitálu, změny stavu zásob a pořízení minus úbytky cenností</t>
    </r>
  </si>
  <si>
    <r>
      <t>Tvorba hrubého fixního kapitálu</t>
    </r>
    <r>
      <rPr>
        <sz val="10"/>
        <rFont val="Arial"/>
        <family val="2"/>
      </rPr>
      <t xml:space="preserve"> obsahuje hodnotu pořízení hmotného i nehmotného investičního majetku koupeného, bezúplatně převzatého nebo vyrobeného ve vlastní režii, sníženou o hodnotu jeho prodeje a bezúplatného předání. Patří sem i pořízení formou finančního leasingu. Cílem pořízení je vždy využívat tento investiční majetek při produktivní činnosti, včetně bydlení v obydlí jeho vlastníka; nespadají sem předměty dlouhodobé spotřeby pořízené domácnostmi pro uspokojování konečné spotřeby ani čisté pořízení cenností.</t>
    </r>
  </si>
  <si>
    <r>
      <t>Vývoz zboží a služeb</t>
    </r>
    <r>
      <rPr>
        <sz val="10"/>
        <rFont val="Arial"/>
        <family val="2"/>
      </rPr>
      <t xml:space="preserve"> vychází z údajů obchodní bilance (zboží) a platební bilance (služby). Jeho součástí je i spotřeba cizinců v ČR (odhadnutá zejména podle výše nákupu valut). Zahrnuje i vývoz  realizovaný prostřednictvím domácností cizích zemí, který se uskutečnil za české koruny.</t>
    </r>
  </si>
  <si>
    <t>Stavební produkce</t>
  </si>
  <si>
    <r>
      <t>Dovoz zboží a služeb</t>
    </r>
    <r>
      <rPr>
        <sz val="10"/>
        <rFont val="Arial"/>
        <family val="2"/>
      </rPr>
      <t xml:space="preserve"> vychází z údajů obchodní bilance (zboží) a platební bilance (služby). Jeho součástí je i spotřeba českých občanů v cizině (odhadnutá zejména podle prodeje valut). Zahrnuje i odhad dovozu z ciziny, který se uskutečnil prostřednictvím českých domácností za české koruny.</t>
    </r>
  </si>
  <si>
    <r>
      <t>Domácí realizovaná poptávka</t>
    </r>
    <r>
      <rPr>
        <sz val="10"/>
        <rFont val="Arial"/>
        <family val="2"/>
      </rPr>
      <t xml:space="preserve"> zahrnuje</t>
    </r>
    <r>
      <rPr>
        <b/>
        <sz val="10"/>
        <rFont val="Arial"/>
        <family val="2"/>
      </rPr>
      <t xml:space="preserve"> </t>
    </r>
    <r>
      <rPr>
        <sz val="10"/>
        <rFont val="Arial"/>
        <family val="2"/>
      </rPr>
      <t>výdaje na konečnou spotřebu, tvorbu fixního kapitálu a na čisté pořízení cenností.</t>
    </r>
  </si>
  <si>
    <r>
      <t xml:space="preserve">Deflátor HDP </t>
    </r>
    <r>
      <rPr>
        <sz val="10"/>
        <rFont val="Arial"/>
        <family val="2"/>
      </rPr>
      <t>představuje poměr HDP v běžných cenách k HDP ve stálých cenách.</t>
    </r>
  </si>
  <si>
    <r>
      <t xml:space="preserve">Hrubý disponibilní důchod </t>
    </r>
    <r>
      <rPr>
        <sz val="10"/>
        <rFont val="Arial"/>
        <family val="2"/>
      </rPr>
      <t>= hrubý domácí produkt + čisté prvotní důchody a čisté běžné transfery od nerezidentů - čisté prvotní důchody a čisté běžné transfery nerezidentům</t>
    </r>
  </si>
  <si>
    <r>
      <t>Hrubé národní úspory</t>
    </r>
    <r>
      <rPr>
        <sz val="10"/>
        <rFont val="Arial"/>
        <family val="2"/>
      </rPr>
      <t xml:space="preserve"> = hrubý disponibilní důchod + úprava o změny čistého podílu domácností na rezervách penzijních fondů – výdaje na konečnou spotřebu</t>
    </r>
  </si>
  <si>
    <r>
      <t>Míra hrubých národních úspor</t>
    </r>
    <r>
      <rPr>
        <sz val="10"/>
        <rFont val="Arial"/>
        <family val="2"/>
      </rPr>
      <t xml:space="preserve"> = hrubé národní úspory / hrubý disponibilní důchod</t>
    </r>
  </si>
  <si>
    <r>
      <t>Míra hrubých úspor domácností</t>
    </r>
    <r>
      <rPr>
        <sz val="10"/>
        <rFont val="Arial"/>
        <family val="2"/>
      </rPr>
      <t xml:space="preserve"> je poměr hrubých úspor domácností k hrubému disponibilnímu důchodu domácností. Vyjadřuje průměrný sklon domácností k úsporám.</t>
    </r>
  </si>
  <si>
    <r>
      <t>Od 3. čtvrtletí 2004</t>
    </r>
    <r>
      <rPr>
        <sz val="10"/>
        <rFont val="Arial"/>
        <family val="2"/>
      </rPr>
      <t xml:space="preserve"> přistoupilo Ministerstvo práce a sociálních věcí k metodické změně spočívající v odlišném zahrnování některých skupin osob jak do čitatele, tak do jmenovatele. </t>
    </r>
    <r>
      <rPr>
        <b/>
        <sz val="10"/>
        <rFont val="Arial"/>
        <family val="2"/>
      </rPr>
      <t>V čitateli</t>
    </r>
    <r>
      <rPr>
        <sz val="10"/>
        <rFont val="Arial"/>
        <family val="2"/>
      </rPr>
      <t xml:space="preserve"> je </t>
    </r>
    <r>
      <rPr>
        <b/>
        <sz val="10"/>
        <rFont val="Arial"/>
        <family val="2"/>
      </rPr>
      <t>počet</t>
    </r>
    <r>
      <rPr>
        <sz val="10"/>
        <rFont val="Arial"/>
        <family val="2"/>
      </rPr>
      <t xml:space="preserve"> tzv. </t>
    </r>
    <r>
      <rPr>
        <b/>
        <sz val="10"/>
        <rFont val="Arial"/>
        <family val="2"/>
      </rPr>
      <t>dosažitelných neumístěných uchazečů o zaměstnání</t>
    </r>
    <r>
      <rPr>
        <sz val="10"/>
        <rFont val="Arial"/>
        <family val="2"/>
      </rPr>
      <t xml:space="preserve"> (vč. občanů ČR a občanů EU (EHP), jsou to evidovaní nezaměstnaní ke konci období, kteří mohou ihned nastoupit do zaměstnání a </t>
    </r>
    <r>
      <rPr>
        <b/>
        <sz val="10"/>
        <rFont val="Arial"/>
        <family val="2"/>
      </rPr>
      <t>ve jmenovateli</t>
    </r>
    <r>
      <rPr>
        <sz val="10"/>
        <rFont val="Arial"/>
        <family val="2"/>
      </rPr>
      <t xml:space="preserve"> </t>
    </r>
    <r>
      <rPr>
        <b/>
        <sz val="10"/>
        <rFont val="Arial"/>
        <family val="2"/>
      </rPr>
      <t>pracovní síla,</t>
    </r>
    <r>
      <rPr>
        <sz val="10"/>
        <rFont val="Arial"/>
        <family val="2"/>
      </rPr>
      <t xml:space="preserve"> tj. počet zaměstnaných z VŠPS + počet zaměstnaných občanů EU (EHP) + počet pracujících cizinců ze třetích zemí s platným povolením k zaměstnání či živnostenským oprávněním + počet dosažitelných neumístěných uchazečů o zaměstnání (vše klouzavý roční průměr).</t>
    </r>
  </si>
  <si>
    <t xml:space="preserve">Služby  </t>
  </si>
  <si>
    <t xml:space="preserve">kde </t>
  </si>
  <si>
    <r>
      <t>w</t>
    </r>
    <r>
      <rPr>
        <vertAlign val="subscript"/>
        <sz val="10"/>
        <rFont val="Arial"/>
        <family val="2"/>
      </rPr>
      <t>i</t>
    </r>
    <r>
      <rPr>
        <vertAlign val="superscript"/>
        <sz val="10"/>
        <rFont val="Arial"/>
        <family val="2"/>
      </rPr>
      <t>*</t>
    </r>
    <r>
      <rPr>
        <sz val="10"/>
        <rFont val="Arial"/>
        <family val="2"/>
      </rPr>
      <t xml:space="preserve"> - normalizované váhy měny i-tého obchodního partnera </t>
    </r>
  </si>
  <si>
    <r>
      <t>Stav devizových rezerv</t>
    </r>
    <r>
      <rPr>
        <sz val="10"/>
        <rFont val="Arial"/>
        <family val="2"/>
      </rPr>
      <t xml:space="preserve"> je hodnotové vyjádření krátkodobých (likvidních) zahraničních aktiv České národní banky v cizích měnách k určitému datu, v tabulce uváděn k 31.12..</t>
    </r>
  </si>
  <si>
    <r>
      <t xml:space="preserve">Stav DR ČNB/HDP = </t>
    </r>
    <r>
      <rPr>
        <sz val="10"/>
        <rFont val="Arial"/>
        <family val="2"/>
      </rPr>
      <t>podíl stavu devizových rezerv ČNB ke konci roku k objemu HDP v běžných cenách za rok v %</t>
    </r>
  </si>
  <si>
    <r>
      <t>Krytí dovozu zboží a služeb DR ČNB</t>
    </r>
    <r>
      <rPr>
        <sz val="10"/>
        <rFont val="Arial"/>
        <family val="2"/>
      </rPr>
      <t xml:space="preserve"> = podíl stavu devizových rezerv ČNB ke konci roku k průměrnému měsíčnímu objemu dovozu zboží a služeb (viz výše)</t>
    </r>
  </si>
  <si>
    <r>
      <t>Jednotkové pracovní náklady</t>
    </r>
    <r>
      <rPr>
        <sz val="10"/>
        <rFont val="Arial"/>
        <family val="2"/>
      </rPr>
      <t xml:space="preserve"> představují poměr čistých prvotních pracovních důchodů pracovníků (náhrady zaměstnancům a čistý smíšený důchod z národních účtů) a hrubého domácího produktu ve stálých cenách.</t>
    </r>
  </si>
  <si>
    <r>
      <t>Míra registrované nezaměstnanosti</t>
    </r>
    <r>
      <rPr>
        <sz val="10"/>
        <rFont val="Arial"/>
        <family val="2"/>
      </rPr>
      <t xml:space="preserve"> podle původní metodiky je počítána jako </t>
    </r>
    <r>
      <rPr>
        <b/>
        <sz val="10"/>
        <rFont val="Arial"/>
        <family val="2"/>
      </rPr>
      <t>podíl</t>
    </r>
    <r>
      <rPr>
        <sz val="10"/>
        <rFont val="Arial"/>
        <family val="2"/>
      </rPr>
      <t xml:space="preserve">, kde je </t>
    </r>
    <r>
      <rPr>
        <b/>
        <sz val="10"/>
        <rFont val="Arial"/>
        <family val="2"/>
      </rPr>
      <t>v čitateli</t>
    </r>
    <r>
      <rPr>
        <sz val="10"/>
        <rFont val="Arial"/>
        <family val="2"/>
      </rPr>
      <t xml:space="preserve"> </t>
    </r>
    <r>
      <rPr>
        <b/>
        <sz val="10"/>
        <rFont val="Arial"/>
        <family val="2"/>
      </rPr>
      <t>počet neumístěných uchazečů o zaměstnání</t>
    </r>
    <r>
      <rPr>
        <sz val="10"/>
        <rFont val="Arial"/>
        <family val="2"/>
      </rPr>
      <t xml:space="preserve"> registrovaných na úřadech práce k poslednímu dni sledovaného období (zdrojem dat je Ministerstvo práce a sociálních věcí ČR) a </t>
    </r>
    <r>
      <rPr>
        <b/>
        <sz val="10"/>
        <rFont val="Arial"/>
        <family val="2"/>
      </rPr>
      <t>ve jmenovateli</t>
    </r>
    <r>
      <rPr>
        <sz val="10"/>
        <rFont val="Arial"/>
        <family val="2"/>
      </rPr>
      <t xml:space="preserve"> </t>
    </r>
    <r>
      <rPr>
        <b/>
        <sz val="10"/>
        <rFont val="Arial"/>
        <family val="2"/>
      </rPr>
      <t>pracovní síla</t>
    </r>
    <r>
      <rPr>
        <sz val="10"/>
        <rFont val="Arial"/>
        <family val="2"/>
      </rPr>
      <t>, tj.</t>
    </r>
  </si>
  <si>
    <t xml:space="preserve">a) počet pracovníků ve všech sektorech NH s jediným nebo hlavním zaměstnáním vč. žen na mateřské a další mateřské dovolené (z podnikového zjišťování) + počet neumístěných uchazečů o zaměstnání registrovaných na úřadech práce k poslednímu dni sledovaného období (do konce 1. čtvrtletí 1994) </t>
  </si>
  <si>
    <t xml:space="preserve">b) počet zaměstnaných z výběrových šetření pracovních sil (klouzavý roční průměr) + počet neumístěných uchazečů o zaměstnání registrovaných na úřadech práce k poslednímu dni sledovaného období (od 2. čtvrtletí 1994 do konce roku 1996) </t>
  </si>
  <si>
    <t>c) počet zaměstnaných z výběrových šetření pracovních sil (klouzavý roční průměr) + neumístěných uchazečů o zaměstnání registrovaných na úřadech práce (vše klouzavý roční průměr). Do zaměstnanosti se na rozdíl od předchozích období nezapočítávají ženy na další mateřské dovolené (od 1. čtvrtletí 1997).</t>
  </si>
  <si>
    <t>- byly bez práce, tj. nebyly ani v placeném zaměstnání ani nebyly sebezaměstnané,</t>
  </si>
  <si>
    <t>- byly připraveny k nástupu do práce, tj., během referenčního období byly k disposici okamžitě nebo nejpozději do 14 dnů pro výkon placeného zaměstnání nebo sebezaměstnání,</t>
  </si>
  <si>
    <t>- v průběhu posledních 4 týdnů hledaly aktivně práci (prostřednictvím úřadu práce nebo soukromé zprostředkovatelny práce, přímo v podnicích, využíváním inzerce, podnikáním kroků pro založení vlastní firmy, podáním žádosti o pracovní povolení a licence nebo jiným způsobem). Mezi nezaměstnané patří i osoby, které nehledají práci, protože ji již našly, ale nástup je stanoven na pozdější dobu (nejpozději do 3 měsíců).</t>
  </si>
  <si>
    <t>Podle mezinárodní metodiky jsou mezi zaměstnané zahrnovány:</t>
  </si>
  <si>
    <t>- osoby pracující ve vlastní či rodinné firmě,</t>
  </si>
  <si>
    <t>- osoby na mateřské dovolené, které před nástupem pracovaly</t>
  </si>
  <si>
    <t>Podle mezinárodní metodiky nejsou mezi zaměstnané zahrnovány:</t>
  </si>
  <si>
    <t>- osoby na mateřské dovolené, které před nástupem nepracovaly, a osoby na další mateřské (rodičovské) dovolené - jsou klasifikovány jako nezaměstnané nebo osoby ekonomicky neaktivní podle toho, zda splňují či nesplňují podmínky ILO.</t>
  </si>
  <si>
    <t>%, r/r, běžné ceny</t>
  </si>
  <si>
    <t>Průměrný starobní důchod/průměrná mzda</t>
  </si>
  <si>
    <t>Počet zaměstnaných s jediným nebo hl.zam.</t>
  </si>
  <si>
    <r>
      <t>Průměrný starobní důchod</t>
    </r>
    <r>
      <rPr>
        <sz val="10"/>
        <rFont val="Arial"/>
        <family val="2"/>
      </rPr>
      <t xml:space="preserve"> za rok vychází z průměrů starobních důchodů vyplácených samostatně (bez pozůstalostních) za jednotlivé měsíce příslušného roku. (Pramen – MPSV)</t>
    </r>
  </si>
  <si>
    <r>
      <t xml:space="preserve">Jako </t>
    </r>
    <r>
      <rPr>
        <b/>
        <sz val="10"/>
        <rFont val="Arial"/>
        <family val="2"/>
      </rPr>
      <t>průměrná hrubá mzda</t>
    </r>
    <r>
      <rPr>
        <sz val="10"/>
        <rFont val="Arial"/>
        <family val="2"/>
      </rPr>
      <t xml:space="preserve"> je uveden všeobecný vyměřovací základ (§ 17, odst. 2 zákona č. 155/1995 Sb.), tj. mzda za fyzické osoby za rok v NH, tzn. bez odhadu za nešetřené zpravodajské jednotky, bez části Ministerstva vnitra a Ministerstva obrany a bez osob vykonávajících veřejné funkce, např. poslanců, senátorů, soudců, uvolněných členů zastupitelstev všech stupňů atd.</t>
    </r>
  </si>
  <si>
    <r>
      <t>CZK/EUR</t>
    </r>
    <r>
      <rPr>
        <sz val="10"/>
        <rFont val="Arial"/>
        <family val="2"/>
      </rPr>
      <t xml:space="preserve"> = průměr denních nominálních kurzů koruny vůči euru za rok</t>
    </r>
  </si>
  <si>
    <r>
      <t>CZK/USD</t>
    </r>
    <r>
      <rPr>
        <sz val="10"/>
        <rFont val="Arial"/>
        <family val="2"/>
      </rPr>
      <t xml:space="preserve"> = průměr denních nominálních kurzů koruny vůči dolaru za rok</t>
    </r>
  </si>
  <si>
    <t>HDP na 1 obyvatele v PPS</t>
  </si>
  <si>
    <t>Výdaje na tvorbu hrubého kapitálu</t>
  </si>
  <si>
    <t>z toho:</t>
  </si>
  <si>
    <t>fixního</t>
  </si>
  <si>
    <t>Energetická náročnost</t>
  </si>
  <si>
    <t>Zemědělství</t>
  </si>
  <si>
    <t>Míra reg.nezam. podle stávající metodiky</t>
  </si>
  <si>
    <t>Míra dlouhodobé nezaměstnanosti</t>
  </si>
  <si>
    <t>Ceny tržních služeb</t>
  </si>
  <si>
    <t>Ceny zemědělských výrobců</t>
  </si>
  <si>
    <t>Směnné relace</t>
  </si>
  <si>
    <t>Ukazatele reálné ekonomiky</t>
  </si>
  <si>
    <t>Měnové ukazatele</t>
  </si>
  <si>
    <t>Fiskální ukazatele</t>
  </si>
  <si>
    <t xml:space="preserve">Vzorec výpočtu indexu reálného efektivního kurzu: </t>
  </si>
  <si>
    <t xml:space="preserve"> </t>
  </si>
  <si>
    <t>Prameny: ČSÚ, MPSV, ČNB, MF a ČHMÚ</t>
  </si>
  <si>
    <r>
      <t>Saldo státního rozpočtu</t>
    </r>
    <r>
      <rPr>
        <sz val="10"/>
        <rFont val="Arial"/>
        <family val="2"/>
      </rPr>
      <t xml:space="preserve"> je výsledek rozdílu mezi příjmy a výdaji státního rozpočtu. Rozpočet skončí přebytkem, tj. příjmy jsou vyšší než výdaje nebo schodkem, tj. rozdíl mezi příjmy a výdaji je záporný.</t>
    </r>
  </si>
  <si>
    <r>
      <t>Saldo SR/HDP</t>
    </r>
    <r>
      <rPr>
        <sz val="10"/>
        <rFont val="Arial"/>
        <family val="2"/>
      </rPr>
      <t xml:space="preserve"> = podíl salda státního rozpočtu k objemu hrubého domácího produktu v běžných cenách [v %]</t>
    </r>
  </si>
  <si>
    <r>
      <t>Státní dluh</t>
    </r>
    <r>
      <rPr>
        <sz val="10"/>
        <rFont val="Arial"/>
        <family val="2"/>
      </rPr>
      <t xml:space="preserve"> je tvořen souhrnem státních finančních pasiv (závazky státu vzniklé ze státem přijatých zahraničních půjček, úvěrů od bank a z vydaných státních dluhopisů a jiné závazky státu). </t>
    </r>
  </si>
  <si>
    <r>
      <t>Státní dluh/HDP</t>
    </r>
    <r>
      <rPr>
        <sz val="10"/>
        <rFont val="Arial"/>
        <family val="2"/>
      </rPr>
      <t xml:space="preserve"> = podíl státního dluhu k objemu hrubého domácího produktu v běžných cenách (v %)</t>
    </r>
  </si>
  <si>
    <r>
      <t xml:space="preserve">HDP na 1 obyvatele v Kč = </t>
    </r>
    <r>
      <rPr>
        <sz val="10"/>
        <rFont val="Arial"/>
        <family val="2"/>
      </rPr>
      <t>podíl HDP v běžných cenách a středního stavu obyvatel v příslušném roce</t>
    </r>
  </si>
  <si>
    <r>
      <t>BÚ/HDP</t>
    </r>
    <r>
      <rPr>
        <sz val="10"/>
        <rFont val="Arial"/>
        <family val="2"/>
      </rPr>
      <t xml:space="preserve"> = podíl běžného účtu platební bilance k HDP v běžných cenách [v %]</t>
    </r>
  </si>
  <si>
    <r>
      <t>FÚ/HDP</t>
    </r>
    <r>
      <rPr>
        <sz val="10"/>
        <rFont val="Arial"/>
        <family val="2"/>
      </rPr>
      <t xml:space="preserve"> = podíl finančního účtu platební bilance k HDP v běžných cenách [v %]</t>
    </r>
  </si>
  <si>
    <t>- profesionální příslušníci armády</t>
  </si>
  <si>
    <t>- osoby ve výkonu základní vojenské a civilní služby (do r. 2004 vč.)</t>
  </si>
  <si>
    <t>PPS/obyv., b. c.</t>
  </si>
  <si>
    <r>
      <t xml:space="preserve">r/r meziroční změna;   </t>
    </r>
    <r>
      <rPr>
        <b/>
        <sz val="9"/>
        <rFont val="Arial"/>
        <family val="2"/>
      </rPr>
      <t>.</t>
    </r>
    <r>
      <rPr>
        <sz val="9"/>
        <rFont val="Arial"/>
        <family val="2"/>
      </rPr>
      <t xml:space="preserve">  údaj není k dispozici;  * stav ke konci období. </t>
    </r>
    <r>
      <rPr>
        <vertAlign val="superscript"/>
        <sz val="10"/>
        <rFont val="Arial"/>
        <family val="2"/>
      </rPr>
      <t/>
    </r>
  </si>
  <si>
    <t>Česká republika: hlavní makroekonomické ukazatele</t>
  </si>
  <si>
    <t xml:space="preserve">U k a z a t e l </t>
  </si>
  <si>
    <t>HDP</t>
  </si>
  <si>
    <t>mld. Kč, b. c.</t>
  </si>
  <si>
    <t>HDP na 1 obyvatele</t>
  </si>
  <si>
    <t>Kč/obyv., b. c.</t>
  </si>
  <si>
    <t>%, r/r, reálně</t>
  </si>
  <si>
    <t>Výdaje na konečnou spotřebu</t>
  </si>
  <si>
    <t>.</t>
  </si>
  <si>
    <t xml:space="preserve">z toho: </t>
  </si>
  <si>
    <t>spotřeba domácností</t>
  </si>
  <si>
    <t>Vývoz zboží a služeb</t>
  </si>
  <si>
    <t>Dovoz zboží a služeb</t>
  </si>
  <si>
    <t>Domácí realizovaná poptávka</t>
  </si>
  <si>
    <t>Deflátor HDP</t>
  </si>
  <si>
    <t>%, r/r</t>
  </si>
  <si>
    <t>Hrubý disponibilní důchod</t>
  </si>
  <si>
    <t>Hrubé národní úspory</t>
  </si>
  <si>
    <t>Míra hrubých národních úspor</t>
  </si>
  <si>
    <t>%</t>
  </si>
  <si>
    <t>Míra hrubých úspor domácností</t>
  </si>
  <si>
    <t>Souhrnná produktivita práce</t>
  </si>
  <si>
    <t>Jednotkové pracovní náklady</t>
  </si>
  <si>
    <t>Průmysl</t>
  </si>
  <si>
    <t>- tržby</t>
  </si>
  <si>
    <t>Míra registrované nezaměstnanosti</t>
  </si>
  <si>
    <t>%, průměr</t>
  </si>
  <si>
    <t>Obecná míra nezaměstnanosti</t>
  </si>
  <si>
    <t>Průměrný starob.důchod/průměrná mzda</t>
  </si>
  <si>
    <t>Míra inflace</t>
  </si>
  <si>
    <t>%, r/r, průměr</t>
  </si>
  <si>
    <t>%, r/r, prosinec</t>
  </si>
  <si>
    <t>Ceny průmyslových výrobců</t>
  </si>
  <si>
    <t>Ceny stavebních prací</t>
  </si>
  <si>
    <t>Ceny vývozu zboží</t>
  </si>
  <si>
    <t>Ceny dovozu zboží</t>
  </si>
  <si>
    <t>CZK/EUR</t>
  </si>
  <si>
    <t>průměr</t>
  </si>
  <si>
    <t>CZK/USD</t>
  </si>
  <si>
    <t>Nominální efektivní kurz</t>
  </si>
  <si>
    <t>Reálný efektivní kurz</t>
  </si>
  <si>
    <t>M2 *</t>
  </si>
  <si>
    <t>Běžný účet (BÚ) platební bilance</t>
  </si>
  <si>
    <t>mld. Kč</t>
  </si>
  <si>
    <t>Finanční účet (FÚ) platební bilance</t>
  </si>
  <si>
    <t>BÚ/HDP</t>
  </si>
  <si>
    <t>FÚ/HDP</t>
  </si>
  <si>
    <t>Stav devizových rezerv* (DR) ČNB</t>
  </si>
  <si>
    <t>Stav DR* ČNB/HDP</t>
  </si>
  <si>
    <t>Krytí dovozu zboží a služeb DR ČNB</t>
  </si>
  <si>
    <t>měsíc</t>
  </si>
  <si>
    <t>Saldo státního rozpočtu (SR)</t>
  </si>
  <si>
    <t>Saldo SR/HDP</t>
  </si>
  <si>
    <t>Státní dluh</t>
  </si>
  <si>
    <t>Státní dluh/HDP</t>
  </si>
  <si>
    <t xml:space="preserve">Poznámky: </t>
  </si>
  <si>
    <r>
      <t>HDP na 1 obyvatele v PPS</t>
    </r>
    <r>
      <rPr>
        <sz val="10"/>
        <rFont val="Arial"/>
        <family val="2"/>
      </rPr>
      <t xml:space="preserve"> = podíl HDP na 1 obyvatele v Kč a parity kupní síly vyjádřené v Kč na PPS.</t>
    </r>
  </si>
  <si>
    <t>M3 *</t>
  </si>
  <si>
    <t>M1 *</t>
  </si>
  <si>
    <r>
      <rPr>
        <b/>
        <sz val="10"/>
        <rFont val="Arial"/>
        <family val="2"/>
        <charset val="238"/>
      </rPr>
      <t>Úzké peníze (M1)</t>
    </r>
    <r>
      <rPr>
        <sz val="10"/>
        <rFont val="Arial"/>
        <family val="2"/>
        <charset val="238"/>
      </rPr>
      <t xml:space="preserve"> zahrnují oběživo, tj. bankovky a mince, a také zůstatky, které lze okamžitě převést na oběživo nebo použít k bezhotovostní platbě, např. jednodenní vklady. </t>
    </r>
    <r>
      <rPr>
        <b/>
        <sz val="10"/>
        <rFont val="Arial"/>
        <family val="2"/>
        <charset val="238"/>
      </rPr>
      <t>Střední peníze (M2)</t>
    </r>
    <r>
      <rPr>
        <sz val="10"/>
        <rFont val="Arial"/>
        <family val="2"/>
        <charset val="238"/>
      </rPr>
      <t xml:space="preserve"> zahrnují úzké peníze (M1) a navíc vklady se splatností do dvou let a vklady s výpovědní lhůtou do tří měsíců. </t>
    </r>
    <r>
      <rPr>
        <b/>
        <sz val="10"/>
        <rFont val="Arial"/>
        <family val="2"/>
        <charset val="238"/>
      </rPr>
      <t>Široké peníze (M3)</t>
    </r>
    <r>
      <rPr>
        <sz val="10"/>
        <rFont val="Arial"/>
        <family val="2"/>
        <charset val="238"/>
      </rPr>
      <t xml:space="preserve"> zahrnují M2 a obchodovatelné nástroje emitované sektorem měnových finančních institucí. Do tohoto agregátu patří některé nástroje peněžního trhu, zejména akcie/podílové listy fondů peněžního trhu a repo operace. http://www.cnb.cz/docs/ARADY/MET_LIST/mapi_cs.pdf</t>
    </r>
  </si>
  <si>
    <r>
      <t>Průměrná hrubá měsíční mzda za celé národní hospodářství</t>
    </r>
    <r>
      <rPr>
        <sz val="10"/>
        <rFont val="Arial"/>
        <family val="2"/>
      </rPr>
      <t xml:space="preserve"> zahrnuje údaje za všechny zaměstnance. Je uvedena </t>
    </r>
    <r>
      <rPr>
        <b/>
        <sz val="10"/>
        <rFont val="Arial"/>
        <family val="2"/>
      </rPr>
      <t>na přepočtené počty zaměstnanců</t>
    </r>
    <r>
      <rPr>
        <sz val="10"/>
        <rFont val="Arial"/>
        <family val="2"/>
      </rPr>
      <t>, zohledňuje tak délku pracovních úvazků zaměstnanců.</t>
    </r>
  </si>
  <si>
    <t>Veškeré údaje o zaměstnanosti a nezaměstnanosti z výběrového šetření pracovních sil (VŠPS) jsou v časové řadě přepočítány v metodice odpovídající platným definicím Eurostatu a doporučením ILO. Roční průměry jsou počítány z průměrů kalendářních čtvrtletí.</t>
  </si>
  <si>
    <r>
      <t>Chyby a opomenutí</t>
    </r>
    <r>
      <rPr>
        <sz val="10"/>
        <rFont val="Arial"/>
        <family val="2"/>
      </rPr>
      <t xml:space="preserve"> jsou dopočtovou položkou mezi výsledným saldem běžného, kapitálového a finančního účtu na jedné straně a změnou devizových rezerv na straně druhé, představují saldo neidentifikovaných toků v běžném, kapitálovém a finančním účtu. Údaje obchodní bilance jsou vykázány v metodice celní statistiky platné od 1.7.2000. Obchodní bilance podle ČNB se v letech 1998 a 1999 liší od dat celní statistiky o dopočet na tržní hodnotu u zemního plynu dodávaného z Ruské federace za provedené stavební a montážní práce (v celní statistice je jeho hodnota stanovena na bázi cen roku 1985). Od roku 1998 jsou v běžném účtu platební bilance (v bilanci výnosů) zaznamenávány reinvestice zisku spojené s tuzemskými investicemi v zahraničí i zahraničními v České republice s korespondující protipoložkou ve finančním účtu (v přímých investicích). Úvěrové vztahy mezi investory a jejich majetkovými účastmi (půjčky, dodavatelské úvěry) jsou v údajích od roku 1998 zahrnuty v přímých investicích (ostatní kapitál), zatímco v předchozích letech jsou součástí ostatních investic. Od roku 2000 jsou v platební bilanci vykazovány finanční deriváty (z pozice bank). Podkladem pro sestavení platební bilance je celní statistika, údaje z výkazů bankovních a nebankovních subjektů, další doplňující informace z bankovní a podnikové sféry a z oblasti služeb, a dále vlastní propočty ČNB podle údajů centrálních orgánů a dalších institucí centrálních orgánů. </t>
    </r>
  </si>
  <si>
    <r>
      <t>Index cen stavebních prací</t>
    </r>
    <r>
      <rPr>
        <sz val="10"/>
        <rFont val="Arial"/>
        <family val="2"/>
        <charset val="238"/>
      </rPr>
      <t xml:space="preserve"> je zjišťován čtvrtletně na základě zjištěných cen stavebních prací, provedených respondentem na území ČR, dohodnutých mezi dodavatelem a odběratelem, za práce realizované vlastními zaměstnanci firmy, pracujícími majiteli firmy, osobami pracujícími na dohody a spolupracujícími OSVČ. Ceny stavebních prací jsou šetřeny vždy za druhý měsíc příslušného čtvrtletí, bez daně z přidané hodnoty. Zpravodajská síť byla stanovena záměrným výběrem respondentů všech velikostních kategorií a různých právních forem s převažující stavební výrobou (sekce F Klasifikace ekonomických činností CZ-NACE 41 – kromě 41.10, 42, 43).</t>
    </r>
  </si>
  <si>
    <r>
      <t xml:space="preserve">Průměrná hrubá nominální mzda </t>
    </r>
    <r>
      <rPr>
        <u/>
        <vertAlign val="superscript"/>
        <sz val="10"/>
        <color indexed="12"/>
        <rFont val="Arial"/>
        <family val="2"/>
        <charset val="238"/>
      </rPr>
      <t>1)</t>
    </r>
  </si>
  <si>
    <r>
      <t xml:space="preserve">Průměrné reálné mzdy </t>
    </r>
    <r>
      <rPr>
        <u/>
        <vertAlign val="superscript"/>
        <sz val="10"/>
        <color indexed="12"/>
        <rFont val="Arial"/>
        <family val="2"/>
        <charset val="238"/>
      </rPr>
      <t>1)</t>
    </r>
  </si>
  <si>
    <r>
      <rPr>
        <vertAlign val="superscript"/>
        <sz val="9"/>
        <rFont val="Arial"/>
        <family val="2"/>
        <charset val="238"/>
      </rPr>
      <t>1)</t>
    </r>
    <r>
      <rPr>
        <sz val="9"/>
        <rFont val="Arial"/>
        <family val="2"/>
      </rPr>
      <t xml:space="preserve"> na přepočtené počty, celé národní hospodářství</t>
    </r>
  </si>
  <si>
    <t xml:space="preserve">Mezi různými metodami používanými pro výpočet REER je nejrozšířenější metoda váženého geometrického průměru poměru indexu nominálního kurzu a cenového diferenciálu, přičemž vahami jsou podíly největších obchodních partnerů na obratu zahraničního obchodu. Při konstrukci indexu reálného efektivního kurzu koruny byly použity ceny průmyslových výrobců 12 zemí mimo eurozónu a všech zemí eurozóny. Jednotlivé země eurozóny jsou pro výpočty uváděny jako jedna měnová a cenová oblast. Počet zemí eurozóny se mění podle aktuálního stavu. Struktura zemí a jejich váhové podíly jsou shodné s metodikou výpočtu indexu nominálního efektivního kurzu koruny. V první variantě se váhy vztahují k celému obratu zahraničního obchodu, ve druhé variantě se váhové podíly vztahují pouze na obrat v komoditních skupinách (5-8) podle klasifikace SITC. Uvedené údaje odpovídají této druhé variantě. Zdroj dat: cenové indexy ČR z ČSÚ, cenové indexy vybraných zemí ze statistik MMF, indexy nominálního kurzu z propočtů ČNB. </t>
  </si>
  <si>
    <r>
      <t>S</t>
    </r>
    <r>
      <rPr>
        <vertAlign val="subscript"/>
        <sz val="10"/>
        <rFont val="Arial"/>
        <family val="2"/>
      </rPr>
      <t>it</t>
    </r>
    <r>
      <rPr>
        <vertAlign val="superscript"/>
        <sz val="10"/>
        <rFont val="Arial"/>
        <family val="2"/>
      </rPr>
      <t>*</t>
    </r>
    <r>
      <rPr>
        <sz val="10"/>
        <rFont val="Arial"/>
        <family val="2"/>
      </rPr>
      <t xml:space="preserve"> - bazický index tuzemské měny k měně i-tého obchodního partnera v období t </t>
    </r>
  </si>
  <si>
    <r>
      <t>P</t>
    </r>
    <r>
      <rPr>
        <vertAlign val="subscript"/>
        <sz val="10"/>
        <rFont val="Arial"/>
        <family val="2"/>
      </rPr>
      <t>it</t>
    </r>
    <r>
      <rPr>
        <vertAlign val="superscript"/>
        <sz val="10"/>
        <rFont val="Arial"/>
        <family val="2"/>
      </rPr>
      <t>*</t>
    </r>
    <r>
      <rPr>
        <sz val="10"/>
        <rFont val="Arial"/>
        <family val="2"/>
      </rPr>
      <t xml:space="preserve"> - poměr bazického cenového indexu i-tého obchodního partnera v období t k bazickému cenovému indexu ČR v období t, kde bazický rok je stejný jako bazický rok při výpočtu S</t>
    </r>
    <r>
      <rPr>
        <vertAlign val="subscript"/>
        <sz val="10"/>
        <rFont val="Arial"/>
        <family val="2"/>
      </rPr>
      <t>i</t>
    </r>
    <r>
      <rPr>
        <vertAlign val="superscript"/>
        <sz val="10"/>
        <rFont val="Arial"/>
        <family val="2"/>
      </rPr>
      <t>*</t>
    </r>
    <r>
      <rPr>
        <sz val="10"/>
        <rFont val="Arial"/>
        <family val="2"/>
      </rPr>
      <t xml:space="preserve"> </t>
    </r>
  </si>
  <si>
    <t>Zdroj dat: ČNB</t>
  </si>
  <si>
    <r>
      <t>Nominální efektivní kurz koruny</t>
    </r>
    <r>
      <rPr>
        <sz val="10"/>
        <rFont val="Arial"/>
        <family val="2"/>
      </rPr>
      <t xml:space="preserve"> (NEER) vyjádřený indexem uvádí zhodnocení (index nad 100) či znehodnocení (index pod 100) národní měny vůči koši vybraných měn za určité období proti základnímu období (rok 2010). </t>
    </r>
  </si>
  <si>
    <r>
      <t>Reálný efektivní kurz koruny</t>
    </r>
    <r>
      <rPr>
        <sz val="10"/>
        <rFont val="Arial"/>
        <family val="2"/>
      </rPr>
      <t xml:space="preserve"> (REER) je jedním z indikátorů vývoje mezinárodní konkurenceschopnosti země a obecně se jím rozumí různé míry relativních cen nebo nákladů vyjádřené v určité měně. Z tohoto pohledu index REER nad 100 signalizuje tendenci ke snižování konkurenceschopnosti země proti základnímu období, pokles indexu REER pod 100 znamená zvyšování konkurenceschopnosti země proti základnímu období (rok 2010). </t>
    </r>
  </si>
  <si>
    <t>V průběhu roku 2011 proběhla standardní komplexní revize indexů cen průmyslových výrobců. Na jejím základě jsou cenové indexy od ledna 2012 počítány na nových vahách za rok 2010. Váhy u indexů cen průmyslových výrobců byly stanoveny na základě struktury tuzemských tržeb za rok 2010 z výkazů Prům 2-01, P4-01 a Ceny Prům 1-12.
Cenové indexy vypočítávané k základu prosinec 2005 = 100 byly nahrazeny novými technickými indexy s cenovým základem prosinec 2010 = 100. Takto vypočtené indexy jsou od čtyřmístné úrovně klasifikace CZ-CPA výše řetězeny ke stávajícím indexním základům průměr roku 2005 = 100 a prosinec 2005 = 100, čímž je zajištěno pokračování současných časových řad indexů. 
Základní časovou řadou pro výpočet odvozených indexů (meziměsíční, meziroční a klouzavý) je průměr 2005 = 100.</t>
  </si>
  <si>
    <r>
      <t>Ceny stavebních prací</t>
    </r>
    <r>
      <rPr>
        <sz val="10"/>
        <rFont val="Arial"/>
        <family val="2"/>
        <charset val="238"/>
      </rPr>
      <t xml:space="preserve"> – údaj vyjadřuje procentní změnu průměrné cenové hladiny za dvanáct měsíců roku proti průměrné cenové hladině dvanácti měsíců předchozího roku. Tyto průměry jsou od roku 2007 počítány z indexů cen se základní cenovou hladinou průměr za rok 2005. </t>
    </r>
  </si>
  <si>
    <r>
      <t>Index stavební produkce (ISP) je</t>
    </r>
    <r>
      <rPr>
        <sz val="10"/>
        <rFont val="Arial"/>
        <family val="2"/>
      </rPr>
      <t xml:space="preserve"> základní ukazatel konjunkturální statistiky stavebnictví. Při jeho výpočtu se vychází z vývoje stavebních prací ZSV přeceněných do stálých cen. Index je primárně počítán jako měsíční bazický index, v současné době k průměrnému měsíci roku 2010. Od bazických indexů jsou dále odvozeny indexy meziroční a případné kumulace v čase (čtvrtletní, pololetní, roční kumulace).</t>
    </r>
  </si>
  <si>
    <t>Celkové antropogenní emise a propady CO2</t>
  </si>
  <si>
    <r>
      <rPr>
        <b/>
        <sz val="10"/>
        <rFont val="Arial"/>
        <family val="2"/>
        <charset val="238"/>
      </rPr>
      <t>Celkové antropogenní emise a propady CO2</t>
    </r>
    <r>
      <rPr>
        <sz val="10"/>
        <rFont val="Arial"/>
        <family val="2"/>
        <charset val="238"/>
      </rPr>
      <t xml:space="preserve"> v ČR - Celkové emise a propady CO2 představují částečný výsledek národní inventarizace emisí a propadů skleníkových plynů v ČR. Tyto inventury jsou připravovány každoročně podle metodiky IPCC (IPCC 1996 Gudelines, IPCC 2000 Good Practice Guidance) a zahrnují vyčerpávající odhady emisí a propadů skleníkových plynů na národní úrovni ze všech oblastí lidské činnosti při kterých může k emisím nebo propadům skleníkových plynů docházet. Národní inventury jsou každoročně rigorózně prověřovány zahraničními expertními týmy, které testují jejich úplnost, konzistentnost, přesnost, transparentnost a porovnatelnost na mezinárodní úrovni.</t>
    </r>
  </si>
  <si>
    <t>- údaje o počtu zaměstnanců a průměrných mzdách jsou uvedeny v přepočtu na plně zaměstnané (dříve na fyzické osoby), za celé národní hospodářství.</t>
  </si>
  <si>
    <r>
      <t>Index reálné mzdy</t>
    </r>
    <r>
      <rPr>
        <sz val="10"/>
        <rFont val="Arial"/>
        <family val="2"/>
        <charset val="238"/>
      </rPr>
      <t xml:space="preserve"> je podíl indexu průměrné hrubé měsíční nominální mzdy a indexu spotřebitelských cen za shodné období.</t>
    </r>
  </si>
  <si>
    <t>Podíl nezaměstnaných osob</t>
  </si>
  <si>
    <t>Cenová šetření uvedených tržních služeb, která jsou agregována v úhrnný cenový index, zahrnují vybrané služby obsažené v Klasifikaci produkce (CZ-CPA) v oddílech: 49, 50, 52, 53, 58, 61, 62, 63, 64, 65, 68, 69, 71, 73, 74, 77, 78, 80, 81, 82. Stálými vahami úhrnného indexu je souhrn vah za jednotlivé okruhy služeb. Cenové indexy tržních služeb jsou od ledna 2013 počítány na nových vahách, založených na struktuře tržeb roku 2011. Nově vypočtené indexy k základu průměr roku 2011 = 100 jsou řetězeny ke stávajícímu cenovému základu průměr roku 2005 = 100, čímž je zajištěno pokračování dosavadních časových řad indexů. Dosud publikované indexy nebudou revidovány.</t>
  </si>
  <si>
    <r>
      <t>Ceny zemědělských výrobců</t>
    </r>
    <r>
      <rPr>
        <sz val="10"/>
        <rFont val="Arial"/>
        <family val="2"/>
      </rPr>
      <t xml:space="preserve"> – údaj vyjadřuje procentní změnu průměrné cenové hladiny za dvanáct měsíců roku proti průměrné cenové hladině dvanácti měsíců předchozího roku. Tyto průměry jsou počítány od roku 2013 z cenových bazických indexů s cenovým základem průměr roku 2010. Tento cenový základ byl přepočítán zpětně pouze do roku 2005.</t>
    </r>
  </si>
  <si>
    <r>
      <rPr>
        <b/>
        <sz val="10"/>
        <rFont val="Arial"/>
        <family val="2"/>
        <charset val="238"/>
      </rPr>
      <t xml:space="preserve">Měsíční indexy </t>
    </r>
    <r>
      <rPr>
        <sz val="10"/>
        <rFont val="Arial"/>
        <family val="2"/>
        <charset val="238"/>
      </rPr>
      <t xml:space="preserve">cen jednotlivých reprezentantů se spočítají podílem jejich průměrné ceny za příslušný měsíc a průměrné roční ceny roku 2010. Měsíční indexy jsou dále agregovány pomocí váženého průměru cenových indexů příslušných výrobků (váhy v promilích). 
Váhové podíly zemědělských sezónních a nesezónních komodit se v různých měsících roku od sebe navzájem liší, proto bylo ve výpočtu indexu použito dvourozměrného, váhového schématu ve tvaru matice. Jeden rozměr je určen pro vertikální agregaci od úrovně reprezentantů až po nejvyšší úroveň, druhý rozměr je pro 12 měsíců v roce. Nominálnímu součtu 1000 je pak roven součet vah nejvyšší agregace za každý měsíc v roce. 
</t>
    </r>
    <r>
      <rPr>
        <b/>
        <sz val="10"/>
        <rFont val="Arial"/>
        <family val="2"/>
        <charset val="238"/>
      </rPr>
      <t xml:space="preserve">Od ledna 2013 se tudíž využívá proměnlivých měsíčních vah pro výpočet indexu cen zemědělských výrobců.       </t>
    </r>
  </si>
  <si>
    <r>
      <t>Ceny tržních služeb</t>
    </r>
    <r>
      <rPr>
        <sz val="10"/>
        <rFont val="Arial"/>
        <family val="2"/>
      </rPr>
      <t xml:space="preserve"> - údaj vyjadřuje procentní změnu průměrné cenové hladiny za dvanáct měsíců roku proti průměrné cenové hladině dvanácti měsíců předchozího roku.</t>
    </r>
  </si>
  <si>
    <t>K výpočtům byla použita nejvíce rozšířená metoda váženého geometrického průměru nominálních směnných kurzů se zohledněním váhových podílů celkového exportu a importu zemí, které patří k našim nejvýznamnějším obchodním partnerům. Bylo vybráno 30 zemí, jejichž podíl na zahraničním obchodě ČR zaujímá 90 %. Jednotlivé země eurozóny jsou ve výpočtu uváděny jako jedna měnová oblast (počet zemí eurozóny se mění podle aktuálního stavu). Mimo zemí Eurozóny, zohledněných jedním váhovým podílem a kurzem EUR, je to Rusko, Polsko, Velká Británie, USA, Japonsko, Maďarsko, Švýcarsko, Švédsko, Dánsko, Čína, Korea a Rumunsko. Váhové podíly byly zpracovány ve dvou variantách. První varianta uplatňovaná Mezinárodním měnovým fondem se vztahuje k celému obchodnímu obratu zahraničního obchodu ČR. Druhá varianta uplatňovaná Evropskou centrální bankou se vztahuje pouze ke čtyřem konoditním skupinám zahraničního obchodu ČR, mezi které patří komoditní skupiny (5-8) podle klasifikace OSN-Standard International Trade Classification (SITC). Uvedené údaje odpovídají této druhé variantě.</t>
  </si>
  <si>
    <t xml:space="preserve">Deficit (přebytek) vládních institucí </t>
  </si>
  <si>
    <t>Deficit (přebytek) vládních institucí v procentech k HDP</t>
  </si>
  <si>
    <t>Dluh sektoru vládních institucí v procentech HDP</t>
  </si>
  <si>
    <r>
      <t>Deficit (přebytek) vládních institucí</t>
    </r>
    <r>
      <rPr>
        <sz val="10"/>
        <rFont val="Arial"/>
        <family val="2"/>
        <charset val="238"/>
      </rPr>
      <t xml:space="preserve"> odpovídá hodnotě položky „čisté půjčky(+)/výpůjčky(-)“národního účetnictví, jež vyjadřuje schopnost sektoru v daném roce financovat (+) jiné subjekty nebo potřebu sektoru vládních institucí být financován (-). Vymezení je v souladu s mezinárodními standardy a nařízeními orgánů EU. Během prvního čtvrtletí bezprostředně po konci referenčního období se jedná o odhad ČNB, který je dále zpřesňován v notifikacích ČSÚ v dubnu a říjnu každého roku.</t>
    </r>
  </si>
  <si>
    <r>
      <t>Deficit (přebytek) vládních institucí v procentech k HDP</t>
    </r>
    <r>
      <rPr>
        <sz val="10"/>
        <rFont val="Arial"/>
        <family val="2"/>
        <charset val="238"/>
      </rPr>
      <t xml:space="preserve"> = podíl vládního deficitu (přebytku) k objemu hrubého domácího produktu v běžných cenách (v %). Podle maastrichtských kriterií by výše deficitu neměla překročit 3 % HDP.</t>
    </r>
  </si>
  <si>
    <r>
      <t>Dluh vládních institucí</t>
    </r>
    <r>
      <rPr>
        <sz val="10"/>
        <rFont val="Arial"/>
        <family val="2"/>
        <charset val="238"/>
      </rPr>
      <t xml:space="preserve"> zahrnuje dle definice závazky sektoru vládních institucí vyplývající z emise oběživa (v ČR nepřichází v úvahu), přijatých vkladů, vydaných úvěrových cenných papírů jiných než účasti, přijatých půjček a hodnotu zajišťovacích měnových swapů ke konci roku. Vymezení je v souladu s mezinárodními standardy a nařízeními orgánů EU. Během prvního čtvrtletí bezprostředně po konci referenčního období se jedná o odhad ČNB, který je dále zpřesňován v notifikacích ČSÚ v dubnu a říjnu každého roku.</t>
    </r>
  </si>
  <si>
    <r>
      <t xml:space="preserve">Dluh sektoru vládních institucí v procentech HDP </t>
    </r>
    <r>
      <rPr>
        <sz val="10"/>
        <rFont val="Arial"/>
        <family val="2"/>
        <charset val="238"/>
      </rPr>
      <t>= podíl vládního dluhu k objemu hrubého domácího produktu v běžných cenách (v %). Podle maastrichtských kriterií by výše dluhu vládních institucí neměla překročit 60 % HDP.</t>
    </r>
  </si>
  <si>
    <r>
      <t>Hrubý domácí produkt</t>
    </r>
    <r>
      <rPr>
        <sz val="10"/>
        <rFont val="Arial"/>
        <family val="2"/>
        <charset val="238"/>
      </rPr>
      <t xml:space="preserve"> představuje souhrn hodnot přidaných zpracováním ve všech odvětvích činností považovaných v systému národního účetnictví za produktivní (tj. včetně služeb tržních i netržních). Jde o propočet v kupních cenách, za které jsou realizovány tržní výkony (tzn. včetně daní z produktů a bez dotací na produkty). U netržních služeb je přidaná hodnota vyjádřena jako souhrn náhrad zaměstnancům a spotřeby fixního kapitálu. Prvotní propočet je proveden v běžných cenách. Pro potřeby sledování vývoje s vyloučením vlivu změn cen následuje převod do průměrných cen předchozího roku, ze kterých se tzv. řetězením získají údaje ve stálých cenách roku 2010. Údaje jsou uváděny bez očištění o nestejný počet pracovních dní.</t>
    </r>
  </si>
  <si>
    <t>(aktualizace údajů bude prováděna vždy 1. pracovní den v měsíci lednu, únoru, březnu, dubnu, červenci a říjnu)</t>
  </si>
  <si>
    <t>GJ/tis.Kč s.c.05</t>
  </si>
  <si>
    <r>
      <t xml:space="preserve">Úhrnný </t>
    </r>
    <r>
      <rPr>
        <b/>
        <sz val="10"/>
        <rFont val="Arial"/>
        <family val="2"/>
        <charset val="238"/>
      </rPr>
      <t>index cen tržních služeb</t>
    </r>
    <r>
      <rPr>
        <sz val="10"/>
        <rFont val="Arial"/>
        <family val="2"/>
        <charset val="238"/>
      </rPr>
      <t xml:space="preserve"> zahrnuje následující indexy cen tržních služeb v podnikatelské sféře (tj. mezi podnikatelskými subjekty): pozemní a potrubní doprava, vodní doprava, skladování a podpůrné služby v dopravě, poštovní a kurýrní služby, vydavatelské služby, telekomunikační služby, programování a poradenství, informační služby, finanční služby, pojištění, služby v oblasti nemovitostí, právní a účetnické služby, architektonické a inženýrské služby, reklamní služby a průzkum trhu, ostatní odborné, vědecké a technické služby, služby v oblasti pronájmu, služby v oblasti zaměstnání, bezpečnostní a pátrací služby, služby související se stavbami, úpravou krajiny, administrativní a jiné podpůrné služby.</t>
    </r>
  </si>
  <si>
    <t>FÚ - Rezervní aktiva</t>
  </si>
  <si>
    <r>
      <t>Rezervní aktiva</t>
    </r>
    <r>
      <rPr>
        <sz val="10"/>
        <rFont val="Arial"/>
        <family val="2"/>
      </rPr>
      <t xml:space="preserve"> představují krátkodobá (likvidní) zahraniční aktiva České národní banky v cizích měnách (vklady v zahraničních bankách, poskytnuté úvěry, zásoba cenných papírů, valut a zlata, zvláštní práva čerpání, rezervní pozice u MMF) použitelná k financování a regulování nerovnováhy platební bilance. Podkladem pro jejich propočet je výkaz ČNB o devizové a korunové pozici (měsíční periodicita).</t>
    </r>
  </si>
  <si>
    <r>
      <t>Kapitálový účet</t>
    </r>
    <r>
      <rPr>
        <sz val="10"/>
        <rFont val="Arial"/>
        <family val="2"/>
      </rPr>
      <t xml:space="preserve"> tvoří převody kapitálového charakteru související promíjením dluhů, vlastnickými právy k fixním aktivům (investiční granty) a převody nevyráběných, nefinančních hmotných aktiv (např. půda - pozemky pro zastupitelské úřady).</t>
    </r>
  </si>
  <si>
    <r>
      <rPr>
        <b/>
        <sz val="10"/>
        <rFont val="Arial"/>
        <family val="2"/>
        <charset val="238"/>
      </rPr>
      <t>Finanční účet</t>
    </r>
    <r>
      <rPr>
        <sz val="10"/>
        <rFont val="Arial"/>
        <family val="2"/>
        <charset val="238"/>
      </rPr>
      <t xml:space="preserve"> zahrnuje transakce spojené se vznikem, zánikem a změnou vlastnictví finančních aktiv a pasiv vlády, bankovní a podnikové sféry a ostatních subjektů ve vztahu k zahraničí. Poskytuje informace o finančních (kapitálových) tocích v členění na přímé investice. Akcie a ostatní účasti a Dluhové nástroje), portfoliové investice majetkového a dluhového charakteru, finanční deriváty (operace bank) a ostatní investice dělené z časového hlediska na dlouhodobé a krátkodobé a členěné podle základních sektorů (ČNB, obchodní banky, vláda a ostatní sektory), pod něž spadají dodavatelské a bankovní úvěry, půjčky, depozita, členské podíly v mezinárodních neměnových organizacích aj. </t>
    </r>
  </si>
  <si>
    <r>
      <t xml:space="preserve">V </t>
    </r>
    <r>
      <rPr>
        <b/>
        <sz val="10"/>
        <rFont val="Arial"/>
        <family val="2"/>
      </rPr>
      <t>běžném účtu</t>
    </r>
    <r>
      <rPr>
        <sz val="10"/>
        <rFont val="Arial"/>
        <family val="2"/>
      </rPr>
      <t xml:space="preserve"> jsou zachyceny toky zboží (vývoz a dovoz) a služeb (příjmy a výdaje z dopravních služeb, cestovního ruchu a ostatních obchodních a neobchodních služeb), prvotní a druhotné důchody (výnosy z kapitálu, investic a práce - úroky, dividendy, reinvestované zisky, pracovní příjmy) i kompenzující položky k reálným a finančním zdrojům poskytnutým či získaným bez protihodnoty (běžné jednostranné převody jako např. dary, výživné, penze, zahraniční pomoc, příspěvky aj.). </t>
    </r>
  </si>
  <si>
    <r>
      <t>Platební bilance</t>
    </r>
    <r>
      <rPr>
        <sz val="10"/>
        <rFont val="Arial"/>
        <family val="2"/>
      </rPr>
      <t xml:space="preserve"> systematickým způsobem zachycuje ekonomické transakce se zahraničím (tj. mezi rezidenty a nerezidenty) za určité časové období. Základní struktura platební bilance vychází z Manuálu k sestavení platební bilance a investiční pozice vůči zahraničí (Balance of Payments and International Investment Position Manual), který byl zveřejněn Mezinárodním měnovým fondem (MMF) v roce 2009. Komplexní a vysoce kvalitní údaje podle BPM6 jsou k dispozici od referenčního měsíce ledna 2013. V době od referenčního měsíce ledna 2008 do prosince 2012 jsou komplexní data podle BPM6 odvozena z existujících dat podle BPM5 (podle možnosti doplněných o další podrobnosti). Za období před rokem 2008 (a zpětně od roku 1999) jsou dostupné údaje podle BPM6 méně podrobné a ve všech případech konvertované z prvotních hrubých dat BPM5.</t>
    </r>
    <r>
      <rPr>
        <strike/>
        <sz val="10"/>
        <rFont val="Arial"/>
        <family val="2"/>
        <charset val="238"/>
      </rPr>
      <t/>
    </r>
  </si>
  <si>
    <r>
      <t xml:space="preserve">Energetická náročnost </t>
    </r>
    <r>
      <rPr>
        <sz val="10"/>
        <rFont val="Arial"/>
        <family val="2"/>
      </rPr>
      <t>je vyjádřena podílem spotřeby primárních energetických zdrojů a hrubého domácího produktu ve stálých cenách roku 2010. Primární energetické zdroje zahrnují domácí vytěžená paliva, vodní a větrnou elektřinu, jaderné teplo, saldo dovozu a vývozu a změnu stavu zásob paliv a energie a jsou vyjádřené v energetických jednotkách (v GJ). K výpočtu byl použit HDP ve stálých cenách roku 2010.</t>
    </r>
  </si>
  <si>
    <r>
      <t xml:space="preserve">Průměrná hrubá měsíční mzda </t>
    </r>
    <r>
      <rPr>
        <sz val="10"/>
        <rFont val="Arial"/>
        <family val="2"/>
        <charset val="238"/>
      </rPr>
      <t xml:space="preserve">představuje podíl mezd bez ostatních osobních nákladů připadající na jednoho zaměstnance evidenčního počtu za měsíc. Do mezd se zahrnují základní mzdy a platy, příplatky a doplatky ke mzdě nebo platu, odměny, náhrady mezd a platů, odměny za pracovní pohotovost a jiné složky mzdy nebo platu, které byly v daném období zaměstnancům zúčtovány k výplatě. Nezahrnují se náhrady mzdy nebo platu za dobu trvání dočasné pracovní neschopnosti nebo karantény placené zaměstnavatelem. Jedná se o hrubé mzdy, tj. před snížením o pojistné na veřejné zdravotní pojištění a sociální zabezpečení, zálohové splátky daně z příjmů fyzických osob a další zákonné nebo se zaměstnancem dohodnuté srážky. </t>
    </r>
  </si>
  <si>
    <t>Dluh sektoru vládních institucí</t>
  </si>
  <si>
    <r>
      <t>Ceny</t>
    </r>
    <r>
      <rPr>
        <b/>
        <sz val="10"/>
        <rFont val="Arial"/>
        <family val="2"/>
      </rPr>
      <t xml:space="preserve"> </t>
    </r>
    <r>
      <rPr>
        <sz val="10"/>
        <rFont val="Arial"/>
        <family val="2"/>
      </rPr>
      <t>jsou zjišťovány měsíčně na základě údajů z vybraných organizací (cca 1200) za vybrané reprezentanty (cca 5200). Vykazované ceny jsou ceny sjednané mezi dodavatelem a odběratelem v tuzemsku bez DPH a spotřební daně (bez nákladů na dopravu k zákazníkovi a nákladů s ní spojených) fakturované za významnější obchodní případy mezi 1. až 18. kalendářním dnem sledovaného měsíce.</t>
    </r>
  </si>
  <si>
    <r>
      <t xml:space="preserve">Ceny vývozu zboží - </t>
    </r>
    <r>
      <rPr>
        <sz val="10"/>
        <rFont val="Arial"/>
        <family val="2"/>
        <charset val="238"/>
      </rPr>
      <t xml:space="preserve">údaj vyjadřuje procentní změnu průměrné cenové hladiny za dvanáct měsíců roku proti průměrné cenové hladině dvanácti měsíců předchozího roku. </t>
    </r>
  </si>
  <si>
    <r>
      <t>Z vykázaných cen je na stálých vahách</t>
    </r>
    <r>
      <rPr>
        <b/>
        <sz val="10"/>
        <rFont val="Arial"/>
        <family val="2"/>
        <charset val="238"/>
      </rPr>
      <t xml:space="preserve"> </t>
    </r>
    <r>
      <rPr>
        <sz val="10"/>
        <rFont val="Arial"/>
        <family val="2"/>
        <charset val="238"/>
      </rPr>
      <t>počítán</t>
    </r>
    <r>
      <rPr>
        <b/>
        <sz val="10"/>
        <rFont val="Arial"/>
        <family val="2"/>
        <charset val="238"/>
      </rPr>
      <t xml:space="preserve"> index cen vývozu, </t>
    </r>
    <r>
      <rPr>
        <sz val="10"/>
        <rFont val="Arial"/>
        <family val="2"/>
        <charset val="238"/>
      </rPr>
      <t>od revize v roce 2012 na stálých vahách z roku 2010, k cenovému základu průměr roku 2010 = 100 a následně řetězen na časovou řadu se základem průměr roku 2005 = 100, aby bylo zajištěno pokračování již publikované časové řady indexů. Základní časovou řadou pro výpočet odvozených indexů (meziměsíční, meziroční a klouzavý) je průměr 2005 = 100.</t>
    </r>
  </si>
  <si>
    <r>
      <t xml:space="preserve">Ceny dovozu zboží </t>
    </r>
    <r>
      <rPr>
        <sz val="10"/>
        <rFont val="Arial"/>
        <family val="2"/>
        <charset val="238"/>
      </rPr>
      <t xml:space="preserve">- údaj vyjadřuje procentní změnu průměrné cenové hladiny za dvanáct měsíců roku proti průměrné cenové hladině dvanácti měsíců předchozího roku. </t>
    </r>
  </si>
  <si>
    <r>
      <t>Z vykázaných cen je na stálých vahách</t>
    </r>
    <r>
      <rPr>
        <b/>
        <sz val="10"/>
        <rFont val="Arial"/>
        <family val="2"/>
        <charset val="238"/>
      </rPr>
      <t xml:space="preserve"> </t>
    </r>
    <r>
      <rPr>
        <sz val="10"/>
        <rFont val="Arial"/>
        <family val="2"/>
        <charset val="238"/>
      </rPr>
      <t>počítán</t>
    </r>
    <r>
      <rPr>
        <b/>
        <sz val="10"/>
        <rFont val="Arial"/>
        <family val="2"/>
        <charset val="238"/>
      </rPr>
      <t xml:space="preserve"> index cen dovozu</t>
    </r>
    <r>
      <rPr>
        <sz val="10"/>
        <rFont val="Arial"/>
        <family val="2"/>
        <charset val="238"/>
      </rPr>
      <t>, od revize v roce 2012 na stálých vahách z roku 2010, k cenovému základu průměr roku 2010 = 100 a následně řetězen na časovou řadu se základem průměr roku 2005 = 100, aby bylo zajištěno pokračování již publikované časové řady indexů. Základní časovou řadou pro výpočet odvozených indexů (meziměsíční, meziroční a klouzavý) je průměr 2005 = 100.</t>
    </r>
  </si>
  <si>
    <r>
      <rPr>
        <b/>
        <sz val="10"/>
        <rFont val="Arial"/>
        <family val="2"/>
        <charset val="238"/>
      </rPr>
      <t>Podíl nezaměstnaných osob</t>
    </r>
    <r>
      <rPr>
        <sz val="10"/>
        <rFont val="Arial"/>
        <family val="2"/>
      </rPr>
      <t xml:space="preserve"> vyjadřuje v procentech podíl dosažitelných uchazečů o zaměstnání v evidenci úřadu práce ve věku 15–64 let ze všech obyvatel ve stejném věku. Ministerstvo práce a sociálních věcí začalo tento nový ukazatel měsíčně zveřejňovat od listopadu 2012. Ukazatel nahrazuje míru registrované nezaměstnanosti, která poměřuje všechny dosažitelné uchazeče o zaměstnání pouze k ekonomicky aktivním osobám. Od ledna 2013 jsou zveřejňovány údaje pouze podle nového výpočtu.</t>
    </r>
  </si>
  <si>
    <r>
      <t xml:space="preserve">Míra inflace </t>
    </r>
    <r>
      <rPr>
        <sz val="10"/>
        <rFont val="Arial"/>
        <family val="2"/>
        <charset val="238"/>
      </rPr>
      <t>(r/r průměr) vyjadřuje procentní změnu průměrné cenové hladiny za dvanáct měsíců roku proti průměrné cenové hladině dvanácti měsíců předchozího roku. Tyto průměry jsou počítány z indexů spotřebitelských cen s indexním základem rok 2005 =100. Cenovým základem je prosinec 2015.</t>
    </r>
  </si>
  <si>
    <r>
      <t xml:space="preserve">Vývoj </t>
    </r>
    <r>
      <rPr>
        <b/>
        <sz val="10"/>
        <rFont val="Arial"/>
        <family val="2"/>
        <charset val="238"/>
      </rPr>
      <t>spotřebitelských cen (životních nákladů)</t>
    </r>
    <r>
      <rPr>
        <sz val="10"/>
        <rFont val="Arial"/>
        <family val="2"/>
        <charset val="238"/>
      </rPr>
      <t xml:space="preserve"> se sleduje na spotřebních koších založených na souboru vybraných druhů zboží a služeb placených obyvatelstvem. Za cenové reprezentanty byly vybrány takové výrobky a služby, které se významně podílejí na vydáních obyvatelstva a svým rozsahem pokrývají celou sféru spotřeby. Celkový počet reprezentantů je cca 700. Jejich soubor je postupně agregován až do 12 hlavních oddílů spotřebního koše a to formou váženého aritmetického průměru individuálních cenových indexů. Váhy základního období pro výpočet skupinových a úhrnných indexů vycházejí ze struktury výdajů domácností podle výsledků statistiky národních účtů za rok 2014. Podíly cenových reprezentantů v jednotlivých třídách COICOP 4 odpovídají struktuře výdajů domácností ze statistiky rodinných účtů v roce 2010. </t>
    </r>
  </si>
  <si>
    <t xml:space="preserve">Výpočet bazických indexů spotřebitelských cen (životních nákladů) je prováděn podle Laspeyresova vzorce. Cenami základního období jsou průměrné ceny z prosince 2015. Od roku 2010 je indexním základem rok 2005. Z indexů s tímto indexním základem jsou vypočítávány indexy spotřebitelských cen srovnávající dvě libovolná období. </t>
  </si>
  <si>
    <t>Informace k revizi indexu cen průmyslových výrobců
V současné době se dokončuje revize výpočtu indexů cen průmyslových výrobců, ve které dojde ke změně z původní váhové struktury odvozené z tuzemských tržeb roku 2010 na novou váhovou strukturu odpovídající tuzemským tržbám roku 2015. Dojde k mírné obměně vah na úrovni některých agregací klasifikace CZ-CPA na trojmístné a čtyřmístné úrovni a k řadě změn ve výběru respondentů a reprezentantů. Nedochází však k žádné zásadní změně v metodice výpočtu indexů.
Od ledna 2017 bude základní časová řada bazických indexů průměr roku 2005 = 100 nahrazena časovou řadou průměr roku 2015 = 100. Cenové indexy vypočítávané k základu prosinec 2010 = 100 budou nahrazeny indexy s novým cenovým základem prosinec 2015 = 100. Takto vypočtené indexy budou od čtyřmístné úrovně CZ-CPA (a výše) váhového schématu řetězeny k indexům o základu průměr roku 2015 = 100 a indexům o základu průměr roku 2005 = 100, čímž bude zajištěno pokračování dosavadních časových řad. Časová řada s indexním základem prosinec 2005 = 100 bude k prosinci 2016 ukončena. Odvozené indexy (meziměsíční, meziroční, podíl klouzavých průměrů) budou počítány z řady bazických indexů o základu průměr roku 2015 = 100.
Ze sledování a z publikování budou vyřazeny tyto trojmístné agregace:
CB 131 – Textilní vlákna a příze
CC 182 – Rozmnožování nahraných nosičů
Zveřejnění cenových indexů za leden 2017 bude posunuto v souladu s Katalogem produktů 2017 o jeden týden na 28. února 2017.</t>
  </si>
  <si>
    <r>
      <t>Index cen zemědělských výrobců</t>
    </r>
    <r>
      <rPr>
        <sz val="10"/>
        <rFont val="Arial"/>
        <family val="2"/>
      </rPr>
      <t xml:space="preserve"> je počítán na základě zjišťování státním statistickým výkazem u cca 500 vybraných výrobců v zemědělství (u družstevních, soukromých a státních organizací). Ceny jsou očištěny od daně z přidané hodnoty. Zjišťovány jsou realizační, smluvní ceny (nezahrnuta vlastní spotřeba), určené pro tuzemský i zahraniční trh bez dopravních nákladů spojených s přepravou k odběrateli. </t>
    </r>
  </si>
  <si>
    <t>Ceny jsou zjišťovány měsíčně státním statistickým výkazem od cca 630 vybraných zpravodajských jednotek. V roce 2016 bylo ve váhovém schématu zařazeno cca 2600 cenových reprezentantů na základě váhových objemů realizace zahraničního obchodu za rok 2010. Při vývozu se sledují ceny franko česká hranice. Zpravodajské jednotky uvádějí průměrné ceny jako vážený aritmetický průměr z cen docilovaných při významnějších obchodních transakcích (vážených množstvím výrobků ve fyzických jednotkách). Ceny jsou přepočteny na CZK příslušným průměrným měsíčním měnovým kurzem ČNB a sledují se bez cla, daně z přidané hodnoty a spotřební daně.</t>
  </si>
  <si>
    <t>Ceny jsou zjišťovány měsíčně státním statistickým výkazem od cca 660 vybraných zpravodajských jednotek. V roce 2016 bylo ve váhovém schématu zařazeno cca 2850 cenových reprezentantů na základě váhových objemů realizace zahraničního obchodu za rok 2010. U dovozu se sledují ceny fakturované zahraničním dodavatelem. Zpravodajské jednotky uvádějí průměrné ceny jako vážený aritmetický průměr z cen docilovaných při významnějších obchodních transakcích (vážených množstvím výrobků ve fyzických jednotkách). Ceny jsou přepočteny na CZK příslušným průměrným měsíčním měnovým kurzem ČNB a sledují se bez cla, daně z přidané hodnoty a spotřební daně.</t>
  </si>
  <si>
    <r>
      <t xml:space="preserve">Časová řada údajů ze zpracování čtvrtletních statistických výkazů byla </t>
    </r>
    <r>
      <rPr>
        <b/>
        <sz val="10"/>
        <rFont val="Arial"/>
        <family val="2"/>
        <charset val="238"/>
      </rPr>
      <t>přepočtena od roku 2000</t>
    </r>
    <r>
      <rPr>
        <sz val="10"/>
        <rFont val="Arial"/>
        <family val="2"/>
        <charset val="238"/>
      </rPr>
      <t>.</t>
    </r>
  </si>
  <si>
    <t>Hodnoty ukazatelů za roky 1993 až 2010 vycházejí z revidovaných ročních národních účtů za tyto roky. Hodnoty za rok 2015 jsou převzaty ze semidefinitivních předběžných národních účtů a hodnoty za rok 2016 jsou převzaty z předběžné roční sestavy národních účtů za tento rok. Hodnoty hrubého domácího produktu a dalších makroekonomických ukazatelů ve stálých cenách vycházejí v souladu s požadavkem Eurostatu z cenové úrovně bazického roku 2010 a byly vypočteny pomocí meziročně řetězovaných indexů údajů vyjádřených v cenách předchozího roku.</t>
  </si>
  <si>
    <r>
      <rPr>
        <b/>
        <sz val="10"/>
        <rFont val="Arial"/>
        <family val="2"/>
        <charset val="238"/>
      </rPr>
      <t xml:space="preserve">PPS (Purchasing Power Standard) </t>
    </r>
    <r>
      <rPr>
        <sz val="10"/>
        <rFont val="Arial"/>
        <family val="2"/>
        <charset val="238"/>
      </rPr>
      <t>... standard kupní síly je měnová jednotka, v níž se navzájem vyrovnávají rozdíly mezi kupní silou jednotek národních měn členských zemí EU podle stavu po jejím rozšíření k 1.7.2013 na EU 28. Úhrn údajů o HDP za všech 28 zemí přepočtených do eur (dříve do ECU) se rovná stejné částce vyjádřené v PPS. Údaje o hodnotě PPS za jednotlivé členské státy jsou převzaty z obecné databáze Eurostatu dne 29.6.2017.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</si>
</sst>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 ;[Red]\-0\ "/>
    <numFmt numFmtId="165" formatCode="0.0"/>
    <numFmt numFmtId="166" formatCode="0.0_ ;[Red]\-0.0\ "/>
    <numFmt numFmtId="167" formatCode="0.000"/>
    <numFmt numFmtId="168" formatCode="#,##0.0"/>
  </numFmts>
  <fonts count="23" x14ac:knownFonts="1">
    <font>
      <sz val="10"/>
      <name val="Arial CE"/>
      <charset val="238"/>
    </font>
    <font>
      <b/>
      <sz val="10"/>
      <name val="Arial"/>
      <family val="2"/>
    </font>
    <font>
      <sz val="10"/>
      <name val="Arial"/>
      <family val="2"/>
    </font>
    <font>
      <b/>
      <sz val="12"/>
      <name val="Arial"/>
      <family val="2"/>
    </font>
    <font>
      <u/>
      <sz val="10"/>
      <color indexed="12"/>
      <name val="Arial"/>
      <family val="2"/>
      <charset val="238"/>
    </font>
    <font>
      <vertAlign val="superscript"/>
      <sz val="10"/>
      <name val="Arial"/>
      <family val="2"/>
    </font>
    <font>
      <sz val="9"/>
      <name val="Arial"/>
      <family val="2"/>
    </font>
    <font>
      <sz val="8"/>
      <name val="Arial CE"/>
      <family val="2"/>
      <charset val="238"/>
    </font>
    <font>
      <b/>
      <sz val="9"/>
      <name val="Arial"/>
      <family val="2"/>
    </font>
    <font>
      <sz val="9"/>
      <name val="Arial CE"/>
      <family val="2"/>
      <charset val="238"/>
    </font>
    <font>
      <b/>
      <sz val="10"/>
      <name val="Arial CE"/>
      <family val="2"/>
      <charset val="238"/>
    </font>
    <font>
      <vertAlign val="subscript"/>
      <sz val="10"/>
      <name val="Arial"/>
      <family val="2"/>
    </font>
    <font>
      <sz val="12"/>
      <name val="Times New Roman"/>
      <family val="1"/>
    </font>
    <font>
      <sz val="11"/>
      <name val="Arial"/>
      <family val="2"/>
    </font>
    <font>
      <b/>
      <sz val="10"/>
      <name val="Arial CE"/>
      <charset val="238"/>
    </font>
    <font>
      <sz val="10"/>
      <name val="Arial"/>
      <family val="2"/>
      <charset val="238"/>
    </font>
    <font>
      <b/>
      <sz val="10"/>
      <name val="Arial"/>
      <family val="2"/>
      <charset val="238"/>
    </font>
    <font>
      <u/>
      <vertAlign val="superscript"/>
      <sz val="10"/>
      <color indexed="12"/>
      <name val="Arial"/>
      <family val="2"/>
      <charset val="238"/>
    </font>
    <font>
      <vertAlign val="superscript"/>
      <sz val="9"/>
      <name val="Arial"/>
      <family val="2"/>
      <charset val="238"/>
    </font>
    <font>
      <sz val="9"/>
      <name val="Arial"/>
      <family val="2"/>
      <charset val="238"/>
    </font>
    <font>
      <strike/>
      <sz val="10"/>
      <name val="Arial"/>
      <family val="2"/>
      <charset val="238"/>
    </font>
    <font>
      <sz val="10"/>
      <name val="Arial CE"/>
      <charset val="238"/>
    </font>
    <font>
      <sz val="8"/>
      <name val="Arial"/>
      <family val="2"/>
    </font>
  </fonts>
  <fills count="2">
    <fill>
      <patternFill patternType="none"/>
    </fill>
    <fill>
      <patternFill patternType="gray125"/>
    </fill>
  </fills>
  <borders count="17">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5" fillId="0" borderId="0"/>
  </cellStyleXfs>
  <cellXfs count="166">
    <xf numFmtId="0" fontId="0" fillId="0" borderId="0" xfId="0"/>
    <xf numFmtId="0" fontId="1" fillId="0" borderId="0" xfId="0" applyFont="1" applyAlignment="1">
      <alignment horizontal="justify"/>
    </xf>
    <xf numFmtId="0" fontId="2" fillId="0" borderId="0" xfId="0" applyFont="1" applyAlignment="1">
      <alignment horizontal="justify"/>
    </xf>
    <xf numFmtId="0" fontId="1" fillId="0" borderId="0" xfId="0" applyFont="1"/>
    <xf numFmtId="0" fontId="2" fillId="0" borderId="0" xfId="0" applyFont="1"/>
    <xf numFmtId="164" fontId="0" fillId="0" borderId="1" xfId="0" applyNumberFormat="1" applyFill="1" applyBorder="1" applyAlignment="1">
      <alignment horizontal="left"/>
    </xf>
    <xf numFmtId="164" fontId="4" fillId="0" borderId="2" xfId="1" applyNumberFormat="1" applyFill="1" applyBorder="1" applyAlignment="1" applyProtection="1">
      <alignment horizontal="left"/>
    </xf>
    <xf numFmtId="164" fontId="0" fillId="0" borderId="0" xfId="0" applyNumberFormat="1" applyFill="1" applyBorder="1" applyAlignment="1">
      <alignment horizontal="left"/>
    </xf>
    <xf numFmtId="0" fontId="6" fillId="0" borderId="0" xfId="0" applyFont="1"/>
    <xf numFmtId="164" fontId="6" fillId="0" borderId="0" xfId="0" applyNumberFormat="1" applyFont="1" applyFill="1" applyBorder="1" applyAlignment="1">
      <alignment horizontal="left"/>
    </xf>
    <xf numFmtId="0" fontId="1" fillId="0" borderId="0" xfId="0" applyFont="1" applyAlignment="1">
      <alignment wrapText="1"/>
    </xf>
    <xf numFmtId="0" fontId="2" fillId="0" borderId="0" xfId="0" applyFont="1" applyAlignment="1">
      <alignment wrapText="1"/>
    </xf>
    <xf numFmtId="0" fontId="12" fillId="0" borderId="0" xfId="0" applyFont="1" applyAlignment="1">
      <alignment vertical="top" wrapText="1"/>
    </xf>
    <xf numFmtId="0" fontId="13" fillId="0" borderId="0" xfId="0" applyFont="1"/>
    <xf numFmtId="164" fontId="4" fillId="0" borderId="2" xfId="1" applyNumberFormat="1" applyFont="1" applyFill="1" applyBorder="1" applyAlignment="1" applyProtection="1">
      <alignment horizontal="left"/>
    </xf>
    <xf numFmtId="0" fontId="2" fillId="0" borderId="0" xfId="0" applyFont="1" applyAlignment="1">
      <alignment horizontal="justify" wrapText="1"/>
    </xf>
    <xf numFmtId="0" fontId="8" fillId="0" borderId="0" xfId="0" applyFont="1"/>
    <xf numFmtId="0" fontId="15" fillId="0" borderId="0" xfId="0" applyFont="1" applyAlignment="1">
      <alignment horizontal="justify"/>
    </xf>
    <xf numFmtId="164" fontId="4" fillId="0" borderId="4" xfId="1" applyNumberFormat="1" applyFill="1" applyBorder="1" applyAlignment="1" applyProtection="1">
      <alignment horizontal="left"/>
    </xf>
    <xf numFmtId="0" fontId="15" fillId="0" borderId="0" xfId="0" applyFont="1" applyAlignment="1">
      <alignment wrapText="1"/>
    </xf>
    <xf numFmtId="0" fontId="0" fillId="0" borderId="5" xfId="0" applyFont="1" applyFill="1" applyBorder="1" applyAlignment="1">
      <alignment horizontal="center"/>
    </xf>
    <xf numFmtId="0" fontId="0" fillId="0" borderId="3" xfId="0" applyFont="1" applyFill="1" applyBorder="1" applyAlignment="1">
      <alignment horizontal="center"/>
    </xf>
    <xf numFmtId="0" fontId="16" fillId="0" borderId="0" xfId="0" applyFont="1" applyAlignment="1">
      <alignment horizontal="justify"/>
    </xf>
    <xf numFmtId="0" fontId="0" fillId="0" borderId="3" xfId="0" applyFont="1" applyFill="1" applyBorder="1"/>
    <xf numFmtId="49" fontId="2" fillId="0" borderId="0" xfId="1" applyNumberFormat="1" applyFont="1" applyAlignment="1" applyProtection="1">
      <alignment horizontal="justify"/>
    </xf>
    <xf numFmtId="49" fontId="6" fillId="0" borderId="0" xfId="0" applyNumberFormat="1" applyFont="1" applyAlignment="1">
      <alignment wrapText="1"/>
    </xf>
    <xf numFmtId="49" fontId="15" fillId="0" borderId="0" xfId="0" applyNumberFormat="1" applyFont="1" applyAlignment="1">
      <alignment horizontal="justify"/>
    </xf>
    <xf numFmtId="0" fontId="15" fillId="0" borderId="0" xfId="0" applyFont="1" applyAlignment="1">
      <alignment horizontal="justify" wrapText="1"/>
    </xf>
    <xf numFmtId="0" fontId="3" fillId="0" borderId="0" xfId="0" applyFont="1" applyFill="1"/>
    <xf numFmtId="0" fontId="0" fillId="0" borderId="0" xfId="0" applyFill="1"/>
    <xf numFmtId="0" fontId="0" fillId="0" borderId="0" xfId="0" applyFill="1" applyBorder="1"/>
    <xf numFmtId="0" fontId="2" fillId="0" borderId="0" xfId="0" applyFont="1" applyFill="1" applyAlignment="1">
      <alignment horizontal="left"/>
    </xf>
    <xf numFmtId="49" fontId="2" fillId="0" borderId="0" xfId="0" applyNumberFormat="1" applyFont="1" applyFill="1"/>
    <xf numFmtId="0" fontId="0" fillId="0" borderId="5" xfId="0" applyFill="1" applyBorder="1" applyAlignment="1">
      <alignment horizontal="centerContinuous"/>
    </xf>
    <xf numFmtId="0" fontId="0" fillId="0" borderId="5" xfId="0" applyFill="1" applyBorder="1"/>
    <xf numFmtId="0" fontId="0" fillId="0" borderId="7" xfId="0" applyFill="1" applyBorder="1"/>
    <xf numFmtId="0" fontId="0" fillId="0" borderId="1" xfId="0" applyFill="1" applyBorder="1"/>
    <xf numFmtId="0" fontId="0" fillId="0" borderId="0" xfId="0" applyFont="1" applyFill="1" applyBorder="1" applyAlignment="1">
      <alignment horizontal="center"/>
    </xf>
    <xf numFmtId="0" fontId="0" fillId="0" borderId="8" xfId="0" applyFont="1" applyFill="1" applyBorder="1"/>
    <xf numFmtId="0" fontId="0" fillId="0" borderId="8" xfId="0" applyFill="1" applyBorder="1"/>
    <xf numFmtId="164" fontId="4" fillId="0" borderId="0" xfId="1" applyNumberFormat="1" applyFill="1" applyBorder="1" applyAlignment="1" applyProtection="1">
      <alignment horizontal="left"/>
    </xf>
    <xf numFmtId="164" fontId="9" fillId="0" borderId="3" xfId="0" applyNumberFormat="1" applyFont="1" applyFill="1" applyBorder="1" applyAlignment="1">
      <alignment horizontal="left"/>
    </xf>
    <xf numFmtId="164" fontId="7" fillId="0" borderId="1" xfId="0" applyNumberFormat="1" applyFont="1" applyFill="1" applyBorder="1" applyAlignment="1">
      <alignment horizontal="left"/>
    </xf>
    <xf numFmtId="164" fontId="0" fillId="0" borderId="2" xfId="0" applyNumberFormat="1" applyFill="1" applyBorder="1" applyAlignment="1">
      <alignment horizontal="left"/>
    </xf>
    <xf numFmtId="164" fontId="4" fillId="0" borderId="1" xfId="1" applyNumberFormat="1" applyFill="1" applyBorder="1" applyAlignment="1" applyProtection="1">
      <alignment horizontal="left"/>
    </xf>
    <xf numFmtId="0" fontId="0" fillId="0" borderId="2" xfId="0" applyFill="1" applyBorder="1"/>
    <xf numFmtId="0" fontId="4" fillId="0" borderId="0" xfId="1" applyFill="1" applyBorder="1" applyAlignment="1" applyProtection="1"/>
    <xf numFmtId="49" fontId="4" fillId="0" borderId="2" xfId="1" applyNumberFormat="1" applyFill="1" applyBorder="1" applyAlignment="1" applyProtection="1">
      <alignment horizontal="left"/>
    </xf>
    <xf numFmtId="49" fontId="0" fillId="0" borderId="0" xfId="0" applyNumberFormat="1" applyFill="1" applyBorder="1" applyAlignment="1">
      <alignment horizontal="left"/>
    </xf>
    <xf numFmtId="49" fontId="0" fillId="0" borderId="1" xfId="0" applyNumberFormat="1" applyFill="1" applyBorder="1" applyAlignment="1">
      <alignment horizontal="left"/>
    </xf>
    <xf numFmtId="49" fontId="4" fillId="0" borderId="2" xfId="1" applyNumberFormat="1" applyFont="1" applyFill="1" applyBorder="1" applyAlignment="1" applyProtection="1">
      <alignment horizontal="left"/>
    </xf>
    <xf numFmtId="49" fontId="0" fillId="0" borderId="0" xfId="0" applyNumberFormat="1" applyFill="1" applyBorder="1"/>
    <xf numFmtId="49" fontId="4" fillId="0" borderId="1" xfId="1" applyNumberFormat="1" applyFill="1" applyBorder="1" applyAlignment="1" applyProtection="1">
      <alignment horizontal="left"/>
    </xf>
    <xf numFmtId="49" fontId="4" fillId="0" borderId="0" xfId="1" applyNumberFormat="1" applyFill="1" applyBorder="1" applyAlignment="1" applyProtection="1">
      <alignment horizontal="left"/>
    </xf>
    <xf numFmtId="164" fontId="5" fillId="0" borderId="0" xfId="0" applyNumberFormat="1" applyFont="1" applyFill="1" applyBorder="1" applyAlignment="1">
      <alignment horizontal="left"/>
    </xf>
    <xf numFmtId="164" fontId="1" fillId="0" borderId="0" xfId="1" applyNumberFormat="1" applyFont="1" applyFill="1" applyBorder="1" applyAlignment="1" applyProtection="1">
      <alignment horizontal="left"/>
    </xf>
    <xf numFmtId="164" fontId="0" fillId="0" borderId="9" xfId="0" applyNumberFormat="1" applyFill="1" applyBorder="1" applyAlignment="1">
      <alignment horizontal="left"/>
    </xf>
    <xf numFmtId="164" fontId="0" fillId="0" borderId="10" xfId="0" applyNumberFormat="1" applyFill="1" applyBorder="1" applyAlignment="1">
      <alignment horizontal="left"/>
    </xf>
    <xf numFmtId="0" fontId="6" fillId="0" borderId="0" xfId="0" applyFont="1" applyFill="1"/>
    <xf numFmtId="0" fontId="6" fillId="0" borderId="0" xfId="0" applyFont="1" applyFill="1" applyBorder="1"/>
    <xf numFmtId="0" fontId="19" fillId="0" borderId="0" xfId="0" applyFont="1" applyFill="1"/>
    <xf numFmtId="0" fontId="0" fillId="0" borderId="0" xfId="0" applyFont="1" applyFill="1"/>
    <xf numFmtId="0" fontId="0" fillId="0" borderId="0" xfId="0" applyFill="1" applyAlignment="1">
      <alignment wrapText="1"/>
    </xf>
    <xf numFmtId="0" fontId="0" fillId="0" borderId="3" xfId="0" applyFill="1" applyBorder="1"/>
    <xf numFmtId="0" fontId="1" fillId="0" borderId="0" xfId="0" applyFont="1" applyAlignment="1">
      <alignment horizontal="justify" vertical="top"/>
    </xf>
    <xf numFmtId="0" fontId="1" fillId="0" borderId="0" xfId="0" applyFont="1" applyAlignment="1">
      <alignment horizontal="justify" vertical="top" wrapText="1"/>
    </xf>
    <xf numFmtId="0" fontId="2" fillId="0" borderId="0" xfId="0" applyFont="1" applyAlignment="1">
      <alignment horizontal="justify" vertical="top"/>
    </xf>
    <xf numFmtId="0" fontId="16" fillId="0" borderId="0" xfId="0" applyFont="1" applyAlignment="1">
      <alignment horizontal="justify" vertical="top"/>
    </xf>
    <xf numFmtId="164" fontId="0" fillId="0" borderId="3" xfId="0" applyNumberFormat="1" applyFont="1" applyFill="1" applyBorder="1" applyAlignment="1">
      <alignment horizontal="left"/>
    </xf>
    <xf numFmtId="164" fontId="0" fillId="0" borderId="1" xfId="0" applyNumberFormat="1" applyFont="1" applyFill="1" applyBorder="1" applyAlignment="1">
      <alignment horizontal="left"/>
    </xf>
    <xf numFmtId="0" fontId="0" fillId="0" borderId="1" xfId="0" applyFont="1" applyFill="1" applyBorder="1"/>
    <xf numFmtId="166" fontId="0" fillId="0" borderId="1" xfId="0" applyNumberFormat="1" applyFont="1" applyFill="1" applyBorder="1" applyAlignment="1">
      <alignment horizontal="left"/>
    </xf>
    <xf numFmtId="164" fontId="0" fillId="0" borderId="3" xfId="0" applyNumberFormat="1" applyFont="1" applyFill="1" applyBorder="1" applyAlignment="1">
      <alignment horizontal="left" wrapText="1"/>
    </xf>
    <xf numFmtId="164" fontId="0" fillId="0" borderId="1" xfId="0" applyNumberFormat="1" applyFont="1" applyFill="1" applyBorder="1" applyAlignment="1">
      <alignment horizontal="left" wrapText="1"/>
    </xf>
    <xf numFmtId="164" fontId="0" fillId="0" borderId="6" xfId="0" applyNumberFormat="1" applyFont="1" applyFill="1" applyBorder="1" applyAlignment="1">
      <alignment horizontal="left"/>
    </xf>
    <xf numFmtId="164" fontId="0" fillId="0" borderId="10" xfId="0" applyNumberFormat="1" applyFont="1" applyFill="1" applyBorder="1" applyAlignment="1">
      <alignment horizontal="left"/>
    </xf>
    <xf numFmtId="0" fontId="15" fillId="0" borderId="0" xfId="0" applyFont="1" applyAlignment="1">
      <alignment horizontal="justify" vertical="top"/>
    </xf>
    <xf numFmtId="3" fontId="2" fillId="0" borderId="5" xfId="0" applyNumberFormat="1" applyFont="1" applyFill="1" applyBorder="1" applyAlignment="1">
      <alignment horizontal="right"/>
    </xf>
    <xf numFmtId="3" fontId="2" fillId="0" borderId="5" xfId="0" applyNumberFormat="1" applyFont="1" applyFill="1" applyBorder="1"/>
    <xf numFmtId="3" fontId="2" fillId="0" borderId="14" xfId="0" applyNumberFormat="1" applyFont="1" applyFill="1" applyBorder="1"/>
    <xf numFmtId="3" fontId="21" fillId="0" borderId="5" xfId="0" applyNumberFormat="1" applyFont="1" applyFill="1" applyBorder="1"/>
    <xf numFmtId="3" fontId="21" fillId="0" borderId="14" xfId="0" applyNumberFormat="1" applyFont="1" applyFill="1" applyBorder="1"/>
    <xf numFmtId="3" fontId="15" fillId="0" borderId="14" xfId="0" applyNumberFormat="1" applyFont="1" applyFill="1" applyBorder="1"/>
    <xf numFmtId="3" fontId="15" fillId="0" borderId="5" xfId="0" applyNumberFormat="1" applyFont="1" applyFill="1" applyBorder="1"/>
    <xf numFmtId="3" fontId="15"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5" xfId="0" applyNumberFormat="1" applyFont="1" applyFill="1" applyBorder="1"/>
    <xf numFmtId="165" fontId="2" fillId="0" borderId="14" xfId="0" applyNumberFormat="1" applyFont="1" applyFill="1" applyBorder="1"/>
    <xf numFmtId="165" fontId="15" fillId="0" borderId="5" xfId="0" applyNumberFormat="1" applyFont="1" applyFill="1" applyBorder="1"/>
    <xf numFmtId="168" fontId="2" fillId="0" borderId="5" xfId="0" applyNumberFormat="1" applyFont="1" applyFill="1" applyBorder="1" applyAlignment="1">
      <alignment horizontal="right"/>
    </xf>
    <xf numFmtId="168" fontId="2" fillId="0" borderId="5" xfId="0" applyNumberFormat="1" applyFont="1" applyFill="1" applyBorder="1"/>
    <xf numFmtId="4" fontId="2" fillId="0" borderId="5" xfId="0" applyNumberFormat="1" applyFont="1" applyFill="1" applyBorder="1"/>
    <xf numFmtId="168" fontId="2" fillId="0" borderId="14" xfId="0" applyNumberFormat="1" applyFont="1" applyFill="1" applyBorder="1"/>
    <xf numFmtId="168" fontId="15" fillId="0" borderId="5" xfId="0" applyNumberFormat="1" applyFont="1" applyFill="1" applyBorder="1"/>
    <xf numFmtId="168" fontId="15" fillId="0" borderId="5" xfId="0" applyNumberFormat="1" applyFont="1" applyFill="1" applyBorder="1" applyAlignment="1">
      <alignment horizontal="right"/>
    </xf>
    <xf numFmtId="165" fontId="15" fillId="0" borderId="5" xfId="0" applyNumberFormat="1" applyFont="1" applyFill="1" applyBorder="1" applyAlignment="1">
      <alignment horizontal="right"/>
    </xf>
    <xf numFmtId="165" fontId="2" fillId="0" borderId="5" xfId="0" applyNumberFormat="1" applyFont="1" applyFill="1" applyBorder="1" applyAlignment="1">
      <alignment horizontal="center"/>
    </xf>
    <xf numFmtId="168" fontId="15" fillId="0" borderId="14" xfId="0" applyNumberFormat="1" applyFont="1" applyFill="1" applyBorder="1"/>
    <xf numFmtId="165" fontId="15" fillId="0" borderId="14" xfId="0" applyNumberFormat="1" applyFont="1" applyFill="1" applyBorder="1"/>
    <xf numFmtId="2" fontId="2" fillId="0" borderId="5" xfId="0" applyNumberFormat="1" applyFont="1" applyFill="1" applyBorder="1" applyAlignment="1">
      <alignment horizontal="right"/>
    </xf>
    <xf numFmtId="2" fontId="2" fillId="0" borderId="5" xfId="0" applyNumberFormat="1" applyFont="1" applyFill="1" applyBorder="1"/>
    <xf numFmtId="2" fontId="2" fillId="0" borderId="14" xfId="0" applyNumberFormat="1" applyFont="1" applyFill="1" applyBorder="1"/>
    <xf numFmtId="2" fontId="15" fillId="0" borderId="5" xfId="0" applyNumberFormat="1" applyFont="1" applyFill="1" applyBorder="1"/>
    <xf numFmtId="0" fontId="15" fillId="0" borderId="5" xfId="0" applyFont="1" applyFill="1" applyBorder="1"/>
    <xf numFmtId="165" fontId="2" fillId="0" borderId="5" xfId="0" applyNumberFormat="1" applyFont="1" applyFill="1" applyBorder="1" applyAlignment="1">
      <alignment horizontal="right" vertical="center"/>
    </xf>
    <xf numFmtId="165" fontId="2" fillId="0" borderId="5" xfId="0" applyNumberFormat="1" applyFont="1" applyFill="1" applyBorder="1" applyAlignment="1">
      <alignment vertical="center"/>
    </xf>
    <xf numFmtId="165" fontId="2" fillId="0" borderId="14" xfId="0" applyNumberFormat="1" applyFont="1" applyFill="1" applyBorder="1" applyAlignment="1">
      <alignment vertical="center"/>
    </xf>
    <xf numFmtId="0" fontId="15" fillId="0" borderId="5" xfId="0" applyFont="1" applyFill="1" applyBorder="1" applyAlignment="1">
      <alignment vertical="center"/>
    </xf>
    <xf numFmtId="0" fontId="2" fillId="0" borderId="5" xfId="0" applyFont="1" applyFill="1" applyBorder="1"/>
    <xf numFmtId="0" fontId="2" fillId="0" borderId="14" xfId="0" applyFont="1" applyFill="1" applyBorder="1"/>
    <xf numFmtId="0" fontId="2" fillId="0" borderId="5" xfId="0" applyFont="1" applyFill="1" applyBorder="1" applyAlignment="1">
      <alignment horizontal="center"/>
    </xf>
    <xf numFmtId="0" fontId="15" fillId="0" borderId="14" xfId="0" applyFont="1" applyFill="1" applyBorder="1"/>
    <xf numFmtId="0" fontId="2" fillId="0" borderId="5" xfId="0" applyNumberFormat="1" applyFont="1" applyFill="1" applyBorder="1" applyAlignment="1">
      <alignment horizontal="right"/>
    </xf>
    <xf numFmtId="0" fontId="2" fillId="0" borderId="14" xfId="0" applyFont="1" applyFill="1" applyBorder="1" applyAlignment="1">
      <alignment horizontal="center"/>
    </xf>
    <xf numFmtId="0" fontId="15" fillId="0" borderId="14" xfId="0" applyFont="1" applyFill="1" applyBorder="1" applyAlignment="1">
      <alignment horizontal="center"/>
    </xf>
    <xf numFmtId="0" fontId="15" fillId="0" borderId="5" xfId="0" applyFont="1" applyFill="1" applyBorder="1" applyAlignment="1">
      <alignment horizontal="center"/>
    </xf>
    <xf numFmtId="2" fontId="15" fillId="0" borderId="14" xfId="0" applyNumberFormat="1" applyFont="1" applyFill="1" applyBorder="1"/>
    <xf numFmtId="165" fontId="2" fillId="0" borderId="8" xfId="0" applyNumberFormat="1" applyFont="1" applyFill="1" applyBorder="1" applyAlignment="1">
      <alignment horizontal="right"/>
    </xf>
    <xf numFmtId="0" fontId="2" fillId="0" borderId="8" xfId="0" applyFont="1" applyFill="1" applyBorder="1"/>
    <xf numFmtId="165" fontId="2" fillId="0" borderId="8" xfId="0" applyNumberFormat="1" applyFont="1" applyFill="1" applyBorder="1"/>
    <xf numFmtId="0" fontId="15" fillId="0" borderId="5" xfId="0" applyFont="1" applyFill="1" applyBorder="1" applyAlignment="1">
      <alignment horizontal="right"/>
    </xf>
    <xf numFmtId="165" fontId="15" fillId="0" borderId="5" xfId="2" applyNumberFormat="1" applyFont="1" applyFill="1" applyBorder="1" applyAlignment="1">
      <alignment horizontal="center"/>
    </xf>
    <xf numFmtId="0" fontId="15" fillId="0" borderId="5" xfId="2" applyFont="1" applyFill="1" applyBorder="1"/>
    <xf numFmtId="0" fontId="15" fillId="0" borderId="14" xfId="2" applyFont="1" applyFill="1" applyBorder="1"/>
    <xf numFmtId="165" fontId="2" fillId="0" borderId="6" xfId="0" applyNumberFormat="1" applyFont="1" applyFill="1" applyBorder="1" applyAlignment="1">
      <alignment horizontal="right"/>
    </xf>
    <xf numFmtId="0" fontId="2" fillId="0" borderId="6" xfId="0" applyFont="1" applyFill="1" applyBorder="1"/>
    <xf numFmtId="0" fontId="2" fillId="0" borderId="0" xfId="0" applyFont="1" applyFill="1"/>
    <xf numFmtId="167" fontId="2" fillId="0" borderId="5" xfId="0" applyNumberFormat="1" applyFont="1" applyFill="1" applyBorder="1"/>
    <xf numFmtId="0" fontId="21" fillId="0" borderId="5" xfId="0" applyFont="1" applyFill="1" applyBorder="1"/>
    <xf numFmtId="167" fontId="15" fillId="0" borderId="5" xfId="0" applyNumberFormat="1" applyFont="1" applyFill="1" applyBorder="1"/>
    <xf numFmtId="2" fontId="21" fillId="0" borderId="5" xfId="0" applyNumberFormat="1" applyFont="1" applyFill="1" applyBorder="1"/>
    <xf numFmtId="2" fontId="16" fillId="0" borderId="5" xfId="0" applyNumberFormat="1" applyFont="1" applyFill="1" applyBorder="1" applyAlignment="1">
      <alignment horizontal="center"/>
    </xf>
    <xf numFmtId="2" fontId="2" fillId="0" borderId="0" xfId="0" applyNumberFormat="1" applyFont="1" applyFill="1" applyBorder="1"/>
    <xf numFmtId="2" fontId="2" fillId="0" borderId="3" xfId="0" applyNumberFormat="1" applyFont="1" applyFill="1" applyBorder="1"/>
    <xf numFmtId="2" fontId="21" fillId="0" borderId="3" xfId="0" applyNumberFormat="1" applyFont="1" applyFill="1" applyBorder="1"/>
    <xf numFmtId="2" fontId="21" fillId="0" borderId="2" xfId="0" applyNumberFormat="1" applyFont="1" applyFill="1" applyBorder="1"/>
    <xf numFmtId="0" fontId="10" fillId="0" borderId="5" xfId="0" applyFont="1" applyFill="1" applyBorder="1" applyAlignment="1">
      <alignment horizontal="center"/>
    </xf>
    <xf numFmtId="0" fontId="14" fillId="0" borderId="5" xfId="0" applyFont="1" applyFill="1" applyBorder="1" applyAlignment="1">
      <alignment horizontal="center"/>
    </xf>
    <xf numFmtId="165" fontId="14" fillId="0" borderId="5" xfId="0" applyNumberFormat="1" applyFont="1" applyFill="1" applyBorder="1" applyAlignment="1">
      <alignment horizontal="center"/>
    </xf>
    <xf numFmtId="0" fontId="15" fillId="0" borderId="5" xfId="1" applyFont="1" applyFill="1" applyBorder="1" applyAlignment="1" applyProtection="1"/>
    <xf numFmtId="0" fontId="15" fillId="0" borderId="14" xfId="1" applyFont="1" applyFill="1" applyBorder="1" applyAlignment="1" applyProtection="1"/>
    <xf numFmtId="0" fontId="15" fillId="0" borderId="5" xfId="0" applyFont="1" applyFill="1" applyBorder="1" applyAlignment="1">
      <alignment wrapText="1"/>
    </xf>
    <xf numFmtId="165" fontId="15" fillId="0" borderId="14" xfId="0" applyNumberFormat="1" applyFont="1" applyFill="1" applyBorder="1" applyAlignment="1">
      <alignment horizontal="right"/>
    </xf>
    <xf numFmtId="168" fontId="15" fillId="0" borderId="1" xfId="0" applyNumberFormat="1" applyFont="1" applyFill="1" applyBorder="1"/>
    <xf numFmtId="168" fontId="15" fillId="0" borderId="0" xfId="0" applyNumberFormat="1" applyFont="1" applyFill="1" applyBorder="1"/>
    <xf numFmtId="165" fontId="22" fillId="0" borderId="5" xfId="0" applyNumberFormat="1" applyFont="1" applyFill="1" applyBorder="1" applyAlignment="1">
      <alignment horizontal="right"/>
    </xf>
    <xf numFmtId="165" fontId="2" fillId="0" borderId="14" xfId="0" applyNumberFormat="1" applyFont="1" applyFill="1" applyBorder="1" applyAlignment="1">
      <alignment horizontal="right"/>
    </xf>
    <xf numFmtId="3" fontId="21" fillId="0" borderId="3" xfId="0" applyNumberFormat="1" applyFont="1" applyFill="1" applyBorder="1" applyAlignment="1">
      <alignment horizontal="right"/>
    </xf>
    <xf numFmtId="3" fontId="21" fillId="0" borderId="2" xfId="0" applyNumberFormat="1" applyFont="1" applyFill="1" applyBorder="1" applyAlignment="1">
      <alignment horizontal="right"/>
    </xf>
    <xf numFmtId="3" fontId="15" fillId="0" borderId="3" xfId="0" applyNumberFormat="1" applyFont="1" applyFill="1" applyBorder="1"/>
    <xf numFmtId="2" fontId="15" fillId="0" borderId="14" xfId="0" applyNumberFormat="1" applyFont="1" applyFill="1" applyBorder="1" applyAlignment="1">
      <alignment horizontal="right"/>
    </xf>
    <xf numFmtId="2" fontId="15" fillId="0" borderId="5" xfId="0" applyNumberFormat="1" applyFont="1" applyFill="1" applyBorder="1" applyAlignment="1">
      <alignment horizontal="right"/>
    </xf>
    <xf numFmtId="3" fontId="15" fillId="0" borderId="7" xfId="0" applyNumberFormat="1" applyFont="1" applyFill="1" applyBorder="1"/>
    <xf numFmtId="165" fontId="22" fillId="0" borderId="15" xfId="0" applyNumberFormat="1" applyFont="1" applyFill="1" applyBorder="1" applyAlignment="1">
      <alignment horizontal="right"/>
    </xf>
    <xf numFmtId="165" fontId="2" fillId="0" borderId="15" xfId="0" applyNumberFormat="1" applyFont="1" applyFill="1" applyBorder="1" applyAlignment="1">
      <alignment horizontal="right"/>
    </xf>
    <xf numFmtId="165" fontId="2" fillId="0" borderId="16" xfId="0" applyNumberFormat="1" applyFont="1" applyFill="1" applyBorder="1" applyAlignment="1">
      <alignment horizontal="right"/>
    </xf>
    <xf numFmtId="165" fontId="15" fillId="0" borderId="16" xfId="0" applyNumberFormat="1" applyFont="1" applyFill="1" applyBorder="1" applyAlignment="1">
      <alignment horizontal="right"/>
    </xf>
    <xf numFmtId="165" fontId="15" fillId="0" borderId="15" xfId="0" applyNumberFormat="1" applyFont="1" applyFill="1" applyBorder="1" applyAlignment="1">
      <alignment horizontal="right"/>
    </xf>
    <xf numFmtId="164" fontId="4" fillId="0" borderId="2" xfId="1" applyNumberFormat="1" applyFill="1" applyBorder="1" applyAlignment="1" applyProtection="1">
      <alignment horizontal="left" wrapText="1"/>
    </xf>
    <xf numFmtId="0" fontId="4" fillId="0" borderId="0" xfId="1" applyFill="1" applyBorder="1" applyAlignment="1" applyProtection="1">
      <alignment horizontal="left"/>
    </xf>
    <xf numFmtId="0" fontId="4" fillId="0" borderId="1" xfId="1" applyFill="1" applyBorder="1" applyAlignment="1" applyProtection="1">
      <alignment horizontal="left"/>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164" fontId="4" fillId="0" borderId="0" xfId="1" applyNumberFormat="1" applyFill="1" applyBorder="1" applyAlignment="1" applyProtection="1">
      <alignment horizontal="left" wrapText="1"/>
    </xf>
    <xf numFmtId="164" fontId="4" fillId="0" borderId="1" xfId="1" applyNumberFormat="1" applyFill="1" applyBorder="1" applyAlignment="1" applyProtection="1">
      <alignment horizontal="left" wrapText="1"/>
    </xf>
  </cellXfs>
  <cellStyles count="3">
    <cellStyle name="Hypertextový odkaz" xfId="1" builtinId="8"/>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162</xdr:row>
      <xdr:rowOff>190500</xdr:rowOff>
    </xdr:from>
    <xdr:to>
      <xdr:col>0</xdr:col>
      <xdr:colOff>2571750</xdr:colOff>
      <xdr:row>162</xdr:row>
      <xdr:rowOff>962025</xdr:rowOff>
    </xdr:to>
    <xdr:pic>
      <xdr:nvPicPr>
        <xdr:cNvPr id="1353" name="Obrázek 3" descr="REER.JPG"/>
        <xdr:cNvPicPr>
          <a:picLocks noChangeAspect="1"/>
        </xdr:cNvPicPr>
      </xdr:nvPicPr>
      <xdr:blipFill>
        <a:blip xmlns:r="http://schemas.openxmlformats.org/officeDocument/2006/relationships" r:embed="rId1" cstate="print"/>
        <a:srcRect/>
        <a:stretch>
          <a:fillRect/>
        </a:stretch>
      </xdr:blipFill>
      <xdr:spPr bwMode="auto">
        <a:xfrm>
          <a:off x="133350" y="51463575"/>
          <a:ext cx="243840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zso.cz/csu/klasifik.nsf/i/klasifikace_ekonomickych_cinnosti_%28cz_nace%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abSelected="1" workbookViewId="0">
      <pane xSplit="5" topLeftCell="Y1" activePane="topRight" state="frozen"/>
      <selection pane="topRight"/>
    </sheetView>
  </sheetViews>
  <sheetFormatPr defaultRowHeight="12.75" x14ac:dyDescent="0.2"/>
  <cols>
    <col min="1" max="1" width="9.140625" style="29"/>
    <col min="2" max="2" width="6.28515625" style="29" customWidth="1"/>
    <col min="3" max="3" width="9.140625" style="29"/>
    <col min="4" max="4" width="10" style="29" customWidth="1"/>
    <col min="5" max="5" width="16.42578125" style="30" customWidth="1"/>
    <col min="6" max="6" width="21.28515625" style="29" customWidth="1"/>
    <col min="7" max="7" width="12.140625" style="29" customWidth="1"/>
    <col min="8" max="8" width="11" style="29" customWidth="1"/>
    <col min="9" max="9" width="14.140625" style="29" customWidth="1"/>
    <col min="10" max="10" width="13" style="29" customWidth="1"/>
    <col min="11" max="11" width="10.85546875" style="29" customWidth="1"/>
    <col min="12" max="12" width="12.140625" style="29" customWidth="1"/>
    <col min="13" max="13" width="10.28515625" style="29" customWidth="1"/>
    <col min="14" max="14" width="10.140625" style="29" customWidth="1"/>
    <col min="15" max="15" width="12" style="29" customWidth="1"/>
    <col min="16" max="16" width="12.140625" style="29" customWidth="1"/>
    <col min="17" max="17" width="11.140625" style="29" customWidth="1"/>
    <col min="18" max="18" width="11.42578125" style="29" customWidth="1"/>
    <col min="19" max="19" width="20.7109375" style="29" customWidth="1"/>
    <col min="20" max="20" width="21.5703125" style="29" customWidth="1"/>
    <col min="21" max="21" width="20.5703125" style="29" customWidth="1"/>
    <col min="22" max="22" width="24.28515625" style="29" customWidth="1"/>
    <col min="23" max="23" width="16.28515625" style="29" customWidth="1"/>
    <col min="24" max="24" width="20" style="29" customWidth="1"/>
    <col min="25" max="25" width="19" style="29" customWidth="1"/>
    <col min="26" max="26" width="16.7109375" style="29" customWidth="1"/>
    <col min="27" max="27" width="10.7109375" style="61" customWidth="1"/>
    <col min="28" max="28" width="15.42578125" style="29" customWidth="1"/>
    <col min="29" max="29" width="16.42578125" style="29" customWidth="1"/>
    <col min="30" max="30" width="19.42578125" style="29" customWidth="1"/>
    <col min="31" max="16384" width="9.140625" style="29"/>
  </cols>
  <sheetData>
    <row r="1" spans="1:30" ht="15.75" x14ac:dyDescent="0.25">
      <c r="A1" s="28" t="s">
        <v>93</v>
      </c>
    </row>
    <row r="2" spans="1:30" ht="14.25" customHeight="1" x14ac:dyDescent="0.2">
      <c r="A2" s="31" t="s">
        <v>81</v>
      </c>
    </row>
    <row r="3" spans="1:30" ht="12.2" customHeight="1" x14ac:dyDescent="0.2">
      <c r="A3" s="32" t="s">
        <v>187</v>
      </c>
    </row>
    <row r="4" spans="1:30" ht="20.25" customHeight="1" x14ac:dyDescent="0.2">
      <c r="A4" s="32"/>
    </row>
    <row r="5" spans="1:30" ht="15" customHeight="1" x14ac:dyDescent="0.2">
      <c r="A5" s="33" t="s">
        <v>94</v>
      </c>
      <c r="B5" s="33"/>
      <c r="C5" s="33"/>
      <c r="D5" s="33"/>
      <c r="E5" s="34"/>
      <c r="F5" s="35"/>
      <c r="G5" s="20">
        <v>1993</v>
      </c>
      <c r="H5" s="20">
        <v>1994</v>
      </c>
      <c r="I5" s="20">
        <v>1995</v>
      </c>
      <c r="J5" s="20">
        <v>1996</v>
      </c>
      <c r="K5" s="20">
        <v>1997</v>
      </c>
      <c r="L5" s="20">
        <v>1998</v>
      </c>
      <c r="M5" s="20">
        <v>1999</v>
      </c>
      <c r="N5" s="20">
        <v>2000</v>
      </c>
      <c r="O5" s="20">
        <v>2001</v>
      </c>
      <c r="P5" s="20">
        <v>2002</v>
      </c>
      <c r="Q5" s="20">
        <v>2003</v>
      </c>
      <c r="R5" s="20">
        <v>2004</v>
      </c>
      <c r="S5" s="20">
        <v>2005</v>
      </c>
      <c r="T5" s="20">
        <v>2006</v>
      </c>
      <c r="U5" s="20">
        <v>2007</v>
      </c>
      <c r="V5" s="20">
        <v>2008</v>
      </c>
      <c r="W5" s="20">
        <v>2009</v>
      </c>
      <c r="X5" s="20">
        <v>2010</v>
      </c>
      <c r="Y5" s="20">
        <v>2011</v>
      </c>
      <c r="Z5" s="20">
        <v>2012</v>
      </c>
      <c r="AA5" s="20">
        <v>2013</v>
      </c>
      <c r="AB5" s="20">
        <v>2014</v>
      </c>
      <c r="AC5" s="20">
        <v>2015</v>
      </c>
      <c r="AD5" s="20">
        <v>2016</v>
      </c>
    </row>
    <row r="6" spans="1:30" ht="15" customHeight="1" x14ac:dyDescent="0.2">
      <c r="A6" s="161" t="s">
        <v>76</v>
      </c>
      <c r="B6" s="162"/>
      <c r="C6" s="162"/>
      <c r="D6" s="163"/>
      <c r="E6" s="36"/>
      <c r="F6" s="30"/>
      <c r="G6" s="21"/>
      <c r="H6" s="37"/>
      <c r="I6" s="21"/>
      <c r="J6" s="37"/>
      <c r="K6" s="21"/>
      <c r="L6" s="37"/>
      <c r="M6" s="21"/>
      <c r="N6" s="37"/>
      <c r="O6" s="21"/>
      <c r="P6" s="37"/>
      <c r="Q6" s="21"/>
      <c r="R6" s="37"/>
      <c r="S6" s="21"/>
      <c r="T6" s="23"/>
      <c r="U6" s="38"/>
      <c r="V6" s="38"/>
      <c r="W6" s="23"/>
      <c r="X6" s="38"/>
      <c r="Y6" s="39"/>
      <c r="Z6" s="39"/>
      <c r="AA6" s="38"/>
      <c r="AB6" s="63"/>
      <c r="AC6" s="39"/>
      <c r="AD6" s="63"/>
    </row>
    <row r="7" spans="1:30" ht="12.75" customHeight="1" x14ac:dyDescent="0.2">
      <c r="A7" s="6" t="s">
        <v>95</v>
      </c>
      <c r="B7" s="7"/>
      <c r="C7" s="7"/>
      <c r="D7" s="5"/>
      <c r="E7" s="68" t="s">
        <v>96</v>
      </c>
      <c r="F7" s="69"/>
      <c r="G7" s="77">
        <v>1201088</v>
      </c>
      <c r="H7" s="77">
        <v>1370455</v>
      </c>
      <c r="I7" s="77">
        <v>1586447</v>
      </c>
      <c r="J7" s="77">
        <v>1818342</v>
      </c>
      <c r="K7" s="77">
        <v>1958725</v>
      </c>
      <c r="L7" s="77">
        <v>2146389</v>
      </c>
      <c r="M7" s="77">
        <v>2242417</v>
      </c>
      <c r="N7" s="77">
        <v>2379393</v>
      </c>
      <c r="O7" s="77">
        <v>2568309</v>
      </c>
      <c r="P7" s="77">
        <v>2681644</v>
      </c>
      <c r="Q7" s="78">
        <v>2810382</v>
      </c>
      <c r="R7" s="78">
        <v>3062444</v>
      </c>
      <c r="S7" s="78">
        <v>3264931</v>
      </c>
      <c r="T7" s="78">
        <v>3512798</v>
      </c>
      <c r="U7" s="79">
        <v>3840117</v>
      </c>
      <c r="V7" s="78">
        <v>4024117</v>
      </c>
      <c r="W7" s="78">
        <v>3930409</v>
      </c>
      <c r="X7" s="79">
        <v>3962464</v>
      </c>
      <c r="Y7" s="80">
        <v>4033755</v>
      </c>
      <c r="Z7" s="81">
        <v>4059912</v>
      </c>
      <c r="AA7" s="80">
        <v>4098128</v>
      </c>
      <c r="AB7" s="80">
        <v>4313789</v>
      </c>
      <c r="AC7" s="80">
        <v>4595783</v>
      </c>
      <c r="AD7" s="80">
        <v>4773240</v>
      </c>
    </row>
    <row r="8" spans="1:30" ht="12.75" customHeight="1" x14ac:dyDescent="0.2">
      <c r="A8" s="6" t="s">
        <v>97</v>
      </c>
      <c r="B8" s="40"/>
      <c r="C8" s="7"/>
      <c r="D8" s="5"/>
      <c r="E8" s="68" t="s">
        <v>98</v>
      </c>
      <c r="F8" s="69"/>
      <c r="G8" s="77">
        <v>116264.9977876421</v>
      </c>
      <c r="H8" s="77">
        <v>132588.38241892881</v>
      </c>
      <c r="I8" s="77">
        <v>153565.38662841715</v>
      </c>
      <c r="J8" s="77">
        <v>176275.30536279274</v>
      </c>
      <c r="K8" s="77">
        <v>190100.25775352053</v>
      </c>
      <c r="L8" s="77">
        <v>208489.6438960371</v>
      </c>
      <c r="M8" s="77">
        <v>218074.89100228107</v>
      </c>
      <c r="N8" s="77">
        <v>231627.38428988532</v>
      </c>
      <c r="O8" s="77">
        <v>251199.21456874051</v>
      </c>
      <c r="P8" s="77">
        <v>262886.32607682515</v>
      </c>
      <c r="Q8" s="77">
        <v>275483.05661505181</v>
      </c>
      <c r="R8" s="78">
        <v>300035.96578518325</v>
      </c>
      <c r="S8" s="78">
        <v>319024.9804281611</v>
      </c>
      <c r="T8" s="78">
        <v>342156.33810691437</v>
      </c>
      <c r="U8" s="79">
        <v>372007.42945951386</v>
      </c>
      <c r="V8" s="78">
        <v>385832.77435230114</v>
      </c>
      <c r="W8" s="78">
        <v>374628.22256357822</v>
      </c>
      <c r="X8" s="82">
        <v>376758.67078143166</v>
      </c>
      <c r="Y8" s="83">
        <v>384288.94415296585</v>
      </c>
      <c r="Z8" s="82">
        <v>386316.63464102126</v>
      </c>
      <c r="AA8" s="83">
        <v>389899.87269186816</v>
      </c>
      <c r="AB8" s="83">
        <v>409869.63816736173</v>
      </c>
      <c r="AC8" s="83">
        <v>435910.86814287701</v>
      </c>
      <c r="AD8" s="83">
        <v>451785.29985564045</v>
      </c>
    </row>
    <row r="9" spans="1:30" ht="12.75" customHeight="1" x14ac:dyDescent="0.2">
      <c r="A9" s="14" t="s">
        <v>65</v>
      </c>
      <c r="B9" s="40"/>
      <c r="C9" s="7"/>
      <c r="D9" s="5"/>
      <c r="E9" s="41" t="s">
        <v>91</v>
      </c>
      <c r="F9" s="42"/>
      <c r="G9" s="77"/>
      <c r="H9" s="77"/>
      <c r="I9" s="84">
        <v>11593.778009770651</v>
      </c>
      <c r="J9" s="84">
        <v>12445.48111119846</v>
      </c>
      <c r="K9" s="84">
        <v>12714.885810549162</v>
      </c>
      <c r="L9" s="84">
        <v>12883.330175434385</v>
      </c>
      <c r="M9" s="84">
        <v>13365.54412193287</v>
      </c>
      <c r="N9" s="84">
        <v>14159.018539634775</v>
      </c>
      <c r="O9" s="84">
        <v>15223.641235393898</v>
      </c>
      <c r="P9" s="84">
        <v>15612.032168565576</v>
      </c>
      <c r="Q9" s="84">
        <v>16464.934800529049</v>
      </c>
      <c r="R9" s="84">
        <v>17581.537249943351</v>
      </c>
      <c r="S9" s="84">
        <v>18615.825154963797</v>
      </c>
      <c r="T9" s="83">
        <v>19625.245238286981</v>
      </c>
      <c r="U9" s="82">
        <v>21484.319039203125</v>
      </c>
      <c r="V9" s="82">
        <v>21911.858791957315</v>
      </c>
      <c r="W9" s="82">
        <v>20901.510450725484</v>
      </c>
      <c r="X9" s="82">
        <v>21082.5977181198</v>
      </c>
      <c r="Y9" s="83">
        <v>21719.461273644025</v>
      </c>
      <c r="Z9" s="83">
        <v>21949.185230023082</v>
      </c>
      <c r="AA9" s="83">
        <v>22396.840240332029</v>
      </c>
      <c r="AB9" s="83">
        <v>23759.594576878721</v>
      </c>
      <c r="AC9" s="83">
        <v>25427.477098509447</v>
      </c>
      <c r="AD9" s="83">
        <v>25693.999411694076</v>
      </c>
    </row>
    <row r="10" spans="1:30" ht="12.75" customHeight="1" x14ac:dyDescent="0.2">
      <c r="A10" s="6" t="s">
        <v>95</v>
      </c>
      <c r="B10" s="7"/>
      <c r="C10" s="7"/>
      <c r="D10" s="5"/>
      <c r="E10" s="68" t="s">
        <v>99</v>
      </c>
      <c r="F10" s="69"/>
      <c r="G10" s="85">
        <v>1.3136753108304475</v>
      </c>
      <c r="H10" s="85">
        <v>2.3343834923003044</v>
      </c>
      <c r="I10" s="85">
        <v>6.0938155576067743</v>
      </c>
      <c r="J10" s="85">
        <v>4.222832530806258</v>
      </c>
      <c r="K10" s="85">
        <v>-0.59466261022403444</v>
      </c>
      <c r="L10" s="85">
        <v>-0.32873425314936355</v>
      </c>
      <c r="M10" s="85">
        <v>1.4328716742398484</v>
      </c>
      <c r="N10" s="85">
        <v>4.266735402023798</v>
      </c>
      <c r="O10" s="85">
        <v>2.9087670679034545</v>
      </c>
      <c r="P10" s="85">
        <v>1.6524880767851471</v>
      </c>
      <c r="Q10" s="85">
        <v>3.6029763831440675</v>
      </c>
      <c r="R10" s="86">
        <v>4.9065571868877669</v>
      </c>
      <c r="S10" s="86">
        <v>6.5334745712901281</v>
      </c>
      <c r="T10" s="86">
        <v>6.8535292170033557</v>
      </c>
      <c r="U10" s="87">
        <v>5.6026563440311605</v>
      </c>
      <c r="V10" s="86">
        <v>2.6822620248289297</v>
      </c>
      <c r="W10" s="86">
        <v>-4.8025691101923655</v>
      </c>
      <c r="X10" s="87">
        <v>2.2734275237004624</v>
      </c>
      <c r="Y10" s="88">
        <v>1.7778331866232833</v>
      </c>
      <c r="Z10" s="88">
        <v>-0.79985026358814082</v>
      </c>
      <c r="AA10" s="88">
        <v>-0.48365580337701886</v>
      </c>
      <c r="AB10" s="88">
        <v>2.7151177318033888</v>
      </c>
      <c r="AC10" s="88">
        <v>5.3092304700113999</v>
      </c>
      <c r="AD10" s="88">
        <v>2.593333932433282</v>
      </c>
    </row>
    <row r="11" spans="1:30" ht="12.75" customHeight="1" x14ac:dyDescent="0.2">
      <c r="A11" s="6" t="s">
        <v>100</v>
      </c>
      <c r="B11" s="7"/>
      <c r="C11" s="7"/>
      <c r="D11" s="5"/>
      <c r="E11" s="68" t="s">
        <v>99</v>
      </c>
      <c r="F11" s="69"/>
      <c r="G11" s="85">
        <v>1.4419927562262984</v>
      </c>
      <c r="H11" s="85">
        <v>3.7770581973030488</v>
      </c>
      <c r="I11" s="85">
        <v>3.3734999162839472</v>
      </c>
      <c r="J11" s="85">
        <v>5.2120336418532958</v>
      </c>
      <c r="K11" s="85">
        <v>3.0085187505409152</v>
      </c>
      <c r="L11" s="85">
        <v>-1.1608660086009621</v>
      </c>
      <c r="M11" s="85">
        <v>3.0666440178925427</v>
      </c>
      <c r="N11" s="85">
        <v>0.97659000179611155</v>
      </c>
      <c r="O11" s="85">
        <v>2.7695905874491444</v>
      </c>
      <c r="P11" s="85">
        <v>4.4194731867753774</v>
      </c>
      <c r="Q11" s="85">
        <v>5.1581068580667733</v>
      </c>
      <c r="R11" s="86">
        <v>1.8612306725844405</v>
      </c>
      <c r="S11" s="86">
        <v>2.5989765121460238</v>
      </c>
      <c r="T11" s="86">
        <v>2.803989365981522</v>
      </c>
      <c r="U11" s="87">
        <v>3.1137687524511364</v>
      </c>
      <c r="V11" s="86">
        <v>2.3681188191259821</v>
      </c>
      <c r="W11" s="86">
        <v>0.37233795111784218</v>
      </c>
      <c r="X11" s="87">
        <v>0.87101703693389254</v>
      </c>
      <c r="Y11" s="88">
        <v>-0.77335646833034843</v>
      </c>
      <c r="Z11" s="88">
        <v>-1.4318267781515601</v>
      </c>
      <c r="AA11" s="88">
        <v>1.0933634757209063</v>
      </c>
      <c r="AB11" s="88">
        <v>1.5858095092450526</v>
      </c>
      <c r="AC11" s="88">
        <v>3.1790574569182724</v>
      </c>
      <c r="AD11" s="88">
        <v>3.1346746803535837</v>
      </c>
    </row>
    <row r="12" spans="1:30" ht="12.75" customHeight="1" x14ac:dyDescent="0.2">
      <c r="A12" s="43" t="s">
        <v>102</v>
      </c>
      <c r="B12" s="40" t="s">
        <v>103</v>
      </c>
      <c r="C12" s="40"/>
      <c r="D12" s="44"/>
      <c r="E12" s="68" t="s">
        <v>99</v>
      </c>
      <c r="F12" s="69"/>
      <c r="G12" s="85">
        <v>1.6970969818095512</v>
      </c>
      <c r="H12" s="85">
        <v>3.3012766623328815</v>
      </c>
      <c r="I12" s="85">
        <v>5.527712308072779</v>
      </c>
      <c r="J12" s="85">
        <v>7.4576686892459776</v>
      </c>
      <c r="K12" s="85">
        <v>2.8764240098723093</v>
      </c>
      <c r="L12" s="85">
        <v>-0.66402932997428366</v>
      </c>
      <c r="M12" s="85">
        <v>3.1929602144946188</v>
      </c>
      <c r="N12" s="85">
        <v>1.5874899907170459</v>
      </c>
      <c r="O12" s="85">
        <v>3.0103610664460945</v>
      </c>
      <c r="P12" s="85">
        <v>2.9786296471495035</v>
      </c>
      <c r="Q12" s="85">
        <v>4.8136111352827839</v>
      </c>
      <c r="R12" s="86">
        <v>3.3865411008548278</v>
      </c>
      <c r="S12" s="86">
        <v>3.1191652269009893</v>
      </c>
      <c r="T12" s="86">
        <v>3.6932181504566017</v>
      </c>
      <c r="U12" s="87">
        <v>4.19546392107722</v>
      </c>
      <c r="V12" s="86">
        <v>2.9308633617697524</v>
      </c>
      <c r="W12" s="86">
        <v>-0.64754546595824536</v>
      </c>
      <c r="X12" s="87">
        <v>1.0830545312461766</v>
      </c>
      <c r="Y12" s="88">
        <v>0.27525583369842366</v>
      </c>
      <c r="Z12" s="88">
        <v>-1.254685667709893</v>
      </c>
      <c r="AA12" s="88">
        <v>0.4653903366289569</v>
      </c>
      <c r="AB12" s="88">
        <v>1.7652084894282751</v>
      </c>
      <c r="AC12" s="88">
        <v>3.7905710706394444</v>
      </c>
      <c r="AD12" s="88">
        <v>3.627952196394574</v>
      </c>
    </row>
    <row r="13" spans="1:30" ht="12.75" customHeight="1" x14ac:dyDescent="0.2">
      <c r="A13" s="6" t="s">
        <v>66</v>
      </c>
      <c r="B13" s="40"/>
      <c r="C13" s="40"/>
      <c r="D13" s="44"/>
      <c r="E13" s="68" t="s">
        <v>99</v>
      </c>
      <c r="F13" s="69"/>
      <c r="G13" s="85">
        <v>10.673814504881449</v>
      </c>
      <c r="H13" s="85">
        <v>16.752951488755571</v>
      </c>
      <c r="I13" s="85">
        <v>19.198119809085341</v>
      </c>
      <c r="J13" s="85">
        <v>13.939212736734902</v>
      </c>
      <c r="K13" s="85">
        <v>-8.6365525477830118</v>
      </c>
      <c r="L13" s="85">
        <v>-2.948262433588269</v>
      </c>
      <c r="M13" s="85">
        <v>-2.8417914299275253</v>
      </c>
      <c r="N13" s="85">
        <v>12.013469105010998</v>
      </c>
      <c r="O13" s="85">
        <v>6.4589725645208205</v>
      </c>
      <c r="P13" s="85">
        <v>1.7522294707274852</v>
      </c>
      <c r="Q13" s="85">
        <v>-0.17775313110406898</v>
      </c>
      <c r="R13" s="86">
        <v>7.4882154222046324</v>
      </c>
      <c r="S13" s="86">
        <v>5.218987644568557</v>
      </c>
      <c r="T13" s="86">
        <v>10.00482700091807</v>
      </c>
      <c r="U13" s="87">
        <v>14.494317718825144</v>
      </c>
      <c r="V13" s="86">
        <v>1.1944498799541918</v>
      </c>
      <c r="W13" s="86">
        <v>-17.926036269844573</v>
      </c>
      <c r="X13" s="87">
        <v>4.2343360752958432</v>
      </c>
      <c r="Y13" s="88">
        <v>1.7814756677742309</v>
      </c>
      <c r="Z13" s="88">
        <v>-3.9480375684775026</v>
      </c>
      <c r="AA13" s="88">
        <v>-5.0952202680051357</v>
      </c>
      <c r="AB13" s="88">
        <v>8.5607985857964337</v>
      </c>
      <c r="AC13" s="88">
        <v>12.96441767248136</v>
      </c>
      <c r="AD13" s="88">
        <v>-2.2725946012841121</v>
      </c>
    </row>
    <row r="14" spans="1:30" ht="12.75" customHeight="1" x14ac:dyDescent="0.2">
      <c r="A14" s="45" t="s">
        <v>67</v>
      </c>
      <c r="B14" s="46" t="s">
        <v>68</v>
      </c>
      <c r="C14" s="30"/>
      <c r="D14" s="36"/>
      <c r="E14" s="68" t="s">
        <v>99</v>
      </c>
      <c r="F14" s="69"/>
      <c r="G14" s="85">
        <v>6.2235260660669809</v>
      </c>
      <c r="H14" s="85">
        <v>11.343689320388336</v>
      </c>
      <c r="I14" s="85">
        <v>20.784140881898509</v>
      </c>
      <c r="J14" s="85">
        <v>9.8278308580077578</v>
      </c>
      <c r="K14" s="85">
        <v>-5.2056540678345442</v>
      </c>
      <c r="L14" s="85">
        <v>-1.142105616404649</v>
      </c>
      <c r="M14" s="85">
        <v>-2.6425239550541164</v>
      </c>
      <c r="N14" s="85">
        <v>8.3932049733915051</v>
      </c>
      <c r="O14" s="85">
        <v>5.5752230624987078</v>
      </c>
      <c r="P14" s="85">
        <v>2.1851114705585815</v>
      </c>
      <c r="Q14" s="85">
        <v>1.7801271410102402</v>
      </c>
      <c r="R14" s="86">
        <v>3.9138836654530706</v>
      </c>
      <c r="S14" s="86">
        <v>6.3938200080838783</v>
      </c>
      <c r="T14" s="86">
        <v>5.8712115048539033</v>
      </c>
      <c r="U14" s="87">
        <v>13.522575263594234</v>
      </c>
      <c r="V14" s="86">
        <v>2.5297182725425955</v>
      </c>
      <c r="W14" s="86">
        <v>-10.094232749742531</v>
      </c>
      <c r="X14" s="87">
        <v>1.3466642339748063</v>
      </c>
      <c r="Y14" s="88">
        <v>0.8638275721380495</v>
      </c>
      <c r="Z14" s="88">
        <v>-3.091515880253084</v>
      </c>
      <c r="AA14" s="88">
        <v>-2.4942416081479735</v>
      </c>
      <c r="AB14" s="88">
        <v>3.9259499420205941</v>
      </c>
      <c r="AC14" s="88">
        <v>10.190162119779544</v>
      </c>
      <c r="AD14" s="88">
        <v>-2.2990102819520786</v>
      </c>
    </row>
    <row r="15" spans="1:30" ht="12.75" customHeight="1" x14ac:dyDescent="0.2">
      <c r="A15" s="6" t="s">
        <v>104</v>
      </c>
      <c r="B15" s="40"/>
      <c r="C15" s="40"/>
      <c r="D15" s="5"/>
      <c r="E15" s="68" t="s">
        <v>99</v>
      </c>
      <c r="F15" s="69"/>
      <c r="G15" s="85">
        <v>12.489127047254883</v>
      </c>
      <c r="H15" s="85">
        <v>-2.391336955272493</v>
      </c>
      <c r="I15" s="85">
        <v>15.283632353193283</v>
      </c>
      <c r="J15" s="85">
        <v>2.5005977833881303</v>
      </c>
      <c r="K15" s="85">
        <v>7.6287652366720238</v>
      </c>
      <c r="L15" s="85">
        <v>9.6618642609849843</v>
      </c>
      <c r="M15" s="85">
        <v>5.216432410109519</v>
      </c>
      <c r="N15" s="85">
        <v>14.814845442667419</v>
      </c>
      <c r="O15" s="85">
        <v>9.4380462836445815</v>
      </c>
      <c r="P15" s="85">
        <v>0.90573943047269267</v>
      </c>
      <c r="Q15" s="85">
        <v>8.8478732496219692</v>
      </c>
      <c r="R15" s="86">
        <v>29.774683897534914</v>
      </c>
      <c r="S15" s="86">
        <v>18.405102061605945</v>
      </c>
      <c r="T15" s="86">
        <v>14.444009620838699</v>
      </c>
      <c r="U15" s="87">
        <v>11.131338782979626</v>
      </c>
      <c r="V15" s="86">
        <v>4.1752628531422005</v>
      </c>
      <c r="W15" s="86">
        <v>-9.8348698797992853</v>
      </c>
      <c r="X15" s="87">
        <v>14.793695249199573</v>
      </c>
      <c r="Y15" s="88">
        <v>9.1189744206186418</v>
      </c>
      <c r="Z15" s="88">
        <v>4.2013809102504638</v>
      </c>
      <c r="AA15" s="88">
        <v>0.26614760625651002</v>
      </c>
      <c r="AB15" s="88">
        <v>8.628088510256589</v>
      </c>
      <c r="AC15" s="88">
        <v>6.1444053611717493</v>
      </c>
      <c r="AD15" s="88">
        <v>4.4916128792641814</v>
      </c>
    </row>
    <row r="16" spans="1:30" ht="12.75" customHeight="1" x14ac:dyDescent="0.2">
      <c r="A16" s="6" t="s">
        <v>105</v>
      </c>
      <c r="B16" s="40"/>
      <c r="C16" s="40"/>
      <c r="D16" s="5"/>
      <c r="E16" s="68" t="s">
        <v>99</v>
      </c>
      <c r="F16" s="69"/>
      <c r="G16" s="85">
        <v>18.774416411677535</v>
      </c>
      <c r="H16" s="85">
        <v>9.4647236180904599</v>
      </c>
      <c r="I16" s="85">
        <v>20.116204264386823</v>
      </c>
      <c r="J16" s="85">
        <v>11.694430859297796</v>
      </c>
      <c r="K16" s="85">
        <v>5.8608179419525044</v>
      </c>
      <c r="L16" s="85">
        <v>5.5129163400360994</v>
      </c>
      <c r="M16" s="85">
        <v>4.8318341849485762</v>
      </c>
      <c r="N16" s="85">
        <v>14.517028906503526</v>
      </c>
      <c r="O16" s="85">
        <v>11.220239015458873</v>
      </c>
      <c r="P16" s="85">
        <v>4.8024243992925335</v>
      </c>
      <c r="Q16" s="85">
        <v>8.634664462815195</v>
      </c>
      <c r="R16" s="86">
        <v>26.164872706679262</v>
      </c>
      <c r="S16" s="86">
        <v>13.066102286451667</v>
      </c>
      <c r="T16" s="86">
        <v>11.661645834655161</v>
      </c>
      <c r="U16" s="87">
        <v>12.954928446996703</v>
      </c>
      <c r="V16" s="86">
        <v>3.1755269788692857</v>
      </c>
      <c r="W16" s="86">
        <v>-11.017296512915408</v>
      </c>
      <c r="X16" s="87">
        <v>14.845926795591538</v>
      </c>
      <c r="Y16" s="88">
        <v>6.6808353610658742</v>
      </c>
      <c r="Z16" s="88">
        <v>2.5973606064371211</v>
      </c>
      <c r="AA16" s="88">
        <v>0.15074652658009313</v>
      </c>
      <c r="AB16" s="88">
        <v>10.014377545246191</v>
      </c>
      <c r="AC16" s="88">
        <v>6.9112382398329686</v>
      </c>
      <c r="AD16" s="88">
        <v>3.3223318805614781</v>
      </c>
    </row>
    <row r="17" spans="1:30" ht="12.75" customHeight="1" x14ac:dyDescent="0.2">
      <c r="A17" s="6" t="s">
        <v>106</v>
      </c>
      <c r="B17" s="40"/>
      <c r="C17" s="40"/>
      <c r="D17" s="5"/>
      <c r="E17" s="68" t="s">
        <v>99</v>
      </c>
      <c r="F17" s="69"/>
      <c r="G17" s="85">
        <v>2.7444478425011027</v>
      </c>
      <c r="H17" s="85">
        <v>5.9159778632146782</v>
      </c>
      <c r="I17" s="85">
        <v>8.5565773110304519</v>
      </c>
      <c r="J17" s="85">
        <v>6.7064273505111913</v>
      </c>
      <c r="K17" s="85">
        <v>0.29683194712389138</v>
      </c>
      <c r="L17" s="85">
        <v>-1.1605968952485455</v>
      </c>
      <c r="M17" s="85">
        <v>1.3308263355327483</v>
      </c>
      <c r="N17" s="85">
        <v>3.1483097499584147</v>
      </c>
      <c r="O17" s="85">
        <v>3.586809932435969</v>
      </c>
      <c r="P17" s="85">
        <v>3.7942460483074285</v>
      </c>
      <c r="Q17" s="85">
        <v>4.2250872623165776</v>
      </c>
      <c r="R17" s="86">
        <v>2.3658227883743592</v>
      </c>
      <c r="S17" s="86">
        <v>3.6767974649527986</v>
      </c>
      <c r="T17" s="86">
        <v>3.6969067157146043</v>
      </c>
      <c r="U17" s="87">
        <v>6.1872120812134455</v>
      </c>
      <c r="V17" s="86">
        <v>2.4215974374027383</v>
      </c>
      <c r="W17" s="86">
        <v>-2.7888288127540335</v>
      </c>
      <c r="X17" s="87">
        <v>0.99330661166672485</v>
      </c>
      <c r="Y17" s="88">
        <v>-0.31314660314554033</v>
      </c>
      <c r="Z17" s="88">
        <v>-1.8291011152468286</v>
      </c>
      <c r="AA17" s="88">
        <v>0.10824490396568365</v>
      </c>
      <c r="AB17" s="88">
        <v>2.2011236186493903</v>
      </c>
      <c r="AC17" s="88">
        <v>5.0545442402209346</v>
      </c>
      <c r="AD17" s="88">
        <v>1.5808269356485596</v>
      </c>
    </row>
    <row r="18" spans="1:30" ht="12.75" customHeight="1" x14ac:dyDescent="0.2">
      <c r="A18" s="6" t="s">
        <v>107</v>
      </c>
      <c r="B18" s="40"/>
      <c r="C18" s="7"/>
      <c r="D18" s="5"/>
      <c r="E18" s="68" t="s">
        <v>108</v>
      </c>
      <c r="F18" s="69"/>
      <c r="G18" s="85">
        <v>21.404796199428901</v>
      </c>
      <c r="H18" s="85">
        <v>11.498332961795626</v>
      </c>
      <c r="I18" s="85">
        <v>9.1115485347683034</v>
      </c>
      <c r="J18" s="86">
        <v>9.9732678536868633</v>
      </c>
      <c r="K18" s="86">
        <v>8.3647897212160984</v>
      </c>
      <c r="L18" s="86">
        <v>9.9423445130477575</v>
      </c>
      <c r="M18" s="86">
        <v>2.9981021007338171</v>
      </c>
      <c r="N18" s="86">
        <v>1.766309752170045</v>
      </c>
      <c r="O18" s="86">
        <v>4.8887039308928451</v>
      </c>
      <c r="P18" s="86">
        <v>2.7154649047208608</v>
      </c>
      <c r="Q18" s="85">
        <v>1.1560820555865234</v>
      </c>
      <c r="R18" s="86">
        <v>3.8723999626900394</v>
      </c>
      <c r="S18" s="86">
        <v>7.3654540282859671E-2</v>
      </c>
      <c r="T18" s="86">
        <v>0.69091757545946564</v>
      </c>
      <c r="U18" s="87">
        <v>3.5181345306566101</v>
      </c>
      <c r="V18" s="86">
        <v>2.054160678386836</v>
      </c>
      <c r="W18" s="86">
        <v>2.598714229926685</v>
      </c>
      <c r="X18" s="87">
        <v>-1.4254568178629512</v>
      </c>
      <c r="Y18" s="88">
        <v>2.0952612381620384E-2</v>
      </c>
      <c r="Z18" s="88">
        <v>1.4599807921597261</v>
      </c>
      <c r="AA18" s="88">
        <v>1.4318823763525046</v>
      </c>
      <c r="AB18" s="88">
        <v>2.479975160337716</v>
      </c>
      <c r="AC18" s="88">
        <v>1.1659062722741567</v>
      </c>
      <c r="AD18" s="88">
        <v>1.2359153309026425</v>
      </c>
    </row>
    <row r="19" spans="1:30" ht="12.75" customHeight="1" x14ac:dyDescent="0.2">
      <c r="A19" s="6" t="s">
        <v>109</v>
      </c>
      <c r="B19" s="40"/>
      <c r="C19" s="40"/>
      <c r="D19" s="5"/>
      <c r="E19" s="68" t="s">
        <v>96</v>
      </c>
      <c r="F19" s="69"/>
      <c r="G19" s="89">
        <v>1195.7190000000001</v>
      </c>
      <c r="H19" s="89">
        <v>1370.087</v>
      </c>
      <c r="I19" s="89">
        <v>1582.473</v>
      </c>
      <c r="J19" s="89">
        <v>1799.826</v>
      </c>
      <c r="K19" s="89">
        <v>1934.875</v>
      </c>
      <c r="L19" s="89">
        <v>2117.81</v>
      </c>
      <c r="M19" s="89">
        <v>2203.9070000000002</v>
      </c>
      <c r="N19" s="89">
        <v>2336.3829999999998</v>
      </c>
      <c r="O19" s="89">
        <v>2497.194</v>
      </c>
      <c r="P19" s="89">
        <v>2589.5010000000002</v>
      </c>
      <c r="Q19" s="90">
        <v>2720.239</v>
      </c>
      <c r="R19" s="91">
        <v>2916.826</v>
      </c>
      <c r="S19" s="91">
        <v>3100.75</v>
      </c>
      <c r="T19" s="91">
        <v>3282.0459999999998</v>
      </c>
      <c r="U19" s="92">
        <v>3566.0549999999998</v>
      </c>
      <c r="V19" s="90">
        <v>3737.9810000000002</v>
      </c>
      <c r="W19" s="90">
        <v>3625.4430000000002</v>
      </c>
      <c r="X19" s="90">
        <v>3639.5219999999999</v>
      </c>
      <c r="Y19" s="93">
        <v>3692.6660000000002</v>
      </c>
      <c r="Z19" s="93">
        <v>3774.0070000000001</v>
      </c>
      <c r="AA19" s="93">
        <v>3817.44</v>
      </c>
      <c r="AB19" s="94">
        <v>3985.6309999999999</v>
      </c>
      <c r="AC19" s="93">
        <v>4248.4960000000001</v>
      </c>
      <c r="AD19" s="93">
        <v>4409.7420000000002</v>
      </c>
    </row>
    <row r="20" spans="1:30" ht="12.75" customHeight="1" x14ac:dyDescent="0.2">
      <c r="A20" s="6" t="s">
        <v>110</v>
      </c>
      <c r="B20" s="40"/>
      <c r="C20" s="40"/>
      <c r="D20" s="5"/>
      <c r="E20" s="68" t="s">
        <v>96</v>
      </c>
      <c r="F20" s="69"/>
      <c r="G20" s="85">
        <v>339.04700000000003</v>
      </c>
      <c r="H20" s="85">
        <v>396.55799999999999</v>
      </c>
      <c r="I20" s="85">
        <v>482.05799999999999</v>
      </c>
      <c r="J20" s="85">
        <v>540.36900000000003</v>
      </c>
      <c r="K20" s="85">
        <v>527.822</v>
      </c>
      <c r="L20" s="85">
        <v>616.625</v>
      </c>
      <c r="M20" s="85">
        <v>606</v>
      </c>
      <c r="N20" s="85">
        <v>660.32299999999998</v>
      </c>
      <c r="O20" s="85">
        <v>706.95799999999997</v>
      </c>
      <c r="P20" s="85">
        <v>681.45600000000002</v>
      </c>
      <c r="Q20" s="86">
        <v>692.226</v>
      </c>
      <c r="R20" s="86">
        <v>778.06100000000004</v>
      </c>
      <c r="S20" s="86">
        <v>863.40200000000004</v>
      </c>
      <c r="T20" s="86">
        <v>920.88800000000003</v>
      </c>
      <c r="U20" s="87">
        <v>1051.443</v>
      </c>
      <c r="V20" s="90">
        <v>1050.9059999999999</v>
      </c>
      <c r="W20" s="90">
        <v>889.44600000000003</v>
      </c>
      <c r="X20" s="87">
        <v>874.303</v>
      </c>
      <c r="Y20" s="88">
        <v>900.77800000000002</v>
      </c>
      <c r="Z20" s="88">
        <v>972.19399999999996</v>
      </c>
      <c r="AA20" s="95">
        <v>966.404</v>
      </c>
      <c r="AB20" s="95">
        <v>1062.8150000000001</v>
      </c>
      <c r="AC20" s="93">
        <v>1213.1890000000001</v>
      </c>
      <c r="AD20" s="93">
        <v>1250.9649999999999</v>
      </c>
    </row>
    <row r="21" spans="1:30" ht="12.75" customHeight="1" x14ac:dyDescent="0.2">
      <c r="A21" s="6" t="s">
        <v>111</v>
      </c>
      <c r="B21" s="40"/>
      <c r="C21" s="40"/>
      <c r="D21" s="44"/>
      <c r="E21" s="68" t="s">
        <v>112</v>
      </c>
      <c r="F21" s="69"/>
      <c r="G21" s="85">
        <v>28.355073390989023</v>
      </c>
      <c r="H21" s="85">
        <v>28.944001366336593</v>
      </c>
      <c r="I21" s="85">
        <v>30.462320684144373</v>
      </c>
      <c r="J21" s="85">
        <v>30.023402262218685</v>
      </c>
      <c r="K21" s="85">
        <v>27.27938497318948</v>
      </c>
      <c r="L21" s="85">
        <v>29.116162450833645</v>
      </c>
      <c r="M21" s="85">
        <v>27.496623042623845</v>
      </c>
      <c r="N21" s="85">
        <v>28.262617901260196</v>
      </c>
      <c r="O21" s="85">
        <v>28.310095250909622</v>
      </c>
      <c r="P21" s="85">
        <v>26.316112641006896</v>
      </c>
      <c r="Q21" s="86">
        <v>25.447249304197168</v>
      </c>
      <c r="R21" s="86">
        <v>26.674919930088393</v>
      </c>
      <c r="S21" s="86">
        <v>27.844940740143514</v>
      </c>
      <c r="T21" s="86">
        <v>28.058351406409297</v>
      </c>
      <c r="U21" s="87">
        <v>29.484766780097338</v>
      </c>
      <c r="V21" s="86">
        <v>28.114268103556434</v>
      </c>
      <c r="W21" s="90">
        <v>24.533443223352293</v>
      </c>
      <c r="X21" s="87">
        <v>24.022467785604814</v>
      </c>
      <c r="Y21" s="88">
        <v>24.39370362767713</v>
      </c>
      <c r="Z21" s="88">
        <v>25.760259586163986</v>
      </c>
      <c r="AA21" s="95">
        <v>25.315499392262875</v>
      </c>
      <c r="AB21" s="95">
        <v>26.666166536741613</v>
      </c>
      <c r="AC21" s="88">
        <v>28.555728897944121</v>
      </c>
      <c r="AD21" s="88">
        <v>28.368212924928489</v>
      </c>
    </row>
    <row r="22" spans="1:30" ht="12.75" customHeight="1" x14ac:dyDescent="0.2">
      <c r="A22" s="6" t="s">
        <v>113</v>
      </c>
      <c r="B22" s="40"/>
      <c r="C22" s="40"/>
      <c r="D22" s="44"/>
      <c r="E22" s="68" t="s">
        <v>112</v>
      </c>
      <c r="F22" s="69"/>
      <c r="G22" s="85">
        <v>2.6899987847855149</v>
      </c>
      <c r="H22" s="85">
        <v>7.4790695363415791</v>
      </c>
      <c r="I22" s="85">
        <v>13.106725722121931</v>
      </c>
      <c r="J22" s="85">
        <v>12.604763304443157</v>
      </c>
      <c r="K22" s="85">
        <v>12.749639795627216</v>
      </c>
      <c r="L22" s="85">
        <v>11.289944559499492</v>
      </c>
      <c r="M22" s="85">
        <v>10.647335460614791</v>
      </c>
      <c r="N22" s="85">
        <v>11.65417250185353</v>
      </c>
      <c r="O22" s="85">
        <v>11.556242321381074</v>
      </c>
      <c r="P22" s="85">
        <v>11.545231550781558</v>
      </c>
      <c r="Q22" s="86">
        <v>10.801975792963917</v>
      </c>
      <c r="R22" s="86">
        <v>10.128331663758242</v>
      </c>
      <c r="S22" s="86">
        <v>11.189676599853247</v>
      </c>
      <c r="T22" s="85">
        <v>12.725558575923463</v>
      </c>
      <c r="U22" s="87">
        <v>12.118210968909224</v>
      </c>
      <c r="V22" s="86">
        <v>11.555928173851537</v>
      </c>
      <c r="W22" s="90">
        <v>13.627993826660589</v>
      </c>
      <c r="X22" s="87">
        <v>12.925953970767075</v>
      </c>
      <c r="Y22" s="88">
        <v>11.361675982155283</v>
      </c>
      <c r="Z22" s="88">
        <v>11.333884600249885</v>
      </c>
      <c r="AA22" s="95">
        <v>11.139255299343791</v>
      </c>
      <c r="AB22" s="95">
        <v>12.069986592891825</v>
      </c>
      <c r="AC22" s="88">
        <v>12.224412909549322</v>
      </c>
      <c r="AD22" s="88">
        <v>11.375455086803914</v>
      </c>
    </row>
    <row r="23" spans="1:30" ht="12.75" customHeight="1" x14ac:dyDescent="0.2">
      <c r="A23" s="6" t="s">
        <v>114</v>
      </c>
      <c r="B23" s="40"/>
      <c r="C23" s="40"/>
      <c r="D23" s="5"/>
      <c r="E23" s="68" t="s">
        <v>108</v>
      </c>
      <c r="F23" s="69"/>
      <c r="G23" s="96" t="s">
        <v>101</v>
      </c>
      <c r="H23" s="85">
        <f>(100+H10)/(100+H79)*100-100</f>
        <v>2.3343834923003044</v>
      </c>
      <c r="I23" s="85">
        <f>(100+I10)/(100+I79)*100-100</f>
        <v>6.0938155576067743</v>
      </c>
      <c r="J23" s="85">
        <f t="shared" ref="J23:AD23" si="0">(100+J10)/(100+J79)*100-100</f>
        <v>4.222832530806258</v>
      </c>
      <c r="K23" s="85">
        <f t="shared" si="0"/>
        <v>-0.59466261022403444</v>
      </c>
      <c r="L23" s="85">
        <f t="shared" si="0"/>
        <v>-0.32873425314936355</v>
      </c>
      <c r="M23" s="85">
        <f t="shared" si="0"/>
        <v>1.4328716742398484</v>
      </c>
      <c r="N23" s="85">
        <f t="shared" si="0"/>
        <v>4.266735402023798</v>
      </c>
      <c r="O23" s="85">
        <f t="shared" si="0"/>
        <v>2.9087670679034545</v>
      </c>
      <c r="P23" s="85">
        <f t="shared" si="0"/>
        <v>1.6524880767851471</v>
      </c>
      <c r="Q23" s="85">
        <f t="shared" si="0"/>
        <v>3.6029763831440675</v>
      </c>
      <c r="R23" s="85">
        <f t="shared" si="0"/>
        <v>4.9065571868877669</v>
      </c>
      <c r="S23" s="85">
        <f t="shared" si="0"/>
        <v>6.5334745712901281</v>
      </c>
      <c r="T23" s="86">
        <f t="shared" si="0"/>
        <v>6.8535292170033557</v>
      </c>
      <c r="U23" s="87">
        <f t="shared" si="0"/>
        <v>5.6026563440311605</v>
      </c>
      <c r="V23" s="86">
        <f t="shared" si="0"/>
        <v>2.6822620248289297</v>
      </c>
      <c r="W23" s="90">
        <f t="shared" si="0"/>
        <v>-4.8025691101923655</v>
      </c>
      <c r="X23" s="97">
        <f t="shared" si="0"/>
        <v>2.2734275237004624</v>
      </c>
      <c r="Y23" s="93">
        <f t="shared" si="0"/>
        <v>1.7778331866232833</v>
      </c>
      <c r="Z23" s="97">
        <f t="shared" si="0"/>
        <v>-0.79985026358814082</v>
      </c>
      <c r="AA23" s="93">
        <f t="shared" si="0"/>
        <v>-0.48365580337701886</v>
      </c>
      <c r="AB23" s="93">
        <f t="shared" si="0"/>
        <v>2.7151177318033888</v>
      </c>
      <c r="AC23" s="93">
        <f t="shared" si="0"/>
        <v>5.3092304700113999</v>
      </c>
      <c r="AD23" s="93">
        <f t="shared" si="0"/>
        <v>2.593333932433282</v>
      </c>
    </row>
    <row r="24" spans="1:30" ht="12.75" customHeight="1" x14ac:dyDescent="0.2">
      <c r="A24" s="6" t="s">
        <v>115</v>
      </c>
      <c r="B24" s="40"/>
      <c r="C24" s="40"/>
      <c r="D24" s="5"/>
      <c r="E24" s="68" t="s">
        <v>108</v>
      </c>
      <c r="F24" s="69"/>
      <c r="G24" s="96" t="s">
        <v>101</v>
      </c>
      <c r="H24" s="85">
        <f>(H81/(H10+100))*100-100</f>
        <v>-100</v>
      </c>
      <c r="I24" s="85">
        <f>(I81/(I10+100))*100-100</f>
        <v>-100</v>
      </c>
      <c r="J24" s="85">
        <f t="shared" ref="J24:AD24" si="1">(J81/(J10+100))*100-100</f>
        <v>-100</v>
      </c>
      <c r="K24" s="85">
        <f t="shared" si="1"/>
        <v>-100</v>
      </c>
      <c r="L24" s="85">
        <f t="shared" si="1"/>
        <v>-100</v>
      </c>
      <c r="M24" s="85">
        <f t="shared" si="1"/>
        <v>-100</v>
      </c>
      <c r="N24" s="85">
        <f t="shared" si="1"/>
        <v>-100</v>
      </c>
      <c r="O24" s="85">
        <f t="shared" si="1"/>
        <v>-100</v>
      </c>
      <c r="P24" s="85">
        <f t="shared" si="1"/>
        <v>-100</v>
      </c>
      <c r="Q24" s="85">
        <f t="shared" si="1"/>
        <v>-100</v>
      </c>
      <c r="R24" s="85">
        <f t="shared" si="1"/>
        <v>-100</v>
      </c>
      <c r="S24" s="85">
        <f t="shared" si="1"/>
        <v>-100</v>
      </c>
      <c r="T24" s="86">
        <f t="shared" si="1"/>
        <v>-100</v>
      </c>
      <c r="U24" s="87">
        <f t="shared" si="1"/>
        <v>-100</v>
      </c>
      <c r="V24" s="86">
        <f t="shared" si="1"/>
        <v>-100</v>
      </c>
      <c r="W24" s="86">
        <f t="shared" si="1"/>
        <v>-100</v>
      </c>
      <c r="X24" s="98">
        <f t="shared" si="1"/>
        <v>-100</v>
      </c>
      <c r="Y24" s="88">
        <f t="shared" si="1"/>
        <v>-100</v>
      </c>
      <c r="Z24" s="98">
        <f t="shared" si="1"/>
        <v>-100</v>
      </c>
      <c r="AA24" s="88">
        <f t="shared" si="1"/>
        <v>-100</v>
      </c>
      <c r="AB24" s="88">
        <f t="shared" si="1"/>
        <v>-100</v>
      </c>
      <c r="AC24" s="88">
        <f t="shared" si="1"/>
        <v>-100</v>
      </c>
      <c r="AD24" s="88">
        <f t="shared" si="1"/>
        <v>-100</v>
      </c>
    </row>
    <row r="25" spans="1:30" ht="12.75" customHeight="1" x14ac:dyDescent="0.2">
      <c r="A25" s="6" t="s">
        <v>69</v>
      </c>
      <c r="B25" s="40"/>
      <c r="C25" s="40"/>
      <c r="D25" s="5"/>
      <c r="E25" s="68" t="s">
        <v>188</v>
      </c>
      <c r="F25" s="69">
        <v>0.82147091500000002</v>
      </c>
      <c r="G25" s="99">
        <v>0.71837074582445726</v>
      </c>
      <c r="H25" s="99">
        <v>0.67529659271783316</v>
      </c>
      <c r="I25" s="99">
        <v>0.66073413477027465</v>
      </c>
      <c r="J25" s="99">
        <v>0.66036352046590885</v>
      </c>
      <c r="K25" s="99">
        <v>0.63618575880293371</v>
      </c>
      <c r="L25" s="99">
        <v>0.60678088984044387</v>
      </c>
      <c r="M25" s="99">
        <v>0.58454774539826415</v>
      </c>
      <c r="N25" s="99">
        <v>0.57280984065910512</v>
      </c>
      <c r="O25" s="99">
        <v>0.56807079809919347</v>
      </c>
      <c r="P25" s="99">
        <v>0.5622456473912405</v>
      </c>
      <c r="Q25" s="99">
        <v>0.57855021135064644</v>
      </c>
      <c r="R25" s="99">
        <v>0.56149615729658264</v>
      </c>
      <c r="S25" s="99">
        <v>0.5292870411541919</v>
      </c>
      <c r="T25" s="99">
        <v>0.50152940617622843</v>
      </c>
      <c r="U25" s="99">
        <v>0.4762569482745671</v>
      </c>
      <c r="V25" s="99">
        <v>0.44964042504421281</v>
      </c>
      <c r="W25" s="99">
        <v>0.45177592344733303</v>
      </c>
      <c r="X25" s="99">
        <v>0.53092542188815195</v>
      </c>
      <c r="Y25" s="100">
        <v>0.50165863025659496</v>
      </c>
      <c r="Z25" s="101">
        <v>0.50265783502661998</v>
      </c>
      <c r="AA25" s="102">
        <v>0.50532057369453198</v>
      </c>
      <c r="AB25" s="102">
        <v>0.47434706021318102</v>
      </c>
      <c r="AC25" s="103">
        <v>0.45510721142992</v>
      </c>
      <c r="AD25" s="103"/>
    </row>
    <row r="26" spans="1:30" ht="12.75" customHeight="1" x14ac:dyDescent="0.2">
      <c r="A26" s="6" t="s">
        <v>169</v>
      </c>
      <c r="B26" s="40"/>
      <c r="C26" s="40"/>
      <c r="D26" s="5"/>
      <c r="E26" s="68" t="s">
        <v>108</v>
      </c>
      <c r="F26" s="69"/>
      <c r="G26" s="104">
        <v>-4.2488842900475419</v>
      </c>
      <c r="H26" s="104">
        <v>-3.4022918637700599</v>
      </c>
      <c r="I26" s="104">
        <v>9.121294039222505E-2</v>
      </c>
      <c r="J26" s="104">
        <v>1.713793485765251</v>
      </c>
      <c r="K26" s="104">
        <v>-2.0998927804420759</v>
      </c>
      <c r="L26" s="104">
        <v>-4.2599975037312987</v>
      </c>
      <c r="M26" s="104">
        <v>-7.3233232490089364</v>
      </c>
      <c r="N26" s="104">
        <v>8.8190438780263065</v>
      </c>
      <c r="O26" s="104">
        <v>-0.53982656262584783</v>
      </c>
      <c r="P26" s="104">
        <v>-2.2249649986771942</v>
      </c>
      <c r="Q26" s="104">
        <v>4.4178707102129522</v>
      </c>
      <c r="R26" s="104">
        <v>0.18393930326470809</v>
      </c>
      <c r="S26" s="105">
        <v>-2.2076168709611323</v>
      </c>
      <c r="T26" s="105">
        <v>2.9810967547318228</v>
      </c>
      <c r="U26" s="106">
        <v>2.6517284427546031</v>
      </c>
      <c r="V26" s="105">
        <v>-6.7022365507517634</v>
      </c>
      <c r="W26" s="105">
        <v>-7.6877354104276208</v>
      </c>
      <c r="X26" s="106">
        <v>2.3692444825758514</v>
      </c>
      <c r="Y26" s="105">
        <v>-2.5416475897173854</v>
      </c>
      <c r="Z26" s="105">
        <v>-4.194515960410655</v>
      </c>
      <c r="AA26" s="105">
        <v>-2.7065607342216254</v>
      </c>
      <c r="AB26" s="105">
        <v>-5.3007408496056172</v>
      </c>
      <c r="AC26" s="107"/>
      <c r="AD26" s="107"/>
    </row>
    <row r="27" spans="1:30" ht="12.75" customHeight="1" x14ac:dyDescent="0.2">
      <c r="A27" s="47" t="s">
        <v>116</v>
      </c>
      <c r="B27" s="48"/>
      <c r="C27" s="30" t="s">
        <v>117</v>
      </c>
      <c r="D27" s="49"/>
      <c r="E27" s="68" t="s">
        <v>58</v>
      </c>
      <c r="F27" s="69"/>
      <c r="G27" s="85" t="s">
        <v>101</v>
      </c>
      <c r="H27" s="85" t="s">
        <v>101</v>
      </c>
      <c r="I27" s="85" t="s">
        <v>101</v>
      </c>
      <c r="J27" s="85" t="s">
        <v>101</v>
      </c>
      <c r="K27" s="85"/>
      <c r="L27" s="85"/>
      <c r="M27" s="85"/>
      <c r="N27" s="85"/>
      <c r="O27" s="85">
        <v>11.4</v>
      </c>
      <c r="P27" s="85">
        <v>-0.3</v>
      </c>
      <c r="Q27" s="108">
        <v>3.2</v>
      </c>
      <c r="R27" s="108">
        <v>16.100000000000001</v>
      </c>
      <c r="S27" s="108">
        <v>6.9</v>
      </c>
      <c r="T27" s="108">
        <v>8.5</v>
      </c>
      <c r="U27" s="87">
        <v>14.1</v>
      </c>
      <c r="V27" s="108">
        <v>-0.3</v>
      </c>
      <c r="W27" s="108">
        <v>-15.9</v>
      </c>
      <c r="X27" s="109">
        <v>9.5</v>
      </c>
      <c r="Y27" s="108">
        <v>7.6</v>
      </c>
      <c r="Z27" s="109">
        <v>1.7</v>
      </c>
      <c r="AA27" s="103">
        <v>1.5</v>
      </c>
      <c r="AB27" s="103">
        <v>8.9</v>
      </c>
      <c r="AC27" s="103">
        <v>2.6</v>
      </c>
      <c r="AD27" s="103">
        <v>1.4</v>
      </c>
    </row>
    <row r="28" spans="1:30" ht="12.75" customHeight="1" x14ac:dyDescent="0.2">
      <c r="A28" s="50" t="s">
        <v>30</v>
      </c>
      <c r="B28" s="51"/>
      <c r="C28" s="30"/>
      <c r="D28" s="52"/>
      <c r="E28" s="68" t="s">
        <v>99</v>
      </c>
      <c r="F28" s="69"/>
      <c r="G28" s="85" t="s">
        <v>101</v>
      </c>
      <c r="H28" s="85" t="s">
        <v>101</v>
      </c>
      <c r="I28" s="85" t="s">
        <v>101</v>
      </c>
      <c r="J28" s="85" t="s">
        <v>101</v>
      </c>
      <c r="K28" s="85"/>
      <c r="L28" s="85"/>
      <c r="M28" s="85"/>
      <c r="N28" s="85"/>
      <c r="O28" s="85">
        <v>10.4</v>
      </c>
      <c r="P28" s="85">
        <v>3</v>
      </c>
      <c r="Q28" s="86">
        <v>9.3000000000000007</v>
      </c>
      <c r="R28" s="86">
        <v>8.8000000000000007</v>
      </c>
      <c r="S28" s="86">
        <v>5.2</v>
      </c>
      <c r="T28" s="86">
        <v>6</v>
      </c>
      <c r="U28" s="87">
        <v>7.1</v>
      </c>
      <c r="V28" s="86">
        <v>0</v>
      </c>
      <c r="W28" s="86">
        <v>-0.9</v>
      </c>
      <c r="X28" s="109">
        <v>-7.4</v>
      </c>
      <c r="Y28" s="108">
        <v>-3.6</v>
      </c>
      <c r="Z28" s="109">
        <v>-7.6</v>
      </c>
      <c r="AA28" s="103">
        <v>-6.7</v>
      </c>
      <c r="AB28" s="103">
        <v>4.3</v>
      </c>
      <c r="AC28" s="103">
        <v>7.1</v>
      </c>
      <c r="AD28" s="103">
        <v>-5.9</v>
      </c>
    </row>
    <row r="29" spans="1:30" ht="12.75" customHeight="1" x14ac:dyDescent="0.2">
      <c r="A29" s="50" t="s">
        <v>39</v>
      </c>
      <c r="B29" s="53"/>
      <c r="C29" s="48" t="s">
        <v>117</v>
      </c>
      <c r="D29" s="49"/>
      <c r="E29" s="68" t="s">
        <v>99</v>
      </c>
      <c r="F29" s="69"/>
      <c r="G29" s="96" t="s">
        <v>101</v>
      </c>
      <c r="H29" s="96" t="s">
        <v>101</v>
      </c>
      <c r="I29" s="96" t="s">
        <v>101</v>
      </c>
      <c r="J29" s="96" t="s">
        <v>101</v>
      </c>
      <c r="K29" s="96" t="s">
        <v>101</v>
      </c>
      <c r="L29" s="96" t="s">
        <v>101</v>
      </c>
      <c r="M29" s="96" t="s">
        <v>101</v>
      </c>
      <c r="N29" s="96" t="s">
        <v>101</v>
      </c>
      <c r="O29" s="96" t="s">
        <v>101</v>
      </c>
      <c r="P29" s="96" t="s">
        <v>101</v>
      </c>
      <c r="Q29" s="110" t="s">
        <v>101</v>
      </c>
      <c r="R29" s="110" t="s">
        <v>101</v>
      </c>
      <c r="S29" s="96" t="s">
        <v>101</v>
      </c>
      <c r="T29" s="86">
        <v>4.5999999999999996</v>
      </c>
      <c r="U29" s="87">
        <v>8.6999999999999993</v>
      </c>
      <c r="V29" s="108">
        <v>0.2</v>
      </c>
      <c r="W29" s="108">
        <v>-9.9</v>
      </c>
      <c r="X29" s="92">
        <v>-1.4</v>
      </c>
      <c r="Y29" s="108">
        <v>-1.9</v>
      </c>
      <c r="Z29" s="109">
        <v>-0.4</v>
      </c>
      <c r="AA29" s="103">
        <v>-0.2</v>
      </c>
      <c r="AB29" s="88">
        <v>1</v>
      </c>
      <c r="AC29" s="88">
        <v>3</v>
      </c>
      <c r="AD29" s="103">
        <v>1.2</v>
      </c>
    </row>
    <row r="30" spans="1:30" ht="12.75" customHeight="1" x14ac:dyDescent="0.2">
      <c r="A30" s="47" t="s">
        <v>70</v>
      </c>
      <c r="B30" s="53"/>
      <c r="C30" s="48" t="s">
        <v>117</v>
      </c>
      <c r="D30" s="49"/>
      <c r="E30" s="68" t="s">
        <v>99</v>
      </c>
      <c r="F30" s="69"/>
      <c r="G30" s="85"/>
      <c r="H30" s="85"/>
      <c r="I30" s="85"/>
      <c r="J30" s="85"/>
      <c r="K30" s="85">
        <v>0.7</v>
      </c>
      <c r="L30" s="85">
        <v>-1.8</v>
      </c>
      <c r="M30" s="85">
        <v>1.9</v>
      </c>
      <c r="N30" s="85">
        <v>-3</v>
      </c>
      <c r="O30" s="85">
        <v>-1.6</v>
      </c>
      <c r="P30" s="85">
        <v>2.5</v>
      </c>
      <c r="Q30" s="108">
        <v>-5.5</v>
      </c>
      <c r="R30" s="86">
        <v>0</v>
      </c>
      <c r="S30" s="86">
        <v>8</v>
      </c>
      <c r="T30" s="108">
        <v>-3.7</v>
      </c>
      <c r="U30" s="109">
        <v>-6.6</v>
      </c>
      <c r="V30" s="108">
        <v>-3.8</v>
      </c>
      <c r="W30" s="108">
        <v>7.1</v>
      </c>
      <c r="X30" s="109">
        <v>6.4</v>
      </c>
      <c r="Y30" s="103">
        <v>8.1999999999999993</v>
      </c>
      <c r="Z30" s="111">
        <v>3.1</v>
      </c>
      <c r="AA30" s="103">
        <v>-2.1</v>
      </c>
      <c r="AB30" s="88">
        <v>11</v>
      </c>
      <c r="AC30" s="103">
        <v>6.2</v>
      </c>
      <c r="AD30" s="103">
        <v>3.4</v>
      </c>
    </row>
    <row r="31" spans="1:30" ht="12.75" customHeight="1" x14ac:dyDescent="0.2">
      <c r="A31" s="14" t="s">
        <v>60</v>
      </c>
      <c r="B31" s="40"/>
      <c r="C31" s="54"/>
      <c r="D31" s="5"/>
      <c r="E31" s="68" t="s">
        <v>108</v>
      </c>
      <c r="F31" s="69"/>
      <c r="G31" s="96" t="s">
        <v>101</v>
      </c>
      <c r="H31" s="85">
        <v>1.1000000000000001</v>
      </c>
      <c r="I31" s="85">
        <v>0.7</v>
      </c>
      <c r="J31" s="85">
        <v>0.2</v>
      </c>
      <c r="K31" s="85">
        <v>-0.7</v>
      </c>
      <c r="L31" s="85">
        <v>-1.4</v>
      </c>
      <c r="M31" s="85">
        <v>-2.1</v>
      </c>
      <c r="N31" s="85">
        <v>-0.7</v>
      </c>
      <c r="O31" s="85">
        <v>-0.1</v>
      </c>
      <c r="P31" s="112">
        <v>0.8</v>
      </c>
      <c r="Q31" s="108">
        <v>-0.7</v>
      </c>
      <c r="R31" s="86">
        <v>-0.6</v>
      </c>
      <c r="S31" s="108">
        <v>1.2</v>
      </c>
      <c r="T31" s="108">
        <v>1.3</v>
      </c>
      <c r="U31" s="109">
        <v>1.9</v>
      </c>
      <c r="V31" s="108">
        <v>1.6</v>
      </c>
      <c r="W31" s="108">
        <v>-1.4</v>
      </c>
      <c r="X31" s="87">
        <v>-1</v>
      </c>
      <c r="Y31" s="103">
        <v>-0.3</v>
      </c>
      <c r="Z31" s="98">
        <v>0.4</v>
      </c>
      <c r="AA31" s="88">
        <v>1</v>
      </c>
      <c r="AB31" s="88">
        <v>0.8</v>
      </c>
      <c r="AC31" s="103">
        <v>1.4</v>
      </c>
      <c r="AD31" s="103">
        <v>1.9</v>
      </c>
    </row>
    <row r="32" spans="1:30" ht="12.75" customHeight="1" x14ac:dyDescent="0.2">
      <c r="A32" s="6" t="s">
        <v>120</v>
      </c>
      <c r="B32" s="40"/>
      <c r="C32" s="40"/>
      <c r="D32" s="5"/>
      <c r="E32" s="68" t="s">
        <v>119</v>
      </c>
      <c r="F32" s="69"/>
      <c r="G32" s="85">
        <v>4.3</v>
      </c>
      <c r="H32" s="85">
        <v>4.3</v>
      </c>
      <c r="I32" s="85">
        <v>4</v>
      </c>
      <c r="J32" s="85">
        <v>3.9</v>
      </c>
      <c r="K32" s="85">
        <v>4.8</v>
      </c>
      <c r="L32" s="85">
        <v>6.5</v>
      </c>
      <c r="M32" s="85">
        <v>8.6999999999999993</v>
      </c>
      <c r="N32" s="85">
        <v>8.8000000000000007</v>
      </c>
      <c r="O32" s="85">
        <v>8.1</v>
      </c>
      <c r="P32" s="85">
        <v>7.3</v>
      </c>
      <c r="Q32" s="108">
        <v>7.8</v>
      </c>
      <c r="R32" s="108">
        <v>8.3000000000000007</v>
      </c>
      <c r="S32" s="108">
        <v>7.9</v>
      </c>
      <c r="T32" s="108">
        <v>7.1</v>
      </c>
      <c r="U32" s="109">
        <v>5.3</v>
      </c>
      <c r="V32" s="108">
        <v>4.4000000000000004</v>
      </c>
      <c r="W32" s="108">
        <v>6.7</v>
      </c>
      <c r="X32" s="109">
        <v>7.3</v>
      </c>
      <c r="Y32" s="103">
        <v>6.7</v>
      </c>
      <c r="Z32" s="98">
        <v>7</v>
      </c>
      <c r="AA32" s="88">
        <v>7</v>
      </c>
      <c r="AB32" s="88">
        <v>6.1</v>
      </c>
      <c r="AC32" s="88">
        <v>5.0480202509218097</v>
      </c>
      <c r="AD32" s="88">
        <v>4</v>
      </c>
    </row>
    <row r="33" spans="1:32" ht="12.75" customHeight="1" x14ac:dyDescent="0.2">
      <c r="A33" s="6" t="s">
        <v>72</v>
      </c>
      <c r="B33" s="40"/>
      <c r="C33" s="40"/>
      <c r="D33" s="5"/>
      <c r="E33" s="68" t="s">
        <v>119</v>
      </c>
      <c r="F33" s="69"/>
      <c r="G33" s="85">
        <v>0.7</v>
      </c>
      <c r="H33" s="85">
        <v>0.9</v>
      </c>
      <c r="I33" s="85">
        <v>1.1000000000000001</v>
      </c>
      <c r="J33" s="85">
        <v>1.1000000000000001</v>
      </c>
      <c r="K33" s="85">
        <v>1.3</v>
      </c>
      <c r="L33" s="85">
        <v>1.9</v>
      </c>
      <c r="M33" s="85">
        <v>3.1</v>
      </c>
      <c r="N33" s="85">
        <v>4.0999999999999996</v>
      </c>
      <c r="O33" s="85">
        <v>4.2</v>
      </c>
      <c r="P33" s="85">
        <v>3.7</v>
      </c>
      <c r="Q33" s="108">
        <v>3.9</v>
      </c>
      <c r="R33" s="108">
        <v>4.3</v>
      </c>
      <c r="S33" s="108">
        <v>4.2</v>
      </c>
      <c r="T33" s="108">
        <v>3.9</v>
      </c>
      <c r="U33" s="109">
        <v>2.8</v>
      </c>
      <c r="V33" s="108">
        <v>2.2000000000000002</v>
      </c>
      <c r="W33" s="86">
        <v>2</v>
      </c>
      <c r="X33" s="87">
        <v>3</v>
      </c>
      <c r="Y33" s="103">
        <v>2.7</v>
      </c>
      <c r="Z33" s="98">
        <v>3</v>
      </c>
      <c r="AA33" s="88">
        <v>3</v>
      </c>
      <c r="AB33" s="88">
        <v>2.7</v>
      </c>
      <c r="AC33" s="88">
        <v>2.3853859487631399</v>
      </c>
      <c r="AD33" s="103">
        <v>1.7</v>
      </c>
    </row>
    <row r="34" spans="1:32" ht="12.75" customHeight="1" x14ac:dyDescent="0.2">
      <c r="A34" s="6" t="s">
        <v>118</v>
      </c>
      <c r="B34" s="40"/>
      <c r="C34" s="40"/>
      <c r="D34" s="44"/>
      <c r="E34" s="68" t="s">
        <v>119</v>
      </c>
      <c r="F34" s="69"/>
      <c r="G34" s="99">
        <v>2.95</v>
      </c>
      <c r="H34" s="99">
        <v>3.3</v>
      </c>
      <c r="I34" s="99">
        <v>2.99</v>
      </c>
      <c r="J34" s="99">
        <v>3.08</v>
      </c>
      <c r="K34" s="99">
        <v>4.28</v>
      </c>
      <c r="L34" s="99">
        <v>6.04</v>
      </c>
      <c r="M34" s="99">
        <v>8.5399999999999991</v>
      </c>
      <c r="N34" s="99">
        <v>9.02</v>
      </c>
      <c r="O34" s="99">
        <v>8.5399999999999991</v>
      </c>
      <c r="P34" s="99">
        <v>9.15</v>
      </c>
      <c r="Q34" s="100">
        <v>9.9</v>
      </c>
      <c r="R34" s="108">
        <v>10.24</v>
      </c>
      <c r="S34" s="110" t="s">
        <v>101</v>
      </c>
      <c r="T34" s="110" t="s">
        <v>101</v>
      </c>
      <c r="U34" s="113" t="s">
        <v>101</v>
      </c>
      <c r="V34" s="110" t="s">
        <v>101</v>
      </c>
      <c r="W34" s="110" t="s">
        <v>101</v>
      </c>
      <c r="X34" s="114" t="s">
        <v>101</v>
      </c>
      <c r="Y34" s="114" t="s">
        <v>101</v>
      </c>
      <c r="Z34" s="114" t="s">
        <v>101</v>
      </c>
      <c r="AA34" s="115" t="s">
        <v>101</v>
      </c>
      <c r="AB34" s="115" t="s">
        <v>101</v>
      </c>
      <c r="AC34" s="115" t="s">
        <v>101</v>
      </c>
      <c r="AD34" s="115" t="s">
        <v>101</v>
      </c>
    </row>
    <row r="35" spans="1:32" ht="12.75" customHeight="1" x14ac:dyDescent="0.2">
      <c r="A35" s="6" t="s">
        <v>71</v>
      </c>
      <c r="B35" s="40"/>
      <c r="C35" s="40"/>
      <c r="D35" s="44"/>
      <c r="E35" s="68" t="s">
        <v>119</v>
      </c>
      <c r="F35" s="69"/>
      <c r="G35" s="99"/>
      <c r="H35" s="99"/>
      <c r="I35" s="99"/>
      <c r="J35" s="99"/>
      <c r="K35" s="99"/>
      <c r="L35" s="99"/>
      <c r="M35" s="99"/>
      <c r="N35" s="99"/>
      <c r="O35" s="99"/>
      <c r="P35" s="99"/>
      <c r="Q35" s="100">
        <v>9.0299999999999994</v>
      </c>
      <c r="R35" s="108">
        <v>9.19</v>
      </c>
      <c r="S35" s="108">
        <v>8.9600000000000009</v>
      </c>
      <c r="T35" s="108">
        <v>8.1300000000000008</v>
      </c>
      <c r="U35" s="109">
        <v>6.62</v>
      </c>
      <c r="V35" s="108">
        <v>5.44</v>
      </c>
      <c r="W35" s="108">
        <v>7.98</v>
      </c>
      <c r="X35" s="111">
        <v>9.01</v>
      </c>
      <c r="Y35" s="103">
        <v>8.57</v>
      </c>
      <c r="Z35" s="116">
        <v>8.6</v>
      </c>
      <c r="AA35" s="115" t="s">
        <v>101</v>
      </c>
      <c r="AB35" s="115" t="s">
        <v>101</v>
      </c>
      <c r="AC35" s="115" t="s">
        <v>101</v>
      </c>
      <c r="AD35" s="115" t="s">
        <v>101</v>
      </c>
      <c r="AF35" s="29" t="s">
        <v>80</v>
      </c>
    </row>
    <row r="36" spans="1:32" ht="12.75" customHeight="1" x14ac:dyDescent="0.2">
      <c r="A36" s="6" t="s">
        <v>173</v>
      </c>
      <c r="B36" s="40"/>
      <c r="C36" s="40"/>
      <c r="D36" s="44"/>
      <c r="E36" s="68" t="s">
        <v>119</v>
      </c>
      <c r="F36" s="69"/>
      <c r="G36" s="99"/>
      <c r="H36" s="99"/>
      <c r="I36" s="99"/>
      <c r="J36" s="99"/>
      <c r="K36" s="99"/>
      <c r="L36" s="99"/>
      <c r="M36" s="99"/>
      <c r="N36" s="99"/>
      <c r="O36" s="99"/>
      <c r="P36" s="99"/>
      <c r="Q36" s="100"/>
      <c r="R36" s="108"/>
      <c r="S36" s="108">
        <v>6.64</v>
      </c>
      <c r="T36" s="108">
        <v>6.09</v>
      </c>
      <c r="U36" s="109">
        <v>4.97</v>
      </c>
      <c r="V36" s="108">
        <v>4.1100000000000003</v>
      </c>
      <c r="W36" s="100">
        <v>6.1</v>
      </c>
      <c r="X36" s="109">
        <v>6.96</v>
      </c>
      <c r="Y36" s="100">
        <v>6.7</v>
      </c>
      <c r="Z36" s="101">
        <v>6.76</v>
      </c>
      <c r="AA36" s="103">
        <v>7.68</v>
      </c>
      <c r="AB36" s="102">
        <v>7.7</v>
      </c>
      <c r="AC36" s="103">
        <v>6.57</v>
      </c>
      <c r="AD36" s="103">
        <v>5.55</v>
      </c>
    </row>
    <row r="37" spans="1:32" ht="12.75" customHeight="1" x14ac:dyDescent="0.2">
      <c r="A37" s="158" t="s">
        <v>157</v>
      </c>
      <c r="B37" s="159"/>
      <c r="C37" s="159"/>
      <c r="D37" s="160"/>
      <c r="E37" s="68" t="s">
        <v>108</v>
      </c>
      <c r="F37" s="69"/>
      <c r="G37" s="85"/>
      <c r="H37" s="85"/>
      <c r="I37" s="85"/>
      <c r="J37" s="85"/>
      <c r="K37" s="85"/>
      <c r="L37" s="85"/>
      <c r="M37" s="85"/>
      <c r="N37" s="85" t="s">
        <v>101</v>
      </c>
      <c r="O37" s="85">
        <v>8.8000000000000007</v>
      </c>
      <c r="P37" s="85">
        <v>8</v>
      </c>
      <c r="Q37" s="108">
        <v>5.8</v>
      </c>
      <c r="R37" s="108">
        <v>6.3</v>
      </c>
      <c r="S37" s="86">
        <v>5</v>
      </c>
      <c r="T37" s="108">
        <v>6.6</v>
      </c>
      <c r="U37" s="109">
        <v>7.2</v>
      </c>
      <c r="V37" s="108">
        <v>7.8</v>
      </c>
      <c r="W37" s="86">
        <v>3.3</v>
      </c>
      <c r="X37" s="98">
        <v>2.2000000000000002</v>
      </c>
      <c r="Y37" s="103">
        <v>2.5</v>
      </c>
      <c r="Z37" s="111">
        <v>2.5</v>
      </c>
      <c r="AA37" s="88">
        <v>-0.1</v>
      </c>
      <c r="AB37" s="88">
        <v>2.9</v>
      </c>
      <c r="AC37" s="103">
        <v>3.2</v>
      </c>
      <c r="AD37" s="103">
        <v>3.7</v>
      </c>
    </row>
    <row r="38" spans="1:32" ht="12.75" customHeight="1" x14ac:dyDescent="0.2">
      <c r="A38" s="6" t="s">
        <v>158</v>
      </c>
      <c r="B38" s="40"/>
      <c r="C38" s="40"/>
      <c r="D38" s="5"/>
      <c r="E38" s="68" t="s">
        <v>108</v>
      </c>
      <c r="F38" s="69"/>
      <c r="G38" s="85"/>
      <c r="H38" s="85"/>
      <c r="I38" s="85"/>
      <c r="J38" s="85"/>
      <c r="K38" s="85"/>
      <c r="L38" s="85"/>
      <c r="M38" s="85"/>
      <c r="N38" s="85" t="s">
        <v>101</v>
      </c>
      <c r="O38" s="85">
        <v>3.9</v>
      </c>
      <c r="P38" s="85">
        <v>6.1</v>
      </c>
      <c r="Q38" s="108">
        <v>5.7</v>
      </c>
      <c r="R38" s="108">
        <v>3.4</v>
      </c>
      <c r="S38" s="86">
        <v>3</v>
      </c>
      <c r="T38" s="86">
        <v>4</v>
      </c>
      <c r="U38" s="109">
        <v>4.3</v>
      </c>
      <c r="V38" s="108">
        <v>1.4</v>
      </c>
      <c r="W38" s="86">
        <v>2.2999999999999998</v>
      </c>
      <c r="X38" s="111">
        <v>0.7</v>
      </c>
      <c r="Y38" s="103">
        <v>0.6</v>
      </c>
      <c r="Z38" s="111">
        <v>-0.8</v>
      </c>
      <c r="AA38" s="103">
        <v>-1.5</v>
      </c>
      <c r="AB38" s="88">
        <v>2.5</v>
      </c>
      <c r="AC38" s="103">
        <v>2.9</v>
      </c>
      <c r="AD38" s="103">
        <v>3</v>
      </c>
    </row>
    <row r="39" spans="1:32" ht="12.75" customHeight="1" x14ac:dyDescent="0.2">
      <c r="A39" s="6" t="s">
        <v>121</v>
      </c>
      <c r="B39" s="40"/>
      <c r="C39" s="40"/>
      <c r="D39" s="44"/>
      <c r="E39" s="68" t="s">
        <v>112</v>
      </c>
      <c r="F39" s="69"/>
      <c r="G39" s="117">
        <v>47</v>
      </c>
      <c r="H39" s="117">
        <v>44.4</v>
      </c>
      <c r="I39" s="117">
        <v>43.8</v>
      </c>
      <c r="J39" s="117">
        <v>43.5</v>
      </c>
      <c r="K39" s="117">
        <v>45.3</v>
      </c>
      <c r="L39" s="117">
        <v>45.9</v>
      </c>
      <c r="M39" s="117">
        <v>45.2</v>
      </c>
      <c r="N39" s="117">
        <v>44.2</v>
      </c>
      <c r="O39" s="117">
        <v>43.4</v>
      </c>
      <c r="P39" s="117">
        <v>43.5</v>
      </c>
      <c r="Q39" s="118">
        <v>42.2</v>
      </c>
      <c r="R39" s="118">
        <v>40.6</v>
      </c>
      <c r="S39" s="118">
        <v>41.1</v>
      </c>
      <c r="T39" s="119">
        <v>40.799999999999997</v>
      </c>
      <c r="U39" s="109">
        <v>40.6</v>
      </c>
      <c r="V39" s="86">
        <v>40.200000000000003</v>
      </c>
      <c r="W39" s="108">
        <v>41.6</v>
      </c>
      <c r="X39" s="111">
        <v>41.2</v>
      </c>
      <c r="Y39" s="88">
        <v>42</v>
      </c>
      <c r="Z39" s="111">
        <v>41.6</v>
      </c>
      <c r="AA39" s="103">
        <v>42.3</v>
      </c>
      <c r="AB39" s="88">
        <v>42</v>
      </c>
      <c r="AC39" s="103">
        <v>41.7</v>
      </c>
      <c r="AD39" s="120">
        <v>40.5</v>
      </c>
    </row>
    <row r="40" spans="1:32" ht="12.75" customHeight="1" x14ac:dyDescent="0.2">
      <c r="A40" s="6" t="s">
        <v>122</v>
      </c>
      <c r="B40" s="40"/>
      <c r="C40" s="7"/>
      <c r="D40" s="5"/>
      <c r="E40" s="68" t="s">
        <v>123</v>
      </c>
      <c r="F40" s="69"/>
      <c r="G40" s="95">
        <v>20.8</v>
      </c>
      <c r="H40" s="95">
        <v>10</v>
      </c>
      <c r="I40" s="95">
        <v>9.1</v>
      </c>
      <c r="J40" s="95">
        <v>8.8000000000000007</v>
      </c>
      <c r="K40" s="95">
        <v>8.5</v>
      </c>
      <c r="L40" s="95">
        <v>10.7</v>
      </c>
      <c r="M40" s="95">
        <v>2.1</v>
      </c>
      <c r="N40" s="85">
        <v>3.9</v>
      </c>
      <c r="O40" s="85">
        <v>4.7</v>
      </c>
      <c r="P40" s="85">
        <v>1.8</v>
      </c>
      <c r="Q40" s="108">
        <v>0.1</v>
      </c>
      <c r="R40" s="108">
        <v>2.8</v>
      </c>
      <c r="S40" s="108">
        <v>1.9</v>
      </c>
      <c r="T40" s="108">
        <v>2.5</v>
      </c>
      <c r="U40" s="109">
        <v>2.8</v>
      </c>
      <c r="V40" s="108">
        <v>6.3</v>
      </c>
      <c r="W40" s="86">
        <v>1</v>
      </c>
      <c r="X40" s="111">
        <v>1.5</v>
      </c>
      <c r="Y40" s="103">
        <v>1.9</v>
      </c>
      <c r="Z40" s="111">
        <v>3.3</v>
      </c>
      <c r="AA40" s="88">
        <v>1.4</v>
      </c>
      <c r="AB40" s="88">
        <v>0.4</v>
      </c>
      <c r="AC40" s="103">
        <v>0.3</v>
      </c>
      <c r="AD40" s="88">
        <v>0.7</v>
      </c>
    </row>
    <row r="41" spans="1:32" ht="12.75" customHeight="1" x14ac:dyDescent="0.2">
      <c r="A41" s="6" t="s">
        <v>122</v>
      </c>
      <c r="B41" s="40"/>
      <c r="C41" s="7"/>
      <c r="D41" s="5"/>
      <c r="E41" s="68" t="s">
        <v>124</v>
      </c>
      <c r="F41" s="69"/>
      <c r="G41" s="95">
        <v>18.2</v>
      </c>
      <c r="H41" s="95">
        <v>10.199999999999999</v>
      </c>
      <c r="I41" s="95">
        <v>7.9</v>
      </c>
      <c r="J41" s="95">
        <v>8.6</v>
      </c>
      <c r="K41" s="95">
        <v>10</v>
      </c>
      <c r="L41" s="95">
        <v>6.8</v>
      </c>
      <c r="M41" s="95">
        <v>2.5</v>
      </c>
      <c r="N41" s="85">
        <v>4</v>
      </c>
      <c r="O41" s="85">
        <v>4.0999999999999996</v>
      </c>
      <c r="P41" s="85">
        <v>0.6</v>
      </c>
      <c r="Q41" s="86">
        <v>1</v>
      </c>
      <c r="R41" s="108">
        <v>2.8</v>
      </c>
      <c r="S41" s="108">
        <v>2.2000000000000002</v>
      </c>
      <c r="T41" s="108">
        <v>1.7</v>
      </c>
      <c r="U41" s="109">
        <v>5.4</v>
      </c>
      <c r="V41" s="108">
        <v>3.6</v>
      </c>
      <c r="W41" s="86">
        <v>1</v>
      </c>
      <c r="X41" s="111">
        <v>2.2999999999999998</v>
      </c>
      <c r="Y41" s="103">
        <v>2.4</v>
      </c>
      <c r="Z41" s="111">
        <v>2.4</v>
      </c>
      <c r="AA41" s="88">
        <v>1.4</v>
      </c>
      <c r="AB41" s="88">
        <v>0.1</v>
      </c>
      <c r="AC41" s="103">
        <v>0.1</v>
      </c>
      <c r="AD41" s="88">
        <v>2</v>
      </c>
    </row>
    <row r="42" spans="1:32" ht="12.75" customHeight="1" x14ac:dyDescent="0.2">
      <c r="A42" s="6" t="s">
        <v>125</v>
      </c>
      <c r="B42" s="40"/>
      <c r="C42" s="40"/>
      <c r="D42" s="5"/>
      <c r="E42" s="68" t="s">
        <v>123</v>
      </c>
      <c r="F42" s="69"/>
      <c r="G42" s="85">
        <v>9</v>
      </c>
      <c r="H42" s="85">
        <v>5.6</v>
      </c>
      <c r="I42" s="85">
        <v>7.4</v>
      </c>
      <c r="J42" s="85">
        <v>4.9000000000000004</v>
      </c>
      <c r="K42" s="85">
        <v>5</v>
      </c>
      <c r="L42" s="85">
        <v>4.8</v>
      </c>
      <c r="M42" s="85">
        <v>1</v>
      </c>
      <c r="N42" s="85">
        <v>4.9000000000000004</v>
      </c>
      <c r="O42" s="85">
        <v>2.8</v>
      </c>
      <c r="P42" s="85">
        <v>-0.6</v>
      </c>
      <c r="Q42" s="108">
        <v>-0.4</v>
      </c>
      <c r="R42" s="108">
        <v>5.5</v>
      </c>
      <c r="S42" s="86">
        <v>3.1</v>
      </c>
      <c r="T42" s="108">
        <v>1.5</v>
      </c>
      <c r="U42" s="109">
        <v>4.0999999999999996</v>
      </c>
      <c r="V42" s="108">
        <v>4.5</v>
      </c>
      <c r="W42" s="108">
        <v>-3.1</v>
      </c>
      <c r="X42" s="111">
        <v>1.2</v>
      </c>
      <c r="Y42" s="103">
        <v>5.6</v>
      </c>
      <c r="Z42" s="111">
        <v>2.1</v>
      </c>
      <c r="AA42" s="88">
        <v>0.8</v>
      </c>
      <c r="AB42" s="88">
        <v>-0.8</v>
      </c>
      <c r="AC42" s="103">
        <v>-3.2</v>
      </c>
      <c r="AD42" s="88">
        <v>-3.3</v>
      </c>
    </row>
    <row r="43" spans="1:32" ht="12.75" customHeight="1" x14ac:dyDescent="0.2">
      <c r="A43" s="6" t="s">
        <v>126</v>
      </c>
      <c r="B43" s="40"/>
      <c r="C43" s="7"/>
      <c r="D43" s="5"/>
      <c r="E43" s="68" t="s">
        <v>123</v>
      </c>
      <c r="F43" s="69"/>
      <c r="G43" s="85">
        <v>28.7</v>
      </c>
      <c r="H43" s="85">
        <v>13.9</v>
      </c>
      <c r="I43" s="85">
        <v>10.6</v>
      </c>
      <c r="J43" s="85">
        <v>11.3</v>
      </c>
      <c r="K43" s="85">
        <v>11.3</v>
      </c>
      <c r="L43" s="85">
        <v>9.3000000000000007</v>
      </c>
      <c r="M43" s="85">
        <v>4.8</v>
      </c>
      <c r="N43" s="85">
        <v>4.0999999999999996</v>
      </c>
      <c r="O43" s="85">
        <v>4</v>
      </c>
      <c r="P43" s="85">
        <v>2.7</v>
      </c>
      <c r="Q43" s="108">
        <v>2.2000000000000002</v>
      </c>
      <c r="R43" s="108">
        <v>3.7</v>
      </c>
      <c r="S43" s="86">
        <v>3</v>
      </c>
      <c r="T43" s="108">
        <v>2.9</v>
      </c>
      <c r="U43" s="109">
        <v>4.0999999999999996</v>
      </c>
      <c r="V43" s="108">
        <v>4.5</v>
      </c>
      <c r="W43" s="108">
        <v>1.2</v>
      </c>
      <c r="X43" s="98">
        <v>-0.2</v>
      </c>
      <c r="Y43" s="103">
        <v>-0.5</v>
      </c>
      <c r="Z43" s="111">
        <v>-0.7</v>
      </c>
      <c r="AA43" s="88">
        <v>-1.1000000000000001</v>
      </c>
      <c r="AB43" s="88">
        <v>0.5</v>
      </c>
      <c r="AC43" s="103">
        <v>1.2</v>
      </c>
      <c r="AD43" s="88">
        <v>1.1000000000000001</v>
      </c>
    </row>
    <row r="44" spans="1:32" ht="12.75" customHeight="1" x14ac:dyDescent="0.2">
      <c r="A44" s="6" t="s">
        <v>73</v>
      </c>
      <c r="B44" s="40"/>
      <c r="C44" s="7"/>
      <c r="D44" s="5"/>
      <c r="E44" s="68" t="s">
        <v>123</v>
      </c>
      <c r="F44" s="69"/>
      <c r="G44" s="96" t="s">
        <v>101</v>
      </c>
      <c r="H44" s="96" t="s">
        <v>101</v>
      </c>
      <c r="I44" s="85">
        <v>17.600000000000001</v>
      </c>
      <c r="J44" s="85">
        <v>12.7</v>
      </c>
      <c r="K44" s="85">
        <v>10.8</v>
      </c>
      <c r="L44" s="85">
        <v>8.8000000000000007</v>
      </c>
      <c r="M44" s="85">
        <v>4.0999999999999996</v>
      </c>
      <c r="N44" s="85">
        <v>3.3</v>
      </c>
      <c r="O44" s="85">
        <v>3.9</v>
      </c>
      <c r="P44" s="85">
        <v>3.3</v>
      </c>
      <c r="Q44" s="108">
        <v>1.6</v>
      </c>
      <c r="R44" s="108">
        <v>2.2999999999999998</v>
      </c>
      <c r="S44" s="108">
        <v>-0.4</v>
      </c>
      <c r="T44" s="108">
        <v>3.4</v>
      </c>
      <c r="U44" s="109">
        <v>1.6</v>
      </c>
      <c r="V44" s="108">
        <v>3.8</v>
      </c>
      <c r="W44" s="108">
        <v>1.5</v>
      </c>
      <c r="X44" s="111">
        <v>-1.2</v>
      </c>
      <c r="Y44" s="103">
        <v>0.9</v>
      </c>
      <c r="Z44" s="111">
        <v>-0.6</v>
      </c>
      <c r="AA44" s="88">
        <v>-1.5</v>
      </c>
      <c r="AB44" s="88">
        <v>0.3</v>
      </c>
      <c r="AC44" s="88">
        <v>0</v>
      </c>
      <c r="AD44" s="88">
        <v>0.1</v>
      </c>
    </row>
    <row r="45" spans="1:32" ht="12.75" customHeight="1" x14ac:dyDescent="0.2">
      <c r="A45" s="6" t="s">
        <v>74</v>
      </c>
      <c r="B45" s="40"/>
      <c r="C45" s="7"/>
      <c r="D45" s="5"/>
      <c r="E45" s="68" t="s">
        <v>123</v>
      </c>
      <c r="F45" s="69"/>
      <c r="G45" s="121" t="s">
        <v>101</v>
      </c>
      <c r="H45" s="121" t="s">
        <v>101</v>
      </c>
      <c r="I45" s="121" t="s">
        <v>101</v>
      </c>
      <c r="J45" s="121" t="s">
        <v>101</v>
      </c>
      <c r="K45" s="121" t="s">
        <v>101</v>
      </c>
      <c r="L45" s="121" t="s">
        <v>101</v>
      </c>
      <c r="M45" s="121" t="s">
        <v>101</v>
      </c>
      <c r="N45" s="121" t="s">
        <v>101</v>
      </c>
      <c r="O45" s="121" t="s">
        <v>101</v>
      </c>
      <c r="P45" s="121" t="s">
        <v>101</v>
      </c>
      <c r="Q45" s="121" t="s">
        <v>101</v>
      </c>
      <c r="R45" s="121" t="s">
        <v>101</v>
      </c>
      <c r="S45" s="122">
        <v>-9.4</v>
      </c>
      <c r="T45" s="122">
        <v>1.1000000000000001</v>
      </c>
      <c r="U45" s="123">
        <v>16.8</v>
      </c>
      <c r="V45" s="122">
        <v>8.8000000000000007</v>
      </c>
      <c r="W45" s="122">
        <v>-24.8</v>
      </c>
      <c r="X45" s="123">
        <v>7.9</v>
      </c>
      <c r="Y45" s="122">
        <v>21.2</v>
      </c>
      <c r="Z45" s="122">
        <v>3.8</v>
      </c>
      <c r="AA45" s="122">
        <v>4.5</v>
      </c>
      <c r="AB45" s="122">
        <v>-3.7</v>
      </c>
      <c r="AC45" s="88">
        <v>-6</v>
      </c>
      <c r="AD45" s="88">
        <v>-4.9000000000000004</v>
      </c>
    </row>
    <row r="46" spans="1:32" ht="12.75" customHeight="1" x14ac:dyDescent="0.2">
      <c r="A46" s="6" t="s">
        <v>127</v>
      </c>
      <c r="B46" s="40"/>
      <c r="C46" s="7"/>
      <c r="D46" s="5"/>
      <c r="E46" s="68" t="s">
        <v>123</v>
      </c>
      <c r="F46" s="69"/>
      <c r="G46" s="95">
        <v>4</v>
      </c>
      <c r="H46" s="95">
        <v>4.5999999999999996</v>
      </c>
      <c r="I46" s="95">
        <v>7.3</v>
      </c>
      <c r="J46" s="95">
        <v>1</v>
      </c>
      <c r="K46" s="95">
        <v>5.2</v>
      </c>
      <c r="L46" s="95">
        <v>4.3</v>
      </c>
      <c r="M46" s="95">
        <v>-0.9</v>
      </c>
      <c r="N46" s="85">
        <v>6.3</v>
      </c>
      <c r="O46" s="85">
        <v>0.4</v>
      </c>
      <c r="P46" s="85">
        <v>-6.7</v>
      </c>
      <c r="Q46" s="108">
        <v>0.9</v>
      </c>
      <c r="R46" s="108">
        <v>3.7</v>
      </c>
      <c r="S46" s="108">
        <v>-1.5</v>
      </c>
      <c r="T46" s="108">
        <v>-1.2</v>
      </c>
      <c r="U46" s="109">
        <v>1.3</v>
      </c>
      <c r="V46" s="108">
        <v>-4.5999999999999996</v>
      </c>
      <c r="W46" s="108">
        <v>0.2</v>
      </c>
      <c r="X46" s="98">
        <v>-1</v>
      </c>
      <c r="Y46" s="103">
        <v>1.7</v>
      </c>
      <c r="Z46" s="111">
        <v>2.9</v>
      </c>
      <c r="AA46" s="103">
        <v>1.2</v>
      </c>
      <c r="AB46" s="103">
        <v>3.5</v>
      </c>
      <c r="AC46" s="103">
        <v>-1.7</v>
      </c>
      <c r="AD46" s="103">
        <v>-3.1</v>
      </c>
    </row>
    <row r="47" spans="1:32" ht="12.75" customHeight="1" x14ac:dyDescent="0.2">
      <c r="A47" s="6" t="s">
        <v>128</v>
      </c>
      <c r="B47" s="40"/>
      <c r="C47" s="7"/>
      <c r="D47" s="5"/>
      <c r="E47" s="68" t="s">
        <v>123</v>
      </c>
      <c r="F47" s="69"/>
      <c r="G47" s="95">
        <v>-0.7</v>
      </c>
      <c r="H47" s="95">
        <v>-1</v>
      </c>
      <c r="I47" s="95">
        <v>5.7</v>
      </c>
      <c r="J47" s="95">
        <v>1.4</v>
      </c>
      <c r="K47" s="95">
        <v>5.0999999999999996</v>
      </c>
      <c r="L47" s="95">
        <v>-2.7</v>
      </c>
      <c r="M47" s="95">
        <v>1.8</v>
      </c>
      <c r="N47" s="85">
        <v>12</v>
      </c>
      <c r="O47" s="85">
        <v>-1.5</v>
      </c>
      <c r="P47" s="85">
        <v>-8.5</v>
      </c>
      <c r="Q47" s="108">
        <v>-0.3</v>
      </c>
      <c r="R47" s="108">
        <v>1.6</v>
      </c>
      <c r="S47" s="108">
        <v>-0.5</v>
      </c>
      <c r="T47" s="108">
        <v>0.3</v>
      </c>
      <c r="U47" s="87">
        <v>-1</v>
      </c>
      <c r="V47" s="108">
        <v>-3.3</v>
      </c>
      <c r="W47" s="108">
        <v>-3.5</v>
      </c>
      <c r="X47" s="98">
        <v>2</v>
      </c>
      <c r="Y47" s="103">
        <v>4.3</v>
      </c>
      <c r="Z47" s="111">
        <v>4.2</v>
      </c>
      <c r="AA47" s="103">
        <v>-0.2</v>
      </c>
      <c r="AB47" s="103">
        <v>1.9</v>
      </c>
      <c r="AC47" s="103">
        <v>-1.9</v>
      </c>
      <c r="AD47" s="88">
        <v>-4</v>
      </c>
    </row>
    <row r="48" spans="1:32" ht="12.75" customHeight="1" x14ac:dyDescent="0.2">
      <c r="A48" s="6" t="s">
        <v>75</v>
      </c>
      <c r="B48" s="40"/>
      <c r="C48" s="7"/>
      <c r="D48" s="5"/>
      <c r="E48" s="68" t="s">
        <v>112</v>
      </c>
      <c r="F48" s="69"/>
      <c r="G48" s="95">
        <v>4.7</v>
      </c>
      <c r="H48" s="95">
        <v>5.7</v>
      </c>
      <c r="I48" s="95">
        <v>1.5</v>
      </c>
      <c r="J48" s="95">
        <v>-0.4</v>
      </c>
      <c r="K48" s="95">
        <v>0.1</v>
      </c>
      <c r="L48" s="95">
        <v>7.2</v>
      </c>
      <c r="M48" s="95">
        <v>-2.7</v>
      </c>
      <c r="N48" s="85">
        <v>-5.0999999999999996</v>
      </c>
      <c r="O48" s="85">
        <v>1.9</v>
      </c>
      <c r="P48" s="85">
        <v>2</v>
      </c>
      <c r="Q48" s="108">
        <v>1.2</v>
      </c>
      <c r="R48" s="108">
        <v>2.1</v>
      </c>
      <c r="S48" s="86">
        <v>-1</v>
      </c>
      <c r="T48" s="108">
        <v>-1.5</v>
      </c>
      <c r="U48" s="109">
        <v>2.2999999999999998</v>
      </c>
      <c r="V48" s="108">
        <v>-1.3</v>
      </c>
      <c r="W48" s="108">
        <v>3.8</v>
      </c>
      <c r="X48" s="98">
        <v>-2.9</v>
      </c>
      <c r="Y48" s="103">
        <v>-2.5</v>
      </c>
      <c r="Z48" s="111">
        <v>-1.2</v>
      </c>
      <c r="AA48" s="103">
        <v>1.4</v>
      </c>
      <c r="AB48" s="103">
        <v>1.6</v>
      </c>
      <c r="AC48" s="103">
        <v>0.2</v>
      </c>
      <c r="AD48" s="103">
        <v>0.9</v>
      </c>
    </row>
    <row r="49" spans="1:30" ht="15" customHeight="1" x14ac:dyDescent="0.2">
      <c r="A49" s="14"/>
      <c r="B49" s="55" t="s">
        <v>77</v>
      </c>
      <c r="C49" s="7"/>
      <c r="D49" s="5"/>
      <c r="E49" s="68"/>
      <c r="F49" s="69"/>
      <c r="G49" s="124"/>
      <c r="H49" s="124"/>
      <c r="I49" s="124"/>
      <c r="J49" s="124"/>
      <c r="K49" s="124"/>
      <c r="L49" s="124"/>
      <c r="M49" s="124"/>
      <c r="N49" s="124"/>
      <c r="O49" s="124"/>
      <c r="P49" s="124"/>
      <c r="Q49" s="125"/>
      <c r="R49" s="125"/>
      <c r="S49" s="125"/>
      <c r="T49" s="125"/>
      <c r="U49" s="126"/>
      <c r="V49" s="108"/>
      <c r="W49" s="103"/>
      <c r="X49" s="111"/>
      <c r="Y49" s="103"/>
      <c r="Z49" s="111"/>
      <c r="AA49" s="103"/>
      <c r="AB49" s="103"/>
      <c r="AC49" s="103"/>
      <c r="AD49" s="103"/>
    </row>
    <row r="50" spans="1:30" ht="12.75" customHeight="1" x14ac:dyDescent="0.2">
      <c r="A50" s="6" t="s">
        <v>129</v>
      </c>
      <c r="B50" s="7"/>
      <c r="C50" s="7"/>
      <c r="D50" s="5"/>
      <c r="E50" s="68" t="s">
        <v>130</v>
      </c>
      <c r="F50" s="69"/>
      <c r="G50" s="110" t="s">
        <v>101</v>
      </c>
      <c r="H50" s="110" t="s">
        <v>101</v>
      </c>
      <c r="I50" s="110" t="s">
        <v>101</v>
      </c>
      <c r="J50" s="110" t="s">
        <v>101</v>
      </c>
      <c r="K50" s="110" t="s">
        <v>101</v>
      </c>
      <c r="L50" s="110" t="s">
        <v>101</v>
      </c>
      <c r="M50" s="108">
        <v>36.881999999999998</v>
      </c>
      <c r="N50" s="127">
        <v>35.61</v>
      </c>
      <c r="O50" s="108">
        <v>34.082999999999998</v>
      </c>
      <c r="P50" s="108">
        <v>30.812000000000001</v>
      </c>
      <c r="Q50" s="108">
        <v>31.844000000000001</v>
      </c>
      <c r="R50" s="108">
        <v>31.904</v>
      </c>
      <c r="S50" s="108">
        <v>29.783999999999999</v>
      </c>
      <c r="T50" s="108">
        <v>28.343</v>
      </c>
      <c r="U50" s="109">
        <v>27.762</v>
      </c>
      <c r="V50" s="108">
        <v>24.942</v>
      </c>
      <c r="W50" s="108">
        <v>26.445</v>
      </c>
      <c r="X50" s="127">
        <v>25.29</v>
      </c>
      <c r="Y50" s="128">
        <v>24.585999999999999</v>
      </c>
      <c r="Z50" s="111">
        <v>25.143000000000001</v>
      </c>
      <c r="AA50" s="103">
        <v>25.974</v>
      </c>
      <c r="AB50" s="103">
        <v>27.533000000000001</v>
      </c>
      <c r="AC50" s="103">
        <v>27.283000000000001</v>
      </c>
      <c r="AD50" s="103">
        <v>27.033000000000001</v>
      </c>
    </row>
    <row r="51" spans="1:30" ht="12.75" customHeight="1" x14ac:dyDescent="0.2">
      <c r="A51" s="6" t="s">
        <v>131</v>
      </c>
      <c r="B51" s="7"/>
      <c r="C51" s="7"/>
      <c r="D51" s="5"/>
      <c r="E51" s="68" t="s">
        <v>130</v>
      </c>
      <c r="F51" s="69"/>
      <c r="G51" s="108">
        <v>29.155000000000001</v>
      </c>
      <c r="H51" s="108">
        <v>28.782</v>
      </c>
      <c r="I51" s="108">
        <v>26.545000000000002</v>
      </c>
      <c r="J51" s="108">
        <v>27.138000000000002</v>
      </c>
      <c r="K51" s="108">
        <v>31.710999999999999</v>
      </c>
      <c r="L51" s="108">
        <v>32.274000000000001</v>
      </c>
      <c r="M51" s="127">
        <v>34.6</v>
      </c>
      <c r="N51" s="127">
        <v>38.590000000000003</v>
      </c>
      <c r="O51" s="108">
        <v>38.037999999999997</v>
      </c>
      <c r="P51" s="108">
        <v>32.735999999999997</v>
      </c>
      <c r="Q51" s="108">
        <v>28.227</v>
      </c>
      <c r="R51" s="108">
        <v>25.701000000000001</v>
      </c>
      <c r="S51" s="108">
        <v>23.946999999999999</v>
      </c>
      <c r="T51" s="108">
        <v>22.609000000000002</v>
      </c>
      <c r="U51" s="109">
        <v>20.308</v>
      </c>
      <c r="V51" s="108">
        <v>17.035</v>
      </c>
      <c r="W51" s="108">
        <v>19.056999999999999</v>
      </c>
      <c r="X51" s="111">
        <v>19.111000000000001</v>
      </c>
      <c r="Y51" s="128">
        <v>17.687999999999999</v>
      </c>
      <c r="Z51" s="111">
        <v>19.582999999999998</v>
      </c>
      <c r="AA51" s="103">
        <v>19.565000000000001</v>
      </c>
      <c r="AB51" s="103">
        <v>20.745999999999999</v>
      </c>
      <c r="AC51" s="129">
        <v>24.6</v>
      </c>
      <c r="AD51" s="103">
        <v>24.431999999999999</v>
      </c>
    </row>
    <row r="52" spans="1:30" ht="12.75" customHeight="1" x14ac:dyDescent="0.2">
      <c r="A52" s="6" t="s">
        <v>132</v>
      </c>
      <c r="B52" s="40"/>
      <c r="C52" s="40"/>
      <c r="D52" s="5"/>
      <c r="E52" s="68" t="s">
        <v>112</v>
      </c>
      <c r="F52" s="69"/>
      <c r="G52" s="99">
        <v>65.489999999999995</v>
      </c>
      <c r="H52" s="100">
        <v>71.06</v>
      </c>
      <c r="I52" s="100">
        <v>73.900000000000006</v>
      </c>
      <c r="J52" s="100">
        <v>75.5</v>
      </c>
      <c r="K52" s="100">
        <v>71.95</v>
      </c>
      <c r="L52" s="100">
        <v>73.040000000000006</v>
      </c>
      <c r="M52" s="100">
        <v>72.75</v>
      </c>
      <c r="N52" s="100">
        <v>73.349999999999994</v>
      </c>
      <c r="O52" s="100">
        <v>76.53</v>
      </c>
      <c r="P52" s="100">
        <v>85.76</v>
      </c>
      <c r="Q52" s="100">
        <v>86.82</v>
      </c>
      <c r="R52" s="100">
        <v>87.98</v>
      </c>
      <c r="S52" s="100">
        <v>92.97</v>
      </c>
      <c r="T52" s="100">
        <v>97.57</v>
      </c>
      <c r="U52" s="101">
        <v>100.13</v>
      </c>
      <c r="V52" s="100">
        <v>112.16</v>
      </c>
      <c r="W52" s="100">
        <v>108.07</v>
      </c>
      <c r="X52" s="116">
        <v>110.49</v>
      </c>
      <c r="Y52" s="130">
        <v>113.87</v>
      </c>
      <c r="Z52" s="116">
        <v>109.73</v>
      </c>
      <c r="AA52" s="102">
        <v>107.17</v>
      </c>
      <c r="AB52" s="102">
        <v>101.36</v>
      </c>
      <c r="AC52" s="102">
        <v>100</v>
      </c>
      <c r="AD52" s="103">
        <v>102.37</v>
      </c>
    </row>
    <row r="53" spans="1:30" ht="12.75" customHeight="1" x14ac:dyDescent="0.2">
      <c r="A53" s="6" t="s">
        <v>133</v>
      </c>
      <c r="B53" s="40"/>
      <c r="C53" s="7"/>
      <c r="D53" s="5"/>
      <c r="E53" s="68" t="s">
        <v>112</v>
      </c>
      <c r="F53" s="69"/>
      <c r="G53" s="131" t="s">
        <v>101</v>
      </c>
      <c r="H53" s="131" t="s">
        <v>101</v>
      </c>
      <c r="I53" s="99">
        <v>77.89</v>
      </c>
      <c r="J53" s="99">
        <v>80.790000000000006</v>
      </c>
      <c r="K53" s="100">
        <v>78.2</v>
      </c>
      <c r="L53" s="100">
        <v>82.15</v>
      </c>
      <c r="M53" s="132">
        <v>80.319999999999993</v>
      </c>
      <c r="N53" s="133">
        <v>81.19</v>
      </c>
      <c r="O53" s="132">
        <v>85.18</v>
      </c>
      <c r="P53" s="133">
        <v>93.86</v>
      </c>
      <c r="Q53" s="132">
        <v>93.07</v>
      </c>
      <c r="R53" s="133">
        <v>96.15</v>
      </c>
      <c r="S53" s="132">
        <v>100.08</v>
      </c>
      <c r="T53" s="133">
        <v>102.15</v>
      </c>
      <c r="U53" s="133">
        <v>105.1</v>
      </c>
      <c r="V53" s="134">
        <v>115.18</v>
      </c>
      <c r="W53" s="134">
        <v>109.2</v>
      </c>
      <c r="X53" s="135">
        <v>109.4</v>
      </c>
      <c r="Y53" s="130">
        <v>112.76</v>
      </c>
      <c r="Z53" s="116">
        <v>109.15</v>
      </c>
      <c r="AA53" s="102">
        <v>106.86</v>
      </c>
      <c r="AB53" s="102">
        <v>102.86</v>
      </c>
      <c r="AC53" s="102">
        <v>100</v>
      </c>
      <c r="AD53" s="102">
        <v>100.34</v>
      </c>
    </row>
    <row r="54" spans="1:30" x14ac:dyDescent="0.2">
      <c r="A54" s="6" t="s">
        <v>151</v>
      </c>
      <c r="B54" s="30"/>
      <c r="C54" s="30"/>
      <c r="D54" s="36"/>
      <c r="E54" s="68" t="s">
        <v>108</v>
      </c>
      <c r="F54" s="70"/>
      <c r="G54" s="136" t="s">
        <v>101</v>
      </c>
      <c r="H54" s="137" t="s">
        <v>101</v>
      </c>
      <c r="I54" s="137" t="s">
        <v>101</v>
      </c>
      <c r="J54" s="137" t="s">
        <v>101</v>
      </c>
      <c r="K54" s="137" t="s">
        <v>101</v>
      </c>
      <c r="L54" s="137" t="s">
        <v>101</v>
      </c>
      <c r="M54" s="137" t="s">
        <v>101</v>
      </c>
      <c r="N54" s="137" t="s">
        <v>101</v>
      </c>
      <c r="O54" s="138" t="s">
        <v>101</v>
      </c>
      <c r="P54" s="137" t="s">
        <v>101</v>
      </c>
      <c r="Q54" s="103">
        <v>15.4</v>
      </c>
      <c r="R54" s="88">
        <v>8</v>
      </c>
      <c r="S54" s="103">
        <v>13.4</v>
      </c>
      <c r="T54" s="103">
        <v>14.7</v>
      </c>
      <c r="U54" s="103">
        <v>15.7</v>
      </c>
      <c r="V54" s="103">
        <v>9.6999999999999993</v>
      </c>
      <c r="W54" s="103">
        <v>6.1</v>
      </c>
      <c r="X54" s="111">
        <v>7.8</v>
      </c>
      <c r="Y54" s="88">
        <v>6</v>
      </c>
      <c r="Z54" s="111">
        <v>8.9</v>
      </c>
      <c r="AA54" s="88">
        <v>7</v>
      </c>
      <c r="AB54" s="88">
        <v>10.9</v>
      </c>
      <c r="AC54" s="103">
        <v>11.4</v>
      </c>
      <c r="AD54" s="103">
        <v>10.5</v>
      </c>
    </row>
    <row r="55" spans="1:30" ht="12.75" customHeight="1" x14ac:dyDescent="0.2">
      <c r="A55" s="6" t="s">
        <v>134</v>
      </c>
      <c r="B55" s="7"/>
      <c r="C55" s="7"/>
      <c r="D55" s="5"/>
      <c r="E55" s="68" t="s">
        <v>108</v>
      </c>
      <c r="F55" s="69"/>
      <c r="G55" s="136" t="s">
        <v>101</v>
      </c>
      <c r="H55" s="137" t="s">
        <v>101</v>
      </c>
      <c r="I55" s="137" t="s">
        <v>101</v>
      </c>
      <c r="J55" s="137" t="s">
        <v>101</v>
      </c>
      <c r="K55" s="137" t="s">
        <v>101</v>
      </c>
      <c r="L55" s="137" t="s">
        <v>101</v>
      </c>
      <c r="M55" s="137" t="s">
        <v>101</v>
      </c>
      <c r="N55" s="137" t="s">
        <v>101</v>
      </c>
      <c r="O55" s="138" t="s">
        <v>101</v>
      </c>
      <c r="P55" s="137" t="s">
        <v>101</v>
      </c>
      <c r="Q55" s="88">
        <v>8.4</v>
      </c>
      <c r="R55" s="103">
        <v>6.2</v>
      </c>
      <c r="S55" s="88">
        <v>10.7</v>
      </c>
      <c r="T55" s="103">
        <v>14.6</v>
      </c>
      <c r="U55" s="88">
        <v>17</v>
      </c>
      <c r="V55" s="88">
        <v>14</v>
      </c>
      <c r="W55" s="88">
        <v>0.8</v>
      </c>
      <c r="X55" s="111">
        <v>0.3</v>
      </c>
      <c r="Y55" s="139">
        <v>3.7</v>
      </c>
      <c r="Z55" s="140">
        <v>4.9000000000000004</v>
      </c>
      <c r="AA55" s="139">
        <v>4.5999999999999996</v>
      </c>
      <c r="AB55" s="139">
        <v>6.4</v>
      </c>
      <c r="AC55" s="141">
        <v>8.5</v>
      </c>
      <c r="AD55" s="141">
        <v>6.8</v>
      </c>
    </row>
    <row r="56" spans="1:30" ht="12.75" customHeight="1" x14ac:dyDescent="0.2">
      <c r="A56" s="6" t="s">
        <v>150</v>
      </c>
      <c r="B56" s="7"/>
      <c r="C56" s="7"/>
      <c r="D56" s="5"/>
      <c r="E56" s="68" t="s">
        <v>108</v>
      </c>
      <c r="F56" s="69"/>
      <c r="G56" s="136" t="s">
        <v>101</v>
      </c>
      <c r="H56" s="137" t="s">
        <v>101</v>
      </c>
      <c r="I56" s="137" t="s">
        <v>101</v>
      </c>
      <c r="J56" s="137" t="s">
        <v>101</v>
      </c>
      <c r="K56" s="137" t="s">
        <v>101</v>
      </c>
      <c r="L56" s="137" t="s">
        <v>101</v>
      </c>
      <c r="M56" s="137" t="s">
        <v>101</v>
      </c>
      <c r="N56" s="137" t="s">
        <v>101</v>
      </c>
      <c r="O56" s="138" t="s">
        <v>101</v>
      </c>
      <c r="P56" s="137" t="s">
        <v>101</v>
      </c>
      <c r="Q56" s="88">
        <v>7.8</v>
      </c>
      <c r="R56" s="103">
        <v>6.4</v>
      </c>
      <c r="S56" s="88">
        <v>11.1</v>
      </c>
      <c r="T56" s="103">
        <v>13.8</v>
      </c>
      <c r="U56" s="103">
        <v>16.7</v>
      </c>
      <c r="V56" s="88">
        <v>13.1</v>
      </c>
      <c r="W56" s="88">
        <v>0.4</v>
      </c>
      <c r="X56" s="142">
        <v>0</v>
      </c>
      <c r="Y56" s="139">
        <v>3.1</v>
      </c>
      <c r="Z56" s="140">
        <v>5.3</v>
      </c>
      <c r="AA56" s="139">
        <v>5.4</v>
      </c>
      <c r="AB56" s="139">
        <v>5.7</v>
      </c>
      <c r="AC56" s="103">
        <v>8.1999999999999993</v>
      </c>
      <c r="AD56" s="103">
        <v>6.7</v>
      </c>
    </row>
    <row r="57" spans="1:30" ht="12.75" customHeight="1" x14ac:dyDescent="0.2">
      <c r="A57" s="6" t="s">
        <v>135</v>
      </c>
      <c r="B57" s="40"/>
      <c r="C57" s="40"/>
      <c r="D57" s="5"/>
      <c r="E57" s="68" t="s">
        <v>136</v>
      </c>
      <c r="F57" s="69"/>
      <c r="G57" s="90">
        <v>13286.7</v>
      </c>
      <c r="H57" s="90">
        <v>-22643.200000000001</v>
      </c>
      <c r="I57" s="90">
        <v>-36331.300000000003</v>
      </c>
      <c r="J57" s="90">
        <v>-111868.8</v>
      </c>
      <c r="K57" s="90">
        <v>-113037.2</v>
      </c>
      <c r="L57" s="90">
        <v>-40492</v>
      </c>
      <c r="M57" s="90">
        <v>-50596.4</v>
      </c>
      <c r="N57" s="90">
        <v>-104877.1</v>
      </c>
      <c r="O57" s="90">
        <v>-124478.3</v>
      </c>
      <c r="P57" s="90">
        <v>-136378.1</v>
      </c>
      <c r="Q57" s="90">
        <v>-160614.6</v>
      </c>
      <c r="R57" s="90">
        <v>-114414.39999999999</v>
      </c>
      <c r="S57" s="90">
        <v>-68732.899999999994</v>
      </c>
      <c r="T57" s="90">
        <v>-86627.9</v>
      </c>
      <c r="U57" s="90">
        <v>-177112.9</v>
      </c>
      <c r="V57" s="90">
        <v>-75254.7</v>
      </c>
      <c r="W57" s="90">
        <v>-89203</v>
      </c>
      <c r="X57" s="90">
        <v>-141776.5</v>
      </c>
      <c r="Y57" s="90">
        <v>-84800.8</v>
      </c>
      <c r="Z57" s="90">
        <v>-63313</v>
      </c>
      <c r="AA57" s="90">
        <v>-21784.400000000001</v>
      </c>
      <c r="AB57" s="90">
        <v>7882.6</v>
      </c>
      <c r="AC57" s="90">
        <v>11283.1</v>
      </c>
      <c r="AD57" s="103">
        <v>52641.9</v>
      </c>
    </row>
    <row r="58" spans="1:30" ht="12.75" customHeight="1" x14ac:dyDescent="0.2">
      <c r="A58" s="6" t="s">
        <v>137</v>
      </c>
      <c r="B58" s="40"/>
      <c r="C58" s="40"/>
      <c r="D58" s="44"/>
      <c r="E58" s="68" t="s">
        <v>136</v>
      </c>
      <c r="F58" s="69"/>
      <c r="G58" s="90">
        <v>131.5</v>
      </c>
      <c r="H58" s="90">
        <v>-28765.1</v>
      </c>
      <c r="I58" s="90">
        <v>-20372.8</v>
      </c>
      <c r="J58" s="90">
        <v>-136057.60000000001</v>
      </c>
      <c r="K58" s="90">
        <v>-90359.1</v>
      </c>
      <c r="L58" s="90">
        <v>-31709.5</v>
      </c>
      <c r="M58" s="90">
        <v>-49427.7</v>
      </c>
      <c r="N58" s="90">
        <v>-116453.8</v>
      </c>
      <c r="O58" s="90">
        <v>-105696.9</v>
      </c>
      <c r="P58" s="90">
        <v>-130882.4</v>
      </c>
      <c r="Q58" s="90">
        <v>-144190.1</v>
      </c>
      <c r="R58" s="90">
        <v>-151266.70000000001</v>
      </c>
      <c r="S58" s="90">
        <v>-53556.6</v>
      </c>
      <c r="T58" s="90">
        <v>-82908.899999999994</v>
      </c>
      <c r="U58" s="92">
        <v>-111061.7</v>
      </c>
      <c r="V58" s="90">
        <v>-43229.1</v>
      </c>
      <c r="W58" s="90">
        <v>-72346.899999999994</v>
      </c>
      <c r="X58" s="92">
        <v>-122338.9</v>
      </c>
      <c r="Y58" s="92">
        <v>-74763.600000000006</v>
      </c>
      <c r="Z58" s="92">
        <v>11688.7</v>
      </c>
      <c r="AA58" s="90">
        <v>68307.5</v>
      </c>
      <c r="AB58" s="90">
        <v>59416.2</v>
      </c>
      <c r="AC58" s="90">
        <v>175781.9</v>
      </c>
      <c r="AD58" s="103">
        <v>117678.39999999999</v>
      </c>
    </row>
    <row r="59" spans="1:30" ht="12.75" customHeight="1" x14ac:dyDescent="0.2">
      <c r="A59" s="6" t="s">
        <v>190</v>
      </c>
      <c r="B59" s="40"/>
      <c r="C59" s="40"/>
      <c r="D59" s="5"/>
      <c r="E59" s="68" t="s">
        <v>136</v>
      </c>
      <c r="F59" s="71"/>
      <c r="G59" s="90">
        <v>88316.2</v>
      </c>
      <c r="H59" s="90">
        <v>68254.600000000006</v>
      </c>
      <c r="I59" s="90">
        <v>197915.7</v>
      </c>
      <c r="J59" s="90">
        <v>-22475.1</v>
      </c>
      <c r="K59" s="90">
        <v>-56040</v>
      </c>
      <c r="L59" s="90">
        <v>62615</v>
      </c>
      <c r="M59" s="90">
        <v>57136.7</v>
      </c>
      <c r="N59" s="90">
        <v>31592.799999999999</v>
      </c>
      <c r="O59" s="90">
        <v>67153</v>
      </c>
      <c r="P59" s="90">
        <v>216945</v>
      </c>
      <c r="Q59" s="90">
        <v>12903.4</v>
      </c>
      <c r="R59" s="90">
        <v>6782.2</v>
      </c>
      <c r="S59" s="90">
        <v>92850.9</v>
      </c>
      <c r="T59" s="90">
        <v>2074.6999999999998</v>
      </c>
      <c r="U59" s="92">
        <v>15666.5</v>
      </c>
      <c r="V59" s="90">
        <v>40111.300000000003</v>
      </c>
      <c r="W59" s="90">
        <v>60646.5</v>
      </c>
      <c r="X59" s="90">
        <v>41424.9</v>
      </c>
      <c r="Y59" s="90">
        <v>-17229.7</v>
      </c>
      <c r="Z59" s="92">
        <v>80473.5</v>
      </c>
      <c r="AA59" s="90">
        <v>188191.5</v>
      </c>
      <c r="AB59" s="90">
        <v>73122.7</v>
      </c>
      <c r="AC59" s="90">
        <v>351305.5</v>
      </c>
      <c r="AD59" s="103">
        <v>563521.19999999995</v>
      </c>
    </row>
    <row r="60" spans="1:30" ht="12.75" customHeight="1" x14ac:dyDescent="0.2">
      <c r="A60" s="6" t="s">
        <v>138</v>
      </c>
      <c r="B60" s="7"/>
      <c r="C60" s="7"/>
      <c r="D60" s="5"/>
      <c r="E60" s="68" t="s">
        <v>112</v>
      </c>
      <c r="F60" s="69"/>
      <c r="G60" s="85">
        <f t="shared" ref="G60:AD60" si="2">(G57/G7)*100</f>
        <v>1.1062220253636703</v>
      </c>
      <c r="H60" s="85">
        <f t="shared" si="2"/>
        <v>-1.6522395846634876</v>
      </c>
      <c r="I60" s="85">
        <f>(I57/I7)*100</f>
        <v>-2.2901048695607229</v>
      </c>
      <c r="J60" s="85">
        <f t="shared" si="2"/>
        <v>-6.1522419874809033</v>
      </c>
      <c r="K60" s="85">
        <f t="shared" si="2"/>
        <v>-5.7709581487957724</v>
      </c>
      <c r="L60" s="85">
        <f t="shared" si="2"/>
        <v>-1.8865173088382394</v>
      </c>
      <c r="M60" s="85">
        <f t="shared" si="2"/>
        <v>-2.2563332332924695</v>
      </c>
      <c r="N60" s="85">
        <f t="shared" si="2"/>
        <v>-4.4077249954084925</v>
      </c>
      <c r="O60" s="85">
        <f t="shared" si="2"/>
        <v>-4.8467026358588479</v>
      </c>
      <c r="P60" s="85">
        <f t="shared" si="2"/>
        <v>-5.0856153911555753</v>
      </c>
      <c r="Q60" s="86">
        <f t="shared" si="2"/>
        <v>-5.7150451433292702</v>
      </c>
      <c r="R60" s="86">
        <f t="shared" si="2"/>
        <v>-3.736048724482798</v>
      </c>
      <c r="S60" s="86">
        <f t="shared" si="2"/>
        <v>-2.1051869090035895</v>
      </c>
      <c r="T60" s="86">
        <f t="shared" si="2"/>
        <v>-2.4660655124490507</v>
      </c>
      <c r="U60" s="87">
        <f t="shared" si="2"/>
        <v>-4.6121745769725244</v>
      </c>
      <c r="V60" s="86">
        <f t="shared" si="2"/>
        <v>-1.8700922463238518</v>
      </c>
      <c r="W60" s="86">
        <f t="shared" si="2"/>
        <v>-2.2695602416949483</v>
      </c>
      <c r="X60" s="98">
        <f t="shared" si="2"/>
        <v>-3.577988342607024</v>
      </c>
      <c r="Y60" s="88">
        <f t="shared" si="2"/>
        <v>-2.1022793897993308</v>
      </c>
      <c r="Z60" s="98">
        <f t="shared" si="2"/>
        <v>-1.5594672987985947</v>
      </c>
      <c r="AA60" s="88">
        <f t="shared" si="2"/>
        <v>-0.53156953613942759</v>
      </c>
      <c r="AB60" s="88">
        <f t="shared" si="2"/>
        <v>0.18273030971148568</v>
      </c>
      <c r="AC60" s="88">
        <f t="shared" si="2"/>
        <v>0.24550985109610268</v>
      </c>
      <c r="AD60" s="88">
        <f t="shared" si="2"/>
        <v>1.1028546647560149</v>
      </c>
    </row>
    <row r="61" spans="1:30" ht="12.75" customHeight="1" x14ac:dyDescent="0.2">
      <c r="A61" s="6" t="s">
        <v>139</v>
      </c>
      <c r="B61" s="7"/>
      <c r="C61" s="7"/>
      <c r="D61" s="5"/>
      <c r="E61" s="68" t="s">
        <v>112</v>
      </c>
      <c r="F61" s="69"/>
      <c r="G61" s="85">
        <f t="shared" ref="G61:AD61" si="3">(G58/G7)*100</f>
        <v>1.0948406777854745E-2</v>
      </c>
      <c r="H61" s="85">
        <f t="shared" si="3"/>
        <v>-2.098945240814182</v>
      </c>
      <c r="I61" s="85">
        <f>(I58/I7)*100</f>
        <v>-1.2841777884795396</v>
      </c>
      <c r="J61" s="85">
        <f t="shared" si="3"/>
        <v>-7.4825087909755155</v>
      </c>
      <c r="K61" s="85">
        <f t="shared" si="3"/>
        <v>-4.6131590703135972</v>
      </c>
      <c r="L61" s="85">
        <f t="shared" si="3"/>
        <v>-1.4773417120568546</v>
      </c>
      <c r="M61" s="85">
        <f t="shared" si="3"/>
        <v>-2.2042153622631293</v>
      </c>
      <c r="N61" s="85">
        <f t="shared" si="3"/>
        <v>-4.894265049951815</v>
      </c>
      <c r="O61" s="85">
        <f t="shared" si="3"/>
        <v>-4.115427699704358</v>
      </c>
      <c r="P61" s="85">
        <f t="shared" si="3"/>
        <v>-4.8806776738448496</v>
      </c>
      <c r="Q61" s="86">
        <f t="shared" si="3"/>
        <v>-5.1306228121301656</v>
      </c>
      <c r="R61" s="86">
        <f t="shared" si="3"/>
        <v>-4.9394111369873217</v>
      </c>
      <c r="S61" s="86">
        <f t="shared" si="3"/>
        <v>-1.6403593215293066</v>
      </c>
      <c r="T61" s="86">
        <f t="shared" si="3"/>
        <v>-2.3601954908878904</v>
      </c>
      <c r="U61" s="87">
        <f t="shared" si="3"/>
        <v>-2.8921436508314717</v>
      </c>
      <c r="V61" s="86">
        <f t="shared" si="3"/>
        <v>-1.0742505747223552</v>
      </c>
      <c r="W61" s="86">
        <f t="shared" si="3"/>
        <v>-1.8406964771350767</v>
      </c>
      <c r="X61" s="98">
        <f t="shared" si="3"/>
        <v>-3.0874450846745862</v>
      </c>
      <c r="Y61" s="88">
        <f t="shared" si="3"/>
        <v>-1.8534492055169443</v>
      </c>
      <c r="Z61" s="98">
        <f t="shared" si="3"/>
        <v>0.28790525508927289</v>
      </c>
      <c r="AA61" s="88">
        <f t="shared" si="3"/>
        <v>1.6667976207673358</v>
      </c>
      <c r="AB61" s="88">
        <f t="shared" si="3"/>
        <v>1.3773552670285913</v>
      </c>
      <c r="AC61" s="88">
        <f t="shared" si="3"/>
        <v>3.8248520437105054</v>
      </c>
      <c r="AD61" s="88">
        <f t="shared" si="3"/>
        <v>2.4653778146500072</v>
      </c>
    </row>
    <row r="62" spans="1:30" ht="12.75" customHeight="1" x14ac:dyDescent="0.2">
      <c r="A62" s="6" t="s">
        <v>140</v>
      </c>
      <c r="B62" s="7"/>
      <c r="C62" s="7"/>
      <c r="D62" s="5"/>
      <c r="E62" s="68" t="s">
        <v>136</v>
      </c>
      <c r="F62" s="69"/>
      <c r="G62" s="77">
        <v>116000</v>
      </c>
      <c r="H62" s="77">
        <v>175100</v>
      </c>
      <c r="I62" s="77">
        <v>373000</v>
      </c>
      <c r="J62" s="77">
        <v>339900</v>
      </c>
      <c r="K62" s="77">
        <v>338500</v>
      </c>
      <c r="L62" s="77">
        <v>376700</v>
      </c>
      <c r="M62" s="77">
        <v>461400</v>
      </c>
      <c r="N62" s="77">
        <v>496819</v>
      </c>
      <c r="O62" s="77">
        <v>524458</v>
      </c>
      <c r="P62" s="77">
        <v>714612</v>
      </c>
      <c r="Q62" s="78">
        <v>691515</v>
      </c>
      <c r="R62" s="78">
        <v>636242</v>
      </c>
      <c r="S62" s="78">
        <v>726702</v>
      </c>
      <c r="T62" s="78">
        <v>656638</v>
      </c>
      <c r="U62" s="79">
        <v>631016</v>
      </c>
      <c r="V62" s="90">
        <v>716044</v>
      </c>
      <c r="W62" s="90">
        <v>764312</v>
      </c>
      <c r="X62" s="93">
        <v>796778.8</v>
      </c>
      <c r="Y62" s="143">
        <v>803393.4</v>
      </c>
      <c r="Z62" s="144">
        <v>855251</v>
      </c>
      <c r="AA62" s="93">
        <v>1118379.5</v>
      </c>
      <c r="AB62" s="93">
        <v>1244287.8</v>
      </c>
      <c r="AC62" s="93">
        <v>1600926.4</v>
      </c>
      <c r="AD62" s="93">
        <v>2197930.7999999998</v>
      </c>
    </row>
    <row r="63" spans="1:30" ht="12.75" customHeight="1" x14ac:dyDescent="0.2">
      <c r="A63" s="6" t="s">
        <v>141</v>
      </c>
      <c r="B63" s="40"/>
      <c r="C63" s="7"/>
      <c r="D63" s="5"/>
      <c r="E63" s="68" t="s">
        <v>112</v>
      </c>
      <c r="F63" s="69"/>
      <c r="G63" s="145">
        <f t="shared" ref="G63:AD63" si="4">(G62/G7)*100</f>
        <v>9.657910161453616</v>
      </c>
      <c r="H63" s="145">
        <f t="shared" si="4"/>
        <v>12.776778515164672</v>
      </c>
      <c r="I63" s="85">
        <f t="shared" si="4"/>
        <v>23.511658441788473</v>
      </c>
      <c r="J63" s="85">
        <f t="shared" si="4"/>
        <v>18.692853159636634</v>
      </c>
      <c r="K63" s="85">
        <f t="shared" si="4"/>
        <v>17.281650052968132</v>
      </c>
      <c r="L63" s="85">
        <f t="shared" si="4"/>
        <v>17.550406752923166</v>
      </c>
      <c r="M63" s="85">
        <f t="shared" si="4"/>
        <v>20.576012400904915</v>
      </c>
      <c r="N63" s="85">
        <f t="shared" si="4"/>
        <v>20.880073195138422</v>
      </c>
      <c r="O63" s="85">
        <f t="shared" si="4"/>
        <v>20.420362191621024</v>
      </c>
      <c r="P63" s="85">
        <f t="shared" si="4"/>
        <v>26.648279935740909</v>
      </c>
      <c r="Q63" s="86">
        <f t="shared" si="4"/>
        <v>24.605729754887413</v>
      </c>
      <c r="R63" s="86">
        <f t="shared" si="4"/>
        <v>20.775628876805584</v>
      </c>
      <c r="S63" s="86">
        <f t="shared" si="4"/>
        <v>22.257805754547338</v>
      </c>
      <c r="T63" s="86">
        <f t="shared" si="4"/>
        <v>18.692734395772259</v>
      </c>
      <c r="U63" s="87">
        <f t="shared" si="4"/>
        <v>16.432207664506056</v>
      </c>
      <c r="V63" s="86">
        <f t="shared" si="4"/>
        <v>17.793816631077078</v>
      </c>
      <c r="W63" s="86">
        <f t="shared" si="4"/>
        <v>19.446118711818542</v>
      </c>
      <c r="X63" s="98">
        <f t="shared" si="4"/>
        <v>20.108165020552871</v>
      </c>
      <c r="Y63" s="88">
        <f t="shared" si="4"/>
        <v>19.916762421118783</v>
      </c>
      <c r="Z63" s="98">
        <f t="shared" si="4"/>
        <v>21.065752164086316</v>
      </c>
      <c r="AA63" s="88">
        <f t="shared" si="4"/>
        <v>27.290008999230871</v>
      </c>
      <c r="AB63" s="88">
        <f t="shared" si="4"/>
        <v>28.844428876794858</v>
      </c>
      <c r="AC63" s="88">
        <f t="shared" si="4"/>
        <v>34.834682142303066</v>
      </c>
      <c r="AD63" s="88">
        <f t="shared" si="4"/>
        <v>46.046936671946099</v>
      </c>
    </row>
    <row r="64" spans="1:30" ht="12.75" customHeight="1" x14ac:dyDescent="0.2">
      <c r="A64" s="6" t="s">
        <v>142</v>
      </c>
      <c r="B64" s="40"/>
      <c r="C64" s="40"/>
      <c r="D64" s="44"/>
      <c r="E64" s="68" t="s">
        <v>143</v>
      </c>
      <c r="F64" s="69"/>
      <c r="G64" s="85">
        <v>2.7979899497487439</v>
      </c>
      <c r="H64" s="85">
        <v>3.8732297006597318</v>
      </c>
      <c r="I64" s="85">
        <v>6.457392892539807</v>
      </c>
      <c r="J64" s="85">
        <v>5.1740409985792573</v>
      </c>
      <c r="K64" s="85">
        <v>4.6282792190035185</v>
      </c>
      <c r="L64" s="85">
        <v>4.9333295499935614</v>
      </c>
      <c r="M64" s="85">
        <v>5.6680783629646241</v>
      </c>
      <c r="N64" s="85">
        <v>4.9820608878552708</v>
      </c>
      <c r="O64" s="85">
        <v>4.8481022019264541</v>
      </c>
      <c r="P64" s="85">
        <v>6.8540078951806471</v>
      </c>
      <c r="Q64" s="86">
        <v>6.103151167023988</v>
      </c>
      <c r="R64" s="86">
        <v>4.3826167220025622</v>
      </c>
      <c r="S64" s="86">
        <v>4.4263303089905461</v>
      </c>
      <c r="T64" s="86">
        <v>3.5570679271635974</v>
      </c>
      <c r="U64" s="87">
        <v>3.0498205275266308</v>
      </c>
      <c r="V64" s="86">
        <v>3.4596762309240296</v>
      </c>
      <c r="W64" s="86">
        <v>4.2128610681637166</v>
      </c>
      <c r="X64" s="98">
        <v>3.7897738861872279</v>
      </c>
      <c r="Y64" s="88">
        <v>3.5024027447484238</v>
      </c>
      <c r="Z64" s="98">
        <v>3.505014524806922</v>
      </c>
      <c r="AA64" s="88">
        <v>4.5529641898025952</v>
      </c>
      <c r="AB64" s="88">
        <v>4.4908126557006867</v>
      </c>
      <c r="AC64" s="88">
        <v>5.4986608490915705</v>
      </c>
      <c r="AD64" s="88">
        <v>7.5704853145010524</v>
      </c>
    </row>
    <row r="65" spans="1:30" ht="15" customHeight="1" x14ac:dyDescent="0.2">
      <c r="A65" s="6"/>
      <c r="B65" s="55" t="s">
        <v>78</v>
      </c>
      <c r="C65" s="40"/>
      <c r="D65" s="44"/>
      <c r="E65" s="68"/>
      <c r="F65" s="69"/>
      <c r="G65" s="85"/>
      <c r="H65" s="85"/>
      <c r="I65" s="85"/>
      <c r="J65" s="85"/>
      <c r="K65" s="85"/>
      <c r="L65" s="85"/>
      <c r="M65" s="85"/>
      <c r="N65" s="85"/>
      <c r="O65" s="85"/>
      <c r="P65" s="85"/>
      <c r="Q65" s="86"/>
      <c r="R65" s="86"/>
      <c r="S65" s="108"/>
      <c r="T65" s="108"/>
      <c r="U65" s="109"/>
      <c r="V65" s="108"/>
      <c r="W65" s="108"/>
      <c r="X65" s="111"/>
      <c r="Y65" s="103"/>
      <c r="Z65" s="111"/>
      <c r="AA65" s="103"/>
      <c r="AB65" s="103"/>
      <c r="AC65" s="103"/>
      <c r="AD65" s="103"/>
    </row>
    <row r="66" spans="1:30" ht="12.75" customHeight="1" x14ac:dyDescent="0.2">
      <c r="A66" s="6" t="s">
        <v>179</v>
      </c>
      <c r="B66" s="40"/>
      <c r="C66" s="40"/>
      <c r="D66" s="44"/>
      <c r="E66" s="68" t="s">
        <v>136</v>
      </c>
      <c r="F66" s="69"/>
      <c r="G66" s="85"/>
      <c r="H66" s="85"/>
      <c r="I66" s="77">
        <v>-196368</v>
      </c>
      <c r="J66" s="77">
        <v>-55747</v>
      </c>
      <c r="K66" s="77">
        <v>-68233</v>
      </c>
      <c r="L66" s="77">
        <v>-99507</v>
      </c>
      <c r="M66" s="77">
        <v>-77076</v>
      </c>
      <c r="N66" s="77">
        <v>-82261</v>
      </c>
      <c r="O66" s="77">
        <v>-136784</v>
      </c>
      <c r="P66" s="77">
        <v>-167718</v>
      </c>
      <c r="Q66" s="78">
        <v>-179348</v>
      </c>
      <c r="R66" s="78">
        <v>-82896</v>
      </c>
      <c r="S66" s="78">
        <v>-101353</v>
      </c>
      <c r="T66" s="78">
        <v>-79079</v>
      </c>
      <c r="U66" s="79">
        <v>-26603</v>
      </c>
      <c r="V66" s="78">
        <v>-84610</v>
      </c>
      <c r="W66" s="78">
        <v>-216239</v>
      </c>
      <c r="X66" s="82">
        <v>-174517</v>
      </c>
      <c r="Y66" s="83">
        <v>-110145</v>
      </c>
      <c r="Z66" s="82">
        <v>-159552</v>
      </c>
      <c r="AA66" s="83">
        <v>-51129</v>
      </c>
      <c r="AB66" s="83">
        <v>-83063</v>
      </c>
      <c r="AC66" s="83">
        <v>-28691</v>
      </c>
      <c r="AD66" s="83">
        <v>34995</v>
      </c>
    </row>
    <row r="67" spans="1:30" s="62" customFormat="1" ht="23.25" customHeight="1" x14ac:dyDescent="0.2">
      <c r="A67" s="158" t="s">
        <v>180</v>
      </c>
      <c r="B67" s="164"/>
      <c r="C67" s="164"/>
      <c r="D67" s="165"/>
      <c r="E67" s="72" t="s">
        <v>112</v>
      </c>
      <c r="F67" s="73"/>
      <c r="G67" s="145">
        <f t="shared" ref="G67:AD67" si="5">(G66/G7)*100</f>
        <v>0</v>
      </c>
      <c r="H67" s="145">
        <f t="shared" si="5"/>
        <v>0</v>
      </c>
      <c r="I67" s="85">
        <f>(I66/I7)*100</f>
        <v>-12.37784810964375</v>
      </c>
      <c r="J67" s="85">
        <f t="shared" si="5"/>
        <v>-3.0658149017071596</v>
      </c>
      <c r="K67" s="85">
        <f t="shared" si="5"/>
        <v>-3.4835415895544295</v>
      </c>
      <c r="L67" s="85">
        <f t="shared" si="5"/>
        <v>-4.636018913626561</v>
      </c>
      <c r="M67" s="85">
        <f t="shared" si="5"/>
        <v>-3.437184074148564</v>
      </c>
      <c r="N67" s="85">
        <f t="shared" si="5"/>
        <v>-3.4572262757770575</v>
      </c>
      <c r="O67" s="85">
        <f t="shared" si="5"/>
        <v>-5.325838908013016</v>
      </c>
      <c r="P67" s="85">
        <f t="shared" si="5"/>
        <v>-6.2542977367614787</v>
      </c>
      <c r="Q67" s="85">
        <f t="shared" si="5"/>
        <v>-6.381623565764369</v>
      </c>
      <c r="R67" s="85">
        <f t="shared" si="5"/>
        <v>-2.7068576600910905</v>
      </c>
      <c r="S67" s="85">
        <f t="shared" si="5"/>
        <v>-3.1042922499740424</v>
      </c>
      <c r="T67" s="85">
        <f t="shared" si="5"/>
        <v>-2.2511684417948312</v>
      </c>
      <c r="U67" s="146">
        <f t="shared" si="5"/>
        <v>-0.69276535063905609</v>
      </c>
      <c r="V67" s="85">
        <f t="shared" si="5"/>
        <v>-2.1025730613697369</v>
      </c>
      <c r="W67" s="85">
        <f t="shared" si="5"/>
        <v>-5.5016920630906352</v>
      </c>
      <c r="X67" s="142">
        <f t="shared" si="5"/>
        <v>-4.4042545244575093</v>
      </c>
      <c r="Y67" s="95">
        <f t="shared" si="5"/>
        <v>-2.7305822986274575</v>
      </c>
      <c r="Z67" s="142">
        <f t="shared" si="5"/>
        <v>-3.9299373976578802</v>
      </c>
      <c r="AA67" s="95">
        <f t="shared" si="5"/>
        <v>-1.2476184248027391</v>
      </c>
      <c r="AB67" s="95">
        <f t="shared" si="5"/>
        <v>-1.925523014686161</v>
      </c>
      <c r="AC67" s="95">
        <f t="shared" si="5"/>
        <v>-0.62428970210299306</v>
      </c>
      <c r="AD67" s="95">
        <f t="shared" si="5"/>
        <v>0.73314981019181935</v>
      </c>
    </row>
    <row r="68" spans="1:30" ht="12.75" customHeight="1" x14ac:dyDescent="0.2">
      <c r="A68" s="6" t="s">
        <v>144</v>
      </c>
      <c r="B68" s="40"/>
      <c r="C68" s="40"/>
      <c r="D68" s="5"/>
      <c r="E68" s="68" t="s">
        <v>136</v>
      </c>
      <c r="F68" s="69"/>
      <c r="G68" s="77">
        <v>1081</v>
      </c>
      <c r="H68" s="77">
        <v>10449</v>
      </c>
      <c r="I68" s="77">
        <v>7230</v>
      </c>
      <c r="J68" s="77">
        <v>-1562</v>
      </c>
      <c r="K68" s="77">
        <v>-15717</v>
      </c>
      <c r="L68" s="77">
        <v>-29331</v>
      </c>
      <c r="M68" s="77">
        <v>-29634</v>
      </c>
      <c r="N68" s="77">
        <v>-46061</v>
      </c>
      <c r="O68" s="77">
        <v>-67705</v>
      </c>
      <c r="P68" s="77">
        <v>-45716</v>
      </c>
      <c r="Q68" s="78">
        <v>-109053</v>
      </c>
      <c r="R68" s="78">
        <v>-93684</v>
      </c>
      <c r="S68" s="78">
        <v>-56338</v>
      </c>
      <c r="T68" s="78">
        <v>-97580</v>
      </c>
      <c r="U68" s="79">
        <v>-66392</v>
      </c>
      <c r="V68" s="78">
        <v>-20003</v>
      </c>
      <c r="W68" s="78">
        <v>-192394</v>
      </c>
      <c r="X68" s="82">
        <v>-156416</v>
      </c>
      <c r="Y68" s="147">
        <v>-142770.83154000001</v>
      </c>
      <c r="Z68" s="148">
        <v>-101000</v>
      </c>
      <c r="AA68" s="83">
        <v>-81264.426999999996</v>
      </c>
      <c r="AB68" s="83">
        <v>-77782</v>
      </c>
      <c r="AC68" s="83">
        <v>-62804</v>
      </c>
      <c r="AD68" s="83">
        <v>61774</v>
      </c>
    </row>
    <row r="69" spans="1:30" ht="12.75" customHeight="1" x14ac:dyDescent="0.2">
      <c r="A69" s="6" t="s">
        <v>145</v>
      </c>
      <c r="B69" s="40"/>
      <c r="C69" s="7"/>
      <c r="D69" s="5"/>
      <c r="E69" s="68" t="s">
        <v>112</v>
      </c>
      <c r="F69" s="69"/>
      <c r="G69" s="145">
        <f t="shared" ref="G69:AD69" si="6">G68/G7*100</f>
        <v>9.0001731763201365E-2</v>
      </c>
      <c r="H69" s="145">
        <f t="shared" si="6"/>
        <v>0.76244750830928409</v>
      </c>
      <c r="I69" s="85">
        <f t="shared" si="6"/>
        <v>0.4557353633622806</v>
      </c>
      <c r="J69" s="85">
        <f t="shared" si="6"/>
        <v>-8.5902431995741171E-2</v>
      </c>
      <c r="K69" s="85">
        <f t="shared" si="6"/>
        <v>-0.8024097308197935</v>
      </c>
      <c r="L69" s="85">
        <f t="shared" si="6"/>
        <v>-1.3665276890628866</v>
      </c>
      <c r="M69" s="85">
        <f t="shared" si="6"/>
        <v>-1.3215204843702131</v>
      </c>
      <c r="N69" s="85">
        <f t="shared" si="6"/>
        <v>-1.9358298524035331</v>
      </c>
      <c r="O69" s="85">
        <f t="shared" si="6"/>
        <v>-2.6361703362017574</v>
      </c>
      <c r="P69" s="85">
        <f t="shared" si="6"/>
        <v>-1.7047751304796612</v>
      </c>
      <c r="Q69" s="85">
        <f t="shared" si="6"/>
        <v>-3.88036217140588</v>
      </c>
      <c r="R69" s="85">
        <f t="shared" si="6"/>
        <v>-3.0591253260467783</v>
      </c>
      <c r="S69" s="85">
        <f t="shared" si="6"/>
        <v>-1.7255494832815763</v>
      </c>
      <c r="T69" s="85">
        <f t="shared" si="6"/>
        <v>-2.7778426200424846</v>
      </c>
      <c r="U69" s="146">
        <f t="shared" si="6"/>
        <v>-1.7289056557391349</v>
      </c>
      <c r="V69" s="85">
        <f t="shared" si="6"/>
        <v>-0.49707799251363716</v>
      </c>
      <c r="W69" s="85">
        <f t="shared" si="6"/>
        <v>-4.895012198476036</v>
      </c>
      <c r="X69" s="142">
        <f t="shared" si="6"/>
        <v>-3.9474428032658464</v>
      </c>
      <c r="Y69" s="95">
        <f t="shared" si="6"/>
        <v>-3.5394026543505994</v>
      </c>
      <c r="Z69" s="142">
        <f t="shared" si="6"/>
        <v>-2.4877386504929171</v>
      </c>
      <c r="AA69" s="95">
        <f t="shared" si="6"/>
        <v>-1.9829645877337165</v>
      </c>
      <c r="AB69" s="95">
        <f t="shared" si="6"/>
        <v>-1.8031016352445612</v>
      </c>
      <c r="AC69" s="95">
        <f t="shared" si="6"/>
        <v>-1.3665571242158301</v>
      </c>
      <c r="AD69" s="95">
        <f t="shared" si="6"/>
        <v>1.2941733497582355</v>
      </c>
    </row>
    <row r="70" spans="1:30" ht="12.75" customHeight="1" x14ac:dyDescent="0.2">
      <c r="A70" s="6" t="s">
        <v>198</v>
      </c>
      <c r="B70" s="40"/>
      <c r="C70" s="7"/>
      <c r="D70" s="5"/>
      <c r="E70" s="68" t="s">
        <v>136</v>
      </c>
      <c r="F70" s="69"/>
      <c r="G70" s="85"/>
      <c r="H70" s="85"/>
      <c r="I70" s="77">
        <v>214597</v>
      </c>
      <c r="J70" s="77">
        <v>210110</v>
      </c>
      <c r="K70" s="77">
        <v>237199</v>
      </c>
      <c r="L70" s="77">
        <v>298516</v>
      </c>
      <c r="M70" s="77">
        <v>340124</v>
      </c>
      <c r="N70" s="77">
        <v>403945</v>
      </c>
      <c r="O70" s="77">
        <v>583833</v>
      </c>
      <c r="P70" s="77">
        <v>693377</v>
      </c>
      <c r="Q70" s="77">
        <v>788455</v>
      </c>
      <c r="R70" s="77">
        <v>870034</v>
      </c>
      <c r="S70" s="78">
        <v>912759</v>
      </c>
      <c r="T70" s="78">
        <v>978870</v>
      </c>
      <c r="U70" s="79">
        <v>1065509</v>
      </c>
      <c r="V70" s="78">
        <v>1150727</v>
      </c>
      <c r="W70" s="78">
        <v>1335679</v>
      </c>
      <c r="X70" s="82">
        <v>1508518</v>
      </c>
      <c r="Y70" s="82">
        <v>1606492</v>
      </c>
      <c r="Z70" s="82">
        <v>1805429</v>
      </c>
      <c r="AA70" s="149">
        <v>1840412</v>
      </c>
      <c r="AB70" s="149">
        <v>1819098</v>
      </c>
      <c r="AC70" s="83">
        <v>1836255</v>
      </c>
      <c r="AD70" s="83">
        <v>1754883</v>
      </c>
    </row>
    <row r="71" spans="1:30" ht="24.75" customHeight="1" x14ac:dyDescent="0.2">
      <c r="A71" s="158" t="s">
        <v>181</v>
      </c>
      <c r="B71" s="164"/>
      <c r="C71" s="164"/>
      <c r="D71" s="165"/>
      <c r="E71" s="68" t="s">
        <v>112</v>
      </c>
      <c r="F71" s="69"/>
      <c r="G71" s="145">
        <f t="shared" ref="G71:Y71" si="7">(G70/G7)*100</f>
        <v>0</v>
      </c>
      <c r="H71" s="145">
        <f t="shared" si="7"/>
        <v>0</v>
      </c>
      <c r="I71" s="85">
        <f t="shared" si="7"/>
        <v>13.526893744323006</v>
      </c>
      <c r="J71" s="85">
        <f t="shared" si="7"/>
        <v>11.555032001680651</v>
      </c>
      <c r="K71" s="85">
        <f t="shared" si="7"/>
        <v>12.109867388224483</v>
      </c>
      <c r="L71" s="85">
        <f t="shared" si="7"/>
        <v>13.907823791493525</v>
      </c>
      <c r="M71" s="85">
        <f t="shared" si="7"/>
        <v>15.167740879595543</v>
      </c>
      <c r="N71" s="85">
        <f t="shared" si="7"/>
        <v>16.976808791149676</v>
      </c>
      <c r="O71" s="85">
        <f t="shared" si="7"/>
        <v>22.732194607424574</v>
      </c>
      <c r="P71" s="85">
        <f t="shared" si="7"/>
        <v>25.856414945458834</v>
      </c>
      <c r="Q71" s="85">
        <f t="shared" si="7"/>
        <v>28.055082903320617</v>
      </c>
      <c r="R71" s="85">
        <f t="shared" si="7"/>
        <v>28.409792962744788</v>
      </c>
      <c r="S71" s="85">
        <f t="shared" si="7"/>
        <v>27.956456047616317</v>
      </c>
      <c r="T71" s="85">
        <f t="shared" si="7"/>
        <v>27.865820921100504</v>
      </c>
      <c r="U71" s="146">
        <f t="shared" si="7"/>
        <v>27.746784798484004</v>
      </c>
      <c r="V71" s="85">
        <f t="shared" si="7"/>
        <v>28.595763989963512</v>
      </c>
      <c r="W71" s="95">
        <f t="shared" si="7"/>
        <v>33.983206327891068</v>
      </c>
      <c r="X71" s="93">
        <f t="shared" si="7"/>
        <v>38.070200763969083</v>
      </c>
      <c r="Y71" s="95">
        <f t="shared" si="7"/>
        <v>39.826216515380828</v>
      </c>
      <c r="Z71" s="150">
        <f>(Z70/Z7)*100</f>
        <v>44.469658455651256</v>
      </c>
      <c r="AA71" s="151">
        <f>(AA70/AA7)*100</f>
        <v>44.908602171528074</v>
      </c>
      <c r="AB71" s="151">
        <f>(AB70/AB7)*100</f>
        <v>42.169378242653963</v>
      </c>
      <c r="AC71" s="151">
        <f>(AC70/AC7)*100</f>
        <v>39.955215466004375</v>
      </c>
      <c r="AD71" s="151">
        <f>(AD70/AD7)*100</f>
        <v>36.765027528471229</v>
      </c>
    </row>
    <row r="72" spans="1:30" ht="12.75" customHeight="1" x14ac:dyDescent="0.2">
      <c r="A72" s="6" t="s">
        <v>146</v>
      </c>
      <c r="B72" s="7"/>
      <c r="C72" s="7"/>
      <c r="D72" s="5"/>
      <c r="E72" s="68" t="s">
        <v>136</v>
      </c>
      <c r="F72" s="69"/>
      <c r="G72" s="77">
        <v>158800</v>
      </c>
      <c r="H72" s="77">
        <v>157300</v>
      </c>
      <c r="I72" s="77">
        <v>154400</v>
      </c>
      <c r="J72" s="77">
        <v>155200</v>
      </c>
      <c r="K72" s="77">
        <v>173141</v>
      </c>
      <c r="L72" s="77">
        <v>194676</v>
      </c>
      <c r="M72" s="77">
        <v>228356</v>
      </c>
      <c r="N72" s="77">
        <v>289324</v>
      </c>
      <c r="O72" s="77">
        <v>345045</v>
      </c>
      <c r="P72" s="77">
        <v>395898</v>
      </c>
      <c r="Q72" s="78">
        <v>493185</v>
      </c>
      <c r="R72" s="78">
        <v>592900</v>
      </c>
      <c r="S72" s="78">
        <v>691176</v>
      </c>
      <c r="T72" s="78">
        <v>802493</v>
      </c>
      <c r="U72" s="79">
        <v>892300</v>
      </c>
      <c r="V72" s="78">
        <v>999810</v>
      </c>
      <c r="W72" s="78">
        <v>1178240</v>
      </c>
      <c r="X72" s="78">
        <v>1344060</v>
      </c>
      <c r="Y72" s="83">
        <v>1499373.8764140001</v>
      </c>
      <c r="Z72" s="83">
        <v>1667632.752786</v>
      </c>
      <c r="AA72" s="152">
        <v>1683338.1832580001</v>
      </c>
      <c r="AB72" s="152">
        <v>1663663.3696669999</v>
      </c>
      <c r="AC72" s="83">
        <v>1672976.8185650001</v>
      </c>
      <c r="AD72" s="83">
        <v>1613374.437075</v>
      </c>
    </row>
    <row r="73" spans="1:30" ht="12.75" customHeight="1" thickBot="1" x14ac:dyDescent="0.25">
      <c r="A73" s="18" t="s">
        <v>147</v>
      </c>
      <c r="B73" s="56"/>
      <c r="C73" s="56"/>
      <c r="D73" s="57"/>
      <c r="E73" s="74" t="s">
        <v>112</v>
      </c>
      <c r="F73" s="75"/>
      <c r="G73" s="153">
        <f t="shared" ref="G73:AD73" si="8">G72/G7*100</f>
        <v>13.221345979645122</v>
      </c>
      <c r="H73" s="153">
        <f t="shared" si="8"/>
        <v>11.477939808311838</v>
      </c>
      <c r="I73" s="154">
        <f t="shared" si="8"/>
        <v>9.7324398482899213</v>
      </c>
      <c r="J73" s="154">
        <f t="shared" si="8"/>
        <v>8.5352480446472665</v>
      </c>
      <c r="K73" s="154">
        <f t="shared" si="8"/>
        <v>8.8394746582598369</v>
      </c>
      <c r="L73" s="154">
        <f t="shared" si="8"/>
        <v>9.0699309398249799</v>
      </c>
      <c r="M73" s="154">
        <f t="shared" si="8"/>
        <v>10.183476133118862</v>
      </c>
      <c r="N73" s="154">
        <f t="shared" si="8"/>
        <v>12.15957178994811</v>
      </c>
      <c r="O73" s="154">
        <f t="shared" si="8"/>
        <v>13.434715215342081</v>
      </c>
      <c r="P73" s="154">
        <f t="shared" si="8"/>
        <v>14.763257166126451</v>
      </c>
      <c r="Q73" s="154">
        <f t="shared" si="8"/>
        <v>17.548681994120372</v>
      </c>
      <c r="R73" s="154">
        <f t="shared" si="8"/>
        <v>19.360354017902043</v>
      </c>
      <c r="S73" s="154">
        <f t="shared" si="8"/>
        <v>21.169697001253628</v>
      </c>
      <c r="T73" s="154">
        <f t="shared" si="8"/>
        <v>22.844837647937627</v>
      </c>
      <c r="U73" s="155">
        <f t="shared" si="8"/>
        <v>23.236271186528953</v>
      </c>
      <c r="V73" s="154">
        <f t="shared" si="8"/>
        <v>24.845450567167905</v>
      </c>
      <c r="W73" s="154">
        <f t="shared" si="8"/>
        <v>29.977541777458782</v>
      </c>
      <c r="X73" s="156">
        <f t="shared" si="8"/>
        <v>33.919803435438148</v>
      </c>
      <c r="Y73" s="157">
        <f t="shared" si="8"/>
        <v>37.170672894461859</v>
      </c>
      <c r="Z73" s="156">
        <f t="shared" si="8"/>
        <v>41.075588652808236</v>
      </c>
      <c r="AA73" s="157">
        <f t="shared" si="8"/>
        <v>41.075783461570751</v>
      </c>
      <c r="AB73" s="157">
        <f t="shared" si="8"/>
        <v>38.566173952110312</v>
      </c>
      <c r="AC73" s="157">
        <f t="shared" si="8"/>
        <v>36.40243280775006</v>
      </c>
      <c r="AD73" s="157">
        <f t="shared" si="8"/>
        <v>33.800404695238456</v>
      </c>
    </row>
    <row r="74" spans="1:30" ht="12.75" customHeight="1" x14ac:dyDescent="0.2">
      <c r="A74" s="7"/>
      <c r="E74" s="36"/>
      <c r="O74" s="58"/>
    </row>
    <row r="75" spans="1:30" ht="12.75" customHeight="1" x14ac:dyDescent="0.2">
      <c r="A75" s="9" t="s">
        <v>148</v>
      </c>
      <c r="B75" s="58"/>
      <c r="C75" s="58"/>
      <c r="D75" s="58"/>
      <c r="E75" s="59"/>
      <c r="F75" s="58"/>
      <c r="G75" s="58"/>
      <c r="H75" s="58"/>
      <c r="I75" s="58"/>
      <c r="J75" s="58"/>
      <c r="K75" s="58"/>
      <c r="L75" s="58"/>
      <c r="M75" s="58"/>
      <c r="N75" s="58"/>
      <c r="O75" s="58"/>
      <c r="P75" s="58"/>
    </row>
    <row r="76" spans="1:30" ht="12.75" customHeight="1" x14ac:dyDescent="0.2">
      <c r="A76" s="58" t="s">
        <v>92</v>
      </c>
      <c r="B76" s="58"/>
      <c r="C76" s="58"/>
      <c r="D76" s="58"/>
      <c r="E76" s="59"/>
      <c r="F76" s="58"/>
      <c r="G76" s="58"/>
      <c r="H76" s="58"/>
      <c r="I76" s="58"/>
      <c r="J76" s="58"/>
      <c r="K76" s="58"/>
      <c r="L76" s="58"/>
      <c r="M76" s="58"/>
      <c r="N76" s="58"/>
      <c r="O76" s="58"/>
      <c r="P76" s="58"/>
    </row>
    <row r="77" spans="1:30" ht="12.75" customHeight="1" x14ac:dyDescent="0.2">
      <c r="A77" s="60" t="s">
        <v>159</v>
      </c>
      <c r="B77" s="58"/>
      <c r="C77" s="58"/>
      <c r="D77" s="58"/>
      <c r="E77" s="59"/>
      <c r="F77" s="58"/>
      <c r="G77" s="58"/>
      <c r="H77" s="58"/>
      <c r="I77" s="58"/>
      <c r="J77" s="58"/>
      <c r="K77" s="58"/>
      <c r="L77" s="58"/>
      <c r="M77" s="58"/>
      <c r="N77" s="58"/>
      <c r="O77" s="58"/>
      <c r="P77" s="58"/>
    </row>
    <row r="78" spans="1:30" x14ac:dyDescent="0.2">
      <c r="A78" s="58"/>
    </row>
    <row r="79" spans="1:30" x14ac:dyDescent="0.2">
      <c r="A79" s="58"/>
      <c r="B79" s="58"/>
      <c r="C79" s="58"/>
      <c r="D79" s="58"/>
      <c r="E79" s="59"/>
      <c r="F79" s="58"/>
      <c r="G79" s="58"/>
      <c r="H79" s="58"/>
      <c r="I79" s="58"/>
      <c r="J79" s="58"/>
      <c r="K79" s="58"/>
      <c r="L79" s="58"/>
      <c r="M79" s="58"/>
      <c r="N79" s="58"/>
      <c r="O79" s="58"/>
      <c r="P79" s="58"/>
    </row>
  </sheetData>
  <mergeCells count="4">
    <mergeCell ref="A37:D37"/>
    <mergeCell ref="A6:D6"/>
    <mergeCell ref="A67:D67"/>
    <mergeCell ref="A71:D71"/>
  </mergeCells>
  <phoneticPr fontId="0" type="noConversion"/>
  <hyperlinks>
    <hyperlink ref="A7" location="'Metodické vysvětlivky'!A1" display="HDP"/>
    <hyperlink ref="A8:B8" location="'HDP na 1 obyvatele (Kć)'!A1" display="HDP na 1 obyvatele"/>
    <hyperlink ref="A8" location="'Metodické vysvětlivky'!A5" display="HDP na 1 obyvatele"/>
    <hyperlink ref="A9:B9" location="'Metodické vysvětlivky'!A7" display="HDP na 1 obyvatele"/>
    <hyperlink ref="A10" location="'Metodické vysvětlivky'!A1" display="HDP"/>
    <hyperlink ref="A11" location="'Metodické vysvětlivky'!A10" display="Výdaje na konečnou spotřebu"/>
    <hyperlink ref="A63:B63" location="'Metodické vysvětlivky'!A179" display="Stav DR* ČNB/HDP"/>
    <hyperlink ref="A60" location="'Metodické vysvětlivky'!A183" display="BÚ/HDP"/>
    <hyperlink ref="A61" location="'Metodické vysvětlivky'!A185" display="FÚ/HDP"/>
    <hyperlink ref="A64:D64" location="'Metodické vysvětlivky'!A181" display="Krytí dovozu zboží a služeb DR ČNB"/>
    <hyperlink ref="A68:C68" location="'Metodické vysvětlivky'!A183" display="Saldo státního rozpočtu (SR)"/>
    <hyperlink ref="A69:B69" location="'Metodické vysvětlivky'!A185" display="Saldo SR/HDP"/>
    <hyperlink ref="A57:C57" location="'Metodické vysvětlivky'!A165" display="Běžný účet (BÚ) platební bilance"/>
    <hyperlink ref="A58:D58" location="'Metodické vysvětlivky'!A169" display="Finanční účet (FÚ) platební bilance"/>
    <hyperlink ref="A59:C59" location="'Metodické vysvětlivky'!A171" display="Změna devizových rezerv"/>
    <hyperlink ref="A55" location="'Metodické vysvětlivky'!A169" display="M2 *"/>
    <hyperlink ref="A53:B53" location="'Metodické vysvětlivky'!A144" display="Reálný efektivní kurz"/>
    <hyperlink ref="A52:C52" location="'Metodické vysvětlivky'!A140" display="Nominální efektivní kurz"/>
    <hyperlink ref="A51" location="'Metodické vysvětlivky'!A154" display="CZK/USD"/>
    <hyperlink ref="A50" location="'Metodické vysvětlivky'!A152" display="CZK/EUR"/>
    <hyperlink ref="A47:B47" location="'Metodické vysvětlivky'!A132" display="Ceny dovozu zboží"/>
    <hyperlink ref="A46:B46" location="'Metodické vysvětlivky'!A128" display="Ceny vývozu zboží"/>
    <hyperlink ref="A43:B43" location="'Metodické vysvětlivky'!A124" display="Ceny stavebních prací"/>
    <hyperlink ref="A42:C42" location="'Metodické vysvětlivky'!A119" display="Ceny průmyslových výrobců"/>
    <hyperlink ref="A41:B41" location="'Metodické vysvětlivky'!A113" display="Míra inflace"/>
    <hyperlink ref="A40:B40" location="'Metodické vysvětlivky'!A111" display="Míra inflace"/>
    <hyperlink ref="A39:D39" location="'Metodické vysvětlivky'!A105" display="Průměrný starob.důchod/průměrná mzda"/>
    <hyperlink ref="A34:D34" location="'Metodické vysvětlivky'!A72" display="Míra registrované nezaměstnanosti"/>
    <hyperlink ref="A31:B31" location="'Metodické vysvětlivky'!A70" display="Počet pracovníků "/>
    <hyperlink ref="A29:B29" location="'Metodické vysvětlivky'!A56" display="Tržní služby  "/>
    <hyperlink ref="A24:C24" location="'Metodické vysvětlivky'!A33" display="Jednotkové pracovní náklady"/>
    <hyperlink ref="A23:C23" location="'Metodické vysvětlivky'!A31" display="Souhrnná produktivita práce"/>
    <hyperlink ref="A22:D22" location="'Metodické vysvětlivky'!A29" display="Míra hrubých úspor domácností"/>
    <hyperlink ref="A21:D21" location="'Metodické vysvětlivky'!A27" display="Míra hrubých národních úspor"/>
    <hyperlink ref="A20:C20" location="'Metodické vysvětlivky'!A25" display="Hrubé národní úspory"/>
    <hyperlink ref="A19:C19" location="'Metodické vysvětlivky'!A23" display="Hrubý disponibilní důchod"/>
    <hyperlink ref="A18:B18" location="'Metodické vysvětlivky'!A21" display="Deflátor HDP"/>
    <hyperlink ref="A17:C17" location="'Metodické vysvětlivky'!A19" display="Domácí realizovaná poptávka"/>
    <hyperlink ref="A16:C16" location="'Metodické vysvětlivky'!A17" display="Dovoz zboží a služeb"/>
    <hyperlink ref="A15:C15" location="'Metodické vysvětlivky'!A15" display="Vývoz zboží a služeb"/>
    <hyperlink ref="B12:D12" location="'Metodické vysvětlivky'!A11" display="spotřeba domácností"/>
    <hyperlink ref="A63" location="'Metodické vysvětlivky'!A189" display="Stav DR* ČNB/HDP"/>
    <hyperlink ref="A64" location="'Metodické vysvětlivky'!A191" display="Krytí dovozu zboží a služeb DR ČNB"/>
    <hyperlink ref="A68" location="'Metodické vysvětlivky'!A197" display="Saldo státního rozpočtu (SR)"/>
    <hyperlink ref="A69" location="'Metodické vysvětlivky'!A199" display="Saldo SR/HDP"/>
    <hyperlink ref="A42" location="'Metodické vysvětlivky'!A123" display="Ceny průmyslových výrobců"/>
    <hyperlink ref="A57" location="'Metodické vysvětlivky'!A173" display="Běžný účet (BÚ) platební bilance"/>
    <hyperlink ref="A72" location="'Metodické vysvětlivky'!A205" display="Státní dluh"/>
    <hyperlink ref="A34" location="'Metodické vysvětlivky'!A84" display="Míra registrované nezaměstnanosti"/>
    <hyperlink ref="A39" location="'Metodické vysvětlivky'!A110" display="Průměrný starob.důchod/průměrná mzda"/>
    <hyperlink ref="A40" location="'Metodické vysvětlivky'!A114" display="Míra inflace"/>
    <hyperlink ref="A41" location="'Metodické vysvětlivky'!A118" display="Míra inflace"/>
    <hyperlink ref="A43" location="'Metodické vysvětlivky'!A129" display="Ceny stavebních prací"/>
    <hyperlink ref="A46" location="'Metodické vysvětlivky'!A142" display="Ceny vývozu zboží"/>
    <hyperlink ref="A47" location="'Metodické vysvětlivky'!A146" display="Ceny dovozu zboží"/>
    <hyperlink ref="A52" location="'Metodické vysvětlivky'!A156" display="Nominální efektivní kurz"/>
    <hyperlink ref="A53" location="'Metodické vysvětlivky'!A160" display="Reálný efektivní kurz"/>
    <hyperlink ref="A58" location="'Metodické vysvětlivky'!A177" display="Finanční účet (FÚ) platební bilance"/>
    <hyperlink ref="A59" location="'Metodické vysvětlivky'!A179" display="Změna devizových rezerv"/>
    <hyperlink ref="A35" location="'Metodické vysvětlivky'!A92" display="Míra reg.nezam. podle stávající metodiky"/>
    <hyperlink ref="B12" location="'Metodické vysvětlivky'!A12" display="spotřeba domácností"/>
    <hyperlink ref="A13" location="'Metodické vysvětlivky'!A14" display="Výdaje na tvorbu hrubého kapitálu"/>
    <hyperlink ref="B14" location="'Metodické vysvětlivky'!A16" display="fixního"/>
    <hyperlink ref="A15" location="'Metodické vysvětlivky'!A18" display="Vývoz zboží a služeb"/>
    <hyperlink ref="A16" location="'Metodické vysvětlivky'!A20" display="Dovoz zboží a služeb"/>
    <hyperlink ref="A17" location="'Metodické vysvětlivky'!A22" display="Domácí realizovaná poptávka"/>
    <hyperlink ref="A18" location="'Metodické vysvětlivky'!A24" display="Deflátor HDP"/>
    <hyperlink ref="A19" location="'Metodické vysvětlivky'!A26" display="Hrubý disponibilní důchod"/>
    <hyperlink ref="A20" location="'Metodické vysvětlivky'!A28" display="Hrubé národní úspory"/>
    <hyperlink ref="A21" location="'Metodické vysvětlivky'!A30" display="Míra hrubých národních úspor"/>
    <hyperlink ref="A22" location="'Metodické vysvětlivky'!A32" display="Míra hrubých úspor domácností"/>
    <hyperlink ref="A23" location="'Metodické vysvětlivky'!A34" display="Souhrnná produktivita práce"/>
    <hyperlink ref="A24" location="'Metodické vysvětlivky'!A36" display="Jednotkové pracovní náklady"/>
    <hyperlink ref="A25" location="'Metodické vysvětlivky'!A38" display="Energetická náročnost"/>
    <hyperlink ref="A26" location="'Metodické vysvětlivky'!A40" display="Emise CO2"/>
    <hyperlink ref="A27" location="'Metodické vysvětlivky'!A42" display="Průmysl"/>
    <hyperlink ref="A28" location="'Metodické vysvětlivky'!A44" display="Stavebnictví"/>
    <hyperlink ref="A29" location="'Metodické vysvětlivky'!A46" display="Tržní služby  "/>
    <hyperlink ref="A30" location="'Metodické vysvětlivky'!A60" display="Zemědělství"/>
    <hyperlink ref="A31" location="'Metodické vysvětlivky'!A62" display="Počet pracovníků "/>
    <hyperlink ref="A44" location="'Metodické vysvětlivky'!A133" display="Ceny tržních služeb"/>
    <hyperlink ref="A45" location="'Metodické vysvětlivky'!A137" display="Ceny zemědělských výrobců"/>
    <hyperlink ref="A48" location="'Metodické vysvětlivky'!A150" display="Směnné relace"/>
    <hyperlink ref="A62" location="'Metodické vysvětlivky'!A187" display="Stav devizových rezerv* (DR) ČNB"/>
    <hyperlink ref="A66" location="'Metodické vysvětlivky'!A193" display="Vládní deficit (přebytek)"/>
    <hyperlink ref="A67" location="'Metodické vysvětlivky'!A195" display="Vládní deficit (přebytek)/HDP"/>
    <hyperlink ref="A70" location="'Metodické vysvětlivky'!A201" display="Vládní dluh"/>
    <hyperlink ref="A71" location="'Metodické vysvětlivky'!A203" display="Dluh sektoru vlády v procentech HDP"/>
    <hyperlink ref="A38:C38" location="'Metodické vysvětlivky'!A103" display="Průměrné reálné mzdy"/>
    <hyperlink ref="A37" location="'Metodické vysvětlivky'!A94" display="Průměrné hrubé nominální mzdy"/>
    <hyperlink ref="A38" location="'Metodické vysvětlivky'!A108" display="Průměrné reálné mzdy 1)"/>
    <hyperlink ref="A37:D37" location="'Metodické vysvětlivky'!A94" display="Průměrná hrubá nominální mzda 1)"/>
    <hyperlink ref="A73" location="'Metodické vysvětlivky'!A207" display="Státní dluh/HDP"/>
    <hyperlink ref="A32:C32" location="'Metodické vysvětlivky'!A80" display="Obecná míra nezaměstnanosti"/>
    <hyperlink ref="A32" location="'Metodické vysvětlivky'!A78" display="Obecná míra nezaměstnanosti"/>
    <hyperlink ref="A33" location="'Metodické vysvětlivky'!A80" display="Míra dlouhodobé nezaměstnanosti"/>
    <hyperlink ref="A54" location="'Metodické vysvětlivky'!A169" display="M1 *"/>
    <hyperlink ref="A56" location="'Metodické vysvětlivky'!A169" display="M3 *"/>
    <hyperlink ref="A36" location="'Metodické vysvětlivky'!A93" display="Podíl nezměstnaných osob"/>
  </hyperlinks>
  <pageMargins left="0.19685039370078741" right="0.19685039370078741" top="0.39370078740157483" bottom="0.39370078740157483" header="0" footer="0"/>
  <pageSetup paperSize="9" scale="65"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8"/>
  <sheetViews>
    <sheetView workbookViewId="0">
      <selection activeCell="D12" sqref="D12"/>
    </sheetView>
  </sheetViews>
  <sheetFormatPr defaultRowHeight="12.75" x14ac:dyDescent="0.2"/>
  <cols>
    <col min="1" max="1" width="136.5703125" customWidth="1"/>
  </cols>
  <sheetData>
    <row r="1" spans="1:2" ht="63.75" x14ac:dyDescent="0.2">
      <c r="A1" s="22" t="s">
        <v>186</v>
      </c>
    </row>
    <row r="2" spans="1:2" x14ac:dyDescent="0.2">
      <c r="A2" s="2"/>
    </row>
    <row r="3" spans="1:2" ht="68.25" customHeight="1" x14ac:dyDescent="0.2">
      <c r="A3" s="76" t="s">
        <v>213</v>
      </c>
    </row>
    <row r="4" spans="1:2" x14ac:dyDescent="0.2">
      <c r="A4" s="2"/>
    </row>
    <row r="5" spans="1:2" x14ac:dyDescent="0.2">
      <c r="A5" s="1" t="s">
        <v>86</v>
      </c>
      <c r="B5" s="1"/>
    </row>
    <row r="6" spans="1:2" x14ac:dyDescent="0.2">
      <c r="A6" s="2"/>
    </row>
    <row r="7" spans="1:2" x14ac:dyDescent="0.2">
      <c r="A7" s="1" t="s">
        <v>149</v>
      </c>
    </row>
    <row r="8" spans="1:2" ht="56.25" customHeight="1" x14ac:dyDescent="0.2">
      <c r="A8" s="19" t="s">
        <v>214</v>
      </c>
    </row>
    <row r="9" spans="1:2" x14ac:dyDescent="0.2">
      <c r="A9" s="2" t="s">
        <v>80</v>
      </c>
    </row>
    <row r="10" spans="1:2" ht="51" x14ac:dyDescent="0.2">
      <c r="A10" s="1" t="s">
        <v>18</v>
      </c>
    </row>
    <row r="11" spans="1:2" x14ac:dyDescent="0.2">
      <c r="A11" s="2"/>
    </row>
    <row r="12" spans="1:2" ht="27" customHeight="1" x14ac:dyDescent="0.2">
      <c r="A12" s="1" t="s">
        <v>26</v>
      </c>
    </row>
    <row r="13" spans="1:2" x14ac:dyDescent="0.2">
      <c r="A13" s="2"/>
    </row>
    <row r="14" spans="1:2" x14ac:dyDescent="0.2">
      <c r="A14" s="1" t="s">
        <v>27</v>
      </c>
    </row>
    <row r="15" spans="1:2" x14ac:dyDescent="0.2">
      <c r="A15" s="2"/>
    </row>
    <row r="16" spans="1:2" ht="51" x14ac:dyDescent="0.2">
      <c r="A16" s="1" t="s">
        <v>28</v>
      </c>
    </row>
    <row r="17" spans="1:1" x14ac:dyDescent="0.2">
      <c r="A17" s="2"/>
    </row>
    <row r="18" spans="1:1" ht="25.5" x14ac:dyDescent="0.2">
      <c r="A18" s="1" t="s">
        <v>29</v>
      </c>
    </row>
    <row r="19" spans="1:1" x14ac:dyDescent="0.2">
      <c r="A19" s="2"/>
    </row>
    <row r="20" spans="1:1" ht="25.5" x14ac:dyDescent="0.2">
      <c r="A20" s="1" t="s">
        <v>31</v>
      </c>
    </row>
    <row r="21" spans="1:1" x14ac:dyDescent="0.2">
      <c r="A21" s="2"/>
    </row>
    <row r="22" spans="1:1" x14ac:dyDescent="0.2">
      <c r="A22" s="1" t="s">
        <v>32</v>
      </c>
    </row>
    <row r="23" spans="1:1" x14ac:dyDescent="0.2">
      <c r="A23" s="2"/>
    </row>
    <row r="24" spans="1:1" x14ac:dyDescent="0.2">
      <c r="A24" s="1" t="s">
        <v>33</v>
      </c>
    </row>
    <row r="25" spans="1:1" x14ac:dyDescent="0.2">
      <c r="A25" s="2"/>
    </row>
    <row r="26" spans="1:1" ht="25.5" x14ac:dyDescent="0.2">
      <c r="A26" s="1" t="s">
        <v>34</v>
      </c>
    </row>
    <row r="27" spans="1:1" x14ac:dyDescent="0.2">
      <c r="A27" s="2"/>
    </row>
    <row r="28" spans="1:1" x14ac:dyDescent="0.2">
      <c r="A28" s="1" t="s">
        <v>35</v>
      </c>
    </row>
    <row r="29" spans="1:1" x14ac:dyDescent="0.2">
      <c r="A29" s="2"/>
    </row>
    <row r="30" spans="1:1" x14ac:dyDescent="0.2">
      <c r="A30" s="1" t="s">
        <v>36</v>
      </c>
    </row>
    <row r="31" spans="1:1" x14ac:dyDescent="0.2">
      <c r="A31" s="2"/>
    </row>
    <row r="32" spans="1:1" ht="25.5" x14ac:dyDescent="0.2">
      <c r="A32" s="1" t="s">
        <v>37</v>
      </c>
    </row>
    <row r="33" spans="1:1" x14ac:dyDescent="0.2">
      <c r="A33" s="2"/>
    </row>
    <row r="34" spans="1:1" x14ac:dyDescent="0.2">
      <c r="A34" s="1" t="s">
        <v>25</v>
      </c>
    </row>
    <row r="35" spans="1:1" x14ac:dyDescent="0.2">
      <c r="A35" s="1"/>
    </row>
    <row r="36" spans="1:1" ht="25.5" x14ac:dyDescent="0.2">
      <c r="A36" s="1" t="s">
        <v>45</v>
      </c>
    </row>
    <row r="37" spans="1:1" x14ac:dyDescent="0.2">
      <c r="A37" s="2"/>
    </row>
    <row r="38" spans="1:1" ht="38.25" x14ac:dyDescent="0.2">
      <c r="A38" s="1" t="s">
        <v>196</v>
      </c>
    </row>
    <row r="39" spans="1:1" x14ac:dyDescent="0.2">
      <c r="A39" s="2"/>
    </row>
    <row r="40" spans="1:1" ht="63.75" x14ac:dyDescent="0.2">
      <c r="A40" s="17" t="s">
        <v>170</v>
      </c>
    </row>
    <row r="41" spans="1:1" x14ac:dyDescent="0.2">
      <c r="A41" s="2"/>
    </row>
    <row r="42" spans="1:1" ht="32.25" customHeight="1" x14ac:dyDescent="0.2">
      <c r="A42" s="1" t="s">
        <v>7</v>
      </c>
    </row>
    <row r="43" spans="1:1" x14ac:dyDescent="0.2">
      <c r="A43" s="2"/>
    </row>
    <row r="44" spans="1:1" ht="38.25" x14ac:dyDescent="0.2">
      <c r="A44" s="10" t="s">
        <v>168</v>
      </c>
    </row>
    <row r="45" spans="1:1" x14ac:dyDescent="0.2">
      <c r="A45" s="2"/>
    </row>
    <row r="46" spans="1:1" x14ac:dyDescent="0.2">
      <c r="A46" s="1" t="s">
        <v>9</v>
      </c>
    </row>
    <row r="47" spans="1:1" x14ac:dyDescent="0.2">
      <c r="A47" s="4" t="s">
        <v>2</v>
      </c>
    </row>
    <row r="48" spans="1:1" x14ac:dyDescent="0.2">
      <c r="A48" s="4" t="s">
        <v>3</v>
      </c>
    </row>
    <row r="49" spans="1:1" x14ac:dyDescent="0.2">
      <c r="A49" s="4" t="s">
        <v>4</v>
      </c>
    </row>
    <row r="50" spans="1:1" x14ac:dyDescent="0.2">
      <c r="A50" s="4" t="s">
        <v>5</v>
      </c>
    </row>
    <row r="51" spans="1:1" x14ac:dyDescent="0.2">
      <c r="A51" s="4" t="s">
        <v>6</v>
      </c>
    </row>
    <row r="52" spans="1:1" x14ac:dyDescent="0.2">
      <c r="A52" s="4" t="s">
        <v>8</v>
      </c>
    </row>
    <row r="53" spans="1:1" x14ac:dyDescent="0.2">
      <c r="A53" s="4"/>
    </row>
    <row r="54" spans="1:1" x14ac:dyDescent="0.2">
      <c r="A54" s="4"/>
    </row>
    <row r="55" spans="1:1" x14ac:dyDescent="0.2">
      <c r="A55" s="4"/>
    </row>
    <row r="56" spans="1:1" ht="25.5" customHeight="1" x14ac:dyDescent="0.2">
      <c r="A56" s="11"/>
    </row>
    <row r="57" spans="1:1" x14ac:dyDescent="0.2">
      <c r="A57" s="11"/>
    </row>
    <row r="58" spans="1:1" x14ac:dyDescent="0.2">
      <c r="A58" s="4"/>
    </row>
    <row r="59" spans="1:1" x14ac:dyDescent="0.2">
      <c r="A59" s="4"/>
    </row>
    <row r="60" spans="1:1" x14ac:dyDescent="0.2">
      <c r="A60" s="3" t="s">
        <v>24</v>
      </c>
    </row>
    <row r="61" spans="1:1" x14ac:dyDescent="0.2">
      <c r="A61" s="4"/>
    </row>
    <row r="62" spans="1:1" ht="52.5" customHeight="1" x14ac:dyDescent="0.2">
      <c r="A62" s="11" t="s">
        <v>10</v>
      </c>
    </row>
    <row r="63" spans="1:1" ht="15" customHeight="1" x14ac:dyDescent="0.2">
      <c r="A63" s="2" t="s">
        <v>53</v>
      </c>
    </row>
    <row r="64" spans="1:1" ht="15" customHeight="1" x14ac:dyDescent="0.2">
      <c r="A64" s="2" t="s">
        <v>54</v>
      </c>
    </row>
    <row r="65" spans="1:1" ht="15" customHeight="1" x14ac:dyDescent="0.2">
      <c r="A65" s="2" t="s">
        <v>89</v>
      </c>
    </row>
    <row r="66" spans="1:1" ht="15" customHeight="1" x14ac:dyDescent="0.2">
      <c r="A66" s="2" t="s">
        <v>90</v>
      </c>
    </row>
    <row r="67" spans="1:1" ht="15" customHeight="1" x14ac:dyDescent="0.2">
      <c r="A67" s="4" t="s">
        <v>55</v>
      </c>
    </row>
    <row r="68" spans="1:1" x14ac:dyDescent="0.2">
      <c r="A68" s="15" t="s">
        <v>56</v>
      </c>
    </row>
    <row r="69" spans="1:1" ht="25.5" x14ac:dyDescent="0.2">
      <c r="A69" s="11" t="s">
        <v>57</v>
      </c>
    </row>
    <row r="70" spans="1:1" x14ac:dyDescent="0.2">
      <c r="A70" s="11"/>
    </row>
    <row r="71" spans="1:1" ht="25.5" x14ac:dyDescent="0.2">
      <c r="A71" s="2" t="s">
        <v>11</v>
      </c>
    </row>
    <row r="72" spans="1:1" x14ac:dyDescent="0.2">
      <c r="A72" s="2" t="s">
        <v>50</v>
      </c>
    </row>
    <row r="73" spans="1:1" ht="25.5" x14ac:dyDescent="0.2">
      <c r="A73" s="2" t="s">
        <v>51</v>
      </c>
    </row>
    <row r="74" spans="1:1" ht="38.25" x14ac:dyDescent="0.2">
      <c r="A74" s="2" t="s">
        <v>52</v>
      </c>
    </row>
    <row r="75" spans="1:1" x14ac:dyDescent="0.2">
      <c r="A75" s="1"/>
    </row>
    <row r="76" spans="1:1" x14ac:dyDescent="0.2">
      <c r="A76" s="1" t="s">
        <v>12</v>
      </c>
    </row>
    <row r="77" spans="1:1" x14ac:dyDescent="0.2">
      <c r="A77" s="1"/>
    </row>
    <row r="78" spans="1:1" ht="63.75" x14ac:dyDescent="0.2">
      <c r="A78" s="10" t="s">
        <v>14</v>
      </c>
    </row>
    <row r="79" spans="1:1" x14ac:dyDescent="0.2">
      <c r="A79" s="2"/>
    </row>
    <row r="80" spans="1:1" ht="38.25" x14ac:dyDescent="0.2">
      <c r="A80" s="10" t="s">
        <v>15</v>
      </c>
    </row>
    <row r="81" spans="1:1" x14ac:dyDescent="0.2">
      <c r="A81" s="1"/>
    </row>
    <row r="82" spans="1:1" ht="25.5" x14ac:dyDescent="0.2">
      <c r="A82" s="11" t="s">
        <v>154</v>
      </c>
    </row>
    <row r="83" spans="1:1" x14ac:dyDescent="0.2">
      <c r="A83" s="2"/>
    </row>
    <row r="84" spans="1:1" ht="25.5" customHeight="1" x14ac:dyDescent="0.2">
      <c r="A84" s="1" t="s">
        <v>46</v>
      </c>
    </row>
    <row r="85" spans="1:1" x14ac:dyDescent="0.2">
      <c r="A85" s="2"/>
    </row>
    <row r="86" spans="1:1" ht="25.5" x14ac:dyDescent="0.2">
      <c r="A86" s="2" t="s">
        <v>47</v>
      </c>
    </row>
    <row r="87" spans="1:1" x14ac:dyDescent="0.2">
      <c r="A87" s="2"/>
    </row>
    <row r="88" spans="1:1" ht="25.5" x14ac:dyDescent="0.2">
      <c r="A88" s="2" t="s">
        <v>48</v>
      </c>
    </row>
    <row r="89" spans="1:1" x14ac:dyDescent="0.2">
      <c r="A89" s="2"/>
    </row>
    <row r="90" spans="1:1" ht="24.75" customHeight="1" x14ac:dyDescent="0.2">
      <c r="A90" s="2" t="s">
        <v>49</v>
      </c>
    </row>
    <row r="91" spans="1:1" x14ac:dyDescent="0.2">
      <c r="A91" s="2"/>
    </row>
    <row r="92" spans="1:1" ht="66.75" customHeight="1" x14ac:dyDescent="0.2">
      <c r="A92" s="1" t="s">
        <v>38</v>
      </c>
    </row>
    <row r="93" spans="1:1" ht="51" x14ac:dyDescent="0.2">
      <c r="A93" s="17" t="s">
        <v>204</v>
      </c>
    </row>
    <row r="94" spans="1:1" ht="70.5" customHeight="1" x14ac:dyDescent="0.2">
      <c r="A94" s="10" t="s">
        <v>197</v>
      </c>
    </row>
    <row r="95" spans="1:1" ht="38.25" x14ac:dyDescent="0.2">
      <c r="A95" s="2" t="s">
        <v>0</v>
      </c>
    </row>
    <row r="96" spans="1:1" x14ac:dyDescent="0.2">
      <c r="A96" s="3" t="s">
        <v>17</v>
      </c>
    </row>
    <row r="97" spans="1:1" ht="27" customHeight="1" x14ac:dyDescent="0.2">
      <c r="A97" s="24" t="s">
        <v>1</v>
      </c>
    </row>
    <row r="98" spans="1:1" ht="15" customHeight="1" x14ac:dyDescent="0.2">
      <c r="A98" s="25" t="s">
        <v>13</v>
      </c>
    </row>
    <row r="99" spans="1:1" ht="15" customHeight="1" x14ac:dyDescent="0.2">
      <c r="A99" s="26" t="s">
        <v>171</v>
      </c>
    </row>
    <row r="100" spans="1:1" ht="15" customHeight="1" x14ac:dyDescent="0.2">
      <c r="A100" s="17" t="s">
        <v>212</v>
      </c>
    </row>
    <row r="101" spans="1:1" ht="29.25" customHeight="1" x14ac:dyDescent="0.2">
      <c r="A101" s="1" t="s">
        <v>153</v>
      </c>
    </row>
    <row r="102" spans="1:1" ht="15" customHeight="1" x14ac:dyDescent="0.2">
      <c r="A102" s="2"/>
    </row>
    <row r="103" spans="1:1" x14ac:dyDescent="0.2">
      <c r="A103" s="2"/>
    </row>
    <row r="104" spans="1:1" x14ac:dyDescent="0.2">
      <c r="A104" s="2"/>
    </row>
    <row r="105" spans="1:1" x14ac:dyDescent="0.2">
      <c r="A105" s="2"/>
    </row>
    <row r="106" spans="1:1" x14ac:dyDescent="0.2">
      <c r="A106" s="8"/>
    </row>
    <row r="107" spans="1:1" x14ac:dyDescent="0.2">
      <c r="A107" s="3"/>
    </row>
    <row r="108" spans="1:1" x14ac:dyDescent="0.2">
      <c r="A108" s="3" t="s">
        <v>172</v>
      </c>
    </row>
    <row r="109" spans="1:1" x14ac:dyDescent="0.2">
      <c r="A109" s="2"/>
    </row>
    <row r="110" spans="1:1" x14ac:dyDescent="0.2">
      <c r="A110" s="1" t="s">
        <v>59</v>
      </c>
    </row>
    <row r="111" spans="1:1" ht="25.5" x14ac:dyDescent="0.2">
      <c r="A111" s="1" t="s">
        <v>61</v>
      </c>
    </row>
    <row r="112" spans="1:1" ht="38.25" x14ac:dyDescent="0.2">
      <c r="A112" s="2" t="s">
        <v>62</v>
      </c>
    </row>
    <row r="113" spans="1:1" x14ac:dyDescent="0.2">
      <c r="A113" s="2"/>
    </row>
    <row r="114" spans="1:1" ht="25.5" x14ac:dyDescent="0.2">
      <c r="A114" s="1" t="s">
        <v>19</v>
      </c>
    </row>
    <row r="115" spans="1:1" x14ac:dyDescent="0.2">
      <c r="A115" s="2"/>
    </row>
    <row r="116" spans="1:1" ht="25.5" x14ac:dyDescent="0.2">
      <c r="A116" s="1" t="s">
        <v>205</v>
      </c>
    </row>
    <row r="117" spans="1:1" x14ac:dyDescent="0.2">
      <c r="A117" s="2"/>
    </row>
    <row r="118" spans="1:1" x14ac:dyDescent="0.2">
      <c r="A118" s="1" t="s">
        <v>20</v>
      </c>
    </row>
    <row r="119" spans="1:1" x14ac:dyDescent="0.2">
      <c r="A119" s="2"/>
    </row>
    <row r="120" spans="1:1" ht="78" customHeight="1" x14ac:dyDescent="0.2">
      <c r="A120" s="19" t="s">
        <v>206</v>
      </c>
    </row>
    <row r="121" spans="1:1" ht="38.25" x14ac:dyDescent="0.2">
      <c r="A121" s="17" t="s">
        <v>207</v>
      </c>
    </row>
    <row r="122" spans="1:1" x14ac:dyDescent="0.2">
      <c r="A122" s="4"/>
    </row>
    <row r="123" spans="1:1" ht="25.5" x14ac:dyDescent="0.2">
      <c r="A123" s="10" t="s">
        <v>21</v>
      </c>
    </row>
    <row r="124" spans="1:1" ht="38.25" x14ac:dyDescent="0.2">
      <c r="A124" s="11" t="s">
        <v>199</v>
      </c>
    </row>
    <row r="125" spans="1:1" ht="39.75" customHeight="1" x14ac:dyDescent="0.2">
      <c r="A125" s="2" t="s">
        <v>22</v>
      </c>
    </row>
    <row r="126" spans="1:1" ht="41.25" customHeight="1" x14ac:dyDescent="0.2">
      <c r="A126" s="11" t="s">
        <v>16</v>
      </c>
    </row>
    <row r="127" spans="1:1" ht="114.75" x14ac:dyDescent="0.2">
      <c r="A127" s="19" t="s">
        <v>166</v>
      </c>
    </row>
    <row r="128" spans="1:1" ht="216.75" x14ac:dyDescent="0.2">
      <c r="A128" s="15" t="s">
        <v>208</v>
      </c>
    </row>
    <row r="129" spans="1:1" ht="26.25" customHeight="1" x14ac:dyDescent="0.2">
      <c r="A129" s="22" t="s">
        <v>167</v>
      </c>
    </row>
    <row r="130" spans="1:1" ht="63.75" x14ac:dyDescent="0.2">
      <c r="A130" s="22" t="s">
        <v>156</v>
      </c>
    </row>
    <row r="131" spans="1:1" x14ac:dyDescent="0.2">
      <c r="A131" s="2"/>
    </row>
    <row r="132" spans="1:1" x14ac:dyDescent="0.2">
      <c r="A132" s="4"/>
    </row>
    <row r="133" spans="1:1" ht="29.25" customHeight="1" x14ac:dyDescent="0.2">
      <c r="A133" s="1" t="s">
        <v>177</v>
      </c>
    </row>
    <row r="134" spans="1:1" ht="66" customHeight="1" x14ac:dyDescent="0.2">
      <c r="A134" s="17" t="s">
        <v>189</v>
      </c>
    </row>
    <row r="135" spans="1:1" ht="66.75" customHeight="1" x14ac:dyDescent="0.2">
      <c r="A135" s="11" t="s">
        <v>174</v>
      </c>
    </row>
    <row r="136" spans="1:1" x14ac:dyDescent="0.2">
      <c r="A136" s="4"/>
    </row>
    <row r="137" spans="1:1" ht="39" customHeight="1" x14ac:dyDescent="0.2">
      <c r="A137" s="10" t="s">
        <v>175</v>
      </c>
    </row>
    <row r="138" spans="1:1" ht="47.25" customHeight="1" x14ac:dyDescent="0.2">
      <c r="A138" s="1" t="s">
        <v>209</v>
      </c>
    </row>
    <row r="139" spans="1:1" x14ac:dyDescent="0.2">
      <c r="A139" s="2"/>
    </row>
    <row r="140" spans="1:1" ht="93.75" customHeight="1" x14ac:dyDescent="0.2">
      <c r="A140" s="27" t="s">
        <v>176</v>
      </c>
    </row>
    <row r="141" spans="1:1" x14ac:dyDescent="0.2">
      <c r="A141" s="4"/>
    </row>
    <row r="142" spans="1:1" ht="28.5" customHeight="1" x14ac:dyDescent="0.2">
      <c r="A142" s="22" t="s">
        <v>200</v>
      </c>
    </row>
    <row r="143" spans="1:1" ht="68.25" customHeight="1" x14ac:dyDescent="0.2">
      <c r="A143" s="17" t="s">
        <v>210</v>
      </c>
    </row>
    <row r="144" spans="1:1" ht="44.25" customHeight="1" x14ac:dyDescent="0.2">
      <c r="A144" s="17" t="s">
        <v>201</v>
      </c>
    </row>
    <row r="145" spans="1:1" x14ac:dyDescent="0.2">
      <c r="A145" s="2"/>
    </row>
    <row r="146" spans="1:1" ht="28.5" customHeight="1" x14ac:dyDescent="0.2">
      <c r="A146" s="22" t="s">
        <v>202</v>
      </c>
    </row>
    <row r="147" spans="1:1" ht="67.5" customHeight="1" x14ac:dyDescent="0.2">
      <c r="A147" s="17" t="s">
        <v>211</v>
      </c>
    </row>
    <row r="148" spans="1:1" ht="38.25" x14ac:dyDescent="0.2">
      <c r="A148" s="17" t="s">
        <v>203</v>
      </c>
    </row>
    <row r="149" spans="1:1" x14ac:dyDescent="0.2">
      <c r="A149" s="4"/>
    </row>
    <row r="150" spans="1:1" x14ac:dyDescent="0.2">
      <c r="A150" s="16" t="s">
        <v>23</v>
      </c>
    </row>
    <row r="151" spans="1:1" x14ac:dyDescent="0.2">
      <c r="A151" s="4"/>
    </row>
    <row r="152" spans="1:1" x14ac:dyDescent="0.2">
      <c r="A152" s="3" t="s">
        <v>63</v>
      </c>
    </row>
    <row r="153" spans="1:1" x14ac:dyDescent="0.2">
      <c r="A153" s="4"/>
    </row>
    <row r="154" spans="1:1" x14ac:dyDescent="0.2">
      <c r="A154" s="3" t="s">
        <v>64</v>
      </c>
    </row>
    <row r="155" spans="1:1" x14ac:dyDescent="0.2">
      <c r="A155" s="4"/>
    </row>
    <row r="156" spans="1:1" ht="25.5" x14ac:dyDescent="0.2">
      <c r="A156" s="1" t="s">
        <v>164</v>
      </c>
    </row>
    <row r="157" spans="1:1" ht="105" customHeight="1" x14ac:dyDescent="0.2">
      <c r="A157" s="2" t="s">
        <v>178</v>
      </c>
    </row>
    <row r="158" spans="1:1" x14ac:dyDescent="0.2">
      <c r="A158" s="2" t="s">
        <v>163</v>
      </c>
    </row>
    <row r="159" spans="1:1" x14ac:dyDescent="0.2">
      <c r="A159" s="1"/>
    </row>
    <row r="160" spans="1:1" ht="39.75" customHeight="1" x14ac:dyDescent="0.2">
      <c r="A160" s="1" t="s">
        <v>165</v>
      </c>
    </row>
    <row r="161" spans="1:1" ht="89.25" x14ac:dyDescent="0.2">
      <c r="A161" s="2" t="s">
        <v>160</v>
      </c>
    </row>
    <row r="162" spans="1:1" x14ac:dyDescent="0.2">
      <c r="A162" s="2" t="s">
        <v>79</v>
      </c>
    </row>
    <row r="163" spans="1:1" ht="87" customHeight="1" x14ac:dyDescent="0.2">
      <c r="A163" s="12"/>
    </row>
    <row r="164" spans="1:1" x14ac:dyDescent="0.2">
      <c r="A164" s="4" t="s">
        <v>40</v>
      </c>
    </row>
    <row r="165" spans="1:1" ht="15.75" x14ac:dyDescent="0.3">
      <c r="A165" s="2" t="s">
        <v>161</v>
      </c>
    </row>
    <row r="166" spans="1:1" ht="31.5" x14ac:dyDescent="0.3">
      <c r="A166" s="2" t="s">
        <v>162</v>
      </c>
    </row>
    <row r="167" spans="1:1" ht="15.75" x14ac:dyDescent="0.3">
      <c r="A167" s="2" t="s">
        <v>41</v>
      </c>
    </row>
    <row r="168" spans="1:1" x14ac:dyDescent="0.2">
      <c r="A168" s="1"/>
    </row>
    <row r="169" spans="1:1" ht="51" x14ac:dyDescent="0.2">
      <c r="A169" s="17" t="s">
        <v>152</v>
      </c>
    </row>
    <row r="170" spans="1:1" x14ac:dyDescent="0.2">
      <c r="A170" s="2"/>
    </row>
    <row r="171" spans="1:1" ht="93" customHeight="1" x14ac:dyDescent="0.2">
      <c r="A171" s="65" t="s">
        <v>195</v>
      </c>
    </row>
    <row r="172" spans="1:1" x14ac:dyDescent="0.2">
      <c r="A172" s="2"/>
    </row>
    <row r="173" spans="1:1" ht="56.25" customHeight="1" x14ac:dyDescent="0.2">
      <c r="A173" s="66" t="s">
        <v>194</v>
      </c>
    </row>
    <row r="174" spans="1:1" x14ac:dyDescent="0.2">
      <c r="A174" s="1"/>
    </row>
    <row r="175" spans="1:1" ht="26.25" customHeight="1" x14ac:dyDescent="0.2">
      <c r="A175" s="1" t="s">
        <v>192</v>
      </c>
    </row>
    <row r="176" spans="1:1" x14ac:dyDescent="0.2">
      <c r="A176" s="2"/>
    </row>
    <row r="177" spans="1:1" ht="76.5" customHeight="1" x14ac:dyDescent="0.2">
      <c r="A177" s="67" t="s">
        <v>193</v>
      </c>
    </row>
    <row r="178" spans="1:1" x14ac:dyDescent="0.2">
      <c r="A178" s="1"/>
    </row>
    <row r="179" spans="1:1" ht="60" customHeight="1" x14ac:dyDescent="0.2">
      <c r="A179" s="64" t="s">
        <v>191</v>
      </c>
    </row>
    <row r="180" spans="1:1" x14ac:dyDescent="0.2">
      <c r="A180" s="1"/>
    </row>
    <row r="181" spans="1:1" ht="159.75" customHeight="1" x14ac:dyDescent="0.2">
      <c r="A181" s="1" t="s">
        <v>155</v>
      </c>
    </row>
    <row r="182" spans="1:1" x14ac:dyDescent="0.2">
      <c r="A182" s="2"/>
    </row>
    <row r="183" spans="1:1" x14ac:dyDescent="0.2">
      <c r="A183" s="1" t="s">
        <v>87</v>
      </c>
    </row>
    <row r="184" spans="1:1" x14ac:dyDescent="0.2">
      <c r="A184" s="1"/>
    </row>
    <row r="185" spans="1:1" x14ac:dyDescent="0.2">
      <c r="A185" s="1" t="s">
        <v>88</v>
      </c>
    </row>
    <row r="186" spans="1:1" x14ac:dyDescent="0.2">
      <c r="A186" s="1"/>
    </row>
    <row r="187" spans="1:1" ht="27.75" customHeight="1" x14ac:dyDescent="0.2">
      <c r="A187" s="10" t="s">
        <v>42</v>
      </c>
    </row>
    <row r="188" spans="1:1" x14ac:dyDescent="0.2">
      <c r="A188" s="1"/>
    </row>
    <row r="189" spans="1:1" x14ac:dyDescent="0.2">
      <c r="A189" s="1" t="s">
        <v>43</v>
      </c>
    </row>
    <row r="190" spans="1:1" x14ac:dyDescent="0.2">
      <c r="A190" s="1"/>
    </row>
    <row r="191" spans="1:1" x14ac:dyDescent="0.2">
      <c r="A191" s="1" t="s">
        <v>44</v>
      </c>
    </row>
    <row r="192" spans="1:1" x14ac:dyDescent="0.2">
      <c r="A192" s="2"/>
    </row>
    <row r="193" spans="1:1" ht="40.5" customHeight="1" x14ac:dyDescent="0.2">
      <c r="A193" s="22" t="s">
        <v>182</v>
      </c>
    </row>
    <row r="194" spans="1:1" x14ac:dyDescent="0.2">
      <c r="A194" s="2"/>
    </row>
    <row r="195" spans="1:1" ht="25.5" x14ac:dyDescent="0.2">
      <c r="A195" s="22" t="s">
        <v>183</v>
      </c>
    </row>
    <row r="196" spans="1:1" x14ac:dyDescent="0.2">
      <c r="A196" s="2"/>
    </row>
    <row r="197" spans="1:1" ht="25.5" x14ac:dyDescent="0.2">
      <c r="A197" s="1" t="s">
        <v>82</v>
      </c>
    </row>
    <row r="198" spans="1:1" x14ac:dyDescent="0.2">
      <c r="A198" s="2"/>
    </row>
    <row r="199" spans="1:1" x14ac:dyDescent="0.2">
      <c r="A199" s="1" t="s">
        <v>83</v>
      </c>
    </row>
    <row r="200" spans="1:1" x14ac:dyDescent="0.2">
      <c r="A200" s="2"/>
    </row>
    <row r="201" spans="1:1" ht="52.5" customHeight="1" x14ac:dyDescent="0.2">
      <c r="A201" s="22" t="s">
        <v>184</v>
      </c>
    </row>
    <row r="202" spans="1:1" x14ac:dyDescent="0.2">
      <c r="A202" s="8"/>
    </row>
    <row r="203" spans="1:1" ht="25.5" x14ac:dyDescent="0.2">
      <c r="A203" s="22" t="s">
        <v>185</v>
      </c>
    </row>
    <row r="204" spans="1:1" x14ac:dyDescent="0.2">
      <c r="A204" s="2"/>
    </row>
    <row r="205" spans="1:1" ht="25.5" x14ac:dyDescent="0.2">
      <c r="A205" s="1" t="s">
        <v>84</v>
      </c>
    </row>
    <row r="206" spans="1:1" x14ac:dyDescent="0.2">
      <c r="A206" s="2"/>
    </row>
    <row r="207" spans="1:1" x14ac:dyDescent="0.2">
      <c r="A207" s="1" t="s">
        <v>85</v>
      </c>
    </row>
    <row r="208" spans="1:1" ht="14.25" x14ac:dyDescent="0.2">
      <c r="A208" s="13"/>
    </row>
  </sheetData>
  <phoneticPr fontId="0" type="noConversion"/>
  <hyperlinks>
    <hyperlink ref="A97" r:id="rId1" display="http://www.czso.cz/csu/klasifik.nsf/i/klasifikace_ekonomickych_cinnosti_%28cz_nace%29"/>
  </hyperlinks>
  <pageMargins left="0.78740157499999996" right="0.78740157499999996" top="0.984251969" bottom="0.984251969" header="0.4921259845" footer="0.492125984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ČR</vt:lpstr>
      <vt:lpstr>Metodické vysvětlivky</vt:lpstr>
      <vt:lpstr>'Metodické vysvětlivky'!_GoBack</vt:lpstr>
      <vt:lpstr>ČR!Názvy_tisku</vt:lpstr>
      <vt:lpstr>'Metodické vysvětlivky'!OLE_LINK1</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jilecek</dc:creator>
  <cp:lastModifiedBy>valenta33270</cp:lastModifiedBy>
  <cp:lastPrinted>2016-06-30T09:36:22Z</cp:lastPrinted>
  <dcterms:created xsi:type="dcterms:W3CDTF">2004-01-27T12:21:59Z</dcterms:created>
  <dcterms:modified xsi:type="dcterms:W3CDTF">2017-10-09T12:45:53Z</dcterms:modified>
</cp:coreProperties>
</file>