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35" windowWidth="11415" windowHeight="7185" activeTab="0"/>
  </bookViews>
  <sheets>
    <sheet name="5-3" sheetId="1" r:id="rId1"/>
  </sheets>
  <definedNames>
    <definedName name="_xlnm.Print_Titles" localSheetId="0">'5-3'!$1:$7</definedName>
    <definedName name="_xlnm.Print_Area" localSheetId="0">'5-3'!$A$1:$F$42</definedName>
  </definedNames>
  <calcPr fullCalcOnLoad="1"/>
</workbook>
</file>

<file path=xl/sharedStrings.xml><?xml version="1.0" encoding="utf-8"?>
<sst xmlns="http://schemas.openxmlformats.org/spreadsheetml/2006/main" count="95" uniqueCount="95">
  <si>
    <t>ORGANIZAČNÍ STRUKTURA</t>
  </si>
  <si>
    <t xml:space="preserve">ORGANIZATIONAL STRUCTURE </t>
  </si>
  <si>
    <t>NÁRODNÍHO HOSPODÁŘSTVÍ</t>
  </si>
  <si>
    <t xml:space="preserve">                            OF THE NATIONAL ECONOMY</t>
  </si>
  <si>
    <t xml:space="preserve">       Businesses: by CZ-NACE principal activity, 31 December</t>
  </si>
  <si>
    <t>Numbers</t>
  </si>
  <si>
    <t>Převažující činnost</t>
  </si>
  <si>
    <t>CZ-NACE principal activity</t>
  </si>
  <si>
    <t>Celkem</t>
  </si>
  <si>
    <t>Total</t>
  </si>
  <si>
    <t>z toho:</t>
  </si>
  <si>
    <t>A</t>
  </si>
  <si>
    <t>Zemědělství a myslivost, lesní hospodářství</t>
  </si>
  <si>
    <t>Agriculture, hunting and forestry</t>
  </si>
  <si>
    <t>B</t>
  </si>
  <si>
    <t>Rybolov, chov ryb a přidružené 
činnosti</t>
  </si>
  <si>
    <t>Fishing, operation of fish hatcheries and fish farms; service activities</t>
  </si>
  <si>
    <t>C - E</t>
  </si>
  <si>
    <t>Průmysl celkem</t>
  </si>
  <si>
    <t>Industry, total</t>
  </si>
  <si>
    <t>C</t>
  </si>
  <si>
    <t>Dobývání nerostných surovin</t>
  </si>
  <si>
    <t>Mining and quarrying</t>
  </si>
  <si>
    <t xml:space="preserve">   10,12</t>
  </si>
  <si>
    <t>dobývání energetických surovin</t>
  </si>
  <si>
    <t xml:space="preserve">  Mining and quarrying of energy producing materials</t>
  </si>
  <si>
    <t xml:space="preserve">   13,14</t>
  </si>
  <si>
    <t>dobývání ostatních nerostných surovin</t>
  </si>
  <si>
    <t xml:space="preserve">  Mining and quarrying except energy producing materials</t>
  </si>
  <si>
    <t>D</t>
  </si>
  <si>
    <t>Zpracovatelský průmysl</t>
  </si>
  <si>
    <t>Manufacturing</t>
  </si>
  <si>
    <t>průmysl potravinářský a tabákový</t>
  </si>
  <si>
    <t xml:space="preserve">  Manufacture of food products, beverages and tobacco</t>
  </si>
  <si>
    <t>textilní a oděvní průmysl</t>
  </si>
  <si>
    <t xml:space="preserve">  Manufacture of textiles and textile products</t>
  </si>
  <si>
    <t>kožedělný průmysl</t>
  </si>
  <si>
    <t xml:space="preserve">  Manufacture of leather and leather products</t>
  </si>
  <si>
    <t>dřevozpracující průmysl</t>
  </si>
  <si>
    <t xml:space="preserve">  Manufacture of wood and wood products </t>
  </si>
  <si>
    <t>papírenský a polygrafický průmysl, vydavatelská činnost</t>
  </si>
  <si>
    <t xml:space="preserve">  Manufacture of pulp, paper and paper products; publishing and printing</t>
  </si>
  <si>
    <t>koksování, rafinérské zpracování ropy, výroba jaderných paliv, radioaktivních prvků a sloučenin</t>
  </si>
  <si>
    <t xml:space="preserve">  Manufacture of coke, refined petroleum products and nuclear fuel</t>
  </si>
  <si>
    <t>chemický a farmaceutický průmysl</t>
  </si>
  <si>
    <t xml:space="preserve">  Manufacture of chemicals, chemical  products and man-made fibres</t>
  </si>
  <si>
    <t>gumárenský a plastikářský průmysl</t>
  </si>
  <si>
    <t xml:space="preserve">  Manufacture of rubber and plastic products </t>
  </si>
  <si>
    <t>průmysl skla, keramiky, porcelánu a  stavebních hmot</t>
  </si>
  <si>
    <t xml:space="preserve">  Manufacture of other non-metallic mineral products </t>
  </si>
  <si>
    <t>výroba kovů a kovodělných výrobků</t>
  </si>
  <si>
    <t xml:space="preserve">  Manufacture of basic metals and fabricated metal products</t>
  </si>
  <si>
    <t>výroba strojů a zařízení pro další výrobu</t>
  </si>
  <si>
    <t xml:space="preserve">  Manufacture of machinery and equipment n.e.c.</t>
  </si>
  <si>
    <t xml:space="preserve">  30-33</t>
  </si>
  <si>
    <t>výroba elektrických a optických přístrojů</t>
  </si>
  <si>
    <t xml:space="preserve">  Manufacture of electrical and optical equipment</t>
  </si>
  <si>
    <t>výroba dopravních prostředků</t>
  </si>
  <si>
    <t xml:space="preserve">  Manufacture of transport equipment</t>
  </si>
  <si>
    <t>zpracovatelský průmysl jinde neuvedený</t>
  </si>
  <si>
    <t xml:space="preserve">  Manufacturing n.e.c.</t>
  </si>
  <si>
    <t>E</t>
  </si>
  <si>
    <t>Výroba a rozvod elektřiny, plynu a vody</t>
  </si>
  <si>
    <t>Electricity, gas and water supply</t>
  </si>
  <si>
    <r>
      <t>5-</t>
    </r>
    <r>
      <rPr>
        <sz val="12"/>
        <rFont val="Arial CE"/>
        <family val="2"/>
      </rPr>
      <t>3.</t>
    </r>
    <r>
      <rPr>
        <b/>
        <sz val="12"/>
        <rFont val="Arial CE"/>
        <family val="2"/>
      </rPr>
      <t xml:space="preserve"> Ekonomické subjekty podle převažující činnosti OKEČ (stav k 31. 12.)</t>
    </r>
  </si>
  <si>
    <t>F</t>
  </si>
  <si>
    <t>Stavebnictví</t>
  </si>
  <si>
    <t>Construction</t>
  </si>
  <si>
    <t>G</t>
  </si>
  <si>
    <t>Obchod, opravy motorových vozidel a spotřebního zboží</t>
  </si>
  <si>
    <t>Wholesale and retail trade, repair of motor vehicles, motorcycles and personal and household goods</t>
  </si>
  <si>
    <t>H</t>
  </si>
  <si>
    <t>Pohostinství a ubytování</t>
  </si>
  <si>
    <t>Hotels and restaurants</t>
  </si>
  <si>
    <t>I</t>
  </si>
  <si>
    <t>Doprava, skladování, pošty a telekomunikace</t>
  </si>
  <si>
    <t>Transport, storage and communication</t>
  </si>
  <si>
    <t>J</t>
  </si>
  <si>
    <t>Peněžnictví a pojišťovnictví</t>
  </si>
  <si>
    <t>Financial intermediation</t>
  </si>
  <si>
    <t>K</t>
  </si>
  <si>
    <t>Činnosti v oblasti nemovitostí, služby pro podniky, výzkum a vývoj</t>
  </si>
  <si>
    <t>Real estate, renting and business activities</t>
  </si>
  <si>
    <t>L</t>
  </si>
  <si>
    <t>Veřejná správa, obrana, sociální zabezpečení</t>
  </si>
  <si>
    <t>Public administration and defence; compulsory social security</t>
  </si>
  <si>
    <t>M</t>
  </si>
  <si>
    <t>Školství</t>
  </si>
  <si>
    <t>Education</t>
  </si>
  <si>
    <t>N</t>
  </si>
  <si>
    <t>Zdravotnictví, veterinární a sociální činnosti</t>
  </si>
  <si>
    <t>Health and social work</t>
  </si>
  <si>
    <t>O</t>
  </si>
  <si>
    <t>Ostatní veřejné, sociální a osobní služby</t>
  </si>
  <si>
    <t>Other community, social and personal service activities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</si>
</sst>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0" fontId="8" fillId="0" borderId="0" xfId="0" applyFont="1" applyAlignment="1">
      <alignment vertical="top" wrapText="1"/>
    </xf>
    <xf numFmtId="3" fontId="8" fillId="0" borderId="3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49" fontId="8" fillId="0" borderId="0" xfId="0" applyNumberFormat="1" applyFont="1" applyAlignment="1">
      <alignment horizontal="left" vertical="top"/>
    </xf>
    <xf numFmtId="3" fontId="8" fillId="0" borderId="3" xfId="0" applyNumberFormat="1" applyFont="1" applyBorder="1" applyAlignment="1" quotePrefix="1">
      <alignment horizontal="right"/>
    </xf>
    <xf numFmtId="2" fontId="8" fillId="0" borderId="0" xfId="0" applyNumberFormat="1" applyFont="1" applyAlignment="1">
      <alignment vertical="top"/>
    </xf>
    <xf numFmtId="3" fontId="9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8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 wrapText="1"/>
    </xf>
    <xf numFmtId="3" fontId="8" fillId="2" borderId="3" xfId="0" applyNumberFormat="1" applyFont="1" applyFill="1" applyBorder="1" applyAlignment="1" quotePrefix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selection activeCell="G1" sqref="G1"/>
    </sheetView>
  </sheetViews>
  <sheetFormatPr defaultColWidth="9.00390625" defaultRowHeight="12.75"/>
  <cols>
    <col min="1" max="1" width="6.125" style="0" customWidth="1"/>
    <col min="2" max="2" width="28.875" style="0" bestFit="1" customWidth="1"/>
    <col min="3" max="5" width="7.125" style="0" customWidth="1"/>
    <col min="6" max="6" width="29.625" style="0" customWidth="1"/>
  </cols>
  <sheetData>
    <row r="1" spans="1:6" ht="15.75" customHeight="1">
      <c r="A1" s="31" t="s">
        <v>0</v>
      </c>
      <c r="B1" s="32"/>
      <c r="C1" s="33" t="s">
        <v>1</v>
      </c>
      <c r="D1" s="34"/>
      <c r="E1" s="34"/>
      <c r="F1" s="34"/>
    </row>
    <row r="2" spans="1:6" ht="15.75" customHeight="1">
      <c r="A2" s="31" t="s">
        <v>2</v>
      </c>
      <c r="B2" s="32"/>
      <c r="C2" s="35" t="s">
        <v>3</v>
      </c>
      <c r="D2" s="36"/>
      <c r="E2" s="36"/>
      <c r="F2" s="36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" t="s">
        <v>64</v>
      </c>
      <c r="B4" s="1"/>
      <c r="C4" s="1"/>
      <c r="D4" s="1"/>
      <c r="E4" s="1"/>
      <c r="F4" s="1"/>
    </row>
    <row r="5" spans="1:6" ht="15.75" customHeight="1">
      <c r="A5" s="2" t="s">
        <v>4</v>
      </c>
      <c r="B5" s="3"/>
      <c r="C5" s="3"/>
      <c r="D5" s="3"/>
      <c r="E5" s="3"/>
      <c r="F5" s="1"/>
    </row>
    <row r="6" ht="15.75" customHeight="1" thickBot="1">
      <c r="F6" s="4" t="s">
        <v>5</v>
      </c>
    </row>
    <row r="7" spans="1:6" ht="24.75" customHeight="1" thickBot="1">
      <c r="A7" s="5" t="s">
        <v>6</v>
      </c>
      <c r="B7" s="5"/>
      <c r="C7" s="6">
        <v>2000</v>
      </c>
      <c r="D7" s="6">
        <v>2001</v>
      </c>
      <c r="E7" s="6">
        <v>2002</v>
      </c>
      <c r="F7" s="7" t="s">
        <v>7</v>
      </c>
    </row>
    <row r="8" spans="1:6" ht="15" customHeight="1">
      <c r="A8" s="8" t="s">
        <v>8</v>
      </c>
      <c r="B8" s="8"/>
      <c r="C8" s="23">
        <v>222060</v>
      </c>
      <c r="D8" s="23">
        <v>231281</v>
      </c>
      <c r="E8" s="9">
        <v>244125</v>
      </c>
      <c r="F8" s="10" t="s">
        <v>9</v>
      </c>
    </row>
    <row r="9" spans="1:6" ht="12.75" customHeight="1">
      <c r="A9" s="11" t="s">
        <v>10</v>
      </c>
      <c r="B9" s="11"/>
      <c r="C9" s="24"/>
      <c r="D9" s="25"/>
      <c r="E9" s="12"/>
      <c r="F9" s="30"/>
    </row>
    <row r="10" spans="1:6" ht="24" customHeight="1">
      <c r="A10" s="13" t="s">
        <v>11</v>
      </c>
      <c r="B10" s="17" t="s">
        <v>12</v>
      </c>
      <c r="C10" s="26">
        <v>14985</v>
      </c>
      <c r="D10" s="26">
        <v>15188</v>
      </c>
      <c r="E10" s="14">
        <v>14759</v>
      </c>
      <c r="F10" s="15" t="s">
        <v>13</v>
      </c>
    </row>
    <row r="11" spans="1:6" ht="24" customHeight="1">
      <c r="A11" s="16" t="s">
        <v>14</v>
      </c>
      <c r="B11" s="17" t="s">
        <v>15</v>
      </c>
      <c r="C11" s="25">
        <v>63</v>
      </c>
      <c r="D11" s="25">
        <v>58</v>
      </c>
      <c r="E11" s="12">
        <v>61</v>
      </c>
      <c r="F11" s="15" t="s">
        <v>16</v>
      </c>
    </row>
    <row r="12" spans="1:6" ht="24" customHeight="1">
      <c r="A12" s="16" t="s">
        <v>17</v>
      </c>
      <c r="B12" s="17" t="s">
        <v>18</v>
      </c>
      <c r="C12" s="25">
        <v>30763</v>
      </c>
      <c r="D12" s="25">
        <f>+D16+D31+D13</f>
        <v>32474</v>
      </c>
      <c r="E12" s="12">
        <v>34685</v>
      </c>
      <c r="F12" s="15" t="s">
        <v>19</v>
      </c>
    </row>
    <row r="13" spans="1:6" ht="18.75" customHeight="1">
      <c r="A13" s="13" t="s">
        <v>20</v>
      </c>
      <c r="B13" s="17" t="s">
        <v>21</v>
      </c>
      <c r="C13" s="26">
        <v>97</v>
      </c>
      <c r="D13" s="26">
        <v>91</v>
      </c>
      <c r="E13" s="14">
        <v>105</v>
      </c>
      <c r="F13" s="15" t="s">
        <v>22</v>
      </c>
    </row>
    <row r="14" spans="1:6" ht="24" customHeight="1">
      <c r="A14" s="20" t="s">
        <v>23</v>
      </c>
      <c r="B14" s="18" t="s">
        <v>24</v>
      </c>
      <c r="C14" s="25">
        <v>18</v>
      </c>
      <c r="D14" s="25">
        <v>7</v>
      </c>
      <c r="E14" s="12">
        <v>7</v>
      </c>
      <c r="F14" s="19" t="s">
        <v>25</v>
      </c>
    </row>
    <row r="15" spans="1:6" ht="24.75" customHeight="1">
      <c r="A15" s="20" t="s">
        <v>26</v>
      </c>
      <c r="B15" s="18" t="s">
        <v>27</v>
      </c>
      <c r="C15" s="25">
        <v>79</v>
      </c>
      <c r="D15" s="25">
        <v>84</v>
      </c>
      <c r="E15" s="12">
        <v>96</v>
      </c>
      <c r="F15" s="19" t="s">
        <v>28</v>
      </c>
    </row>
    <row r="16" spans="1:6" ht="19.5" customHeight="1">
      <c r="A16" s="13" t="s">
        <v>29</v>
      </c>
      <c r="B16" s="17" t="s">
        <v>30</v>
      </c>
      <c r="C16" s="26">
        <v>30545</v>
      </c>
      <c r="D16" s="26">
        <f>+D17+D18+D19+D20+D21+D22+D23+D24+D25+D26+D27+D28+D29+D30</f>
        <v>32257</v>
      </c>
      <c r="E16" s="14">
        <v>34448</v>
      </c>
      <c r="F16" s="15" t="s">
        <v>31</v>
      </c>
    </row>
    <row r="17" spans="1:6" ht="24" customHeight="1">
      <c r="A17" s="16">
        <v>15.16</v>
      </c>
      <c r="B17" s="18" t="s">
        <v>32</v>
      </c>
      <c r="C17" s="26">
        <v>1535</v>
      </c>
      <c r="D17" s="26">
        <v>1621</v>
      </c>
      <c r="E17" s="14">
        <v>1743</v>
      </c>
      <c r="F17" s="19" t="s">
        <v>33</v>
      </c>
    </row>
    <row r="18" spans="1:6" ht="24" customHeight="1">
      <c r="A18" s="16">
        <v>17.18</v>
      </c>
      <c r="B18" s="18" t="s">
        <v>34</v>
      </c>
      <c r="C18" s="25">
        <v>3802</v>
      </c>
      <c r="D18" s="25">
        <v>3876</v>
      </c>
      <c r="E18" s="12">
        <v>4293</v>
      </c>
      <c r="F18" s="19" t="s">
        <v>35</v>
      </c>
    </row>
    <row r="19" spans="1:6" ht="24" customHeight="1">
      <c r="A19" s="29">
        <v>19</v>
      </c>
      <c r="B19" s="18" t="s">
        <v>36</v>
      </c>
      <c r="C19" s="25">
        <v>215</v>
      </c>
      <c r="D19" s="25">
        <v>218</v>
      </c>
      <c r="E19" s="12">
        <v>238</v>
      </c>
      <c r="F19" s="19" t="s">
        <v>37</v>
      </c>
    </row>
    <row r="20" spans="1:6" ht="24" customHeight="1">
      <c r="A20" s="16">
        <v>20</v>
      </c>
      <c r="B20" s="18" t="s">
        <v>38</v>
      </c>
      <c r="C20" s="26">
        <v>5720</v>
      </c>
      <c r="D20" s="26">
        <v>6067</v>
      </c>
      <c r="E20" s="14">
        <v>6459</v>
      </c>
      <c r="F20" s="19" t="s">
        <v>39</v>
      </c>
    </row>
    <row r="21" spans="1:6" ht="36">
      <c r="A21" s="16">
        <v>21.22</v>
      </c>
      <c r="B21" s="18" t="s">
        <v>40</v>
      </c>
      <c r="C21" s="26">
        <v>1031</v>
      </c>
      <c r="D21" s="26">
        <f>92+1068</f>
        <v>1160</v>
      </c>
      <c r="E21" s="14">
        <v>1304</v>
      </c>
      <c r="F21" s="19" t="s">
        <v>41</v>
      </c>
    </row>
    <row r="22" spans="1:6" ht="36" customHeight="1">
      <c r="A22" s="16">
        <v>23</v>
      </c>
      <c r="B22" s="18" t="s">
        <v>42</v>
      </c>
      <c r="C22" s="25">
        <v>4</v>
      </c>
      <c r="D22" s="27">
        <v>5</v>
      </c>
      <c r="E22" s="21">
        <v>7</v>
      </c>
      <c r="F22" s="19" t="s">
        <v>43</v>
      </c>
    </row>
    <row r="23" spans="1:6" ht="24" customHeight="1">
      <c r="A23" s="16">
        <v>24</v>
      </c>
      <c r="B23" s="18" t="s">
        <v>44</v>
      </c>
      <c r="C23" s="25">
        <v>426</v>
      </c>
      <c r="D23" s="25">
        <v>411</v>
      </c>
      <c r="E23" s="12">
        <v>414</v>
      </c>
      <c r="F23" s="19" t="s">
        <v>45</v>
      </c>
    </row>
    <row r="24" spans="1:6" ht="24" customHeight="1">
      <c r="A24" s="16">
        <v>25</v>
      </c>
      <c r="B24" s="18" t="s">
        <v>46</v>
      </c>
      <c r="C24" s="25">
        <v>594</v>
      </c>
      <c r="D24" s="25">
        <v>596</v>
      </c>
      <c r="E24" s="12">
        <v>647</v>
      </c>
      <c r="F24" s="19" t="s">
        <v>47</v>
      </c>
    </row>
    <row r="25" spans="1:6" ht="24" customHeight="1">
      <c r="A25" s="16">
        <v>26</v>
      </c>
      <c r="B25" s="18" t="s">
        <v>48</v>
      </c>
      <c r="C25" s="25">
        <v>982</v>
      </c>
      <c r="D25" s="25">
        <v>1017</v>
      </c>
      <c r="E25" s="12">
        <v>1102</v>
      </c>
      <c r="F25" s="19" t="s">
        <v>49</v>
      </c>
    </row>
    <row r="26" spans="1:6" ht="24" customHeight="1">
      <c r="A26" s="16">
        <v>27.28</v>
      </c>
      <c r="B26" s="18" t="s">
        <v>50</v>
      </c>
      <c r="C26" s="25">
        <v>8085</v>
      </c>
      <c r="D26" s="25">
        <f>103+8449</f>
        <v>8552</v>
      </c>
      <c r="E26" s="12">
        <v>9021</v>
      </c>
      <c r="F26" s="19" t="s">
        <v>51</v>
      </c>
    </row>
    <row r="27" spans="1:6" ht="24" customHeight="1">
      <c r="A27" s="16">
        <v>29</v>
      </c>
      <c r="B27" s="18" t="s">
        <v>52</v>
      </c>
      <c r="C27" s="25">
        <v>1108</v>
      </c>
      <c r="D27" s="25">
        <v>1283</v>
      </c>
      <c r="E27" s="12">
        <v>1294</v>
      </c>
      <c r="F27" s="19" t="s">
        <v>53</v>
      </c>
    </row>
    <row r="28" spans="1:6" ht="24" customHeight="1">
      <c r="A28" s="13" t="s">
        <v>54</v>
      </c>
      <c r="B28" s="18" t="s">
        <v>55</v>
      </c>
      <c r="C28" s="25">
        <v>4593</v>
      </c>
      <c r="D28" s="25">
        <f>170+3942+482+381</f>
        <v>4975</v>
      </c>
      <c r="E28" s="12">
        <v>5337</v>
      </c>
      <c r="F28" s="19" t="s">
        <v>56</v>
      </c>
    </row>
    <row r="29" spans="1:6" ht="24" customHeight="1">
      <c r="A29" s="16">
        <v>34.35</v>
      </c>
      <c r="B29" s="18" t="s">
        <v>57</v>
      </c>
      <c r="C29" s="25">
        <v>158</v>
      </c>
      <c r="D29" s="25">
        <f>66+98</f>
        <v>164</v>
      </c>
      <c r="E29" s="12">
        <v>218</v>
      </c>
      <c r="F29" s="19" t="s">
        <v>58</v>
      </c>
    </row>
    <row r="30" spans="1:6" ht="24" customHeight="1">
      <c r="A30" s="16">
        <v>36.37</v>
      </c>
      <c r="B30" s="18" t="s">
        <v>59</v>
      </c>
      <c r="C30" s="25">
        <v>2287</v>
      </c>
      <c r="D30" s="25">
        <f>2088+224</f>
        <v>2312</v>
      </c>
      <c r="E30" s="12">
        <v>2371</v>
      </c>
      <c r="F30" s="19" t="s">
        <v>60</v>
      </c>
    </row>
    <row r="31" spans="1:6" ht="24" customHeight="1">
      <c r="A31" s="22" t="s">
        <v>61</v>
      </c>
      <c r="B31" s="17" t="s">
        <v>62</v>
      </c>
      <c r="C31" s="26">
        <v>121</v>
      </c>
      <c r="D31" s="26">
        <v>126</v>
      </c>
      <c r="E31" s="14">
        <v>132</v>
      </c>
      <c r="F31" s="15" t="s">
        <v>63</v>
      </c>
    </row>
    <row r="32" spans="1:6" ht="18" customHeight="1">
      <c r="A32" s="16" t="s">
        <v>65</v>
      </c>
      <c r="B32" s="17" t="s">
        <v>66</v>
      </c>
      <c r="C32" s="12">
        <v>28190</v>
      </c>
      <c r="D32" s="28">
        <v>28996</v>
      </c>
      <c r="E32" s="12">
        <v>30687</v>
      </c>
      <c r="F32" s="15" t="s">
        <v>67</v>
      </c>
    </row>
    <row r="33" spans="1:6" ht="40.5" customHeight="1">
      <c r="A33" s="16" t="s">
        <v>68</v>
      </c>
      <c r="B33" s="17" t="s">
        <v>69</v>
      </c>
      <c r="C33" s="12">
        <v>67867</v>
      </c>
      <c r="D33" s="28">
        <f>5193+18844+44642</f>
        <v>68679</v>
      </c>
      <c r="E33" s="12">
        <v>72296</v>
      </c>
      <c r="F33" s="15" t="s">
        <v>70</v>
      </c>
    </row>
    <row r="34" spans="1:6" ht="24.75" customHeight="1" hidden="1">
      <c r="A34" s="16" t="s">
        <v>71</v>
      </c>
      <c r="B34" s="17" t="s">
        <v>72</v>
      </c>
      <c r="C34" s="12">
        <v>10716</v>
      </c>
      <c r="D34" s="28">
        <v>11261</v>
      </c>
      <c r="E34" s="12">
        <v>11899</v>
      </c>
      <c r="F34" s="15" t="s">
        <v>73</v>
      </c>
    </row>
    <row r="35" spans="1:6" ht="26.25" customHeight="1">
      <c r="A35" s="16" t="s">
        <v>74</v>
      </c>
      <c r="B35" s="17" t="s">
        <v>75</v>
      </c>
      <c r="C35" s="12">
        <v>8646</v>
      </c>
      <c r="D35" s="28">
        <f>7618+26+3+1854+94</f>
        <v>9595</v>
      </c>
      <c r="E35" s="12">
        <v>10121</v>
      </c>
      <c r="F35" s="15" t="s">
        <v>76</v>
      </c>
    </row>
    <row r="36" spans="1:6" ht="20.25" customHeight="1">
      <c r="A36" s="16" t="s">
        <v>77</v>
      </c>
      <c r="B36" s="17" t="s">
        <v>78</v>
      </c>
      <c r="C36" s="12">
        <v>6825</v>
      </c>
      <c r="D36" s="28">
        <f>103+6649</f>
        <v>6752</v>
      </c>
      <c r="E36" s="12">
        <v>6753</v>
      </c>
      <c r="F36" s="15" t="s">
        <v>79</v>
      </c>
    </row>
    <row r="37" spans="1:6" ht="27.75" customHeight="1">
      <c r="A37" s="16" t="s">
        <v>80</v>
      </c>
      <c r="B37" s="17" t="s">
        <v>81</v>
      </c>
      <c r="C37" s="12">
        <v>28262</v>
      </c>
      <c r="D37" s="28">
        <f>3116+528+3040+90+24346</f>
        <v>31120</v>
      </c>
      <c r="E37" s="12">
        <v>34296</v>
      </c>
      <c r="F37" s="15" t="s">
        <v>82</v>
      </c>
    </row>
    <row r="38" spans="1:6" ht="28.5" customHeight="1">
      <c r="A38" s="16" t="s">
        <v>83</v>
      </c>
      <c r="B38" s="17" t="s">
        <v>84</v>
      </c>
      <c r="C38" s="12">
        <v>2046</v>
      </c>
      <c r="D38" s="28">
        <v>2058</v>
      </c>
      <c r="E38" s="12">
        <v>2094</v>
      </c>
      <c r="F38" s="15" t="s">
        <v>85</v>
      </c>
    </row>
    <row r="39" spans="1:6" ht="15.75" customHeight="1">
      <c r="A39" s="16" t="s">
        <v>86</v>
      </c>
      <c r="B39" s="17" t="s">
        <v>87</v>
      </c>
      <c r="C39" s="12">
        <v>2181</v>
      </c>
      <c r="D39" s="28">
        <v>2437</v>
      </c>
      <c r="E39" s="12">
        <v>2654</v>
      </c>
      <c r="F39" s="15" t="s">
        <v>88</v>
      </c>
    </row>
    <row r="40" spans="1:6" ht="26.25" customHeight="1">
      <c r="A40" s="16" t="s">
        <v>89</v>
      </c>
      <c r="B40" s="17" t="s">
        <v>90</v>
      </c>
      <c r="C40" s="12">
        <v>2812</v>
      </c>
      <c r="D40" s="28">
        <v>2917</v>
      </c>
      <c r="E40" s="12">
        <v>2980</v>
      </c>
      <c r="F40" s="15" t="s">
        <v>91</v>
      </c>
    </row>
    <row r="41" spans="1:6" ht="28.5" customHeight="1">
      <c r="A41" s="16" t="s">
        <v>92</v>
      </c>
      <c r="B41" s="17" t="s">
        <v>93</v>
      </c>
      <c r="C41" s="12">
        <v>18666</v>
      </c>
      <c r="D41" s="28">
        <f>405+6581+4810+7916</f>
        <v>19712</v>
      </c>
      <c r="E41" s="12">
        <v>20809</v>
      </c>
      <c r="F41" s="15" t="s">
        <v>94</v>
      </c>
    </row>
    <row r="42" spans="1:6" ht="12.75">
      <c r="A42" s="11"/>
      <c r="B42" s="11"/>
      <c r="C42" s="11"/>
      <c r="D42" s="11"/>
      <c r="E42" s="11"/>
      <c r="F42" s="11"/>
    </row>
  </sheetData>
  <mergeCells count="4">
    <mergeCell ref="A1:B1"/>
    <mergeCell ref="C1:F1"/>
    <mergeCell ref="A2:B2"/>
    <mergeCell ref="C2:F2"/>
  </mergeCells>
  <printOptions/>
  <pageMargins left="0.7874015748031497" right="0.7874015748031497" top="1.1023622047244095" bottom="0.6692913385826772" header="0.7874015748031497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monika</cp:lastModifiedBy>
  <cp:lastPrinted>2004-02-25T20:15:23Z</cp:lastPrinted>
  <dcterms:created xsi:type="dcterms:W3CDTF">2003-05-19T07:52:50Z</dcterms:created>
  <dcterms:modified xsi:type="dcterms:W3CDTF">2004-02-25T20:15:23Z</dcterms:modified>
  <cp:category/>
  <cp:version/>
  <cp:contentType/>
  <cp:contentStatus/>
</cp:coreProperties>
</file>