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1215" sheetId="1" r:id="rId1"/>
  </sheets>
  <definedNames/>
  <calcPr fullCalcOnLoad="1"/>
</workbook>
</file>

<file path=xl/sharedStrings.xml><?xml version="1.0" encoding="utf-8"?>
<sst xmlns="http://schemas.openxmlformats.org/spreadsheetml/2006/main" count="194" uniqueCount="133">
  <si>
    <t>MĚSTA</t>
  </si>
  <si>
    <t>TOWNS</t>
  </si>
  <si>
    <t>Praha</t>
  </si>
  <si>
    <t>Brno</t>
  </si>
  <si>
    <t>Ostrava</t>
  </si>
  <si>
    <t>Plzeň</t>
  </si>
  <si>
    <t>Olomouc</t>
  </si>
  <si>
    <t>Liberec</t>
  </si>
  <si>
    <t>Pardubice</t>
  </si>
  <si>
    <t>Zlín</t>
  </si>
  <si>
    <t>Jihlava</t>
  </si>
  <si>
    <t>Unit</t>
  </si>
  <si>
    <t>OBECNÁ CHARAKTERISTIKA (k 31. 12.)</t>
  </si>
  <si>
    <t>První písemná zpráva</t>
  </si>
  <si>
    <t>rok</t>
  </si>
  <si>
    <t>year</t>
  </si>
  <si>
    <t>First information in writing</t>
  </si>
  <si>
    <t>Minimální nadmořská výška</t>
  </si>
  <si>
    <t>m n. m.</t>
  </si>
  <si>
    <t>m</t>
  </si>
  <si>
    <t>Minimum altitude</t>
  </si>
  <si>
    <t>Maximální nadmořská výška</t>
  </si>
  <si>
    <t>Maximum altitude</t>
  </si>
  <si>
    <t>Výměra celkem</t>
  </si>
  <si>
    <t>ha</t>
  </si>
  <si>
    <t>Land area, total</t>
  </si>
  <si>
    <t>z toho:</t>
  </si>
  <si>
    <t>zemědělská půda</t>
  </si>
  <si>
    <t>%</t>
  </si>
  <si>
    <t>Agricultural land</t>
  </si>
  <si>
    <t>lesní pozemky</t>
  </si>
  <si>
    <t xml:space="preserve">Forest land </t>
  </si>
  <si>
    <t>zastavěná plocha</t>
  </si>
  <si>
    <t>Built-up areas</t>
  </si>
  <si>
    <t>Počet katastrálních území</t>
  </si>
  <si>
    <t>Number of cadastral territories</t>
  </si>
  <si>
    <t>Počet městských částí</t>
  </si>
  <si>
    <t>Number of city parts</t>
  </si>
  <si>
    <t>Počet částí obce</t>
  </si>
  <si>
    <t xml:space="preserve">Number of municipality parts </t>
  </si>
  <si>
    <t>Počet urbanistických obvodů</t>
  </si>
  <si>
    <t>Number of urbanistic districts</t>
  </si>
  <si>
    <t>Hustota obyvatelstva</t>
  </si>
  <si>
    <t>Density of population</t>
  </si>
  <si>
    <t>OBYVATELSTVO</t>
  </si>
  <si>
    <t>POPULATION</t>
  </si>
  <si>
    <t>Počet obyvatel (k 31. 12.)</t>
  </si>
  <si>
    <t>osoby</t>
  </si>
  <si>
    <t>persons</t>
  </si>
  <si>
    <t xml:space="preserve">Population, total: 31 December </t>
  </si>
  <si>
    <t>z toho ženy</t>
  </si>
  <si>
    <t>Females</t>
  </si>
  <si>
    <t>Podíl obyvatel ve věku (k 31. 12.)</t>
  </si>
  <si>
    <t>65 a více let</t>
  </si>
  <si>
    <t>65+</t>
  </si>
  <si>
    <t>Průměrný věk (k 31. 12.)</t>
  </si>
  <si>
    <t>roky</t>
  </si>
  <si>
    <t>years</t>
  </si>
  <si>
    <t xml:space="preserve">Živě narození </t>
  </si>
  <si>
    <t>Live births</t>
  </si>
  <si>
    <t>Zemřelí</t>
  </si>
  <si>
    <t>Deaths</t>
  </si>
  <si>
    <t>Přirozený přírůstek</t>
  </si>
  <si>
    <t>Natural increase</t>
  </si>
  <si>
    <t>Přistěhovalí</t>
  </si>
  <si>
    <t>Immigrants</t>
  </si>
  <si>
    <t>Vystěhovalí</t>
  </si>
  <si>
    <t>Emigrants</t>
  </si>
  <si>
    <t>Přírůstek stěhováním</t>
  </si>
  <si>
    <t>Net migration</t>
  </si>
  <si>
    <t>Celkový přírůstek</t>
  </si>
  <si>
    <t>Total increase</t>
  </si>
  <si>
    <t>Per 1 000 population</t>
  </si>
  <si>
    <t>přirozený přírůstek</t>
  </si>
  <si>
    <t>‰</t>
  </si>
  <si>
    <t>přírůstek stěhováním</t>
  </si>
  <si>
    <t>celkový přírůstek</t>
  </si>
  <si>
    <t>sňatky</t>
  </si>
  <si>
    <t>Marriages</t>
  </si>
  <si>
    <t>rozvody</t>
  </si>
  <si>
    <t>Divorces</t>
  </si>
  <si>
    <t>potraty</t>
  </si>
  <si>
    <t>Abortions</t>
  </si>
  <si>
    <t>Uchazeči o zaměstnání</t>
  </si>
  <si>
    <t>Registered job applicants</t>
  </si>
  <si>
    <t>BYTY</t>
  </si>
  <si>
    <t xml:space="preserve"> DWELLINGS</t>
  </si>
  <si>
    <t>In family houses</t>
  </si>
  <si>
    <t>In multi-dwelling buildings</t>
  </si>
  <si>
    <t>v rodinných domech</t>
  </si>
  <si>
    <t>v bytových domech</t>
  </si>
  <si>
    <t>Habitable floor area</t>
  </si>
  <si>
    <r>
      <t>osoby/km</t>
    </r>
    <r>
      <rPr>
        <vertAlign val="superscript"/>
        <sz val="8"/>
        <rFont val="Arial CE"/>
        <family val="2"/>
      </rPr>
      <t>2</t>
    </r>
  </si>
  <si>
    <r>
      <t>Ekonomicky aktivní</t>
    </r>
    <r>
      <rPr>
        <vertAlign val="superscript"/>
        <sz val="8"/>
        <rFont val="Arial CE"/>
        <family val="2"/>
      </rPr>
      <t>1)</t>
    </r>
  </si>
  <si>
    <r>
      <t>Economically active</t>
    </r>
    <r>
      <rPr>
        <i/>
        <vertAlign val="superscript"/>
        <sz val="8"/>
        <rFont val="Arial CE"/>
        <family val="2"/>
      </rPr>
      <t>1)</t>
    </r>
  </si>
  <si>
    <r>
      <t>Trvale obydlené byty</t>
    </r>
    <r>
      <rPr>
        <vertAlign val="superscript"/>
        <sz val="8"/>
        <rFont val="Arial CE"/>
        <family val="2"/>
      </rPr>
      <t>1)</t>
    </r>
  </si>
  <si>
    <r>
      <t>v rodinných domech</t>
    </r>
    <r>
      <rPr>
        <vertAlign val="superscript"/>
        <sz val="8"/>
        <rFont val="Arial CE"/>
        <family val="2"/>
      </rPr>
      <t>1)</t>
    </r>
  </si>
  <si>
    <r>
      <t>v bytových domech</t>
    </r>
    <r>
      <rPr>
        <vertAlign val="superscript"/>
        <sz val="8"/>
        <rFont val="Arial CE"/>
        <family val="2"/>
      </rPr>
      <t>1)</t>
    </r>
  </si>
  <si>
    <r>
      <t>Per 1 000 population</t>
    </r>
    <r>
      <rPr>
        <i/>
        <vertAlign val="superscript"/>
        <sz val="8"/>
        <rFont val="Arial CE"/>
        <family val="2"/>
      </rPr>
      <t>1)</t>
    </r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</si>
  <si>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</si>
  <si>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i/>
        <vertAlign val="superscript"/>
        <sz val="8"/>
        <rFont val="Arial CE"/>
        <family val="2"/>
      </rPr>
      <t>2</t>
    </r>
  </si>
  <si>
    <r>
      <t>1)</t>
    </r>
    <r>
      <rPr>
        <sz val="8"/>
        <rFont val="Arial CE"/>
        <family val="2"/>
      </rPr>
      <t xml:space="preserve"> SLDB k 1. 3. 2001</t>
    </r>
  </si>
  <si>
    <r>
      <t>12-</t>
    </r>
    <r>
      <rPr>
        <sz val="10"/>
        <rFont val="Arial CE"/>
        <family val="2"/>
      </rPr>
      <t>15.</t>
    </r>
    <r>
      <rPr>
        <b/>
        <sz val="10"/>
        <rFont val="Arial CE"/>
        <family val="2"/>
      </rPr>
      <t xml:space="preserve"> Vybrané údaje podle krajských měst v roce 2004</t>
    </r>
  </si>
  <si>
    <t>Obytná plocha na 1 dokončený byt</t>
  </si>
  <si>
    <r>
      <t>Počet bytů na 1 000 obyvatel</t>
    </r>
    <r>
      <rPr>
        <vertAlign val="superscript"/>
        <sz val="8"/>
        <rFont val="Arial CE"/>
        <family val="2"/>
      </rPr>
      <t>1)</t>
    </r>
  </si>
  <si>
    <t xml:space="preserve">Na 1 000 obyvatel </t>
  </si>
  <si>
    <r>
      <t>z toho pracující</t>
    </r>
    <r>
      <rPr>
        <vertAlign val="superscript"/>
        <sz val="8"/>
        <rFont val="Arial CE"/>
        <family val="2"/>
      </rPr>
      <t>1)</t>
    </r>
  </si>
  <si>
    <r>
      <t>1)</t>
    </r>
    <r>
      <rPr>
        <i/>
        <sz val="8"/>
        <rFont val="Arial CE"/>
        <family val="2"/>
      </rPr>
      <t xml:space="preserve"> Population and Housing Census, 1 March 2001</t>
    </r>
  </si>
  <si>
    <t>Hradec
Králové</t>
  </si>
  <si>
    <t>České
Budějovice</t>
  </si>
  <si>
    <t>Ústí nad
Labem</t>
  </si>
  <si>
    <t>Karlovy
Vary</t>
  </si>
  <si>
    <r>
      <t>12-</t>
    </r>
    <r>
      <rPr>
        <i/>
        <sz val="10"/>
        <rFont val="Arial CE"/>
        <family val="2"/>
      </rPr>
      <t>15. Selected data: by regional town, 2004</t>
    </r>
  </si>
  <si>
    <t>-</t>
  </si>
  <si>
    <r>
      <t>persons/km</t>
    </r>
    <r>
      <rPr>
        <i/>
        <vertAlign val="superscript"/>
        <sz val="7"/>
        <rFont val="Arial CE"/>
        <family val="2"/>
      </rPr>
      <t>2</t>
    </r>
  </si>
  <si>
    <t>Population aged: 31 December</t>
  </si>
  <si>
    <t>Average age: 31 December</t>
  </si>
  <si>
    <t>BASIC CHARACTERISTIC: 31 Dec</t>
  </si>
  <si>
    <t>Měřicí
jednotka</t>
  </si>
  <si>
    <t>0 – 14 let</t>
  </si>
  <si>
    <t>15 – 64 let</t>
  </si>
  <si>
    <t>0 – 14</t>
  </si>
  <si>
    <t>15 – 64</t>
  </si>
  <si>
    <r>
      <t>Permanently occupied dwellings</t>
    </r>
    <r>
      <rPr>
        <i/>
        <vertAlign val="superscript"/>
        <sz val="8"/>
        <rFont val="Arial CE"/>
        <family val="2"/>
      </rPr>
      <t>1)</t>
    </r>
  </si>
  <si>
    <r>
      <t>In family houses</t>
    </r>
    <r>
      <rPr>
        <i/>
        <vertAlign val="superscript"/>
        <sz val="8"/>
        <rFont val="Arial CE"/>
        <family val="2"/>
      </rPr>
      <t>1)</t>
    </r>
  </si>
  <si>
    <r>
      <t>In multi-dwelling buildings</t>
    </r>
    <r>
      <rPr>
        <i/>
        <vertAlign val="superscript"/>
        <sz val="8"/>
        <rFont val="Arial CE"/>
        <family val="2"/>
      </rPr>
      <t>1)</t>
    </r>
  </si>
  <si>
    <r>
      <t>Working</t>
    </r>
    <r>
      <rPr>
        <i/>
        <vertAlign val="superscript"/>
        <sz val="8"/>
        <rFont val="Arial CE"/>
        <family val="2"/>
      </rPr>
      <t>1)</t>
    </r>
  </si>
  <si>
    <t>Dokončené byty</t>
  </si>
  <si>
    <t>Dwellings completed</t>
  </si>
  <si>
    <r>
      <t>Míra nezaměstnanosti</t>
    </r>
    <r>
      <rPr>
        <vertAlign val="superscript"/>
        <sz val="8"/>
        <rFont val="Arial CE"/>
        <family val="2"/>
      </rPr>
      <t>2)</t>
    </r>
  </si>
  <si>
    <r>
      <t>Unemployment rate</t>
    </r>
    <r>
      <rPr>
        <i/>
        <vertAlign val="superscript"/>
        <sz val="8"/>
        <rFont val="Arial CE"/>
        <family val="2"/>
      </rPr>
      <t>2)</t>
    </r>
  </si>
  <si>
    <r>
      <t>2)</t>
    </r>
    <r>
      <rPr>
        <i/>
        <sz val="8"/>
        <rFont val="Arial CE"/>
        <family val="2"/>
      </rPr>
      <t xml:space="preserve"> Unemployment rate related to the economically active as per Population and Housing Census, 1 March 2001</t>
    </r>
  </si>
  <si>
    <r>
      <t>2)</t>
    </r>
    <r>
      <rPr>
        <sz val="8"/>
        <rFont val="Arial CE"/>
        <family val="2"/>
      </rPr>
      <t xml:space="preserve"> míra nezaměstnanosti je počítána na počet ekonomicky aktivních podle SLDB k 1. 3. 2001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</si>
</sst>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0000000"/>
    <numFmt numFmtId="172" formatCode="0.000"/>
    <numFmt numFmtId="173" formatCode="0.0000"/>
    <numFmt numFmtId="174" formatCode="#,##0.0000"/>
    <numFmt numFmtId="175" formatCode="0.0_ ;\-0.0\ "/>
    <numFmt numFmtId="176" formatCode="0.00_ ;\-0.00\ "/>
    <numFmt numFmtId="177" formatCode="0_ ;\-0\ "/>
    <numFmt numFmtId="178" formatCode="#,##0.0_ ;\-#,##0.0\ 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i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b/>
      <sz val="10"/>
      <name val="Arial CE"/>
      <family val="2"/>
    </font>
    <font>
      <sz val="8"/>
      <color indexed="12"/>
      <name val="Arial CE"/>
      <family val="2"/>
    </font>
    <font>
      <b/>
      <i/>
      <sz val="10"/>
      <name val="Arial CE"/>
      <family val="2"/>
    </font>
    <font>
      <i/>
      <sz val="7"/>
      <name val="Arial CE"/>
      <family val="2"/>
    </font>
    <font>
      <i/>
      <vertAlign val="superscript"/>
      <sz val="7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left" indent="1"/>
    </xf>
    <xf numFmtId="3" fontId="7" fillId="0" borderId="4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indent="1"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/>
    </xf>
    <xf numFmtId="3" fontId="11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170" fontId="7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7" fillId="0" borderId="8" xfId="0" applyNumberFormat="1" applyFont="1" applyFill="1" applyBorder="1" applyAlignment="1">
      <alignment/>
    </xf>
    <xf numFmtId="0" fontId="8" fillId="0" borderId="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24" applyNumberFormat="1" applyFont="1" applyFill="1" applyBorder="1" applyAlignment="1">
      <alignment horizontal="right"/>
      <protection/>
    </xf>
    <xf numFmtId="0" fontId="15" fillId="0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4" fontId="7" fillId="0" borderId="3" xfId="0" applyNumberFormat="1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2" fillId="0" borderId="4" xfId="24" applyNumberFormat="1" applyFont="1" applyFill="1" applyBorder="1" applyAlignment="1">
      <alignment horizontal="right"/>
      <protection/>
    </xf>
    <xf numFmtId="3" fontId="2" fillId="0" borderId="10" xfId="24" applyNumberFormat="1" applyFont="1" applyFill="1" applyBorder="1" applyAlignment="1">
      <alignment horizontal="right"/>
      <protection/>
    </xf>
    <xf numFmtId="3" fontId="2" fillId="0" borderId="3" xfId="24" applyNumberFormat="1" applyFont="1" applyFill="1" applyBorder="1" applyAlignment="1">
      <alignment horizontal="right"/>
      <protection/>
    </xf>
    <xf numFmtId="1" fontId="7" fillId="0" borderId="10" xfId="0" applyNumberFormat="1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1" fontId="7" fillId="0" borderId="4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164" fontId="15" fillId="0" borderId="4" xfId="0" applyNumberFormat="1" applyFont="1" applyFill="1" applyBorder="1" applyAlignment="1">
      <alignment horizontal="right"/>
    </xf>
    <xf numFmtId="164" fontId="15" fillId="0" borderId="0" xfId="0" applyNumberFormat="1" applyFont="1" applyFill="1" applyAlignment="1">
      <alignment horizontal="right"/>
    </xf>
    <xf numFmtId="164" fontId="15" fillId="0" borderId="10" xfId="0" applyNumberFormat="1" applyFont="1" applyFill="1" applyBorder="1" applyAlignment="1">
      <alignment horizontal="right"/>
    </xf>
    <xf numFmtId="164" fontId="15" fillId="0" borderId="3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left" indent="1"/>
    </xf>
    <xf numFmtId="165" fontId="7" fillId="0" borderId="4" xfId="0" applyNumberFormat="1" applyFont="1" applyFill="1" applyBorder="1" applyAlignment="1" quotePrefix="1">
      <alignment horizontal="right"/>
    </xf>
    <xf numFmtId="0" fontId="17" fillId="0" borderId="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4" fontId="7" fillId="0" borderId="4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right"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4001q415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4.375" style="12" customWidth="1"/>
    <col min="2" max="7" width="7.75390625" style="12" customWidth="1"/>
    <col min="8" max="9" width="7.75390625" style="13" customWidth="1"/>
    <col min="10" max="10" width="8.625" style="13" customWidth="1"/>
    <col min="11" max="15" width="8.625" style="12" customWidth="1"/>
    <col min="16" max="16" width="7.75390625" style="32" customWidth="1"/>
    <col min="17" max="17" width="26.875" style="12" customWidth="1"/>
    <col min="18" max="16384" width="9.125" style="12" customWidth="1"/>
  </cols>
  <sheetData>
    <row r="1" spans="1:27" s="53" customFormat="1" ht="15.75">
      <c r="A1" s="1" t="s">
        <v>0</v>
      </c>
      <c r="B1" s="1"/>
      <c r="C1" s="1"/>
      <c r="D1" s="1"/>
      <c r="E1" s="1"/>
      <c r="F1" s="1"/>
      <c r="G1" s="1"/>
      <c r="H1" s="51"/>
      <c r="I1" s="52"/>
      <c r="J1" s="14"/>
      <c r="K1" s="1"/>
      <c r="L1" s="1"/>
      <c r="M1" s="1"/>
      <c r="N1" s="1"/>
      <c r="O1" s="1"/>
      <c r="P1" s="1"/>
      <c r="Q1" s="2" t="s">
        <v>1</v>
      </c>
      <c r="T1" s="54"/>
      <c r="U1" s="54"/>
      <c r="V1" s="54"/>
      <c r="W1" s="54"/>
      <c r="X1" s="54"/>
      <c r="Y1" s="54"/>
      <c r="Z1" s="54"/>
      <c r="AA1" s="54"/>
    </row>
    <row r="2" spans="1:17" s="54" customFormat="1" ht="11.25">
      <c r="A2" s="60"/>
      <c r="B2" s="60"/>
      <c r="C2" s="60"/>
      <c r="D2" s="60"/>
      <c r="E2" s="60"/>
      <c r="F2" s="60"/>
      <c r="G2" s="60"/>
      <c r="H2" s="61"/>
      <c r="I2" s="62"/>
      <c r="J2" s="63"/>
      <c r="K2" s="60"/>
      <c r="L2" s="60"/>
      <c r="M2" s="60"/>
      <c r="N2" s="60"/>
      <c r="O2" s="60"/>
      <c r="P2" s="60"/>
      <c r="Q2" s="64"/>
    </row>
    <row r="3" spans="1:17" s="53" customFormat="1" ht="12.75">
      <c r="A3" s="55" t="s">
        <v>102</v>
      </c>
      <c r="B3" s="52"/>
      <c r="C3" s="52"/>
      <c r="D3" s="52"/>
      <c r="E3" s="52"/>
      <c r="F3" s="52"/>
      <c r="G3" s="52"/>
      <c r="H3" s="52"/>
      <c r="I3" s="52"/>
      <c r="J3" s="52"/>
      <c r="K3" s="55"/>
      <c r="L3" s="52"/>
      <c r="M3" s="52"/>
      <c r="N3" s="52"/>
      <c r="O3" s="52"/>
      <c r="P3" s="52"/>
      <c r="Q3" s="65" t="s">
        <v>112</v>
      </c>
    </row>
    <row r="4" spans="1:17" s="54" customFormat="1" ht="12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7"/>
      <c r="L4" s="56"/>
      <c r="M4" s="56"/>
      <c r="N4" s="56"/>
      <c r="O4" s="56"/>
      <c r="P4" s="56"/>
      <c r="Q4" s="58"/>
    </row>
    <row r="5" spans="1:17" s="15" customFormat="1" ht="23.25" customHeight="1" thickBot="1">
      <c r="A5" s="33"/>
      <c r="B5" s="16" t="s">
        <v>118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7" t="s">
        <v>108</v>
      </c>
      <c r="J5" s="18" t="s">
        <v>109</v>
      </c>
      <c r="K5" s="16" t="s">
        <v>110</v>
      </c>
      <c r="L5" s="16" t="s">
        <v>8</v>
      </c>
      <c r="M5" s="16" t="s">
        <v>9</v>
      </c>
      <c r="N5" s="16" t="s">
        <v>111</v>
      </c>
      <c r="O5" s="16" t="s">
        <v>10</v>
      </c>
      <c r="P5" s="3" t="s">
        <v>11</v>
      </c>
      <c r="Q5" s="34"/>
    </row>
    <row r="6" spans="1:17" s="15" customFormat="1" ht="18" customHeight="1">
      <c r="A6" s="19" t="s">
        <v>12</v>
      </c>
      <c r="B6" s="87"/>
      <c r="C6" s="87"/>
      <c r="D6" s="87"/>
      <c r="E6" s="87"/>
      <c r="F6" s="87"/>
      <c r="G6" s="87"/>
      <c r="H6" s="87"/>
      <c r="I6" s="88"/>
      <c r="J6" s="89"/>
      <c r="K6" s="90"/>
      <c r="L6" s="90"/>
      <c r="M6" s="90"/>
      <c r="N6" s="90"/>
      <c r="O6" s="90"/>
      <c r="P6" s="20"/>
      <c r="Q6" s="28" t="s">
        <v>117</v>
      </c>
    </row>
    <row r="7" spans="1:19" s="15" customFormat="1" ht="12" customHeight="1">
      <c r="A7" s="48" t="s">
        <v>13</v>
      </c>
      <c r="B7" s="5" t="s">
        <v>14</v>
      </c>
      <c r="C7" s="74">
        <v>965</v>
      </c>
      <c r="D7" s="74">
        <v>1091</v>
      </c>
      <c r="E7" s="74">
        <v>1267</v>
      </c>
      <c r="F7" s="74">
        <v>1295</v>
      </c>
      <c r="G7" s="74">
        <v>1078</v>
      </c>
      <c r="H7" s="74">
        <v>1352</v>
      </c>
      <c r="I7" s="72">
        <v>1073</v>
      </c>
      <c r="J7" s="73">
        <v>1251</v>
      </c>
      <c r="K7" s="74">
        <v>993</v>
      </c>
      <c r="L7" s="74">
        <v>1295</v>
      </c>
      <c r="M7" s="74">
        <v>1322</v>
      </c>
      <c r="N7" s="74">
        <v>1349</v>
      </c>
      <c r="O7" s="74">
        <v>1233</v>
      </c>
      <c r="P7" s="21" t="s">
        <v>15</v>
      </c>
      <c r="Q7" s="46" t="s">
        <v>16</v>
      </c>
      <c r="S7" s="59"/>
    </row>
    <row r="8" spans="1:17" s="15" customFormat="1" ht="12" customHeight="1">
      <c r="A8" s="48" t="s">
        <v>17</v>
      </c>
      <c r="B8" s="5" t="s">
        <v>18</v>
      </c>
      <c r="C8" s="68">
        <v>177</v>
      </c>
      <c r="D8" s="68">
        <v>190</v>
      </c>
      <c r="E8" s="68">
        <v>208</v>
      </c>
      <c r="F8" s="68">
        <v>310</v>
      </c>
      <c r="G8" s="68">
        <v>209</v>
      </c>
      <c r="H8" s="68">
        <v>305</v>
      </c>
      <c r="I8" s="66">
        <v>228</v>
      </c>
      <c r="J8" s="67">
        <v>379</v>
      </c>
      <c r="K8" s="68">
        <v>148</v>
      </c>
      <c r="L8" s="68">
        <v>216</v>
      </c>
      <c r="M8" s="68">
        <v>207</v>
      </c>
      <c r="N8" s="68">
        <v>377</v>
      </c>
      <c r="O8" s="68">
        <v>460</v>
      </c>
      <c r="P8" s="21" t="s">
        <v>19</v>
      </c>
      <c r="Q8" s="46" t="s">
        <v>20</v>
      </c>
    </row>
    <row r="9" spans="1:17" s="15" customFormat="1" ht="12" customHeight="1">
      <c r="A9" s="48" t="s">
        <v>21</v>
      </c>
      <c r="B9" s="5" t="s">
        <v>18</v>
      </c>
      <c r="C9" s="68">
        <v>399</v>
      </c>
      <c r="D9" s="68">
        <v>479</v>
      </c>
      <c r="E9" s="68">
        <v>334</v>
      </c>
      <c r="F9" s="68">
        <v>380</v>
      </c>
      <c r="G9" s="68">
        <v>374</v>
      </c>
      <c r="H9" s="68">
        <v>1012</v>
      </c>
      <c r="I9" s="66">
        <v>276</v>
      </c>
      <c r="J9" s="67">
        <v>528</v>
      </c>
      <c r="K9" s="68">
        <v>249</v>
      </c>
      <c r="L9" s="68">
        <v>237</v>
      </c>
      <c r="M9" s="68">
        <v>394</v>
      </c>
      <c r="N9" s="68">
        <v>586</v>
      </c>
      <c r="O9" s="68">
        <v>700</v>
      </c>
      <c r="P9" s="21" t="s">
        <v>19</v>
      </c>
      <c r="Q9" s="46" t="s">
        <v>22</v>
      </c>
    </row>
    <row r="10" spans="1:17" s="15" customFormat="1" ht="12" customHeight="1">
      <c r="A10" s="48" t="s">
        <v>23</v>
      </c>
      <c r="B10" s="5" t="s">
        <v>24</v>
      </c>
      <c r="C10" s="68">
        <v>49608</v>
      </c>
      <c r="D10" s="68">
        <v>23032</v>
      </c>
      <c r="E10" s="68">
        <v>21422.5346</v>
      </c>
      <c r="F10" s="68">
        <v>13765.498</v>
      </c>
      <c r="G10" s="68">
        <v>10336.0798</v>
      </c>
      <c r="H10" s="68">
        <v>10609.8899</v>
      </c>
      <c r="I10" s="66">
        <v>10561.339</v>
      </c>
      <c r="J10" s="67">
        <v>5555.8678</v>
      </c>
      <c r="K10" s="68">
        <v>9394.9159</v>
      </c>
      <c r="L10" s="68">
        <v>7770.7233</v>
      </c>
      <c r="M10" s="68">
        <v>11885.1969</v>
      </c>
      <c r="N10" s="68">
        <v>5909.7697</v>
      </c>
      <c r="O10" s="68">
        <v>8785.0386</v>
      </c>
      <c r="P10" s="21" t="s">
        <v>24</v>
      </c>
      <c r="Q10" s="46" t="s">
        <v>25</v>
      </c>
    </row>
    <row r="11" spans="1:17" s="15" customFormat="1" ht="12" customHeight="1">
      <c r="A11" s="48" t="s">
        <v>26</v>
      </c>
      <c r="B11" s="5"/>
      <c r="C11" s="77"/>
      <c r="D11" s="77"/>
      <c r="E11" s="77"/>
      <c r="F11" s="77"/>
      <c r="G11" s="77"/>
      <c r="H11" s="77"/>
      <c r="I11" s="75"/>
      <c r="J11" s="76"/>
      <c r="K11" s="77"/>
      <c r="L11" s="77"/>
      <c r="M11" s="77"/>
      <c r="N11" s="77"/>
      <c r="O11" s="77"/>
      <c r="P11" s="21"/>
      <c r="Q11" s="46"/>
    </row>
    <row r="12" spans="1:17" s="15" customFormat="1" ht="12" customHeight="1">
      <c r="A12" s="4" t="s">
        <v>27</v>
      </c>
      <c r="B12" s="5" t="s">
        <v>28</v>
      </c>
      <c r="C12" s="77">
        <v>42.30028888429761</v>
      </c>
      <c r="D12" s="77">
        <v>34.975591124222795</v>
      </c>
      <c r="E12" s="77">
        <v>40.02624367333266</v>
      </c>
      <c r="F12" s="77">
        <v>44.82088116245413</v>
      </c>
      <c r="G12" s="77">
        <v>56.99285042284601</v>
      </c>
      <c r="H12" s="77">
        <v>36.75813732996419</v>
      </c>
      <c r="I12" s="75">
        <v>46.672164391276524</v>
      </c>
      <c r="J12" s="76">
        <v>43.609522170415936</v>
      </c>
      <c r="K12" s="77">
        <v>31.24250851463184</v>
      </c>
      <c r="L12" s="77">
        <v>48.07459815227239</v>
      </c>
      <c r="M12" s="77">
        <v>40.80195928432621</v>
      </c>
      <c r="N12" s="77">
        <v>25.855241025720517</v>
      </c>
      <c r="O12" s="77">
        <v>48.65935591905083</v>
      </c>
      <c r="P12" s="21" t="s">
        <v>28</v>
      </c>
      <c r="Q12" s="22" t="s">
        <v>29</v>
      </c>
    </row>
    <row r="13" spans="1:17" s="15" customFormat="1" ht="12" customHeight="1">
      <c r="A13" s="4" t="s">
        <v>30</v>
      </c>
      <c r="B13" s="5" t="s">
        <v>28</v>
      </c>
      <c r="C13" s="77">
        <v>9.91784193857654</v>
      </c>
      <c r="D13" s="77">
        <v>27.695615133344514</v>
      </c>
      <c r="E13" s="77">
        <v>10.937950824922464</v>
      </c>
      <c r="F13" s="77">
        <v>18.86213342953521</v>
      </c>
      <c r="G13" s="77">
        <v>11.14580984562445</v>
      </c>
      <c r="H13" s="77">
        <v>39.54660547420007</v>
      </c>
      <c r="I13" s="75">
        <v>20.655828773226574</v>
      </c>
      <c r="J13" s="76">
        <v>5.231818150892647</v>
      </c>
      <c r="K13" s="77">
        <v>25.783648579547158</v>
      </c>
      <c r="L13" s="77">
        <v>13.285414499316945</v>
      </c>
      <c r="M13" s="77">
        <v>39.93645153661694</v>
      </c>
      <c r="N13" s="77">
        <v>42.62658492428224</v>
      </c>
      <c r="O13" s="77">
        <v>29.430766530724178</v>
      </c>
      <c r="P13" s="21" t="s">
        <v>28</v>
      </c>
      <c r="Q13" s="22" t="s">
        <v>31</v>
      </c>
    </row>
    <row r="14" spans="1:17" s="15" customFormat="1" ht="12" customHeight="1">
      <c r="A14" s="4" t="s">
        <v>32</v>
      </c>
      <c r="B14" s="5" t="s">
        <v>28</v>
      </c>
      <c r="C14" s="77">
        <v>9.82004785438658</v>
      </c>
      <c r="D14" s="77">
        <v>9.143958672182686</v>
      </c>
      <c r="E14" s="77">
        <v>9.611131635189423</v>
      </c>
      <c r="F14" s="77">
        <v>7.096002629182033</v>
      </c>
      <c r="G14" s="77">
        <v>6.827236376406459</v>
      </c>
      <c r="H14" s="77">
        <v>5.959791345242895</v>
      </c>
      <c r="I14" s="75">
        <v>6.758564420666735</v>
      </c>
      <c r="J14" s="76">
        <v>10.389547065896709</v>
      </c>
      <c r="K14" s="77">
        <v>5.713292228619098</v>
      </c>
      <c r="L14" s="77">
        <v>7.978023101144266</v>
      </c>
      <c r="M14" s="77">
        <v>4.1148001511022505</v>
      </c>
      <c r="N14" s="77">
        <v>5.192549212196882</v>
      </c>
      <c r="O14" s="77">
        <v>3.660221823043555</v>
      </c>
      <c r="P14" s="21" t="s">
        <v>28</v>
      </c>
      <c r="Q14" s="92" t="s">
        <v>33</v>
      </c>
    </row>
    <row r="15" spans="1:17" s="15" customFormat="1" ht="12" customHeight="1">
      <c r="A15" s="48" t="s">
        <v>34</v>
      </c>
      <c r="B15" s="5"/>
      <c r="C15" s="68">
        <v>112</v>
      </c>
      <c r="D15" s="68">
        <v>48</v>
      </c>
      <c r="E15" s="68">
        <v>39</v>
      </c>
      <c r="F15" s="68">
        <v>23</v>
      </c>
      <c r="G15" s="68">
        <v>26</v>
      </c>
      <c r="H15" s="68">
        <v>26</v>
      </c>
      <c r="I15" s="66">
        <v>21</v>
      </c>
      <c r="J15" s="67">
        <v>11</v>
      </c>
      <c r="K15" s="68">
        <v>26</v>
      </c>
      <c r="L15" s="68">
        <v>19</v>
      </c>
      <c r="M15" s="78">
        <v>16</v>
      </c>
      <c r="N15" s="68">
        <v>15</v>
      </c>
      <c r="O15" s="68">
        <v>18</v>
      </c>
      <c r="P15" s="21"/>
      <c r="Q15" s="46" t="s">
        <v>35</v>
      </c>
    </row>
    <row r="16" spans="1:17" s="15" customFormat="1" ht="12" customHeight="1">
      <c r="A16" s="48" t="s">
        <v>36</v>
      </c>
      <c r="B16" s="5"/>
      <c r="C16" s="68">
        <v>57</v>
      </c>
      <c r="D16" s="68">
        <v>29</v>
      </c>
      <c r="E16" s="68">
        <v>23</v>
      </c>
      <c r="F16" s="68">
        <v>10</v>
      </c>
      <c r="G16" s="66" t="s">
        <v>113</v>
      </c>
      <c r="H16" s="68">
        <v>2</v>
      </c>
      <c r="I16" s="66" t="s">
        <v>113</v>
      </c>
      <c r="J16" s="67" t="s">
        <v>113</v>
      </c>
      <c r="K16" s="68">
        <v>4</v>
      </c>
      <c r="L16" s="68">
        <v>7</v>
      </c>
      <c r="M16" s="66" t="s">
        <v>113</v>
      </c>
      <c r="N16" s="66" t="s">
        <v>113</v>
      </c>
      <c r="O16" s="66" t="s">
        <v>113</v>
      </c>
      <c r="P16" s="21"/>
      <c r="Q16" s="46" t="s">
        <v>37</v>
      </c>
    </row>
    <row r="17" spans="1:17" s="15" customFormat="1" ht="12" customHeight="1">
      <c r="A17" s="48" t="s">
        <v>38</v>
      </c>
      <c r="B17" s="5"/>
      <c r="C17" s="68">
        <v>147</v>
      </c>
      <c r="D17" s="68">
        <v>58</v>
      </c>
      <c r="E17" s="68">
        <v>37</v>
      </c>
      <c r="F17" s="68">
        <v>31</v>
      </c>
      <c r="G17" s="68">
        <v>26</v>
      </c>
      <c r="H17" s="68">
        <v>33</v>
      </c>
      <c r="I17" s="66">
        <v>21</v>
      </c>
      <c r="J17" s="67">
        <v>7</v>
      </c>
      <c r="K17" s="68">
        <v>22</v>
      </c>
      <c r="L17" s="68">
        <v>31</v>
      </c>
      <c r="M17" s="68">
        <v>17</v>
      </c>
      <c r="N17" s="68">
        <v>15</v>
      </c>
      <c r="O17" s="68">
        <v>16</v>
      </c>
      <c r="P17" s="21"/>
      <c r="Q17" s="46" t="s">
        <v>39</v>
      </c>
    </row>
    <row r="18" spans="1:17" s="15" customFormat="1" ht="12" customHeight="1">
      <c r="A18" s="48" t="s">
        <v>40</v>
      </c>
      <c r="B18" s="5"/>
      <c r="C18" s="68">
        <v>901</v>
      </c>
      <c r="D18" s="68">
        <v>278</v>
      </c>
      <c r="E18" s="68">
        <v>265</v>
      </c>
      <c r="F18" s="68">
        <v>102</v>
      </c>
      <c r="G18" s="68">
        <v>82</v>
      </c>
      <c r="H18" s="68">
        <v>88</v>
      </c>
      <c r="I18" s="66">
        <v>84</v>
      </c>
      <c r="J18" s="67">
        <v>66</v>
      </c>
      <c r="K18" s="68">
        <v>89</v>
      </c>
      <c r="L18" s="68">
        <v>72</v>
      </c>
      <c r="M18" s="68">
        <v>72</v>
      </c>
      <c r="N18" s="68">
        <v>50</v>
      </c>
      <c r="O18" s="68">
        <v>42</v>
      </c>
      <c r="P18" s="21"/>
      <c r="Q18" s="46" t="s">
        <v>41</v>
      </c>
    </row>
    <row r="19" spans="1:17" s="15" customFormat="1" ht="12" customHeight="1">
      <c r="A19" s="48" t="s">
        <v>42</v>
      </c>
      <c r="B19" s="5" t="s">
        <v>92</v>
      </c>
      <c r="C19" s="68">
        <v>2359.637356722207</v>
      </c>
      <c r="D19" s="68">
        <v>1596.6</v>
      </c>
      <c r="E19" s="66">
        <f>E21/E10*100</f>
        <v>1453.618844896159</v>
      </c>
      <c r="F19" s="66">
        <v>1181.4102185042634</v>
      </c>
      <c r="G19" s="78">
        <v>974.7602761348651</v>
      </c>
      <c r="H19" s="68">
        <f>H21/H10*100</f>
        <v>918.0114112211476</v>
      </c>
      <c r="I19" s="66">
        <f>I21/I10*100</f>
        <v>896.6097954056772</v>
      </c>
      <c r="J19" s="67">
        <v>1703.1</v>
      </c>
      <c r="K19" s="68">
        <v>999</v>
      </c>
      <c r="L19" s="68">
        <v>1134.7849691160668</v>
      </c>
      <c r="M19" s="66">
        <v>661.3294068153134</v>
      </c>
      <c r="N19" s="66">
        <v>872</v>
      </c>
      <c r="O19" s="68">
        <v>568</v>
      </c>
      <c r="P19" s="94" t="s">
        <v>114</v>
      </c>
      <c r="Q19" s="46" t="s">
        <v>43</v>
      </c>
    </row>
    <row r="20" spans="1:17" s="15" customFormat="1" ht="18" customHeight="1">
      <c r="A20" s="24" t="s">
        <v>44</v>
      </c>
      <c r="B20" s="5"/>
      <c r="C20" s="25"/>
      <c r="D20" s="25"/>
      <c r="E20" s="25"/>
      <c r="F20" s="25"/>
      <c r="G20" s="25"/>
      <c r="H20" s="25"/>
      <c r="I20" s="38"/>
      <c r="J20" s="39"/>
      <c r="K20" s="25"/>
      <c r="L20" s="25"/>
      <c r="M20" s="25"/>
      <c r="N20" s="25"/>
      <c r="O20" s="25"/>
      <c r="P20" s="23"/>
      <c r="Q20" s="91" t="s">
        <v>45</v>
      </c>
    </row>
    <row r="21" spans="1:17" s="15" customFormat="1" ht="12" customHeight="1">
      <c r="A21" s="48" t="s">
        <v>46</v>
      </c>
      <c r="B21" s="5" t="s">
        <v>47</v>
      </c>
      <c r="C21" s="69">
        <v>1170571</v>
      </c>
      <c r="D21" s="69">
        <v>367729</v>
      </c>
      <c r="E21" s="69">
        <v>311402</v>
      </c>
      <c r="F21" s="69">
        <v>162627</v>
      </c>
      <c r="G21" s="69">
        <v>100752</v>
      </c>
      <c r="H21" s="69">
        <v>97400</v>
      </c>
      <c r="I21" s="70">
        <v>94694</v>
      </c>
      <c r="J21" s="71">
        <v>94622</v>
      </c>
      <c r="K21" s="69">
        <v>93859</v>
      </c>
      <c r="L21" s="69">
        <v>88181</v>
      </c>
      <c r="M21" s="69">
        <v>78599</v>
      </c>
      <c r="N21" s="69">
        <v>51537</v>
      </c>
      <c r="O21" s="69">
        <v>49865</v>
      </c>
      <c r="P21" s="23" t="s">
        <v>48</v>
      </c>
      <c r="Q21" s="46" t="s">
        <v>49</v>
      </c>
    </row>
    <row r="22" spans="1:17" s="15" customFormat="1" ht="12" customHeight="1">
      <c r="A22" s="4" t="s">
        <v>50</v>
      </c>
      <c r="B22" s="5" t="s">
        <v>47</v>
      </c>
      <c r="C22" s="69">
        <v>611463</v>
      </c>
      <c r="D22" s="69">
        <v>193209</v>
      </c>
      <c r="E22" s="69">
        <v>161343</v>
      </c>
      <c r="F22" s="69">
        <v>84544</v>
      </c>
      <c r="G22" s="69">
        <v>53254</v>
      </c>
      <c r="H22" s="69">
        <v>51095</v>
      </c>
      <c r="I22" s="70">
        <v>49566</v>
      </c>
      <c r="J22" s="71">
        <v>49168</v>
      </c>
      <c r="K22" s="69">
        <v>48653</v>
      </c>
      <c r="L22" s="69">
        <v>46014</v>
      </c>
      <c r="M22" s="69">
        <v>41137</v>
      </c>
      <c r="N22" s="69">
        <v>27088</v>
      </c>
      <c r="O22" s="69">
        <v>25619</v>
      </c>
      <c r="P22" s="23" t="s">
        <v>48</v>
      </c>
      <c r="Q22" s="22" t="s">
        <v>51</v>
      </c>
    </row>
    <row r="23" spans="1:17" s="15" customFormat="1" ht="12" customHeight="1">
      <c r="A23" s="48" t="s">
        <v>52</v>
      </c>
      <c r="B23" s="5"/>
      <c r="C23" s="68"/>
      <c r="D23" s="68"/>
      <c r="E23" s="68"/>
      <c r="F23" s="68"/>
      <c r="G23" s="68"/>
      <c r="H23" s="68"/>
      <c r="I23" s="66"/>
      <c r="J23" s="67"/>
      <c r="K23" s="68"/>
      <c r="L23" s="68"/>
      <c r="M23" s="68"/>
      <c r="N23" s="68"/>
      <c r="O23" s="68"/>
      <c r="P23" s="21"/>
      <c r="Q23" s="46" t="s">
        <v>115</v>
      </c>
    </row>
    <row r="24" spans="1:17" s="15" customFormat="1" ht="12" customHeight="1">
      <c r="A24" s="4" t="s">
        <v>119</v>
      </c>
      <c r="B24" s="5" t="s">
        <v>28</v>
      </c>
      <c r="C24" s="77">
        <v>12.483138570834234</v>
      </c>
      <c r="D24" s="77">
        <v>13.332</v>
      </c>
      <c r="E24" s="77">
        <v>14.96104713521429</v>
      </c>
      <c r="F24" s="77">
        <v>13.1</v>
      </c>
      <c r="G24" s="77">
        <v>13.894513260282674</v>
      </c>
      <c r="H24" s="77">
        <v>14.5</v>
      </c>
      <c r="I24" s="75">
        <f>12731/I21*100</f>
        <v>13.444357615054809</v>
      </c>
      <c r="J24" s="76">
        <v>13.9</v>
      </c>
      <c r="K24" s="77">
        <v>16</v>
      </c>
      <c r="L24" s="77">
        <v>13.397443893809324</v>
      </c>
      <c r="M24" s="77">
        <v>12.986170307510273</v>
      </c>
      <c r="N24" s="77">
        <v>12.6</v>
      </c>
      <c r="O24" s="77">
        <v>13.9</v>
      </c>
      <c r="P24" s="21" t="s">
        <v>28</v>
      </c>
      <c r="Q24" s="22" t="s">
        <v>121</v>
      </c>
    </row>
    <row r="25" spans="1:17" s="15" customFormat="1" ht="12" customHeight="1">
      <c r="A25" s="4" t="s">
        <v>120</v>
      </c>
      <c r="B25" s="5" t="s">
        <v>28</v>
      </c>
      <c r="C25" s="77">
        <v>71.81845441241924</v>
      </c>
      <c r="D25" s="77">
        <v>70.645</v>
      </c>
      <c r="E25" s="77">
        <v>71.79819012080847</v>
      </c>
      <c r="F25" s="77">
        <v>71</v>
      </c>
      <c r="G25" s="77">
        <v>71.47748928060982</v>
      </c>
      <c r="H25" s="77">
        <v>71.6</v>
      </c>
      <c r="I25" s="75">
        <f>66280/94694*100</f>
        <v>69.99387500792025</v>
      </c>
      <c r="J25" s="76">
        <v>71.9</v>
      </c>
      <c r="K25" s="77">
        <v>71.2</v>
      </c>
      <c r="L25" s="77">
        <v>70.18065116068087</v>
      </c>
      <c r="M25" s="77">
        <v>70.76553136808357</v>
      </c>
      <c r="N25" s="77">
        <v>71.4</v>
      </c>
      <c r="O25" s="77">
        <v>71.7</v>
      </c>
      <c r="P25" s="21" t="s">
        <v>28</v>
      </c>
      <c r="Q25" s="22" t="s">
        <v>122</v>
      </c>
    </row>
    <row r="26" spans="1:17" s="15" customFormat="1" ht="12" customHeight="1">
      <c r="A26" s="4" t="s">
        <v>53</v>
      </c>
      <c r="B26" s="5" t="s">
        <v>28</v>
      </c>
      <c r="C26" s="77">
        <v>15.698407016746527</v>
      </c>
      <c r="D26" s="77">
        <v>16.021</v>
      </c>
      <c r="E26" s="77">
        <v>13.240762743977239</v>
      </c>
      <c r="F26" s="77">
        <v>15.9</v>
      </c>
      <c r="G26" s="77">
        <v>14.627997459107512</v>
      </c>
      <c r="H26" s="77">
        <v>13.9</v>
      </c>
      <c r="I26" s="75">
        <f>15683/94694*100</f>
        <v>16.561767377024943</v>
      </c>
      <c r="J26" s="76">
        <v>14.1</v>
      </c>
      <c r="K26" s="77">
        <v>12.8</v>
      </c>
      <c r="L26" s="77">
        <v>16.421904945509805</v>
      </c>
      <c r="M26" s="77">
        <v>16.248298324406164</v>
      </c>
      <c r="N26" s="77">
        <v>16</v>
      </c>
      <c r="O26" s="77">
        <v>14.4</v>
      </c>
      <c r="P26" s="21" t="s">
        <v>28</v>
      </c>
      <c r="Q26" s="22" t="s">
        <v>54</v>
      </c>
    </row>
    <row r="27" spans="1:17" s="15" customFormat="1" ht="12" customHeight="1">
      <c r="A27" s="48" t="s">
        <v>55</v>
      </c>
      <c r="B27" s="5" t="s">
        <v>56</v>
      </c>
      <c r="C27" s="77">
        <v>41.7</v>
      </c>
      <c r="D27" s="77">
        <v>41.4</v>
      </c>
      <c r="E27" s="77">
        <v>39.531698576117044</v>
      </c>
      <c r="F27" s="77">
        <v>41.5</v>
      </c>
      <c r="G27" s="77">
        <v>40.24</v>
      </c>
      <c r="H27" s="77">
        <v>40.2</v>
      </c>
      <c r="I27" s="75">
        <v>41.7</v>
      </c>
      <c r="J27" s="76">
        <v>40.3</v>
      </c>
      <c r="K27" s="77">
        <v>39</v>
      </c>
      <c r="L27" s="77">
        <v>41.43148183849129</v>
      </c>
      <c r="M27" s="77">
        <v>41.3698456723368</v>
      </c>
      <c r="N27" s="77">
        <v>41.8</v>
      </c>
      <c r="O27" s="77">
        <v>40.3</v>
      </c>
      <c r="P27" s="21" t="s">
        <v>57</v>
      </c>
      <c r="Q27" s="46" t="s">
        <v>116</v>
      </c>
    </row>
    <row r="28" spans="1:17" s="15" customFormat="1" ht="12" customHeight="1">
      <c r="A28" s="49" t="s">
        <v>58</v>
      </c>
      <c r="B28" s="5" t="s">
        <v>47</v>
      </c>
      <c r="C28" s="68">
        <v>11131</v>
      </c>
      <c r="D28" s="68">
        <v>3603</v>
      </c>
      <c r="E28" s="68">
        <v>2980</v>
      </c>
      <c r="F28" s="68">
        <v>1504</v>
      </c>
      <c r="G28" s="68">
        <v>966</v>
      </c>
      <c r="H28" s="68">
        <v>975</v>
      </c>
      <c r="I28" s="66">
        <v>849</v>
      </c>
      <c r="J28" s="67">
        <v>871</v>
      </c>
      <c r="K28" s="68">
        <v>1084</v>
      </c>
      <c r="L28" s="68">
        <v>827</v>
      </c>
      <c r="M28" s="68">
        <v>681</v>
      </c>
      <c r="N28" s="68">
        <v>448</v>
      </c>
      <c r="O28" s="68">
        <v>438</v>
      </c>
      <c r="P28" s="23" t="s">
        <v>48</v>
      </c>
      <c r="Q28" s="46" t="s">
        <v>59</v>
      </c>
    </row>
    <row r="29" spans="1:17" s="15" customFormat="1" ht="12" customHeight="1">
      <c r="A29" s="48" t="s">
        <v>60</v>
      </c>
      <c r="B29" s="5" t="s">
        <v>47</v>
      </c>
      <c r="C29" s="68">
        <v>12849</v>
      </c>
      <c r="D29" s="68">
        <v>3986</v>
      </c>
      <c r="E29" s="68">
        <v>3324</v>
      </c>
      <c r="F29" s="68">
        <v>1811</v>
      </c>
      <c r="G29" s="68">
        <v>931</v>
      </c>
      <c r="H29" s="68">
        <v>975</v>
      </c>
      <c r="I29" s="66">
        <v>938</v>
      </c>
      <c r="J29" s="67">
        <v>858</v>
      </c>
      <c r="K29" s="68">
        <v>989</v>
      </c>
      <c r="L29" s="68">
        <v>862</v>
      </c>
      <c r="M29" s="68">
        <v>828</v>
      </c>
      <c r="N29" s="68">
        <v>571</v>
      </c>
      <c r="O29" s="68">
        <v>461</v>
      </c>
      <c r="P29" s="23" t="s">
        <v>48</v>
      </c>
      <c r="Q29" s="46" t="s">
        <v>61</v>
      </c>
    </row>
    <row r="30" spans="1:17" s="15" customFormat="1" ht="12" customHeight="1">
      <c r="A30" s="48" t="s">
        <v>62</v>
      </c>
      <c r="B30" s="5" t="s">
        <v>47</v>
      </c>
      <c r="C30" s="68">
        <v>-1718</v>
      </c>
      <c r="D30" s="68">
        <v>-383</v>
      </c>
      <c r="E30" s="68">
        <v>-344</v>
      </c>
      <c r="F30" s="68">
        <v>-307</v>
      </c>
      <c r="G30" s="68">
        <v>35</v>
      </c>
      <c r="H30" s="68" t="s">
        <v>113</v>
      </c>
      <c r="I30" s="66">
        <v>-89</v>
      </c>
      <c r="J30" s="67">
        <v>13</v>
      </c>
      <c r="K30" s="68">
        <v>95</v>
      </c>
      <c r="L30" s="68">
        <v>-35</v>
      </c>
      <c r="M30" s="68">
        <v>-147</v>
      </c>
      <c r="N30" s="68">
        <v>-123</v>
      </c>
      <c r="O30" s="68">
        <v>-23</v>
      </c>
      <c r="P30" s="23" t="s">
        <v>48</v>
      </c>
      <c r="Q30" s="46" t="s">
        <v>63</v>
      </c>
    </row>
    <row r="31" spans="1:17" s="15" customFormat="1" ht="12" customHeight="1">
      <c r="A31" s="48" t="s">
        <v>64</v>
      </c>
      <c r="B31" s="5" t="s">
        <v>47</v>
      </c>
      <c r="C31" s="68">
        <v>28763</v>
      </c>
      <c r="D31" s="68">
        <v>6416</v>
      </c>
      <c r="E31" s="68">
        <v>3590</v>
      </c>
      <c r="F31" s="68">
        <v>2693</v>
      </c>
      <c r="G31" s="68">
        <v>1808</v>
      </c>
      <c r="H31" s="68">
        <v>1758</v>
      </c>
      <c r="I31" s="66">
        <v>1828</v>
      </c>
      <c r="J31" s="67">
        <v>1939</v>
      </c>
      <c r="K31" s="68">
        <v>1783</v>
      </c>
      <c r="L31" s="68">
        <v>1194</v>
      </c>
      <c r="M31" s="68">
        <v>1141</v>
      </c>
      <c r="N31" s="68">
        <v>1099</v>
      </c>
      <c r="O31" s="68">
        <v>923</v>
      </c>
      <c r="P31" s="23" t="s">
        <v>48</v>
      </c>
      <c r="Q31" s="46" t="s">
        <v>65</v>
      </c>
    </row>
    <row r="32" spans="1:17" s="15" customFormat="1" ht="12" customHeight="1">
      <c r="A32" s="48" t="s">
        <v>66</v>
      </c>
      <c r="B32" s="5" t="s">
        <v>47</v>
      </c>
      <c r="C32" s="68">
        <v>22055</v>
      </c>
      <c r="D32" s="68">
        <v>7863</v>
      </c>
      <c r="E32" s="68">
        <v>4932</v>
      </c>
      <c r="F32" s="68">
        <v>3939</v>
      </c>
      <c r="G32" s="68">
        <v>2359</v>
      </c>
      <c r="H32" s="68">
        <v>2128</v>
      </c>
      <c r="I32" s="66">
        <v>2240</v>
      </c>
      <c r="J32" s="67">
        <v>2575</v>
      </c>
      <c r="K32" s="68">
        <v>2124</v>
      </c>
      <c r="L32" s="68">
        <v>1719</v>
      </c>
      <c r="M32" s="68">
        <v>1572</v>
      </c>
      <c r="N32" s="68">
        <v>1246</v>
      </c>
      <c r="O32" s="68">
        <v>1135</v>
      </c>
      <c r="P32" s="23" t="s">
        <v>48</v>
      </c>
      <c r="Q32" s="46" t="s">
        <v>67</v>
      </c>
    </row>
    <row r="33" spans="1:17" s="15" customFormat="1" ht="12" customHeight="1">
      <c r="A33" s="49" t="s">
        <v>68</v>
      </c>
      <c r="B33" s="5" t="s">
        <v>47</v>
      </c>
      <c r="C33" s="68">
        <v>6708</v>
      </c>
      <c r="D33" s="68">
        <v>-1447</v>
      </c>
      <c r="E33" s="68">
        <v>-1342</v>
      </c>
      <c r="F33" s="68">
        <v>-1246</v>
      </c>
      <c r="G33" s="68">
        <v>-551</v>
      </c>
      <c r="H33" s="68">
        <v>-370</v>
      </c>
      <c r="I33" s="66">
        <v>-412</v>
      </c>
      <c r="J33" s="67">
        <v>-636</v>
      </c>
      <c r="K33" s="68">
        <v>-341</v>
      </c>
      <c r="L33" s="68">
        <v>-525</v>
      </c>
      <c r="M33" s="68">
        <v>-431</v>
      </c>
      <c r="N33" s="68">
        <v>-147</v>
      </c>
      <c r="O33" s="68">
        <v>-212</v>
      </c>
      <c r="P33" s="23" t="s">
        <v>48</v>
      </c>
      <c r="Q33" s="46" t="s">
        <v>69</v>
      </c>
    </row>
    <row r="34" spans="1:17" s="15" customFormat="1" ht="12" customHeight="1">
      <c r="A34" s="49" t="s">
        <v>70</v>
      </c>
      <c r="B34" s="5" t="s">
        <v>47</v>
      </c>
      <c r="C34" s="68">
        <v>4990</v>
      </c>
      <c r="D34" s="68">
        <v>-1830</v>
      </c>
      <c r="E34" s="68">
        <v>-1686</v>
      </c>
      <c r="F34" s="68">
        <v>-1553</v>
      </c>
      <c r="G34" s="68">
        <v>-516</v>
      </c>
      <c r="H34" s="68">
        <v>-370</v>
      </c>
      <c r="I34" s="66">
        <v>-501</v>
      </c>
      <c r="J34" s="67">
        <v>-623</v>
      </c>
      <c r="K34" s="68">
        <v>-246</v>
      </c>
      <c r="L34" s="68">
        <v>-560</v>
      </c>
      <c r="M34" s="68">
        <v>-578</v>
      </c>
      <c r="N34" s="68">
        <v>-270</v>
      </c>
      <c r="O34" s="68">
        <v>-235</v>
      </c>
      <c r="P34" s="23" t="s">
        <v>48</v>
      </c>
      <c r="Q34" s="46" t="s">
        <v>71</v>
      </c>
    </row>
    <row r="35" spans="1:17" s="15" customFormat="1" ht="12" customHeight="1">
      <c r="A35" s="48" t="s">
        <v>105</v>
      </c>
      <c r="B35" s="5"/>
      <c r="C35" s="68"/>
      <c r="D35" s="68"/>
      <c r="E35" s="68"/>
      <c r="F35" s="68"/>
      <c r="G35" s="68"/>
      <c r="H35" s="68"/>
      <c r="I35" s="66"/>
      <c r="J35" s="67"/>
      <c r="K35" s="68"/>
      <c r="L35" s="68"/>
      <c r="M35" s="68"/>
      <c r="N35" s="68"/>
      <c r="O35" s="68"/>
      <c r="P35" s="21"/>
      <c r="Q35" s="46" t="s">
        <v>72</v>
      </c>
    </row>
    <row r="36" spans="1:17" s="15" customFormat="1" ht="12" customHeight="1">
      <c r="A36" s="4" t="s">
        <v>73</v>
      </c>
      <c r="B36" s="26" t="s">
        <v>74</v>
      </c>
      <c r="C36" s="77">
        <v>-1.4676598002171588</v>
      </c>
      <c r="D36" s="77">
        <v>-1</v>
      </c>
      <c r="E36" s="77">
        <v>-1.1022814662906948</v>
      </c>
      <c r="F36" s="77">
        <v>-1.9</v>
      </c>
      <c r="G36" s="77">
        <v>0.346823100400333</v>
      </c>
      <c r="H36" s="77" t="s">
        <v>113</v>
      </c>
      <c r="I36" s="75">
        <f>I30/94734*1000</f>
        <v>-0.9394726286233032</v>
      </c>
      <c r="J36" s="76">
        <v>0.1</v>
      </c>
      <c r="K36" s="77">
        <v>1</v>
      </c>
      <c r="L36" s="77">
        <v>-0.3958022345863301</v>
      </c>
      <c r="M36" s="77">
        <v>-1.8637320282982985</v>
      </c>
      <c r="N36" s="77">
        <v>-2.39</v>
      </c>
      <c r="O36" s="77">
        <v>-0.5</v>
      </c>
      <c r="P36" s="23" t="s">
        <v>74</v>
      </c>
      <c r="Q36" s="22" t="s">
        <v>63</v>
      </c>
    </row>
    <row r="37" spans="1:17" s="15" customFormat="1" ht="12" customHeight="1">
      <c r="A37" s="4" t="s">
        <v>75</v>
      </c>
      <c r="B37" s="26" t="s">
        <v>74</v>
      </c>
      <c r="C37" s="77">
        <v>5.8</v>
      </c>
      <c r="D37" s="77">
        <v>-3.9</v>
      </c>
      <c r="E37" s="77">
        <v>-4.300179441168931</v>
      </c>
      <c r="F37" s="77">
        <v>-7.6</v>
      </c>
      <c r="G37" s="77">
        <v>-5.459986523445242</v>
      </c>
      <c r="H37" s="93">
        <v>-3.8</v>
      </c>
      <c r="I37" s="75">
        <f>-412/94734*1000</f>
        <v>-4.349019359469673</v>
      </c>
      <c r="J37" s="76">
        <v>-6.7</v>
      </c>
      <c r="K37" s="77">
        <v>-3.6</v>
      </c>
      <c r="L37" s="77">
        <v>-5.9370335187949514</v>
      </c>
      <c r="M37" s="77">
        <v>-5.4644115931739226</v>
      </c>
      <c r="N37" s="77">
        <v>-2.85</v>
      </c>
      <c r="O37" s="77">
        <v>-4.2</v>
      </c>
      <c r="P37" s="23" t="s">
        <v>74</v>
      </c>
      <c r="Q37" s="22" t="s">
        <v>69</v>
      </c>
    </row>
    <row r="38" spans="1:17" s="15" customFormat="1" ht="12" customHeight="1">
      <c r="A38" s="7" t="s">
        <v>76</v>
      </c>
      <c r="B38" s="26" t="s">
        <v>74</v>
      </c>
      <c r="C38" s="77">
        <v>4.262876835322248</v>
      </c>
      <c r="D38" s="77">
        <v>-5</v>
      </c>
      <c r="E38" s="77">
        <v>-5.402460907459626</v>
      </c>
      <c r="F38" s="77">
        <v>-9.5</v>
      </c>
      <c r="G38" s="77">
        <v>-5.113163423044909</v>
      </c>
      <c r="H38" s="77">
        <v>-3.8</v>
      </c>
      <c r="I38" s="75">
        <f>-501/94734*1000</f>
        <v>-5.288491988092976</v>
      </c>
      <c r="J38" s="76">
        <v>-6.6</v>
      </c>
      <c r="K38" s="77">
        <v>-2.6</v>
      </c>
      <c r="L38" s="77">
        <v>-6.332835753381282</v>
      </c>
      <c r="M38" s="77">
        <v>-7.328143621472221</v>
      </c>
      <c r="N38" s="77">
        <v>-5.23</v>
      </c>
      <c r="O38" s="77">
        <v>-4.7</v>
      </c>
      <c r="P38" s="23" t="s">
        <v>74</v>
      </c>
      <c r="Q38" s="22" t="s">
        <v>71</v>
      </c>
    </row>
    <row r="39" spans="1:17" s="15" customFormat="1" ht="12" customHeight="1">
      <c r="A39" s="7" t="s">
        <v>77</v>
      </c>
      <c r="B39" s="26" t="s">
        <v>74</v>
      </c>
      <c r="C39" s="77">
        <v>5.775813684090926</v>
      </c>
      <c r="D39" s="77">
        <v>5.8</v>
      </c>
      <c r="E39" s="77">
        <v>5.11086900794668</v>
      </c>
      <c r="F39" s="77">
        <v>5.7</v>
      </c>
      <c r="G39" s="77">
        <v>5.400531134805185</v>
      </c>
      <c r="H39" s="77">
        <v>6.3</v>
      </c>
      <c r="I39" s="75">
        <f>445/94734*1000</f>
        <v>4.697363143116515</v>
      </c>
      <c r="J39" s="76">
        <v>5.1</v>
      </c>
      <c r="K39" s="77">
        <v>5.9</v>
      </c>
      <c r="L39" s="77">
        <v>4.998416791061655</v>
      </c>
      <c r="M39" s="77">
        <v>5.4644115931739226</v>
      </c>
      <c r="N39" s="77">
        <v>6.79</v>
      </c>
      <c r="O39" s="77">
        <v>5.2</v>
      </c>
      <c r="P39" s="23" t="s">
        <v>74</v>
      </c>
      <c r="Q39" s="22" t="s">
        <v>78</v>
      </c>
    </row>
    <row r="40" spans="1:17" s="15" customFormat="1" ht="12" customHeight="1">
      <c r="A40" s="7" t="s">
        <v>79</v>
      </c>
      <c r="B40" s="26" t="s">
        <v>74</v>
      </c>
      <c r="C40" s="77">
        <v>3.3906529377543095</v>
      </c>
      <c r="D40" s="77">
        <v>3.6</v>
      </c>
      <c r="E40" s="77">
        <v>4.162394257882594</v>
      </c>
      <c r="F40" s="77">
        <v>4.1</v>
      </c>
      <c r="G40" s="77">
        <v>4.062784890403901</v>
      </c>
      <c r="H40" s="77">
        <v>3.3</v>
      </c>
      <c r="I40" s="75">
        <f>361/94734*1000</f>
        <v>3.810669875651825</v>
      </c>
      <c r="J40" s="76">
        <v>3.3</v>
      </c>
      <c r="K40" s="77">
        <v>5.8</v>
      </c>
      <c r="L40" s="77">
        <v>3.4943682996336003</v>
      </c>
      <c r="M40" s="77">
        <v>3.2330045388848037</v>
      </c>
      <c r="N40" s="77">
        <v>3.8</v>
      </c>
      <c r="O40" s="77">
        <v>3.1</v>
      </c>
      <c r="P40" s="23" t="s">
        <v>74</v>
      </c>
      <c r="Q40" s="22" t="s">
        <v>80</v>
      </c>
    </row>
    <row r="41" spans="1:84" s="15" customFormat="1" ht="12" customHeight="1">
      <c r="A41" s="7" t="s">
        <v>81</v>
      </c>
      <c r="B41" s="26" t="s">
        <v>74</v>
      </c>
      <c r="C41" s="77">
        <v>3.9</v>
      </c>
      <c r="D41" s="77">
        <v>4</v>
      </c>
      <c r="E41" s="77">
        <v>4.027813381184312</v>
      </c>
      <c r="F41" s="77">
        <v>5.4</v>
      </c>
      <c r="G41" s="77">
        <v>3.398866383923263</v>
      </c>
      <c r="H41" s="77">
        <v>5.2</v>
      </c>
      <c r="I41" s="75">
        <f>505/94734*1000</f>
        <v>5.330715477019866</v>
      </c>
      <c r="J41" s="76">
        <v>4.6</v>
      </c>
      <c r="K41" s="77">
        <v>6.9</v>
      </c>
      <c r="L41" s="77">
        <v>3.109874700321165</v>
      </c>
      <c r="M41" s="77">
        <v>3.7401425057686946</v>
      </c>
      <c r="N41" s="77">
        <v>3.6</v>
      </c>
      <c r="O41" s="77">
        <v>4</v>
      </c>
      <c r="P41" s="23" t="s">
        <v>74</v>
      </c>
      <c r="Q41" s="22" t="s">
        <v>82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</row>
    <row r="42" spans="1:17" s="15" customFormat="1" ht="12" customHeight="1">
      <c r="A42" s="48" t="s">
        <v>93</v>
      </c>
      <c r="B42" s="5" t="s">
        <v>47</v>
      </c>
      <c r="C42" s="68">
        <v>635105</v>
      </c>
      <c r="D42" s="68">
        <v>194436</v>
      </c>
      <c r="E42" s="68">
        <v>160210</v>
      </c>
      <c r="F42" s="68">
        <v>87516</v>
      </c>
      <c r="G42" s="68">
        <v>54163</v>
      </c>
      <c r="H42" s="68">
        <v>53550</v>
      </c>
      <c r="I42" s="66">
        <v>50630</v>
      </c>
      <c r="J42" s="67">
        <v>51156</v>
      </c>
      <c r="K42" s="68">
        <v>50440</v>
      </c>
      <c r="L42" s="68">
        <v>47460</v>
      </c>
      <c r="M42" s="68">
        <v>42213</v>
      </c>
      <c r="N42" s="68">
        <v>28997</v>
      </c>
      <c r="O42" s="68">
        <v>27070</v>
      </c>
      <c r="P42" s="23" t="s">
        <v>48</v>
      </c>
      <c r="Q42" s="46" t="s">
        <v>94</v>
      </c>
    </row>
    <row r="43" spans="1:17" s="15" customFormat="1" ht="12" customHeight="1">
      <c r="A43" s="4" t="s">
        <v>106</v>
      </c>
      <c r="B43" s="5" t="s">
        <v>47</v>
      </c>
      <c r="C43" s="68">
        <v>601031</v>
      </c>
      <c r="D43" s="68">
        <v>176719</v>
      </c>
      <c r="E43" s="68">
        <v>132495</v>
      </c>
      <c r="F43" s="68">
        <v>80404</v>
      </c>
      <c r="G43" s="68">
        <v>48178</v>
      </c>
      <c r="H43" s="68">
        <v>49919</v>
      </c>
      <c r="I43" s="66">
        <v>47610</v>
      </c>
      <c r="J43" s="67">
        <v>48212</v>
      </c>
      <c r="K43" s="68">
        <v>43611</v>
      </c>
      <c r="L43" s="68">
        <v>44368</v>
      </c>
      <c r="M43" s="68">
        <v>39211</v>
      </c>
      <c r="N43" s="68">
        <v>25861</v>
      </c>
      <c r="O43" s="68">
        <v>25373</v>
      </c>
      <c r="P43" s="23" t="s">
        <v>48</v>
      </c>
      <c r="Q43" s="22" t="s">
        <v>126</v>
      </c>
    </row>
    <row r="44" spans="1:22" s="15" customFormat="1" ht="12" customHeight="1">
      <c r="A44" s="48" t="s">
        <v>83</v>
      </c>
      <c r="B44" s="5" t="s">
        <v>47</v>
      </c>
      <c r="C44" s="68">
        <v>26727</v>
      </c>
      <c r="D44" s="68">
        <v>20890</v>
      </c>
      <c r="E44" s="68">
        <v>28892</v>
      </c>
      <c r="F44" s="68">
        <v>6021</v>
      </c>
      <c r="G44" s="68">
        <v>5267</v>
      </c>
      <c r="H44" s="68">
        <v>4358</v>
      </c>
      <c r="I44" s="66">
        <v>3198</v>
      </c>
      <c r="J44" s="67">
        <v>2345</v>
      </c>
      <c r="K44" s="68">
        <v>6789</v>
      </c>
      <c r="L44" s="68">
        <v>3058</v>
      </c>
      <c r="M44" s="68">
        <v>3614</v>
      </c>
      <c r="N44" s="68">
        <v>2775</v>
      </c>
      <c r="O44" s="68">
        <v>2190</v>
      </c>
      <c r="P44" s="23" t="s">
        <v>48</v>
      </c>
      <c r="Q44" s="47" t="s">
        <v>84</v>
      </c>
      <c r="S44" s="35"/>
      <c r="T44" s="35"/>
      <c r="U44" s="35"/>
      <c r="V44" s="35"/>
    </row>
    <row r="45" spans="1:22" s="15" customFormat="1" ht="12" customHeight="1">
      <c r="A45" s="48" t="s">
        <v>129</v>
      </c>
      <c r="B45" s="5" t="s">
        <v>28</v>
      </c>
      <c r="C45" s="96">
        <v>4.21</v>
      </c>
      <c r="D45" s="96">
        <v>10.743895163447098</v>
      </c>
      <c r="E45" s="96">
        <v>18.03383059734099</v>
      </c>
      <c r="F45" s="96">
        <v>6.8798848210612915</v>
      </c>
      <c r="G45" s="96">
        <v>9.72</v>
      </c>
      <c r="H45" s="96">
        <v>8.138188608776845</v>
      </c>
      <c r="I45" s="97">
        <v>6.316413193758641</v>
      </c>
      <c r="J45" s="98">
        <v>4.58</v>
      </c>
      <c r="K45" s="96">
        <v>13.459555908009516</v>
      </c>
      <c r="L45" s="96">
        <v>6.443320691108302</v>
      </c>
      <c r="M45" s="96">
        <v>8.5613436619051</v>
      </c>
      <c r="N45" s="96">
        <v>9.56995551263924</v>
      </c>
      <c r="O45" s="96">
        <v>8.090136682674547</v>
      </c>
      <c r="P45" s="21" t="s">
        <v>28</v>
      </c>
      <c r="Q45" s="47" t="s">
        <v>130</v>
      </c>
      <c r="S45" s="35"/>
      <c r="T45" s="35"/>
      <c r="U45" s="35"/>
      <c r="V45" s="35"/>
    </row>
    <row r="46" spans="1:22" s="15" customFormat="1" ht="18" customHeight="1">
      <c r="A46" s="6" t="s">
        <v>85</v>
      </c>
      <c r="B46" s="43"/>
      <c r="C46" s="79"/>
      <c r="D46" s="80"/>
      <c r="E46" s="79"/>
      <c r="F46" s="79"/>
      <c r="G46" s="79"/>
      <c r="H46" s="79"/>
      <c r="I46" s="81"/>
      <c r="J46" s="82"/>
      <c r="K46" s="79"/>
      <c r="L46" s="79"/>
      <c r="M46" s="79"/>
      <c r="N46" s="79"/>
      <c r="O46" s="79"/>
      <c r="P46" s="23"/>
      <c r="Q46" s="28" t="s">
        <v>86</v>
      </c>
      <c r="S46" s="35"/>
      <c r="T46" s="35"/>
      <c r="U46" s="35"/>
      <c r="V46" s="35"/>
    </row>
    <row r="47" spans="1:22" s="15" customFormat="1" ht="12" customHeight="1">
      <c r="A47" s="50" t="s">
        <v>95</v>
      </c>
      <c r="B47" s="26"/>
      <c r="C47" s="68">
        <v>496940</v>
      </c>
      <c r="D47" s="68">
        <v>151724</v>
      </c>
      <c r="E47" s="68">
        <v>128388</v>
      </c>
      <c r="F47" s="68">
        <v>68398</v>
      </c>
      <c r="G47" s="68">
        <v>40367</v>
      </c>
      <c r="H47" s="68">
        <v>39670</v>
      </c>
      <c r="I47" s="66">
        <v>37783</v>
      </c>
      <c r="J47" s="67">
        <v>38713</v>
      </c>
      <c r="K47" s="68">
        <v>39451</v>
      </c>
      <c r="L47" s="68">
        <v>35764</v>
      </c>
      <c r="M47" s="68">
        <v>30617</v>
      </c>
      <c r="N47" s="68">
        <v>22156</v>
      </c>
      <c r="O47" s="68">
        <v>18922</v>
      </c>
      <c r="P47" s="23"/>
      <c r="Q47" s="46" t="s">
        <v>123</v>
      </c>
      <c r="S47" s="35"/>
      <c r="T47" s="35"/>
      <c r="U47" s="35"/>
      <c r="V47" s="35"/>
    </row>
    <row r="48" spans="1:22" s="15" customFormat="1" ht="12" customHeight="1">
      <c r="A48" s="4" t="s">
        <v>96</v>
      </c>
      <c r="B48" s="26"/>
      <c r="C48" s="68">
        <v>63642</v>
      </c>
      <c r="D48" s="68">
        <v>30461</v>
      </c>
      <c r="E48" s="68">
        <v>18659</v>
      </c>
      <c r="F48" s="68">
        <v>11650</v>
      </c>
      <c r="G48" s="68">
        <v>7808</v>
      </c>
      <c r="H48" s="68">
        <v>9140</v>
      </c>
      <c r="I48" s="66">
        <v>7528</v>
      </c>
      <c r="J48" s="67">
        <v>7936</v>
      </c>
      <c r="K48" s="68">
        <v>5356</v>
      </c>
      <c r="L48" s="68">
        <v>7781</v>
      </c>
      <c r="M48" s="68">
        <v>11002</v>
      </c>
      <c r="N48" s="68">
        <v>2760</v>
      </c>
      <c r="O48" s="68">
        <v>4314</v>
      </c>
      <c r="P48" s="23"/>
      <c r="Q48" s="22" t="s">
        <v>124</v>
      </c>
      <c r="S48" s="35"/>
      <c r="T48" s="35"/>
      <c r="U48" s="35"/>
      <c r="V48" s="35"/>
    </row>
    <row r="49" spans="1:22" s="15" customFormat="1" ht="12" customHeight="1">
      <c r="A49" s="4" t="s">
        <v>97</v>
      </c>
      <c r="B49" s="26"/>
      <c r="C49" s="68">
        <v>430234</v>
      </c>
      <c r="D49" s="68">
        <v>120591</v>
      </c>
      <c r="E49" s="68">
        <v>109309</v>
      </c>
      <c r="F49" s="68">
        <v>56399</v>
      </c>
      <c r="G49" s="68">
        <v>32279</v>
      </c>
      <c r="H49" s="68">
        <v>30211</v>
      </c>
      <c r="I49" s="66">
        <v>2216</v>
      </c>
      <c r="J49" s="67">
        <v>30562</v>
      </c>
      <c r="K49" s="68">
        <v>33938</v>
      </c>
      <c r="L49" s="68">
        <v>27808</v>
      </c>
      <c r="M49" s="68">
        <v>19483</v>
      </c>
      <c r="N49" s="68">
        <v>19154</v>
      </c>
      <c r="O49" s="68">
        <v>14446</v>
      </c>
      <c r="P49" s="23"/>
      <c r="Q49" s="22" t="s">
        <v>125</v>
      </c>
      <c r="S49" s="35"/>
      <c r="T49" s="35"/>
      <c r="U49" s="35"/>
      <c r="V49" s="35"/>
    </row>
    <row r="50" spans="1:22" s="15" customFormat="1" ht="12" customHeight="1">
      <c r="A50" s="50" t="s">
        <v>104</v>
      </c>
      <c r="B50" s="26"/>
      <c r="C50" s="68">
        <v>425.0598320426035</v>
      </c>
      <c r="D50" s="68">
        <v>403.3367714768776</v>
      </c>
      <c r="E50" s="68">
        <v>405.3368019599424</v>
      </c>
      <c r="F50" s="68">
        <v>413.88366140422005</v>
      </c>
      <c r="G50" s="68">
        <v>393.41370471800167</v>
      </c>
      <c r="H50" s="68">
        <v>400.2946459203649</v>
      </c>
      <c r="I50" s="66">
        <v>388.89403530441047</v>
      </c>
      <c r="J50" s="67">
        <v>397.71314683734164</v>
      </c>
      <c r="K50" s="68">
        <v>413.3765036254663</v>
      </c>
      <c r="L50" s="68">
        <v>394.45008161644677</v>
      </c>
      <c r="M50" s="68">
        <v>378.67019566131546</v>
      </c>
      <c r="N50" s="68">
        <v>415.2329547584242</v>
      </c>
      <c r="O50" s="68">
        <v>373.20026823399473</v>
      </c>
      <c r="P50" s="23"/>
      <c r="Q50" s="95" t="s">
        <v>98</v>
      </c>
      <c r="S50" s="35"/>
      <c r="T50" s="8"/>
      <c r="U50" s="35"/>
      <c r="V50" s="35"/>
    </row>
    <row r="51" spans="1:22" s="15" customFormat="1" ht="12" customHeight="1">
      <c r="A51" s="48" t="s">
        <v>127</v>
      </c>
      <c r="B51" s="26"/>
      <c r="C51" s="83">
        <v>5924</v>
      </c>
      <c r="D51" s="68">
        <v>1240</v>
      </c>
      <c r="E51" s="68">
        <v>243</v>
      </c>
      <c r="F51" s="68">
        <v>353</v>
      </c>
      <c r="G51" s="68">
        <v>276</v>
      </c>
      <c r="H51" s="68">
        <v>442</v>
      </c>
      <c r="I51" s="66">
        <v>132</v>
      </c>
      <c r="J51" s="67">
        <v>364</v>
      </c>
      <c r="K51" s="68">
        <v>32</v>
      </c>
      <c r="L51" s="68">
        <v>204</v>
      </c>
      <c r="M51" s="68">
        <v>199</v>
      </c>
      <c r="N51" s="68">
        <v>91</v>
      </c>
      <c r="O51" s="84">
        <v>326</v>
      </c>
      <c r="P51" s="23"/>
      <c r="Q51" s="95" t="s">
        <v>128</v>
      </c>
      <c r="S51" s="35"/>
      <c r="T51" s="8"/>
      <c r="U51" s="35"/>
      <c r="V51" s="35"/>
    </row>
    <row r="52" spans="1:22" s="15" customFormat="1" ht="12" customHeight="1">
      <c r="A52" s="4" t="s">
        <v>89</v>
      </c>
      <c r="B52" s="26"/>
      <c r="C52" s="83">
        <v>884</v>
      </c>
      <c r="D52" s="68">
        <v>193</v>
      </c>
      <c r="E52" s="68">
        <v>159</v>
      </c>
      <c r="F52" s="68">
        <v>90</v>
      </c>
      <c r="G52" s="68">
        <v>72</v>
      </c>
      <c r="H52" s="68">
        <v>95</v>
      </c>
      <c r="I52" s="66">
        <v>40</v>
      </c>
      <c r="J52" s="67">
        <v>133</v>
      </c>
      <c r="K52" s="68">
        <v>30</v>
      </c>
      <c r="L52" s="68">
        <v>48</v>
      </c>
      <c r="M52" s="68">
        <v>79</v>
      </c>
      <c r="N52" s="68">
        <v>21</v>
      </c>
      <c r="O52" s="78">
        <v>54</v>
      </c>
      <c r="P52" s="23"/>
      <c r="Q52" s="22" t="s">
        <v>87</v>
      </c>
      <c r="S52" s="35"/>
      <c r="T52" s="8"/>
      <c r="U52" s="35"/>
      <c r="V52" s="35"/>
    </row>
    <row r="53" spans="1:22" s="15" customFormat="1" ht="12" customHeight="1">
      <c r="A53" s="4" t="s">
        <v>90</v>
      </c>
      <c r="B53" s="26"/>
      <c r="C53" s="83">
        <v>4156</v>
      </c>
      <c r="D53" s="68">
        <v>536</v>
      </c>
      <c r="E53" s="66" t="s">
        <v>113</v>
      </c>
      <c r="F53" s="68">
        <v>187</v>
      </c>
      <c r="G53" s="68">
        <v>160</v>
      </c>
      <c r="H53" s="68">
        <v>337</v>
      </c>
      <c r="I53" s="66">
        <v>79</v>
      </c>
      <c r="J53" s="67">
        <v>180</v>
      </c>
      <c r="K53" s="66" t="s">
        <v>113</v>
      </c>
      <c r="L53" s="68">
        <v>32</v>
      </c>
      <c r="M53" s="68">
        <v>89</v>
      </c>
      <c r="N53" s="68">
        <v>53</v>
      </c>
      <c r="O53" s="78">
        <v>205</v>
      </c>
      <c r="P53" s="23"/>
      <c r="Q53" s="22" t="s">
        <v>88</v>
      </c>
      <c r="S53" s="35"/>
      <c r="T53" s="8"/>
      <c r="U53" s="35"/>
      <c r="V53" s="35"/>
    </row>
    <row r="54" spans="1:22" s="15" customFormat="1" ht="12" customHeight="1">
      <c r="A54" s="50" t="s">
        <v>103</v>
      </c>
      <c r="B54" s="26" t="s">
        <v>99</v>
      </c>
      <c r="C54" s="85">
        <v>59.2</v>
      </c>
      <c r="D54" s="77">
        <v>59.8</v>
      </c>
      <c r="E54" s="77">
        <v>79.3</v>
      </c>
      <c r="F54" s="77">
        <v>61.6</v>
      </c>
      <c r="G54" s="77">
        <v>73.9</v>
      </c>
      <c r="H54" s="77">
        <v>52.1</v>
      </c>
      <c r="I54" s="75">
        <v>82</v>
      </c>
      <c r="J54" s="76">
        <v>54.2</v>
      </c>
      <c r="K54" s="77">
        <v>95.4</v>
      </c>
      <c r="L54" s="77">
        <v>54.9</v>
      </c>
      <c r="M54" s="77">
        <v>96.1</v>
      </c>
      <c r="N54" s="77">
        <v>69.7</v>
      </c>
      <c r="O54" s="86">
        <v>50.1</v>
      </c>
      <c r="P54" s="23" t="s">
        <v>100</v>
      </c>
      <c r="Q54" s="95" t="s">
        <v>91</v>
      </c>
      <c r="S54" s="35"/>
      <c r="T54" s="8"/>
      <c r="U54" s="35"/>
      <c r="V54" s="35"/>
    </row>
    <row r="55" spans="1:22" s="15" customFormat="1" ht="7.5" customHeight="1">
      <c r="A55" s="9"/>
      <c r="B55" s="29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0"/>
      <c r="Q55" s="35"/>
      <c r="S55" s="35"/>
      <c r="T55" s="8"/>
      <c r="U55" s="35"/>
      <c r="V55" s="35"/>
    </row>
    <row r="56" spans="1:22" s="31" customFormat="1" ht="12" customHeight="1">
      <c r="A56" s="10" t="s">
        <v>101</v>
      </c>
      <c r="H56" s="36"/>
      <c r="I56" s="36"/>
      <c r="J56" s="44" t="s">
        <v>107</v>
      </c>
      <c r="N56" s="44"/>
      <c r="O56" s="44"/>
      <c r="P56" s="44"/>
      <c r="Q56" s="44"/>
      <c r="U56" s="36"/>
      <c r="V56" s="36"/>
    </row>
    <row r="57" spans="1:20" s="31" customFormat="1" ht="12" customHeight="1">
      <c r="A57" s="45" t="s">
        <v>132</v>
      </c>
      <c r="B57" s="45"/>
      <c r="C57" s="45"/>
      <c r="D57" s="45"/>
      <c r="E57" s="45"/>
      <c r="H57" s="36"/>
      <c r="I57" s="36"/>
      <c r="J57" s="44" t="s">
        <v>131</v>
      </c>
      <c r="N57" s="44"/>
      <c r="O57" s="44"/>
      <c r="P57" s="44"/>
      <c r="Q57" s="44"/>
      <c r="R57" s="11"/>
      <c r="S57" s="11"/>
      <c r="T57" s="11"/>
    </row>
    <row r="58" spans="1:17" ht="12.75">
      <c r="A58" s="15"/>
      <c r="B58" s="15"/>
      <c r="C58" s="15"/>
      <c r="D58" s="15"/>
      <c r="E58" s="15"/>
      <c r="F58" s="15"/>
      <c r="G58" s="15"/>
      <c r="H58" s="35"/>
      <c r="I58" s="35"/>
      <c r="J58" s="35"/>
      <c r="K58" s="15"/>
      <c r="L58" s="15"/>
      <c r="M58" s="15"/>
      <c r="N58" s="15"/>
      <c r="O58" s="15"/>
      <c r="P58" s="37"/>
      <c r="Q58" s="15"/>
    </row>
    <row r="60" ht="12.75">
      <c r="J60" s="40"/>
    </row>
    <row r="61" ht="12.75">
      <c r="J61" s="40"/>
    </row>
    <row r="62" ht="12.75">
      <c r="J62" s="40"/>
    </row>
    <row r="63" ht="12.75">
      <c r="J63" s="40"/>
    </row>
    <row r="64" ht="12.75">
      <c r="J64" s="40"/>
    </row>
    <row r="65" ht="12.75">
      <c r="J65" s="40"/>
    </row>
    <row r="66" ht="12.75">
      <c r="J66" s="40"/>
    </row>
    <row r="67" spans="7:10" ht="12.75">
      <c r="G67" s="13"/>
      <c r="J67" s="40"/>
    </row>
    <row r="68" spans="7:10" ht="12.75">
      <c r="G68" s="13"/>
      <c r="H68" s="42"/>
      <c r="J68" s="40"/>
    </row>
    <row r="69" spans="7:10" ht="12.75">
      <c r="G69" s="13"/>
      <c r="H69" s="41"/>
      <c r="J69" s="40"/>
    </row>
    <row r="70" spans="7:10" ht="12.75">
      <c r="G70" s="13"/>
      <c r="J70" s="40"/>
    </row>
    <row r="71" spans="7:10" ht="12.75">
      <c r="G71" s="13"/>
      <c r="J71" s="40"/>
    </row>
    <row r="72" ht="12.75">
      <c r="J72" s="40"/>
    </row>
    <row r="73" ht="12.75">
      <c r="J73" s="40"/>
    </row>
  </sheetData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varmuzova</dc:creator>
  <cp:keywords/>
  <dc:description/>
  <cp:lastModifiedBy>System Service</cp:lastModifiedBy>
  <cp:lastPrinted>2005-10-31T13:18:12Z</cp:lastPrinted>
  <dcterms:created xsi:type="dcterms:W3CDTF">2005-07-27T05:46:57Z</dcterms:created>
  <dcterms:modified xsi:type="dcterms:W3CDTF">2005-11-02T09:18:00Z</dcterms:modified>
  <cp:category/>
  <cp:version/>
  <cp:contentType/>
  <cp:contentStatus/>
</cp:coreProperties>
</file>