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35" activeTab="0"/>
  </bookViews>
  <sheets>
    <sheet name="S6" sheetId="1" r:id="rId1"/>
  </sheets>
  <definedNames>
    <definedName name="_xlnm.Print_Titles" localSheetId="0">'S6'!$1:$4</definedName>
  </definedNames>
  <calcPr fullCalcOnLoad="1"/>
</workbook>
</file>

<file path=xl/sharedStrings.xml><?xml version="1.0" encoding="utf-8"?>
<sst xmlns="http://schemas.openxmlformats.org/spreadsheetml/2006/main" count="61" uniqueCount="50">
  <si>
    <t>Celkem</t>
  </si>
  <si>
    <t>v tom ve věku:</t>
  </si>
  <si>
    <t>0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</si>
  <si>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</si>
  <si>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</si>
  <si>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</si>
  <si>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</si>
  <si>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</si>
  <si>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</si>
  <si>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</si>
  <si>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</si>
  <si>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</si>
  <si>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</si>
  <si>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</si>
  <si>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</si>
  <si>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</si>
  <si>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</si>
  <si>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</si>
  <si>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</si>
  <si>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</si>
  <si>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95 a více</t>
  </si>
  <si>
    <t>0 - 14</t>
  </si>
  <si>
    <t>15 - 64</t>
  </si>
  <si>
    <t>65 a více</t>
  </si>
  <si>
    <t>Index stáří (65+ / 0-14)</t>
  </si>
  <si>
    <t>Průměrný věk obyvatel</t>
  </si>
  <si>
    <t>Podíl obyvatel 
ve věkové skupině (%):</t>
  </si>
  <si>
    <t>Kraj celkem</t>
  </si>
  <si>
    <t>v tom správní obvody obcí s rozšířenou působností</t>
  </si>
  <si>
    <t>Muži</t>
  </si>
  <si>
    <t>Ženy</t>
  </si>
  <si>
    <t>85 - 89</t>
  </si>
  <si>
    <t>90 - 94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</si>
  <si>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</si>
  <si>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</si>
  <si>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</si>
  <si>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</si>
  <si>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</si>
  <si>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</si>
  <si>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</si>
  <si>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</si>
  <si>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</si>
  <si>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</si>
  <si>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</si>
  <si>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</si>
  <si>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</si>
  <si>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</si>
  <si>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</si>
  <si>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</si>
  <si>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Tab. S.6 Počet obyvatel ve  správních obvodech obcí s rozšířenou působností Ústeckého kraje podle pětiletých věkových skupin k 31. 12. 2011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</si>
</sst>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_ ;\-#,##0\ "/>
    <numFmt numFmtId="171" formatCode="#,##0.0_ ;\-#,##0.0\ "/>
    <numFmt numFmtId="172" formatCode="#,##0.0"/>
  </numFmts>
  <fonts count="43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33" borderId="0" xfId="0" applyFont="1" applyFill="1" applyAlignment="1">
      <alignment horizontal="left" wrapText="1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170" fontId="4" fillId="33" borderId="1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3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0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71" fontId="3" fillId="33" borderId="10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170" fontId="3" fillId="33" borderId="10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Border="1" applyAlignment="1">
      <alignment horizontal="center"/>
    </xf>
    <xf numFmtId="170" fontId="3" fillId="33" borderId="12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/>
    </xf>
    <xf numFmtId="170" fontId="3" fillId="33" borderId="10" xfId="0" applyNumberFormat="1" applyFont="1" applyFill="1" applyBorder="1" applyAlignment="1">
      <alignment horizontal="right"/>
    </xf>
    <xf numFmtId="170" fontId="4" fillId="33" borderId="12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/>
    </xf>
    <xf numFmtId="170" fontId="3" fillId="33" borderId="0" xfId="0" applyNumberFormat="1" applyFont="1" applyFill="1" applyAlignment="1">
      <alignment/>
    </xf>
    <xf numFmtId="171" fontId="3" fillId="33" borderId="12" xfId="0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/>
    </xf>
    <xf numFmtId="171" fontId="3" fillId="33" borderId="0" xfId="0" applyNumberFormat="1" applyFont="1" applyFill="1" applyBorder="1" applyAlignment="1">
      <alignment/>
    </xf>
    <xf numFmtId="171" fontId="3" fillId="33" borderId="0" xfId="0" applyNumberFormat="1" applyFont="1" applyFill="1" applyAlignment="1">
      <alignment/>
    </xf>
    <xf numFmtId="171" fontId="3" fillId="33" borderId="12" xfId="0" applyNumberFormat="1" applyFont="1" applyFill="1" applyBorder="1" applyAlignment="1">
      <alignment horizontal="right"/>
    </xf>
    <xf numFmtId="171" fontId="3" fillId="0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C3" sqref="C3:R3"/>
    </sheetView>
  </sheetViews>
  <sheetFormatPr defaultColWidth="9.00390625" defaultRowHeight="12.75"/>
  <cols>
    <col min="1" max="1" width="17.00390625" style="3" customWidth="1"/>
    <col min="2" max="2" width="7.625" style="3" customWidth="1"/>
    <col min="3" max="3" width="5.875" style="3" customWidth="1"/>
    <col min="4" max="4" width="6.25390625" style="3" customWidth="1"/>
    <col min="5" max="5" width="7.25390625" style="3" customWidth="1"/>
    <col min="6" max="6" width="6.125" style="3" customWidth="1"/>
    <col min="7" max="7" width="7.25390625" style="3" customWidth="1"/>
    <col min="8" max="8" width="6.25390625" style="6" customWidth="1"/>
    <col min="9" max="9" width="6.25390625" style="3" customWidth="1"/>
    <col min="10" max="10" width="7.25390625" style="3" customWidth="1"/>
    <col min="11" max="11" width="5.875" style="3" customWidth="1"/>
    <col min="12" max="13" width="7.25390625" style="3" customWidth="1"/>
    <col min="14" max="14" width="6.875" style="3" customWidth="1"/>
    <col min="15" max="15" width="6.75390625" style="3" customWidth="1"/>
    <col min="16" max="17" width="7.25390625" style="3" customWidth="1"/>
    <col min="18" max="18" width="5.875" style="3" customWidth="1"/>
    <col min="19" max="16384" width="9.125" style="3" customWidth="1"/>
  </cols>
  <sheetData>
    <row r="1" spans="1:18" ht="24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2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2"/>
      <c r="Q2" s="32"/>
      <c r="R2" s="32"/>
    </row>
    <row r="3" spans="1:18" ht="16.5" customHeight="1">
      <c r="A3" s="52"/>
      <c r="B3" s="54" t="s">
        <v>27</v>
      </c>
      <c r="C3" s="56" t="s">
        <v>28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33" customHeight="1" thickBot="1">
      <c r="A4" s="53"/>
      <c r="B4" s="55"/>
      <c r="C4" s="25" t="s">
        <v>33</v>
      </c>
      <c r="D4" s="25" t="s">
        <v>34</v>
      </c>
      <c r="E4" s="25" t="s">
        <v>35</v>
      </c>
      <c r="F4" s="26" t="s">
        <v>36</v>
      </c>
      <c r="G4" s="25" t="s">
        <v>37</v>
      </c>
      <c r="H4" s="27" t="s">
        <v>38</v>
      </c>
      <c r="I4" s="28" t="s">
        <v>39</v>
      </c>
      <c r="J4" s="28" t="s">
        <v>40</v>
      </c>
      <c r="K4" s="28" t="s">
        <v>41</v>
      </c>
      <c r="L4" s="28" t="s">
        <v>42</v>
      </c>
      <c r="M4" s="30" t="s">
        <v>43</v>
      </c>
      <c r="N4" s="28" t="s">
        <v>44</v>
      </c>
      <c r="O4" s="29" t="s">
        <v>45</v>
      </c>
      <c r="P4" s="31" t="s">
        <v>46</v>
      </c>
      <c r="Q4" s="27" t="s">
        <v>47</v>
      </c>
      <c r="R4" s="27" t="s">
        <v>48</v>
      </c>
    </row>
    <row r="5" spans="1:18" ht="15" customHeight="1">
      <c r="A5" s="4" t="s">
        <v>0</v>
      </c>
      <c r="B5" s="5">
        <f>SUM(C5:R5)</f>
        <v>828026</v>
      </c>
      <c r="C5" s="34">
        <v>20818</v>
      </c>
      <c r="D5" s="34">
        <v>78569</v>
      </c>
      <c r="E5" s="34">
        <v>82013</v>
      </c>
      <c r="F5" s="34">
        <v>43745</v>
      </c>
      <c r="G5" s="34">
        <v>59388</v>
      </c>
      <c r="H5" s="35">
        <v>39156</v>
      </c>
      <c r="I5" s="36">
        <v>43721</v>
      </c>
      <c r="J5" s="36">
        <v>27617</v>
      </c>
      <c r="K5" s="36">
        <v>75639</v>
      </c>
      <c r="L5" s="36">
        <v>15843</v>
      </c>
      <c r="M5" s="36">
        <v>32245</v>
      </c>
      <c r="N5" s="36">
        <v>33646</v>
      </c>
      <c r="O5" s="37">
        <v>107646</v>
      </c>
      <c r="P5" s="38">
        <v>120259</v>
      </c>
      <c r="Q5" s="39">
        <v>20503</v>
      </c>
      <c r="R5" s="40">
        <v>27218</v>
      </c>
    </row>
    <row r="6" spans="1:18" ht="12.75" customHeight="1">
      <c r="A6" s="7" t="s">
        <v>1</v>
      </c>
      <c r="B6" s="5"/>
      <c r="C6" s="41"/>
      <c r="D6" s="41"/>
      <c r="E6" s="41"/>
      <c r="F6" s="41"/>
      <c r="G6" s="41"/>
      <c r="H6" s="42"/>
      <c r="I6" s="41"/>
      <c r="J6" s="41"/>
      <c r="K6" s="41"/>
      <c r="L6" s="41"/>
      <c r="M6" s="41"/>
      <c r="N6" s="41"/>
      <c r="O6" s="42"/>
      <c r="P6" s="41"/>
      <c r="Q6" s="43"/>
      <c r="R6" s="42"/>
    </row>
    <row r="7" spans="1:18" ht="12.75" customHeight="1">
      <c r="A7" s="11" t="s">
        <v>2</v>
      </c>
      <c r="B7" s="33">
        <f aca="true" t="shared" si="0" ref="B7:B31">SUM(C7:R7)</f>
        <v>8602</v>
      </c>
      <c r="C7" s="41">
        <v>218</v>
      </c>
      <c r="D7" s="41">
        <v>822</v>
      </c>
      <c r="E7" s="41">
        <v>833</v>
      </c>
      <c r="F7" s="41">
        <v>418</v>
      </c>
      <c r="G7" s="41">
        <v>695</v>
      </c>
      <c r="H7" s="42">
        <v>392</v>
      </c>
      <c r="I7" s="41">
        <v>453</v>
      </c>
      <c r="J7" s="41">
        <v>308</v>
      </c>
      <c r="K7" s="41">
        <v>710</v>
      </c>
      <c r="L7" s="41">
        <v>169</v>
      </c>
      <c r="M7" s="41">
        <v>337</v>
      </c>
      <c r="N7" s="41">
        <v>354</v>
      </c>
      <c r="O7" s="42">
        <v>1120</v>
      </c>
      <c r="P7" s="41">
        <v>1265</v>
      </c>
      <c r="Q7" s="43">
        <v>210</v>
      </c>
      <c r="R7" s="42">
        <v>298</v>
      </c>
    </row>
    <row r="8" spans="1:18" ht="12.75" customHeight="1">
      <c r="A8" s="11" t="s">
        <v>3</v>
      </c>
      <c r="B8" s="33">
        <f t="shared" si="0"/>
        <v>39065</v>
      </c>
      <c r="C8" s="41">
        <v>1007</v>
      </c>
      <c r="D8" s="41">
        <v>3734</v>
      </c>
      <c r="E8" s="41">
        <v>3856</v>
      </c>
      <c r="F8" s="41">
        <v>2053</v>
      </c>
      <c r="G8" s="41">
        <v>2688</v>
      </c>
      <c r="H8" s="42">
        <v>1808</v>
      </c>
      <c r="I8" s="41">
        <v>2118</v>
      </c>
      <c r="J8" s="41">
        <v>1231</v>
      </c>
      <c r="K8" s="41">
        <v>3480</v>
      </c>
      <c r="L8" s="41">
        <v>716</v>
      </c>
      <c r="M8" s="41">
        <v>1626</v>
      </c>
      <c r="N8" s="41">
        <v>1601</v>
      </c>
      <c r="O8" s="42">
        <v>5056</v>
      </c>
      <c r="P8" s="41">
        <v>5828</v>
      </c>
      <c r="Q8" s="43">
        <v>967</v>
      </c>
      <c r="R8" s="42">
        <v>1296</v>
      </c>
    </row>
    <row r="9" spans="1:18" ht="12.75" customHeight="1">
      <c r="A9" s="11" t="s">
        <v>4</v>
      </c>
      <c r="B9" s="33">
        <f t="shared" si="0"/>
        <v>41908</v>
      </c>
      <c r="C9" s="41">
        <v>1190</v>
      </c>
      <c r="D9" s="41">
        <v>4072</v>
      </c>
      <c r="E9" s="41">
        <v>4069</v>
      </c>
      <c r="F9" s="41">
        <v>2160</v>
      </c>
      <c r="G9" s="41">
        <v>2938</v>
      </c>
      <c r="H9" s="42">
        <v>1912</v>
      </c>
      <c r="I9" s="41">
        <v>2191</v>
      </c>
      <c r="J9" s="41">
        <v>1268</v>
      </c>
      <c r="K9" s="41">
        <v>3725</v>
      </c>
      <c r="L9" s="41">
        <v>762</v>
      </c>
      <c r="M9" s="41">
        <v>1617</v>
      </c>
      <c r="N9" s="41">
        <v>1767</v>
      </c>
      <c r="O9" s="42">
        <v>5405</v>
      </c>
      <c r="P9" s="41">
        <v>6339</v>
      </c>
      <c r="Q9" s="43">
        <v>1044</v>
      </c>
      <c r="R9" s="42">
        <v>1449</v>
      </c>
    </row>
    <row r="10" spans="1:18" ht="12.75" customHeight="1">
      <c r="A10" s="11" t="s">
        <v>5</v>
      </c>
      <c r="B10" s="33">
        <f t="shared" si="0"/>
        <v>38415</v>
      </c>
      <c r="C10" s="41">
        <v>1115</v>
      </c>
      <c r="D10" s="41">
        <v>3581</v>
      </c>
      <c r="E10" s="41">
        <v>3832</v>
      </c>
      <c r="F10" s="41">
        <v>2036</v>
      </c>
      <c r="G10" s="41">
        <v>2697</v>
      </c>
      <c r="H10" s="42">
        <v>1745</v>
      </c>
      <c r="I10" s="41">
        <v>2018</v>
      </c>
      <c r="J10" s="41">
        <v>1241</v>
      </c>
      <c r="K10" s="41">
        <v>3491</v>
      </c>
      <c r="L10" s="41">
        <v>784</v>
      </c>
      <c r="M10" s="41">
        <v>1444</v>
      </c>
      <c r="N10" s="41">
        <v>1734</v>
      </c>
      <c r="O10" s="42">
        <v>4763</v>
      </c>
      <c r="P10" s="41">
        <v>5582</v>
      </c>
      <c r="Q10" s="43">
        <v>1034</v>
      </c>
      <c r="R10" s="42">
        <v>1318</v>
      </c>
    </row>
    <row r="11" spans="1:18" ht="12.75" customHeight="1">
      <c r="A11" s="11" t="s">
        <v>6</v>
      </c>
      <c r="B11" s="33">
        <f t="shared" si="0"/>
        <v>45211</v>
      </c>
      <c r="C11" s="41">
        <v>1239</v>
      </c>
      <c r="D11" s="41">
        <v>4205</v>
      </c>
      <c r="E11" s="41">
        <v>4354</v>
      </c>
      <c r="F11" s="41">
        <v>2500</v>
      </c>
      <c r="G11" s="41">
        <v>3176</v>
      </c>
      <c r="H11" s="42">
        <v>1991</v>
      </c>
      <c r="I11" s="41">
        <v>2344</v>
      </c>
      <c r="J11" s="41">
        <v>1500</v>
      </c>
      <c r="K11" s="41">
        <v>4362</v>
      </c>
      <c r="L11" s="41">
        <v>928</v>
      </c>
      <c r="M11" s="41">
        <v>1671</v>
      </c>
      <c r="N11" s="41">
        <v>1966</v>
      </c>
      <c r="O11" s="42">
        <v>5837</v>
      </c>
      <c r="P11" s="41">
        <v>6477</v>
      </c>
      <c r="Q11" s="43">
        <v>1173</v>
      </c>
      <c r="R11" s="42">
        <v>1488</v>
      </c>
    </row>
    <row r="12" spans="1:18" ht="12.75" customHeight="1">
      <c r="A12" s="11" t="s">
        <v>7</v>
      </c>
      <c r="B12" s="33">
        <f t="shared" si="0"/>
        <v>53578</v>
      </c>
      <c r="C12" s="41">
        <v>1338</v>
      </c>
      <c r="D12" s="41">
        <v>5000</v>
      </c>
      <c r="E12" s="41">
        <v>5612</v>
      </c>
      <c r="F12" s="41">
        <v>3066</v>
      </c>
      <c r="G12" s="41">
        <v>3886</v>
      </c>
      <c r="H12" s="42">
        <v>2415</v>
      </c>
      <c r="I12" s="41">
        <v>2845</v>
      </c>
      <c r="J12" s="41">
        <v>1625</v>
      </c>
      <c r="K12" s="41">
        <v>5223</v>
      </c>
      <c r="L12" s="41">
        <v>1022</v>
      </c>
      <c r="M12" s="41">
        <v>1886</v>
      </c>
      <c r="N12" s="41">
        <v>2193</v>
      </c>
      <c r="O12" s="42">
        <v>6730</v>
      </c>
      <c r="P12" s="41">
        <v>7631</v>
      </c>
      <c r="Q12" s="43">
        <v>1367</v>
      </c>
      <c r="R12" s="42">
        <v>1739</v>
      </c>
    </row>
    <row r="13" spans="1:18" ht="12.75" customHeight="1">
      <c r="A13" s="11" t="s">
        <v>8</v>
      </c>
      <c r="B13" s="33">
        <f t="shared" si="0"/>
        <v>55867</v>
      </c>
      <c r="C13" s="41">
        <v>1389</v>
      </c>
      <c r="D13" s="41">
        <v>5047</v>
      </c>
      <c r="E13" s="41">
        <v>6122</v>
      </c>
      <c r="F13" s="41">
        <v>3106</v>
      </c>
      <c r="G13" s="41">
        <v>3917</v>
      </c>
      <c r="H13" s="42">
        <v>2562</v>
      </c>
      <c r="I13" s="41">
        <v>2999</v>
      </c>
      <c r="J13" s="41">
        <v>1816</v>
      </c>
      <c r="K13" s="41">
        <v>5403</v>
      </c>
      <c r="L13" s="41">
        <v>1043</v>
      </c>
      <c r="M13" s="41">
        <v>2052</v>
      </c>
      <c r="N13" s="41">
        <v>2248</v>
      </c>
      <c r="O13" s="42">
        <v>7056</v>
      </c>
      <c r="P13" s="41">
        <v>7932</v>
      </c>
      <c r="Q13" s="43">
        <v>1260</v>
      </c>
      <c r="R13" s="42">
        <v>1915</v>
      </c>
    </row>
    <row r="14" spans="1:18" ht="12.75" customHeight="1">
      <c r="A14" s="11" t="s">
        <v>9</v>
      </c>
      <c r="B14" s="33">
        <f t="shared" si="0"/>
        <v>63935</v>
      </c>
      <c r="C14" s="41">
        <v>1574</v>
      </c>
      <c r="D14" s="41">
        <v>5813</v>
      </c>
      <c r="E14" s="41">
        <v>6610</v>
      </c>
      <c r="F14" s="41">
        <v>3370</v>
      </c>
      <c r="G14" s="41">
        <v>4817</v>
      </c>
      <c r="H14" s="42">
        <v>2943</v>
      </c>
      <c r="I14" s="41">
        <v>3485</v>
      </c>
      <c r="J14" s="41">
        <v>2147</v>
      </c>
      <c r="K14" s="41">
        <v>5677</v>
      </c>
      <c r="L14" s="41">
        <v>1162</v>
      </c>
      <c r="M14" s="41">
        <v>2749</v>
      </c>
      <c r="N14" s="41">
        <v>2511</v>
      </c>
      <c r="O14" s="42">
        <v>8075</v>
      </c>
      <c r="P14" s="41">
        <v>9414</v>
      </c>
      <c r="Q14" s="43">
        <v>1485</v>
      </c>
      <c r="R14" s="42">
        <v>2103</v>
      </c>
    </row>
    <row r="15" spans="1:18" ht="12.75" customHeight="1">
      <c r="A15" s="11" t="s">
        <v>10</v>
      </c>
      <c r="B15" s="33">
        <f t="shared" si="0"/>
        <v>73043</v>
      </c>
      <c r="C15" s="41">
        <v>1923</v>
      </c>
      <c r="D15" s="41">
        <v>7115</v>
      </c>
      <c r="E15" s="41">
        <v>7022</v>
      </c>
      <c r="F15" s="41">
        <v>3834</v>
      </c>
      <c r="G15" s="41">
        <v>5178</v>
      </c>
      <c r="H15" s="42">
        <v>3339</v>
      </c>
      <c r="I15" s="41">
        <v>3917</v>
      </c>
      <c r="J15" s="41">
        <v>2378</v>
      </c>
      <c r="K15" s="41">
        <v>6419</v>
      </c>
      <c r="L15" s="41">
        <v>1311</v>
      </c>
      <c r="M15" s="41">
        <v>2891</v>
      </c>
      <c r="N15" s="41">
        <v>2976</v>
      </c>
      <c r="O15" s="42">
        <v>9716</v>
      </c>
      <c r="P15" s="41">
        <v>10871</v>
      </c>
      <c r="Q15" s="44">
        <v>1777</v>
      </c>
      <c r="R15" s="42">
        <v>2376</v>
      </c>
    </row>
    <row r="16" spans="1:18" ht="12.75" customHeight="1">
      <c r="A16" s="11" t="s">
        <v>11</v>
      </c>
      <c r="B16" s="33">
        <f t="shared" si="0"/>
        <v>57127</v>
      </c>
      <c r="C16" s="41">
        <v>1395</v>
      </c>
      <c r="D16" s="41">
        <v>5461</v>
      </c>
      <c r="E16" s="41">
        <v>5857</v>
      </c>
      <c r="F16" s="41">
        <v>2985</v>
      </c>
      <c r="G16" s="41">
        <v>4124</v>
      </c>
      <c r="H16" s="42">
        <v>2557</v>
      </c>
      <c r="I16" s="41">
        <v>2845</v>
      </c>
      <c r="J16" s="41">
        <v>1820</v>
      </c>
      <c r="K16" s="41">
        <v>5391</v>
      </c>
      <c r="L16" s="41">
        <v>1058</v>
      </c>
      <c r="M16" s="41">
        <v>2106</v>
      </c>
      <c r="N16" s="41">
        <v>2240</v>
      </c>
      <c r="O16" s="42">
        <v>7668</v>
      </c>
      <c r="P16" s="41">
        <v>8428</v>
      </c>
      <c r="Q16" s="44">
        <v>1379</v>
      </c>
      <c r="R16" s="42">
        <v>1813</v>
      </c>
    </row>
    <row r="17" spans="1:18" ht="12.75" customHeight="1">
      <c r="A17" s="11" t="s">
        <v>12</v>
      </c>
      <c r="B17" s="33">
        <f t="shared" si="0"/>
        <v>55768</v>
      </c>
      <c r="C17" s="41">
        <v>1284</v>
      </c>
      <c r="D17" s="41">
        <v>5037</v>
      </c>
      <c r="E17" s="41">
        <v>5874</v>
      </c>
      <c r="F17" s="41">
        <v>3026</v>
      </c>
      <c r="G17" s="41">
        <v>3943</v>
      </c>
      <c r="H17" s="42">
        <v>2663</v>
      </c>
      <c r="I17" s="41">
        <v>2842</v>
      </c>
      <c r="J17" s="41">
        <v>1747</v>
      </c>
      <c r="K17" s="41">
        <v>5701</v>
      </c>
      <c r="L17" s="41">
        <v>1090</v>
      </c>
      <c r="M17" s="41">
        <v>1991</v>
      </c>
      <c r="N17" s="41">
        <v>2034</v>
      </c>
      <c r="O17" s="42">
        <v>7382</v>
      </c>
      <c r="P17" s="41">
        <v>8067</v>
      </c>
      <c r="Q17" s="44">
        <v>1337</v>
      </c>
      <c r="R17" s="42">
        <v>1750</v>
      </c>
    </row>
    <row r="18" spans="1:18" ht="12.75" customHeight="1">
      <c r="A18" s="11" t="s">
        <v>13</v>
      </c>
      <c r="B18" s="33">
        <f t="shared" si="0"/>
        <v>49805</v>
      </c>
      <c r="C18" s="41">
        <v>1222</v>
      </c>
      <c r="D18" s="41">
        <v>4345</v>
      </c>
      <c r="E18" s="41">
        <v>5450</v>
      </c>
      <c r="F18" s="41">
        <v>2752</v>
      </c>
      <c r="G18" s="41">
        <v>3586</v>
      </c>
      <c r="H18" s="42">
        <v>2468</v>
      </c>
      <c r="I18" s="41">
        <v>2628</v>
      </c>
      <c r="J18" s="41">
        <v>1676</v>
      </c>
      <c r="K18" s="41">
        <v>4855</v>
      </c>
      <c r="L18" s="41">
        <v>1069</v>
      </c>
      <c r="M18" s="41">
        <v>1839</v>
      </c>
      <c r="N18" s="41">
        <v>1976</v>
      </c>
      <c r="O18" s="42">
        <v>6381</v>
      </c>
      <c r="P18" s="41">
        <v>6750</v>
      </c>
      <c r="Q18" s="44">
        <v>1150</v>
      </c>
      <c r="R18" s="42">
        <v>1658</v>
      </c>
    </row>
    <row r="19" spans="1:18" ht="12.75" customHeight="1">
      <c r="A19" s="11" t="s">
        <v>14</v>
      </c>
      <c r="B19" s="33">
        <f t="shared" si="0"/>
        <v>58970</v>
      </c>
      <c r="C19" s="41">
        <v>1491</v>
      </c>
      <c r="D19" s="41">
        <v>5540</v>
      </c>
      <c r="E19" s="41">
        <v>5661</v>
      </c>
      <c r="F19" s="41">
        <v>3241</v>
      </c>
      <c r="G19" s="41">
        <v>4395</v>
      </c>
      <c r="H19" s="42">
        <v>2936</v>
      </c>
      <c r="I19" s="41">
        <v>3189</v>
      </c>
      <c r="J19" s="41">
        <v>2016</v>
      </c>
      <c r="K19" s="41">
        <v>5131</v>
      </c>
      <c r="L19" s="41">
        <v>1199</v>
      </c>
      <c r="M19" s="41">
        <v>2348</v>
      </c>
      <c r="N19" s="41">
        <v>2503</v>
      </c>
      <c r="O19" s="42">
        <v>7452</v>
      </c>
      <c r="P19" s="41">
        <v>8221</v>
      </c>
      <c r="Q19" s="44">
        <v>1611</v>
      </c>
      <c r="R19" s="42">
        <v>2036</v>
      </c>
    </row>
    <row r="20" spans="1:18" ht="12.75" customHeight="1">
      <c r="A20" s="11" t="s">
        <v>15</v>
      </c>
      <c r="B20" s="33">
        <f t="shared" si="0"/>
        <v>63889</v>
      </c>
      <c r="C20" s="41">
        <v>1626</v>
      </c>
      <c r="D20" s="41">
        <v>6581</v>
      </c>
      <c r="E20" s="41">
        <v>5857</v>
      </c>
      <c r="F20" s="41">
        <v>3355</v>
      </c>
      <c r="G20" s="41">
        <v>4509</v>
      </c>
      <c r="H20" s="42">
        <v>3134</v>
      </c>
      <c r="I20" s="41">
        <v>3373</v>
      </c>
      <c r="J20" s="41">
        <v>2143</v>
      </c>
      <c r="K20" s="41">
        <v>5463</v>
      </c>
      <c r="L20" s="41">
        <v>1155</v>
      </c>
      <c r="M20" s="41">
        <v>2423</v>
      </c>
      <c r="N20" s="41">
        <v>2692</v>
      </c>
      <c r="O20" s="42">
        <v>8403</v>
      </c>
      <c r="P20" s="41">
        <v>9367</v>
      </c>
      <c r="Q20" s="44">
        <v>1711</v>
      </c>
      <c r="R20" s="42">
        <v>2097</v>
      </c>
    </row>
    <row r="21" spans="1:18" ht="12.75" customHeight="1">
      <c r="A21" s="11" t="s">
        <v>16</v>
      </c>
      <c r="B21" s="33">
        <f t="shared" si="0"/>
        <v>45617</v>
      </c>
      <c r="C21" s="41">
        <v>1176</v>
      </c>
      <c r="D21" s="41">
        <v>4745</v>
      </c>
      <c r="E21" s="41">
        <v>4068</v>
      </c>
      <c r="F21" s="41">
        <v>2279</v>
      </c>
      <c r="G21" s="41">
        <v>3231</v>
      </c>
      <c r="H21" s="42">
        <v>2348</v>
      </c>
      <c r="I21" s="41">
        <v>2381</v>
      </c>
      <c r="J21" s="41">
        <v>1600</v>
      </c>
      <c r="K21" s="41">
        <v>3986</v>
      </c>
      <c r="L21" s="41">
        <v>771</v>
      </c>
      <c r="M21" s="41">
        <v>1889</v>
      </c>
      <c r="N21" s="41">
        <v>1824</v>
      </c>
      <c r="O21" s="42">
        <v>6194</v>
      </c>
      <c r="P21" s="41">
        <v>6674</v>
      </c>
      <c r="Q21" s="44">
        <v>1060</v>
      </c>
      <c r="R21" s="42">
        <v>1391</v>
      </c>
    </row>
    <row r="22" spans="1:18" ht="12.75" customHeight="1">
      <c r="A22" s="11" t="s">
        <v>17</v>
      </c>
      <c r="B22" s="33">
        <f t="shared" si="0"/>
        <v>30490</v>
      </c>
      <c r="C22" s="41">
        <v>743</v>
      </c>
      <c r="D22" s="41">
        <v>2780</v>
      </c>
      <c r="E22" s="41">
        <v>2864</v>
      </c>
      <c r="F22" s="41">
        <v>1546</v>
      </c>
      <c r="G22" s="41">
        <v>2174</v>
      </c>
      <c r="H22" s="42">
        <v>1630</v>
      </c>
      <c r="I22" s="41">
        <v>1541</v>
      </c>
      <c r="J22" s="41">
        <v>1166</v>
      </c>
      <c r="K22" s="41">
        <v>2768</v>
      </c>
      <c r="L22" s="41">
        <v>646</v>
      </c>
      <c r="M22" s="41">
        <v>1170</v>
      </c>
      <c r="N22" s="41">
        <v>1178</v>
      </c>
      <c r="O22" s="42">
        <v>4247</v>
      </c>
      <c r="P22" s="41">
        <v>4343</v>
      </c>
      <c r="Q22" s="44">
        <v>736</v>
      </c>
      <c r="R22" s="42">
        <v>958</v>
      </c>
    </row>
    <row r="23" spans="1:18" ht="12.75" customHeight="1">
      <c r="A23" s="11" t="s">
        <v>18</v>
      </c>
      <c r="B23" s="33">
        <f t="shared" si="0"/>
        <v>21348</v>
      </c>
      <c r="C23" s="41">
        <v>443</v>
      </c>
      <c r="D23" s="41">
        <v>2135</v>
      </c>
      <c r="E23" s="41">
        <v>1888</v>
      </c>
      <c r="F23" s="41">
        <v>997</v>
      </c>
      <c r="G23" s="41">
        <v>1558</v>
      </c>
      <c r="H23" s="42">
        <v>1037</v>
      </c>
      <c r="I23" s="41">
        <v>1141</v>
      </c>
      <c r="J23" s="41">
        <v>919</v>
      </c>
      <c r="K23" s="41">
        <v>1847</v>
      </c>
      <c r="L23" s="41">
        <v>458</v>
      </c>
      <c r="M23" s="41">
        <v>961</v>
      </c>
      <c r="N23" s="41">
        <v>820</v>
      </c>
      <c r="O23" s="42">
        <v>2784</v>
      </c>
      <c r="P23" s="41">
        <v>3111</v>
      </c>
      <c r="Q23" s="44">
        <v>544</v>
      </c>
      <c r="R23" s="42">
        <v>705</v>
      </c>
    </row>
    <row r="24" spans="1:18" ht="12.75" customHeight="1">
      <c r="A24" s="11" t="s">
        <v>19</v>
      </c>
      <c r="B24" s="33">
        <f t="shared" si="0"/>
        <v>15084</v>
      </c>
      <c r="C24" s="41">
        <v>294</v>
      </c>
      <c r="D24" s="41">
        <v>1481</v>
      </c>
      <c r="E24" s="41">
        <v>1298</v>
      </c>
      <c r="F24" s="41">
        <v>602</v>
      </c>
      <c r="G24" s="41">
        <v>1136</v>
      </c>
      <c r="H24" s="42">
        <v>766</v>
      </c>
      <c r="I24" s="41">
        <v>843</v>
      </c>
      <c r="J24" s="41">
        <v>622</v>
      </c>
      <c r="K24" s="41">
        <v>1262</v>
      </c>
      <c r="L24" s="41">
        <v>295</v>
      </c>
      <c r="M24" s="41">
        <v>746</v>
      </c>
      <c r="N24" s="41">
        <v>579</v>
      </c>
      <c r="O24" s="42">
        <v>2040</v>
      </c>
      <c r="P24" s="41">
        <v>2205</v>
      </c>
      <c r="Q24" s="44">
        <v>412</v>
      </c>
      <c r="R24" s="42">
        <v>503</v>
      </c>
    </row>
    <row r="25" spans="1:18" ht="12.75" customHeight="1">
      <c r="A25" s="11" t="s">
        <v>31</v>
      </c>
      <c r="B25" s="33">
        <f t="shared" si="0"/>
        <v>7985</v>
      </c>
      <c r="C25" s="41">
        <v>123</v>
      </c>
      <c r="D25" s="41">
        <v>836</v>
      </c>
      <c r="E25" s="41">
        <v>673</v>
      </c>
      <c r="F25" s="41">
        <v>304</v>
      </c>
      <c r="G25" s="41">
        <v>577</v>
      </c>
      <c r="H25" s="42">
        <v>410</v>
      </c>
      <c r="I25" s="41">
        <v>464</v>
      </c>
      <c r="J25" s="41">
        <v>303</v>
      </c>
      <c r="K25" s="41">
        <v>606</v>
      </c>
      <c r="L25" s="41">
        <v>149</v>
      </c>
      <c r="M25" s="41">
        <v>380</v>
      </c>
      <c r="N25" s="41">
        <v>339</v>
      </c>
      <c r="O25" s="42">
        <v>1048</v>
      </c>
      <c r="P25" s="41">
        <v>1336</v>
      </c>
      <c r="Q25" s="44">
        <v>194</v>
      </c>
      <c r="R25" s="42">
        <v>243</v>
      </c>
    </row>
    <row r="26" spans="1:18" ht="12.75" customHeight="1">
      <c r="A26" s="11" t="s">
        <v>32</v>
      </c>
      <c r="B26" s="33">
        <f t="shared" si="0"/>
        <v>2002</v>
      </c>
      <c r="C26" s="41">
        <v>26</v>
      </c>
      <c r="D26" s="41">
        <v>209</v>
      </c>
      <c r="E26" s="41">
        <v>187</v>
      </c>
      <c r="F26" s="41">
        <v>96</v>
      </c>
      <c r="G26" s="41">
        <v>144</v>
      </c>
      <c r="H26" s="42">
        <v>89</v>
      </c>
      <c r="I26" s="41">
        <v>92</v>
      </c>
      <c r="J26" s="41">
        <v>71</v>
      </c>
      <c r="K26" s="41">
        <v>128</v>
      </c>
      <c r="L26" s="41">
        <v>47</v>
      </c>
      <c r="M26" s="41">
        <v>98</v>
      </c>
      <c r="N26" s="41">
        <v>90</v>
      </c>
      <c r="O26" s="42">
        <v>258</v>
      </c>
      <c r="P26" s="41">
        <v>352</v>
      </c>
      <c r="Q26" s="44">
        <v>46</v>
      </c>
      <c r="R26" s="42">
        <v>69</v>
      </c>
    </row>
    <row r="27" spans="1:18" ht="12.75" customHeight="1">
      <c r="A27" s="11" t="s">
        <v>20</v>
      </c>
      <c r="B27" s="33">
        <f t="shared" si="0"/>
        <v>317</v>
      </c>
      <c r="C27" s="41">
        <v>2</v>
      </c>
      <c r="D27" s="41">
        <v>30</v>
      </c>
      <c r="E27" s="41">
        <v>26</v>
      </c>
      <c r="F27" s="41">
        <v>19</v>
      </c>
      <c r="G27" s="41">
        <v>19</v>
      </c>
      <c r="H27" s="42">
        <v>11</v>
      </c>
      <c r="I27" s="41">
        <v>12</v>
      </c>
      <c r="J27" s="41">
        <v>20</v>
      </c>
      <c r="K27" s="41">
        <v>11</v>
      </c>
      <c r="L27" s="41">
        <v>9</v>
      </c>
      <c r="M27" s="41">
        <v>21</v>
      </c>
      <c r="N27" s="41">
        <v>21</v>
      </c>
      <c r="O27" s="42">
        <v>31</v>
      </c>
      <c r="P27" s="41">
        <v>66</v>
      </c>
      <c r="Q27" s="44">
        <v>6</v>
      </c>
      <c r="R27" s="42">
        <v>13</v>
      </c>
    </row>
    <row r="28" spans="1:18" ht="12.75" customHeight="1">
      <c r="A28" s="11"/>
      <c r="B28" s="33"/>
      <c r="C28" s="41"/>
      <c r="D28" s="41"/>
      <c r="E28" s="41"/>
      <c r="F28" s="41"/>
      <c r="G28" s="41"/>
      <c r="H28" s="42"/>
      <c r="I28" s="41"/>
      <c r="J28" s="41"/>
      <c r="K28" s="41"/>
      <c r="L28" s="41"/>
      <c r="M28" s="41"/>
      <c r="N28" s="41"/>
      <c r="O28" s="42"/>
      <c r="P28" s="41"/>
      <c r="Q28" s="44"/>
      <c r="R28" s="42"/>
    </row>
    <row r="29" spans="1:18" ht="12.75" customHeight="1">
      <c r="A29" s="11" t="s">
        <v>21</v>
      </c>
      <c r="B29" s="33">
        <f t="shared" si="0"/>
        <v>127990</v>
      </c>
      <c r="C29" s="41">
        <v>3530</v>
      </c>
      <c r="D29" s="41">
        <v>12209</v>
      </c>
      <c r="E29" s="41">
        <v>12590</v>
      </c>
      <c r="F29" s="41">
        <v>6667</v>
      </c>
      <c r="G29" s="41">
        <v>9018</v>
      </c>
      <c r="H29" s="42">
        <v>5857</v>
      </c>
      <c r="I29" s="41">
        <v>6780</v>
      </c>
      <c r="J29" s="41">
        <v>4048</v>
      </c>
      <c r="K29" s="41">
        <v>11406</v>
      </c>
      <c r="L29" s="41">
        <v>2431</v>
      </c>
      <c r="M29" s="41">
        <v>5024</v>
      </c>
      <c r="N29" s="41">
        <v>5456</v>
      </c>
      <c r="O29" s="42">
        <v>16344</v>
      </c>
      <c r="P29" s="41">
        <v>19014</v>
      </c>
      <c r="Q29" s="44">
        <v>3255</v>
      </c>
      <c r="R29" s="42">
        <v>4361</v>
      </c>
    </row>
    <row r="30" spans="1:18" ht="12.75" customHeight="1">
      <c r="A30" s="11" t="s">
        <v>22</v>
      </c>
      <c r="B30" s="33">
        <f t="shared" si="0"/>
        <v>577193</v>
      </c>
      <c r="C30" s="41">
        <v>14481</v>
      </c>
      <c r="D30" s="41">
        <v>54144</v>
      </c>
      <c r="E30" s="41">
        <v>58419</v>
      </c>
      <c r="F30" s="41">
        <v>31235</v>
      </c>
      <c r="G30" s="41">
        <v>41531</v>
      </c>
      <c r="H30" s="42">
        <v>27008</v>
      </c>
      <c r="I30" s="41">
        <v>30467</v>
      </c>
      <c r="J30" s="41">
        <v>18868</v>
      </c>
      <c r="K30" s="41">
        <v>53625</v>
      </c>
      <c r="L30" s="41">
        <v>11037</v>
      </c>
      <c r="M30" s="41">
        <v>21956</v>
      </c>
      <c r="N30" s="41">
        <v>23339</v>
      </c>
      <c r="O30" s="42">
        <v>74700</v>
      </c>
      <c r="P30" s="41">
        <v>83158</v>
      </c>
      <c r="Q30" s="44">
        <v>14250</v>
      </c>
      <c r="R30" s="42">
        <v>18975</v>
      </c>
    </row>
    <row r="31" spans="1:18" ht="12.75" customHeight="1">
      <c r="A31" s="12" t="s">
        <v>23</v>
      </c>
      <c r="B31" s="33">
        <f t="shared" si="0"/>
        <v>122843</v>
      </c>
      <c r="C31" s="41">
        <v>2807</v>
      </c>
      <c r="D31" s="41">
        <v>12216</v>
      </c>
      <c r="E31" s="41">
        <v>11004</v>
      </c>
      <c r="F31" s="41">
        <v>5843</v>
      </c>
      <c r="G31" s="41">
        <v>8839</v>
      </c>
      <c r="H31" s="42">
        <v>6291</v>
      </c>
      <c r="I31" s="41">
        <v>6474</v>
      </c>
      <c r="J31" s="41">
        <v>4701</v>
      </c>
      <c r="K31" s="41">
        <v>10608</v>
      </c>
      <c r="L31" s="41">
        <v>2375</v>
      </c>
      <c r="M31" s="41">
        <v>5265</v>
      </c>
      <c r="N31" s="41">
        <v>4851</v>
      </c>
      <c r="O31" s="42">
        <v>16602</v>
      </c>
      <c r="P31" s="41">
        <v>18087</v>
      </c>
      <c r="Q31" s="44">
        <v>2998</v>
      </c>
      <c r="R31" s="42">
        <v>3882</v>
      </c>
    </row>
    <row r="32" spans="1:18" ht="12.75" customHeight="1">
      <c r="A32" s="14"/>
      <c r="B32" s="13"/>
      <c r="C32" s="8"/>
      <c r="D32" s="8"/>
      <c r="E32" s="8"/>
      <c r="F32" s="8"/>
      <c r="G32" s="8"/>
      <c r="H32" s="9"/>
      <c r="I32" s="10"/>
      <c r="J32" s="10"/>
      <c r="K32" s="10"/>
      <c r="L32" s="10"/>
      <c r="M32" s="10"/>
      <c r="N32" s="10"/>
      <c r="O32" s="9"/>
      <c r="P32" s="10"/>
      <c r="R32" s="9"/>
    </row>
    <row r="33" spans="1:18" ht="12.75" customHeight="1">
      <c r="A33" s="15" t="s">
        <v>24</v>
      </c>
      <c r="B33" s="16">
        <f>(B31/B29)*100</f>
        <v>95.97859207750605</v>
      </c>
      <c r="C33" s="45">
        <v>79.51841359773371</v>
      </c>
      <c r="D33" s="45">
        <v>100.05733475305104</v>
      </c>
      <c r="E33" s="45">
        <v>87.40270055599683</v>
      </c>
      <c r="F33" s="45">
        <v>87.64061796910154</v>
      </c>
      <c r="G33" s="45">
        <v>98.01508094921269</v>
      </c>
      <c r="H33" s="46">
        <v>107.4099368277275</v>
      </c>
      <c r="I33" s="45">
        <v>95.48672566371681</v>
      </c>
      <c r="J33" s="45">
        <v>116.1314229249012</v>
      </c>
      <c r="K33" s="45">
        <v>93.00368227248816</v>
      </c>
      <c r="L33" s="45">
        <v>97.69642122583299</v>
      </c>
      <c r="M33" s="45">
        <v>104.796974522293</v>
      </c>
      <c r="N33" s="45">
        <v>88.91129032258065</v>
      </c>
      <c r="O33" s="46">
        <v>101.57856093979443</v>
      </c>
      <c r="P33" s="45">
        <v>95.12464499842221</v>
      </c>
      <c r="Q33" s="47">
        <v>92.10445468509985</v>
      </c>
      <c r="R33" s="46">
        <v>89.0162806695712</v>
      </c>
    </row>
    <row r="34" spans="1:18" ht="12.75" customHeight="1">
      <c r="A34" s="15" t="s">
        <v>25</v>
      </c>
      <c r="B34" s="50">
        <f>SUM(C34:R34)/16</f>
        <v>40.3891600588963</v>
      </c>
      <c r="C34" s="45">
        <v>39.18157363819771</v>
      </c>
      <c r="D34" s="45">
        <v>40.737523705278164</v>
      </c>
      <c r="E34" s="45">
        <v>39.72920756465438</v>
      </c>
      <c r="F34" s="45">
        <v>39.77920905246314</v>
      </c>
      <c r="G34" s="45">
        <v>40.51175321613794</v>
      </c>
      <c r="H34" s="46">
        <v>41.27431300439268</v>
      </c>
      <c r="I34" s="45">
        <v>40.344514077903064</v>
      </c>
      <c r="J34" s="45">
        <v>41.59450700655393</v>
      </c>
      <c r="K34" s="45">
        <v>39.968052195296075</v>
      </c>
      <c r="L34" s="45">
        <v>40.614435397336365</v>
      </c>
      <c r="M34" s="45">
        <v>40.940099240192275</v>
      </c>
      <c r="N34" s="45">
        <v>40.00900552814599</v>
      </c>
      <c r="O34" s="46">
        <v>40.71469446147558</v>
      </c>
      <c r="P34" s="45">
        <v>40.31686193964693</v>
      </c>
      <c r="Q34" s="47">
        <v>40.458786519045994</v>
      </c>
      <c r="R34" s="46">
        <v>40.05202439562054</v>
      </c>
    </row>
    <row r="35" spans="1:18" ht="12.75" customHeight="1">
      <c r="A35" s="15"/>
      <c r="B35" s="13"/>
      <c r="C35" s="17"/>
      <c r="D35" s="17"/>
      <c r="E35" s="17"/>
      <c r="F35" s="17"/>
      <c r="G35" s="17"/>
      <c r="H35" s="9"/>
      <c r="I35" s="10"/>
      <c r="J35" s="10"/>
      <c r="K35" s="10"/>
      <c r="L35" s="10"/>
      <c r="M35" s="10"/>
      <c r="N35" s="10"/>
      <c r="O35" s="9"/>
      <c r="P35" s="10"/>
      <c r="Q35" s="6"/>
      <c r="R35" s="9"/>
    </row>
    <row r="36" spans="1:18" ht="22.5" customHeight="1">
      <c r="A36" s="18" t="s">
        <v>26</v>
      </c>
      <c r="B36" s="19"/>
      <c r="C36" s="17"/>
      <c r="D36" s="17"/>
      <c r="E36" s="17"/>
      <c r="F36" s="17"/>
      <c r="G36" s="17"/>
      <c r="H36" s="9"/>
      <c r="I36" s="10"/>
      <c r="J36" s="10"/>
      <c r="K36" s="10"/>
      <c r="L36" s="10"/>
      <c r="M36" s="10"/>
      <c r="N36" s="10"/>
      <c r="O36" s="9"/>
      <c r="P36" s="10"/>
      <c r="Q36" s="6"/>
      <c r="R36" s="9"/>
    </row>
    <row r="37" spans="1:18" ht="12.75" customHeight="1">
      <c r="A37" s="20" t="s">
        <v>21</v>
      </c>
      <c r="B37" s="49">
        <f>(B29/B5)*100</f>
        <v>15.45724409619988</v>
      </c>
      <c r="C37" s="45">
        <v>16.956479969257373</v>
      </c>
      <c r="D37" s="45">
        <v>15.53920757550688</v>
      </c>
      <c r="E37" s="45">
        <v>15.351224805823465</v>
      </c>
      <c r="F37" s="45">
        <v>15.240598925591497</v>
      </c>
      <c r="G37" s="45">
        <v>15.184885835522326</v>
      </c>
      <c r="H37" s="46">
        <v>14.958116252936971</v>
      </c>
      <c r="I37" s="45">
        <v>15.507422062624368</v>
      </c>
      <c r="J37" s="45">
        <v>14.657638411123584</v>
      </c>
      <c r="K37" s="45">
        <v>15.079522468567802</v>
      </c>
      <c r="L37" s="45">
        <v>15.344316101748406</v>
      </c>
      <c r="M37" s="45">
        <v>15.580710187625987</v>
      </c>
      <c r="N37" s="45">
        <v>16.21589490578375</v>
      </c>
      <c r="O37" s="46">
        <v>15.183100161640933</v>
      </c>
      <c r="P37" s="45">
        <v>15.810874861756707</v>
      </c>
      <c r="Q37" s="47">
        <v>15.875725503584842</v>
      </c>
      <c r="R37" s="46">
        <v>16.022485120141084</v>
      </c>
    </row>
    <row r="38" spans="1:18" ht="12.75" customHeight="1">
      <c r="A38" s="20" t="s">
        <v>22</v>
      </c>
      <c r="B38" s="49">
        <f>B30/B5*100</f>
        <v>69.70711064628405</v>
      </c>
      <c r="C38" s="45">
        <v>69.55999615717168</v>
      </c>
      <c r="D38" s="45">
        <v>68.91267548269674</v>
      </c>
      <c r="E38" s="45">
        <v>71.23139014546474</v>
      </c>
      <c r="F38" s="45">
        <v>71.40244599382787</v>
      </c>
      <c r="G38" s="45">
        <v>69.93163602074493</v>
      </c>
      <c r="H38" s="46">
        <v>68.97538052916539</v>
      </c>
      <c r="I38" s="45">
        <v>69.68504837492281</v>
      </c>
      <c r="J38" s="45">
        <v>68.32023753485173</v>
      </c>
      <c r="K38" s="45">
        <v>70.89596636655693</v>
      </c>
      <c r="L38" s="45">
        <v>69.66483620526415</v>
      </c>
      <c r="M38" s="45">
        <v>68.0911769266553</v>
      </c>
      <c r="N38" s="45">
        <v>69.3663436961303</v>
      </c>
      <c r="O38" s="46">
        <v>69.3941251881166</v>
      </c>
      <c r="P38" s="45">
        <v>69.14908655485245</v>
      </c>
      <c r="Q38" s="47">
        <v>69.50202409403502</v>
      </c>
      <c r="R38" s="46">
        <v>69.71489455507384</v>
      </c>
    </row>
    <row r="39" spans="1:18" ht="12.75" customHeight="1">
      <c r="A39" s="20" t="s">
        <v>23</v>
      </c>
      <c r="B39" s="49">
        <f>B31/B5*100</f>
        <v>14.83564525751607</v>
      </c>
      <c r="C39" s="45">
        <v>13.483523873570949</v>
      </c>
      <c r="D39" s="45">
        <v>15.548116941796383</v>
      </c>
      <c r="E39" s="45">
        <v>13.417385048711788</v>
      </c>
      <c r="F39" s="45">
        <v>13.356955080580638</v>
      </c>
      <c r="G39" s="45">
        <v>14.88347814373274</v>
      </c>
      <c r="H39" s="46">
        <v>16.06650321789764</v>
      </c>
      <c r="I39" s="45">
        <v>14.807529562452826</v>
      </c>
      <c r="J39" s="45">
        <v>17.022124054024694</v>
      </c>
      <c r="K39" s="45">
        <v>14.024511164875264</v>
      </c>
      <c r="L39" s="45">
        <v>14.990847692987439</v>
      </c>
      <c r="M39" s="45">
        <v>16.328112885718717</v>
      </c>
      <c r="N39" s="45">
        <v>14.417761398085954</v>
      </c>
      <c r="O39" s="46">
        <v>15.42277465024246</v>
      </c>
      <c r="P39" s="45">
        <v>15.040038583390846</v>
      </c>
      <c r="Q39" s="47">
        <v>14.622250402380141</v>
      </c>
      <c r="R39" s="46">
        <v>14.262620324785068</v>
      </c>
    </row>
    <row r="40" spans="2:18" ht="11.25">
      <c r="B40" s="21"/>
      <c r="C40" s="45"/>
      <c r="D40" s="45"/>
      <c r="E40" s="45"/>
      <c r="F40" s="45"/>
      <c r="G40" s="45"/>
      <c r="H40" s="46"/>
      <c r="I40" s="45"/>
      <c r="J40" s="45"/>
      <c r="K40" s="45"/>
      <c r="L40" s="45"/>
      <c r="M40" s="45"/>
      <c r="N40" s="45"/>
      <c r="O40" s="46"/>
      <c r="P40" s="45"/>
      <c r="Q40" s="48"/>
      <c r="R40" s="46"/>
    </row>
    <row r="41" spans="1:18" ht="11.25">
      <c r="A41" s="22" t="s">
        <v>29</v>
      </c>
      <c r="B41" s="21"/>
      <c r="C41" s="10"/>
      <c r="D41" s="10"/>
      <c r="E41" s="10"/>
      <c r="F41" s="10"/>
      <c r="G41" s="10"/>
      <c r="H41" s="9"/>
      <c r="I41" s="10"/>
      <c r="J41" s="10"/>
      <c r="K41" s="10"/>
      <c r="L41" s="10"/>
      <c r="M41" s="10"/>
      <c r="N41" s="10"/>
      <c r="O41" s="9"/>
      <c r="P41" s="10"/>
      <c r="R41" s="9"/>
    </row>
    <row r="42" spans="1:18" ht="11.25">
      <c r="A42" s="23" t="s">
        <v>1</v>
      </c>
      <c r="B42" s="21"/>
      <c r="C42" s="10"/>
      <c r="D42" s="10"/>
      <c r="E42" s="10"/>
      <c r="F42" s="10"/>
      <c r="G42" s="10"/>
      <c r="H42" s="9"/>
      <c r="I42" s="10"/>
      <c r="J42" s="10"/>
      <c r="K42" s="10"/>
      <c r="L42" s="10"/>
      <c r="M42" s="10"/>
      <c r="N42" s="10"/>
      <c r="O42" s="9"/>
      <c r="P42" s="10"/>
      <c r="R42" s="9"/>
    </row>
    <row r="43" spans="1:18" ht="11.25">
      <c r="A43" s="24" t="s">
        <v>21</v>
      </c>
      <c r="B43" s="21">
        <f>SUM(C43:R43)</f>
        <v>65687</v>
      </c>
      <c r="C43" s="41">
        <v>1827</v>
      </c>
      <c r="D43" s="41">
        <v>6288</v>
      </c>
      <c r="E43" s="41">
        <v>6386</v>
      </c>
      <c r="F43" s="41">
        <v>3393</v>
      </c>
      <c r="G43" s="41">
        <v>4592</v>
      </c>
      <c r="H43" s="42">
        <v>3012</v>
      </c>
      <c r="I43" s="41">
        <v>3485</v>
      </c>
      <c r="J43" s="41">
        <v>2112</v>
      </c>
      <c r="K43" s="41">
        <v>5905</v>
      </c>
      <c r="L43" s="41">
        <v>1266</v>
      </c>
      <c r="M43" s="41">
        <v>2601</v>
      </c>
      <c r="N43" s="41">
        <v>2763</v>
      </c>
      <c r="O43" s="42">
        <v>8507</v>
      </c>
      <c r="P43" s="41">
        <v>9696</v>
      </c>
      <c r="Q43" s="44">
        <v>1654</v>
      </c>
      <c r="R43" s="42">
        <v>2200</v>
      </c>
    </row>
    <row r="44" spans="1:18" ht="11.25">
      <c r="A44" s="24" t="s">
        <v>22</v>
      </c>
      <c r="B44" s="21">
        <f>SUM(C44:R44)</f>
        <v>293333</v>
      </c>
      <c r="C44" s="41">
        <v>7365</v>
      </c>
      <c r="D44" s="41">
        <v>27500</v>
      </c>
      <c r="E44" s="41">
        <v>30005</v>
      </c>
      <c r="F44" s="41">
        <v>16029</v>
      </c>
      <c r="G44" s="41">
        <v>21133</v>
      </c>
      <c r="H44" s="42">
        <v>13977</v>
      </c>
      <c r="I44" s="41">
        <v>15390</v>
      </c>
      <c r="J44" s="41">
        <v>9821</v>
      </c>
      <c r="K44" s="41">
        <v>27026</v>
      </c>
      <c r="L44" s="41">
        <v>5685</v>
      </c>
      <c r="M44" s="41">
        <v>11222</v>
      </c>
      <c r="N44" s="41">
        <v>11980</v>
      </c>
      <c r="O44" s="42">
        <v>37530</v>
      </c>
      <c r="P44" s="41">
        <v>41828</v>
      </c>
      <c r="Q44" s="44">
        <v>7147</v>
      </c>
      <c r="R44" s="42">
        <v>9695</v>
      </c>
    </row>
    <row r="45" spans="1:18" ht="11.25">
      <c r="A45" s="24" t="s">
        <v>23</v>
      </c>
      <c r="B45" s="21">
        <f>SUM(C45:R45)</f>
        <v>49931</v>
      </c>
      <c r="C45" s="41">
        <v>1201</v>
      </c>
      <c r="D45" s="41">
        <v>5045</v>
      </c>
      <c r="E45" s="41">
        <v>4431</v>
      </c>
      <c r="F45" s="41">
        <v>2387</v>
      </c>
      <c r="G45" s="41">
        <v>3687</v>
      </c>
      <c r="H45" s="42">
        <v>2613</v>
      </c>
      <c r="I45" s="41">
        <v>2642</v>
      </c>
      <c r="J45" s="41">
        <v>1928</v>
      </c>
      <c r="K45" s="41">
        <v>4195</v>
      </c>
      <c r="L45" s="41">
        <v>953</v>
      </c>
      <c r="M45" s="41">
        <v>2152</v>
      </c>
      <c r="N45" s="41">
        <v>1952</v>
      </c>
      <c r="O45" s="42">
        <v>6737</v>
      </c>
      <c r="P45" s="41">
        <v>7244</v>
      </c>
      <c r="Q45" s="44">
        <v>1202</v>
      </c>
      <c r="R45" s="42">
        <v>1562</v>
      </c>
    </row>
    <row r="46" spans="2:18" ht="11.25">
      <c r="B46" s="21"/>
      <c r="C46" s="41"/>
      <c r="D46" s="41"/>
      <c r="E46" s="41"/>
      <c r="F46" s="41"/>
      <c r="G46" s="41"/>
      <c r="H46" s="42"/>
      <c r="I46" s="41"/>
      <c r="J46" s="41"/>
      <c r="K46" s="41"/>
      <c r="L46" s="41"/>
      <c r="M46" s="41"/>
      <c r="N46" s="41"/>
      <c r="O46" s="42"/>
      <c r="P46" s="41"/>
      <c r="Q46" s="44"/>
      <c r="R46" s="42"/>
    </row>
    <row r="47" spans="1:18" ht="11.25">
      <c r="A47" s="22" t="s">
        <v>30</v>
      </c>
      <c r="B47" s="21"/>
      <c r="C47" s="41"/>
      <c r="D47" s="41"/>
      <c r="E47" s="41"/>
      <c r="F47" s="41"/>
      <c r="G47" s="41"/>
      <c r="H47" s="42"/>
      <c r="I47" s="41"/>
      <c r="J47" s="41"/>
      <c r="K47" s="41"/>
      <c r="L47" s="41"/>
      <c r="M47" s="41"/>
      <c r="N47" s="41"/>
      <c r="O47" s="42"/>
      <c r="P47" s="41"/>
      <c r="Q47" s="44"/>
      <c r="R47" s="42"/>
    </row>
    <row r="48" spans="1:18" ht="11.25">
      <c r="A48" s="23" t="s">
        <v>1</v>
      </c>
      <c r="B48" s="21"/>
      <c r="C48" s="41"/>
      <c r="D48" s="41"/>
      <c r="E48" s="41"/>
      <c r="F48" s="41"/>
      <c r="G48" s="41"/>
      <c r="H48" s="42"/>
      <c r="I48" s="41"/>
      <c r="J48" s="41"/>
      <c r="K48" s="41"/>
      <c r="L48" s="41"/>
      <c r="M48" s="41"/>
      <c r="N48" s="41"/>
      <c r="O48" s="42"/>
      <c r="P48" s="41"/>
      <c r="Q48" s="44"/>
      <c r="R48" s="42"/>
    </row>
    <row r="49" spans="1:18" ht="11.25">
      <c r="A49" s="24" t="s">
        <v>21</v>
      </c>
      <c r="B49" s="21">
        <f>SUM(C49:R49)</f>
        <v>62303</v>
      </c>
      <c r="C49" s="41">
        <v>1703</v>
      </c>
      <c r="D49" s="41">
        <v>5921</v>
      </c>
      <c r="E49" s="41">
        <v>6204</v>
      </c>
      <c r="F49" s="41">
        <v>3274</v>
      </c>
      <c r="G49" s="41">
        <v>4426</v>
      </c>
      <c r="H49" s="42">
        <v>2845</v>
      </c>
      <c r="I49" s="41">
        <v>3295</v>
      </c>
      <c r="J49" s="41">
        <v>1936</v>
      </c>
      <c r="K49" s="41">
        <v>5501</v>
      </c>
      <c r="L49" s="41">
        <v>1165</v>
      </c>
      <c r="M49" s="41">
        <v>2423</v>
      </c>
      <c r="N49" s="41">
        <v>2693</v>
      </c>
      <c r="O49" s="42">
        <v>7837</v>
      </c>
      <c r="P49" s="41">
        <v>9318</v>
      </c>
      <c r="Q49" s="44">
        <v>1601</v>
      </c>
      <c r="R49" s="42">
        <v>2161</v>
      </c>
    </row>
    <row r="50" spans="1:18" ht="11.25">
      <c r="A50" s="24" t="s">
        <v>22</v>
      </c>
      <c r="B50" s="21">
        <f>SUM(C50:R50)</f>
        <v>283860</v>
      </c>
      <c r="C50" s="41">
        <v>7116</v>
      </c>
      <c r="D50" s="41">
        <v>26644</v>
      </c>
      <c r="E50" s="41">
        <v>28414</v>
      </c>
      <c r="F50" s="41">
        <v>15206</v>
      </c>
      <c r="G50" s="41">
        <v>20398</v>
      </c>
      <c r="H50" s="42">
        <v>13031</v>
      </c>
      <c r="I50" s="41">
        <v>15077</v>
      </c>
      <c r="J50" s="41">
        <v>9047</v>
      </c>
      <c r="K50" s="41">
        <v>26599</v>
      </c>
      <c r="L50" s="41">
        <v>5352</v>
      </c>
      <c r="M50" s="41">
        <v>10734</v>
      </c>
      <c r="N50" s="41">
        <v>11359</v>
      </c>
      <c r="O50" s="42">
        <v>37170</v>
      </c>
      <c r="P50" s="41">
        <v>41330</v>
      </c>
      <c r="Q50" s="44">
        <v>7103</v>
      </c>
      <c r="R50" s="42">
        <v>9280</v>
      </c>
    </row>
    <row r="51" spans="1:18" ht="11.25">
      <c r="A51" s="24" t="s">
        <v>23</v>
      </c>
      <c r="B51" s="21">
        <f>SUM(C51:R51)</f>
        <v>72912</v>
      </c>
      <c r="C51" s="41">
        <v>1606</v>
      </c>
      <c r="D51" s="41">
        <v>7171</v>
      </c>
      <c r="E51" s="41">
        <v>6573</v>
      </c>
      <c r="F51" s="41">
        <v>3456</v>
      </c>
      <c r="G51" s="41">
        <v>5152</v>
      </c>
      <c r="H51" s="42">
        <v>3678</v>
      </c>
      <c r="I51" s="41">
        <v>3832</v>
      </c>
      <c r="J51" s="41">
        <v>2773</v>
      </c>
      <c r="K51" s="41">
        <v>6413</v>
      </c>
      <c r="L51" s="41">
        <v>1422</v>
      </c>
      <c r="M51" s="41">
        <v>3113</v>
      </c>
      <c r="N51" s="41">
        <v>2899</v>
      </c>
      <c r="O51" s="42">
        <v>9865</v>
      </c>
      <c r="P51" s="41">
        <v>10843</v>
      </c>
      <c r="Q51" s="44">
        <v>1796</v>
      </c>
      <c r="R51" s="42">
        <v>2320</v>
      </c>
    </row>
    <row r="52" spans="2:18" ht="11.25">
      <c r="B52" s="44"/>
      <c r="C52" s="44"/>
      <c r="D52" s="44"/>
      <c r="E52" s="44"/>
      <c r="F52" s="44"/>
      <c r="G52" s="44"/>
      <c r="H52" s="43"/>
      <c r="I52" s="44"/>
      <c r="J52" s="44"/>
      <c r="K52" s="44"/>
      <c r="L52" s="44"/>
      <c r="M52" s="44"/>
      <c r="N52" s="44"/>
      <c r="O52" s="44"/>
      <c r="P52" s="44"/>
      <c r="Q52" s="44"/>
      <c r="R52" s="44"/>
    </row>
  </sheetData>
  <sheetProtection/>
  <mergeCells count="4">
    <mergeCell ref="A1:R1"/>
    <mergeCell ref="A3:A4"/>
    <mergeCell ref="B3:B4"/>
    <mergeCell ref="C3:R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Smutná</dc:creator>
  <cp:keywords/>
  <dc:description/>
  <cp:lastModifiedBy>beutlerova8240</cp:lastModifiedBy>
  <cp:lastPrinted>2012-06-05T06:28:09Z</cp:lastPrinted>
  <dcterms:created xsi:type="dcterms:W3CDTF">2008-02-28T08:40:56Z</dcterms:created>
  <dcterms:modified xsi:type="dcterms:W3CDTF">2012-07-03T07:47:38Z</dcterms:modified>
  <cp:category/>
  <cp:version/>
  <cp:contentType/>
  <cp:contentStatus/>
</cp:coreProperties>
</file>