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0" yWindow="270" windowWidth="11100" windowHeight="5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<sst xmlns="http://schemas.openxmlformats.org/spreadsheetml/2006/main" count="35" uniqueCount="22">
  <si>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celkem</t>
  </si>
  <si>
    <t>muži</t>
  </si>
  <si>
    <t>ženy</t>
  </si>
  <si>
    <t>věk</t>
  </si>
  <si>
    <t>trvalý pobyt</t>
  </si>
  <si>
    <t>95+</t>
  </si>
  <si>
    <t>dlouhodobý pobyt</t>
  </si>
  <si>
    <t>VĚKOVÁ STRUKTURA CIZINCŮ V ČR K 31. 12. 2003</t>
  </si>
  <si>
    <t>MUŽI</t>
  </si>
  <si>
    <t>ŽENY</t>
  </si>
  <si>
    <t>VĚK</t>
  </si>
  <si>
    <t>PODÍL NA CELKU</t>
  </si>
  <si>
    <t>TRVALÝ POBYT</t>
  </si>
  <si>
    <t>DLOUHODOBÝ POBYT</t>
  </si>
  <si>
    <t>MALES</t>
  </si>
  <si>
    <t>FEMALES</t>
  </si>
  <si>
    <t>SHARE OF TOTAL</t>
  </si>
  <si>
    <t>AGE</t>
  </si>
  <si>
    <t>PERMANENT RESIDENCE</t>
  </si>
  <si>
    <t>LONG-TERM RESIDENCE</t>
  </si>
  <si>
    <t>graf 1-3  (za graf 1-2)</t>
  </si>
  <si>
    <t>AGE DISTRIBUTION OF FOREIGNERS IN THE CR: 31 DECEMBER 2003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</si>
</sst>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#,##0_ ;[Red]\-#,##0\ "/>
    <numFmt numFmtId="169" formatCode="0;0"/>
    <numFmt numFmtId="170" formatCode="#,##0;#,##0"/>
    <numFmt numFmtId="171" formatCode="0.00000"/>
    <numFmt numFmtId="172" formatCode="0.0000"/>
    <numFmt numFmtId="173" formatCode="0.000"/>
    <numFmt numFmtId="174" formatCode="0.0"/>
    <numFmt numFmtId="175" formatCode="#,##0.0"/>
    <numFmt numFmtId="176" formatCode="0.000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;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12">
    <font>
      <sz val="10"/>
      <name val="Arial CE"/>
      <family val="0"/>
    </font>
    <font>
      <sz val="10"/>
      <color indexed="8"/>
      <name val="Arial"/>
      <family val="0"/>
    </font>
    <font>
      <sz val="7"/>
      <name val="Arial CE"/>
      <family val="2"/>
    </font>
    <font>
      <sz val="9"/>
      <name val="Arial CE"/>
      <family val="0"/>
    </font>
    <font>
      <sz val="10.25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i/>
      <sz val="9"/>
      <name val="Arial CE"/>
      <family val="2"/>
    </font>
    <font>
      <b/>
      <sz val="7"/>
      <name val="Arial CE"/>
      <family val="2"/>
    </font>
    <font>
      <i/>
      <sz val="7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1" fillId="0" borderId="1" xfId="19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173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VĚKOVÁ STRUKTURA CIZINCŮ V ČR K 31. 12. 2003
   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AGE DISTRIBUTION OF FOREIGNERS IN THE CR: 
31 DECEMBER 2003</a:t>
            </a: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    </a:t>
            </a:r>
          </a:p>
        </c:rich>
      </c:tx>
      <c:layout>
        <c:manualLayout>
          <c:xMode val="factor"/>
          <c:yMode val="factor"/>
          <c:x val="0.00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83"/>
          <c:w val="0.9635"/>
          <c:h val="0.84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List1!$B$7</c:f>
              <c:strCache>
                <c:ptCount val="1"/>
                <c:pt idx="0">
                  <c:v>trvalý pobyt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List1!$A$8:$A$103</c:f>
              <c:strCache>
                <c:ptCount val="9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95+</c:v>
                </c:pt>
              </c:strCache>
            </c:strRef>
          </c:cat>
          <c:val>
            <c:numRef>
              <c:f>List1!$B$8:$B$103</c:f>
              <c:numCache>
                <c:ptCount val="96"/>
                <c:pt idx="0">
                  <c:v>-0.10697965858206104</c:v>
                </c:pt>
                <c:pt idx="1">
                  <c:v>-0.09322513105008176</c:v>
                </c:pt>
                <c:pt idx="2">
                  <c:v>-0.10799851247331876</c:v>
                </c:pt>
                <c:pt idx="3">
                  <c:v>-0.14060183699356593</c:v>
                </c:pt>
                <c:pt idx="4">
                  <c:v>-0.1395829831023082</c:v>
                </c:pt>
                <c:pt idx="5">
                  <c:v>-0.14977152201488544</c:v>
                </c:pt>
                <c:pt idx="6">
                  <c:v>-0.1599600609274627</c:v>
                </c:pt>
                <c:pt idx="7">
                  <c:v>-0.16352604954686473</c:v>
                </c:pt>
                <c:pt idx="8">
                  <c:v>-0.18390312737201922</c:v>
                </c:pt>
                <c:pt idx="9">
                  <c:v>-0.20529905908843143</c:v>
                </c:pt>
                <c:pt idx="10">
                  <c:v>-0.2083556207622046</c:v>
                </c:pt>
                <c:pt idx="11">
                  <c:v>-0.2297515524786168</c:v>
                </c:pt>
                <c:pt idx="12">
                  <c:v>-0.19867650879525622</c:v>
                </c:pt>
                <c:pt idx="13">
                  <c:v>-0.1946010932302253</c:v>
                </c:pt>
                <c:pt idx="14">
                  <c:v>-0.18746911599142124</c:v>
                </c:pt>
                <c:pt idx="15">
                  <c:v>-0.23535524888053427</c:v>
                </c:pt>
                <c:pt idx="16">
                  <c:v>-0.23178926026113225</c:v>
                </c:pt>
                <c:pt idx="17">
                  <c:v>-0.19154453155645215</c:v>
                </c:pt>
                <c:pt idx="18">
                  <c:v>-0.15435636452554521</c:v>
                </c:pt>
                <c:pt idx="19">
                  <c:v>-0.1706580267856688</c:v>
                </c:pt>
                <c:pt idx="20">
                  <c:v>-0.14009241004793707</c:v>
                </c:pt>
                <c:pt idx="21">
                  <c:v>-0.13907355615667935</c:v>
                </c:pt>
                <c:pt idx="22">
                  <c:v>-0.1411112639391948</c:v>
                </c:pt>
                <c:pt idx="23">
                  <c:v>-0.17218630762255538</c:v>
                </c:pt>
                <c:pt idx="24">
                  <c:v>-0.17677115013321515</c:v>
                </c:pt>
                <c:pt idx="25">
                  <c:v>-0.23026097942424567</c:v>
                </c:pt>
                <c:pt idx="26">
                  <c:v>-0.265920865618266</c:v>
                </c:pt>
                <c:pt idx="27">
                  <c:v>-0.3469197499732551</c:v>
                </c:pt>
                <c:pt idx="28">
                  <c:v>-0.3948058828623681</c:v>
                </c:pt>
                <c:pt idx="29">
                  <c:v>-0.4472768582621409</c:v>
                </c:pt>
                <c:pt idx="30">
                  <c:v>-0.48344617140179014</c:v>
                </c:pt>
                <c:pt idx="31">
                  <c:v>-0.5007666875531714</c:v>
                </c:pt>
                <c:pt idx="32">
                  <c:v>-0.5511999551704287</c:v>
                </c:pt>
                <c:pt idx="33">
                  <c:v>-0.5817655719081605</c:v>
                </c:pt>
                <c:pt idx="34">
                  <c:v>-0.5899164030382223</c:v>
                </c:pt>
                <c:pt idx="35">
                  <c:v>-0.5807467180169028</c:v>
                </c:pt>
                <c:pt idx="36">
                  <c:v>-0.5058609570094601</c:v>
                </c:pt>
                <c:pt idx="37">
                  <c:v>-0.5028043953356869</c:v>
                </c:pt>
                <c:pt idx="38">
                  <c:v>-0.5348982929103052</c:v>
                </c:pt>
                <c:pt idx="39">
                  <c:v>-0.5445774048772536</c:v>
                </c:pt>
                <c:pt idx="40">
                  <c:v>-0.513502361193893</c:v>
                </c:pt>
                <c:pt idx="41">
                  <c:v>-0.5277663156715011</c:v>
                </c:pt>
                <c:pt idx="42">
                  <c:v>-0.42689978043698645</c:v>
                </c:pt>
                <c:pt idx="43">
                  <c:v>-0.4350506115670482</c:v>
                </c:pt>
                <c:pt idx="44">
                  <c:v>-0.3942964559167393</c:v>
                </c:pt>
                <c:pt idx="45">
                  <c:v>-0.3586365697227189</c:v>
                </c:pt>
                <c:pt idx="46">
                  <c:v>-0.37850422060224453</c:v>
                </c:pt>
                <c:pt idx="47">
                  <c:v>-0.30565616737731727</c:v>
                </c:pt>
                <c:pt idx="48">
                  <c:v>-0.31788241407240997</c:v>
                </c:pt>
                <c:pt idx="49">
                  <c:v>-0.31533527934426564</c:v>
                </c:pt>
                <c:pt idx="50">
                  <c:v>-0.2669397195095237</c:v>
                </c:pt>
                <c:pt idx="51">
                  <c:v>-0.2862979434434205</c:v>
                </c:pt>
                <c:pt idx="52">
                  <c:v>-0.2501286303037713</c:v>
                </c:pt>
                <c:pt idx="53">
                  <c:v>-0.23892123749993632</c:v>
                </c:pt>
                <c:pt idx="54">
                  <c:v>-0.21854415967478183</c:v>
                </c:pt>
                <c:pt idx="55">
                  <c:v>-0.21141218243597776</c:v>
                </c:pt>
                <c:pt idx="56">
                  <c:v>-0.2058084860340603</c:v>
                </c:pt>
                <c:pt idx="57">
                  <c:v>-0.18899739682830782</c:v>
                </c:pt>
                <c:pt idx="58">
                  <c:v>-0.17116745373129766</c:v>
                </c:pt>
                <c:pt idx="59">
                  <c:v>-0.15741292619931838</c:v>
                </c:pt>
                <c:pt idx="60">
                  <c:v>-0.14365839866733912</c:v>
                </c:pt>
                <c:pt idx="61">
                  <c:v>-0.14009241004793707</c:v>
                </c:pt>
                <c:pt idx="62">
                  <c:v>-0.14416782561296798</c:v>
                </c:pt>
                <c:pt idx="63">
                  <c:v>-0.1385641292110505</c:v>
                </c:pt>
                <c:pt idx="64">
                  <c:v>-0.11054564720146308</c:v>
                </c:pt>
                <c:pt idx="65">
                  <c:v>-0.10596080469080331</c:v>
                </c:pt>
                <c:pt idx="66">
                  <c:v>-0.09526283883259722</c:v>
                </c:pt>
                <c:pt idx="67">
                  <c:v>-0.09220627715882404</c:v>
                </c:pt>
                <c:pt idx="68">
                  <c:v>-0.09730054661511266</c:v>
                </c:pt>
                <c:pt idx="69">
                  <c:v>-0.11105507414709194</c:v>
                </c:pt>
                <c:pt idx="70">
                  <c:v>-0.08711200770253542</c:v>
                </c:pt>
                <c:pt idx="71">
                  <c:v>-0.07437633406181386</c:v>
                </c:pt>
                <c:pt idx="72">
                  <c:v>-0.07488576100744272</c:v>
                </c:pt>
                <c:pt idx="73">
                  <c:v>-0.07284805322492728</c:v>
                </c:pt>
                <c:pt idx="74">
                  <c:v>-0.06418779514923663</c:v>
                </c:pt>
                <c:pt idx="75">
                  <c:v>-0.06928206460552525</c:v>
                </c:pt>
                <c:pt idx="76">
                  <c:v>-0.052980402345401655</c:v>
                </c:pt>
                <c:pt idx="77">
                  <c:v>-0.04635785205222645</c:v>
                </c:pt>
                <c:pt idx="78">
                  <c:v>-0.04635785205222645</c:v>
                </c:pt>
                <c:pt idx="79">
                  <c:v>-0.04533899816096872</c:v>
                </c:pt>
                <c:pt idx="80">
                  <c:v>-0.05450868318228824</c:v>
                </c:pt>
                <c:pt idx="81">
                  <c:v>-0.033622178411504895</c:v>
                </c:pt>
                <c:pt idx="82">
                  <c:v>-0.033112751465876035</c:v>
                </c:pt>
                <c:pt idx="83">
                  <c:v>-0.022924212553298795</c:v>
                </c:pt>
                <c:pt idx="84">
                  <c:v>-0.01732051615138131</c:v>
                </c:pt>
                <c:pt idx="85">
                  <c:v>-0.008660258075690656</c:v>
                </c:pt>
                <c:pt idx="86">
                  <c:v>-0.00713197723880407</c:v>
                </c:pt>
                <c:pt idx="87">
                  <c:v>-0.008150831130061794</c:v>
                </c:pt>
                <c:pt idx="88">
                  <c:v>-0.005094269456288621</c:v>
                </c:pt>
                <c:pt idx="89">
                  <c:v>-0.006622550293175207</c:v>
                </c:pt>
                <c:pt idx="90">
                  <c:v>-0.005603696401917483</c:v>
                </c:pt>
                <c:pt idx="91">
                  <c:v>-0.0020377077825154484</c:v>
                </c:pt>
                <c:pt idx="92">
                  <c:v>-0.003565988619402035</c:v>
                </c:pt>
                <c:pt idx="93">
                  <c:v>-0.0010188538912577242</c:v>
                </c:pt>
                <c:pt idx="94">
                  <c:v>-0.0005094269456288621</c:v>
                </c:pt>
                <c:pt idx="95">
                  <c:v>-0.004075415565030897</c:v>
                </c:pt>
              </c:numCache>
            </c:numRef>
          </c:val>
        </c:ser>
        <c:ser>
          <c:idx val="1"/>
          <c:order val="1"/>
          <c:tx>
            <c:strRef>
              <c:f>List1!$C$7</c:f>
              <c:strCache>
                <c:ptCount val="1"/>
                <c:pt idx="0">
                  <c:v>dlouhodobý pobyt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List1!$A$8:$A$103</c:f>
              <c:strCache>
                <c:ptCount val="9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95+</c:v>
                </c:pt>
              </c:strCache>
            </c:strRef>
          </c:cat>
          <c:val>
            <c:numRef>
              <c:f>List1!$C$8:$C$103</c:f>
              <c:numCache>
                <c:ptCount val="96"/>
                <c:pt idx="0">
                  <c:v>-0.13245100586350414</c:v>
                </c:pt>
                <c:pt idx="1">
                  <c:v>-0.10341366996265901</c:v>
                </c:pt>
                <c:pt idx="2">
                  <c:v>-0.14365839866733912</c:v>
                </c:pt>
                <c:pt idx="3">
                  <c:v>-0.14009241004793707</c:v>
                </c:pt>
                <c:pt idx="4">
                  <c:v>-0.1599600609274627</c:v>
                </c:pt>
                <c:pt idx="5">
                  <c:v>-0.14824324117799886</c:v>
                </c:pt>
                <c:pt idx="6">
                  <c:v>-0.13754527531979277</c:v>
                </c:pt>
                <c:pt idx="7">
                  <c:v>-0.162507195655607</c:v>
                </c:pt>
                <c:pt idx="8">
                  <c:v>-0.18237484653513264</c:v>
                </c:pt>
                <c:pt idx="9">
                  <c:v>-0.1518092297974009</c:v>
                </c:pt>
                <c:pt idx="10">
                  <c:v>-0.1935822393389676</c:v>
                </c:pt>
                <c:pt idx="11">
                  <c:v>-0.18084656569824603</c:v>
                </c:pt>
                <c:pt idx="12">
                  <c:v>-0.17779000402447287</c:v>
                </c:pt>
                <c:pt idx="13">
                  <c:v>-0.16658261122063792</c:v>
                </c:pt>
                <c:pt idx="14">
                  <c:v>-0.1640354764924936</c:v>
                </c:pt>
                <c:pt idx="15">
                  <c:v>-0.18645026210016352</c:v>
                </c:pt>
                <c:pt idx="16">
                  <c:v>-0.17218630762255538</c:v>
                </c:pt>
                <c:pt idx="17">
                  <c:v>-0.15843178009057612</c:v>
                </c:pt>
                <c:pt idx="18">
                  <c:v>-0.13346985975476186</c:v>
                </c:pt>
                <c:pt idx="19">
                  <c:v>-0.20122364352340052</c:v>
                </c:pt>
                <c:pt idx="20">
                  <c:v>-0.3265426721481006</c:v>
                </c:pt>
                <c:pt idx="21">
                  <c:v>-0.5043326761725735</c:v>
                </c:pt>
                <c:pt idx="22">
                  <c:v>-0.6321988395254179</c:v>
                </c:pt>
                <c:pt idx="23">
                  <c:v>-0.8390261794507359</c:v>
                </c:pt>
                <c:pt idx="24">
                  <c:v>-0.9816657242268173</c:v>
                </c:pt>
                <c:pt idx="25">
                  <c:v>-1.104437618123373</c:v>
                </c:pt>
                <c:pt idx="26">
                  <c:v>-1.1874742102608775</c:v>
                </c:pt>
                <c:pt idx="27">
                  <c:v>-1.2975104305167118</c:v>
                </c:pt>
                <c:pt idx="28">
                  <c:v>-1.2878313185497634</c:v>
                </c:pt>
                <c:pt idx="29">
                  <c:v>-1.3285854742000724</c:v>
                </c:pt>
                <c:pt idx="30">
                  <c:v>-1.3433588556233094</c:v>
                </c:pt>
                <c:pt idx="31">
                  <c:v>-1.2531902862470008</c:v>
                </c:pt>
                <c:pt idx="32">
                  <c:v>-1.2975104305167118</c:v>
                </c:pt>
                <c:pt idx="33">
                  <c:v>-1.3255289125262992</c:v>
                </c:pt>
                <c:pt idx="34">
                  <c:v>-1.300057565244856</c:v>
                </c:pt>
                <c:pt idx="35">
                  <c:v>-1.2307755006393308</c:v>
                </c:pt>
                <c:pt idx="36">
                  <c:v>-1.1808516599677024</c:v>
                </c:pt>
                <c:pt idx="37">
                  <c:v>-1.185945929423991</c:v>
                </c:pt>
                <c:pt idx="38">
                  <c:v>-1.1462106276649398</c:v>
                </c:pt>
                <c:pt idx="39">
                  <c:v>-1.1966438952821972</c:v>
                </c:pt>
                <c:pt idx="40">
                  <c:v>-1.1956250413909393</c:v>
                </c:pt>
                <c:pt idx="41">
                  <c:v>-1.200209883901599</c:v>
                </c:pt>
                <c:pt idx="42">
                  <c:v>-1.0962867869933113</c:v>
                </c:pt>
                <c:pt idx="43">
                  <c:v>-1.1793233791308158</c:v>
                </c:pt>
                <c:pt idx="44">
                  <c:v>-1.097305640884569</c:v>
                </c:pt>
                <c:pt idx="45">
                  <c:v>-1.071324866657497</c:v>
                </c:pt>
                <c:pt idx="46">
                  <c:v>-0.9979673864869408</c:v>
                </c:pt>
                <c:pt idx="47">
                  <c:v>-0.8466675836351688</c:v>
                </c:pt>
                <c:pt idx="48">
                  <c:v>-0.8410638872332513</c:v>
                </c:pt>
                <c:pt idx="49">
                  <c:v>-0.7407067789443654</c:v>
                </c:pt>
                <c:pt idx="50">
                  <c:v>-0.6744812760126134</c:v>
                </c:pt>
                <c:pt idx="51">
                  <c:v>-0.6398402437098508</c:v>
                </c:pt>
                <c:pt idx="52">
                  <c:v>-0.5878786952557069</c:v>
                </c:pt>
                <c:pt idx="53">
                  <c:v>-0.5257286078889857</c:v>
                </c:pt>
                <c:pt idx="54">
                  <c:v>-0.48293674445616125</c:v>
                </c:pt>
                <c:pt idx="55">
                  <c:v>-0.3820702092216466</c:v>
                </c:pt>
                <c:pt idx="56">
                  <c:v>-0.3698439625265539</c:v>
                </c:pt>
                <c:pt idx="57">
                  <c:v>-0.3005618979210286</c:v>
                </c:pt>
                <c:pt idx="58">
                  <c:v>-0.192053958502081</c:v>
                </c:pt>
                <c:pt idx="59">
                  <c:v>-0.1895068237739367</c:v>
                </c:pt>
                <c:pt idx="60">
                  <c:v>-0.14926209506925658</c:v>
                </c:pt>
                <c:pt idx="61">
                  <c:v>-0.13143215197224642</c:v>
                </c:pt>
                <c:pt idx="62">
                  <c:v>-0.10086653523451469</c:v>
                </c:pt>
                <c:pt idx="63">
                  <c:v>-0.08660258075690655</c:v>
                </c:pt>
                <c:pt idx="64">
                  <c:v>-0.06673492987738093</c:v>
                </c:pt>
                <c:pt idx="65">
                  <c:v>-0.04686727899785531</c:v>
                </c:pt>
                <c:pt idx="66">
                  <c:v>-0.040244728704680106</c:v>
                </c:pt>
                <c:pt idx="67">
                  <c:v>-0.024961920335814243</c:v>
                </c:pt>
                <c:pt idx="68">
                  <c:v>-0.023433639498927655</c:v>
                </c:pt>
                <c:pt idx="69">
                  <c:v>-0.01782994309701017</c:v>
                </c:pt>
                <c:pt idx="70">
                  <c:v>-0.013245100586350414</c:v>
                </c:pt>
                <c:pt idx="71">
                  <c:v>-0.010188538912577242</c:v>
                </c:pt>
                <c:pt idx="72">
                  <c:v>-0.006622550293175207</c:v>
                </c:pt>
                <c:pt idx="73">
                  <c:v>-0.009169685021319518</c:v>
                </c:pt>
                <c:pt idx="74">
                  <c:v>-0.005603696401917483</c:v>
                </c:pt>
                <c:pt idx="75">
                  <c:v>-0.006622550293175207</c:v>
                </c:pt>
                <c:pt idx="76">
                  <c:v>-0.006622550293175207</c:v>
                </c:pt>
                <c:pt idx="77">
                  <c:v>-0.004584842510659759</c:v>
                </c:pt>
                <c:pt idx="78">
                  <c:v>-0.0015282808368865862</c:v>
                </c:pt>
                <c:pt idx="79">
                  <c:v>-0.0020377077825154484</c:v>
                </c:pt>
                <c:pt idx="80">
                  <c:v>-0.0005094269456288621</c:v>
                </c:pt>
                <c:pt idx="81">
                  <c:v>0</c:v>
                </c:pt>
                <c:pt idx="82">
                  <c:v>0</c:v>
                </c:pt>
                <c:pt idx="83">
                  <c:v>-0.0005094269456288621</c:v>
                </c:pt>
                <c:pt idx="84">
                  <c:v>-0.0010188538912577242</c:v>
                </c:pt>
                <c:pt idx="85">
                  <c:v>-0.0005094269456288621</c:v>
                </c:pt>
                <c:pt idx="86">
                  <c:v>0</c:v>
                </c:pt>
                <c:pt idx="87">
                  <c:v>-0.0005094269456288621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ser>
          <c:idx val="2"/>
          <c:order val="2"/>
          <c:tx>
            <c:strRef>
              <c:f>List1!$D$7</c:f>
              <c:strCache>
                <c:ptCount val="1"/>
                <c:pt idx="0">
                  <c:v>trvalý pobyt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List1!$A$8:$A$103</c:f>
              <c:strCache>
                <c:ptCount val="9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95+</c:v>
                </c:pt>
              </c:strCache>
            </c:strRef>
          </c:cat>
          <c:val>
            <c:numRef>
              <c:f>List1!$D$8:$D$103</c:f>
              <c:numCache>
                <c:ptCount val="96"/>
                <c:pt idx="0">
                  <c:v>0.09882882745199925</c:v>
                </c:pt>
                <c:pt idx="1">
                  <c:v>0.088640288539422</c:v>
                </c:pt>
                <c:pt idx="2">
                  <c:v>0.11003622025583422</c:v>
                </c:pt>
                <c:pt idx="3">
                  <c:v>0.1304132980809887</c:v>
                </c:pt>
                <c:pt idx="4">
                  <c:v>0.11207392803834966</c:v>
                </c:pt>
                <c:pt idx="5">
                  <c:v>0.1370358483741639</c:v>
                </c:pt>
                <c:pt idx="6">
                  <c:v>0.162507195655607</c:v>
                </c:pt>
                <c:pt idx="7">
                  <c:v>0.1599600609274627</c:v>
                </c:pt>
                <c:pt idx="8">
                  <c:v>0.15486579147117407</c:v>
                </c:pt>
                <c:pt idx="9">
                  <c:v>0.17524286929632857</c:v>
                </c:pt>
                <c:pt idx="10">
                  <c:v>0.22414785607669932</c:v>
                </c:pt>
                <c:pt idx="11">
                  <c:v>0.2083556207622046</c:v>
                </c:pt>
                <c:pt idx="12">
                  <c:v>0.1935822393389676</c:v>
                </c:pt>
                <c:pt idx="13">
                  <c:v>0.1935822393389676</c:v>
                </c:pt>
                <c:pt idx="14">
                  <c:v>0.19918593574088508</c:v>
                </c:pt>
                <c:pt idx="15">
                  <c:v>0.2429966530649672</c:v>
                </c:pt>
                <c:pt idx="16">
                  <c:v>0.22516670996795704</c:v>
                </c:pt>
                <c:pt idx="17">
                  <c:v>0.16760146511189564</c:v>
                </c:pt>
                <c:pt idx="18">
                  <c:v>0.1788088579157306</c:v>
                </c:pt>
                <c:pt idx="19">
                  <c:v>0.1507903759061432</c:v>
                </c:pt>
                <c:pt idx="20">
                  <c:v>0.13194157891787528</c:v>
                </c:pt>
                <c:pt idx="21">
                  <c:v>0.16352604954686473</c:v>
                </c:pt>
                <c:pt idx="22">
                  <c:v>0.1813559926438749</c:v>
                </c:pt>
                <c:pt idx="23">
                  <c:v>0.23637410277179202</c:v>
                </c:pt>
                <c:pt idx="24">
                  <c:v>0.2776376853677298</c:v>
                </c:pt>
                <c:pt idx="25">
                  <c:v>0.3520140194295437</c:v>
                </c:pt>
                <c:pt idx="26">
                  <c:v>0.424862072654471</c:v>
                </c:pt>
                <c:pt idx="27">
                  <c:v>0.49923840671628483</c:v>
                </c:pt>
                <c:pt idx="28">
                  <c:v>0.5348982929103052</c:v>
                </c:pt>
                <c:pt idx="29">
                  <c:v>0.5461056857141402</c:v>
                </c:pt>
                <c:pt idx="30">
                  <c:v>0.5389737084753361</c:v>
                </c:pt>
                <c:pt idx="31">
                  <c:v>0.5084080917376044</c:v>
                </c:pt>
                <c:pt idx="32">
                  <c:v>0.502294968390058</c:v>
                </c:pt>
                <c:pt idx="33">
                  <c:v>0.4977101258793983</c:v>
                </c:pt>
                <c:pt idx="34">
                  <c:v>0.47733304805424376</c:v>
                </c:pt>
                <c:pt idx="35">
                  <c:v>0.40754155650308965</c:v>
                </c:pt>
                <c:pt idx="36">
                  <c:v>0.36780625474403844</c:v>
                </c:pt>
                <c:pt idx="37">
                  <c:v>0.34488204219073965</c:v>
                </c:pt>
                <c:pt idx="38">
                  <c:v>0.36780625474403844</c:v>
                </c:pt>
                <c:pt idx="39">
                  <c:v>0.34335376135385304</c:v>
                </c:pt>
                <c:pt idx="40">
                  <c:v>0.369334535580925</c:v>
                </c:pt>
                <c:pt idx="41">
                  <c:v>0.35812714277709007</c:v>
                </c:pt>
                <c:pt idx="42">
                  <c:v>0.3484480308101417</c:v>
                </c:pt>
                <c:pt idx="43">
                  <c:v>0.30463731348605955</c:v>
                </c:pt>
                <c:pt idx="44">
                  <c:v>0.2725434159114412</c:v>
                </c:pt>
                <c:pt idx="45">
                  <c:v>0.3025996057035441</c:v>
                </c:pt>
                <c:pt idx="46">
                  <c:v>0.31125986377923476</c:v>
                </c:pt>
                <c:pt idx="47">
                  <c:v>0.34895745775577053</c:v>
                </c:pt>
                <c:pt idx="48">
                  <c:v>0.4477862852077698</c:v>
                </c:pt>
                <c:pt idx="49">
                  <c:v>0.4849744522386767</c:v>
                </c:pt>
                <c:pt idx="50">
                  <c:v>0.4686727899785531</c:v>
                </c:pt>
                <c:pt idx="51">
                  <c:v>0.4752953402717283</c:v>
                </c:pt>
                <c:pt idx="52">
                  <c:v>0.4228243648719555</c:v>
                </c:pt>
                <c:pt idx="53">
                  <c:v>0.369334535580925</c:v>
                </c:pt>
                <c:pt idx="54">
                  <c:v>0.3132975715617502</c:v>
                </c:pt>
                <c:pt idx="55">
                  <c:v>0.2944487745734823</c:v>
                </c:pt>
                <c:pt idx="56">
                  <c:v>0.2781471123133587</c:v>
                </c:pt>
                <c:pt idx="57">
                  <c:v>0.24503436084748267</c:v>
                </c:pt>
                <c:pt idx="58">
                  <c:v>0.17269573456818424</c:v>
                </c:pt>
                <c:pt idx="59">
                  <c:v>0.162507195655607</c:v>
                </c:pt>
                <c:pt idx="60">
                  <c:v>0.12939444418973098</c:v>
                </c:pt>
                <c:pt idx="61">
                  <c:v>0.13907355615667935</c:v>
                </c:pt>
                <c:pt idx="62">
                  <c:v>0.13652642142853505</c:v>
                </c:pt>
                <c:pt idx="63">
                  <c:v>0.1263378825159578</c:v>
                </c:pt>
                <c:pt idx="64">
                  <c:v>0.12379074778781349</c:v>
                </c:pt>
                <c:pt idx="65">
                  <c:v>0.12888501724410212</c:v>
                </c:pt>
                <c:pt idx="66">
                  <c:v>0.1263378825159578</c:v>
                </c:pt>
                <c:pt idx="67">
                  <c:v>0.1074890855276899</c:v>
                </c:pt>
                <c:pt idx="68">
                  <c:v>0.09016856937630859</c:v>
                </c:pt>
                <c:pt idx="69">
                  <c:v>0.10137596218014355</c:v>
                </c:pt>
                <c:pt idx="70">
                  <c:v>0.0820177382462468</c:v>
                </c:pt>
                <c:pt idx="71">
                  <c:v>0.09016856937630859</c:v>
                </c:pt>
                <c:pt idx="72">
                  <c:v>0.07896117657247362</c:v>
                </c:pt>
                <c:pt idx="73">
                  <c:v>0.08456487297439111</c:v>
                </c:pt>
                <c:pt idx="74">
                  <c:v>0.08252716519187565</c:v>
                </c:pt>
                <c:pt idx="75">
                  <c:v>0.07743289573558704</c:v>
                </c:pt>
                <c:pt idx="76">
                  <c:v>0.06418779514923663</c:v>
                </c:pt>
                <c:pt idx="77">
                  <c:v>0.07692346878995818</c:v>
                </c:pt>
                <c:pt idx="78">
                  <c:v>0.0820177382462468</c:v>
                </c:pt>
                <c:pt idx="79">
                  <c:v>0.07131977238804069</c:v>
                </c:pt>
                <c:pt idx="80">
                  <c:v>0.06520664904049435</c:v>
                </c:pt>
                <c:pt idx="81">
                  <c:v>0.05501811012791711</c:v>
                </c:pt>
                <c:pt idx="82">
                  <c:v>0.050433267617257346</c:v>
                </c:pt>
                <c:pt idx="83">
                  <c:v>0.03616931313964921</c:v>
                </c:pt>
                <c:pt idx="84">
                  <c:v>0.029546762846474003</c:v>
                </c:pt>
                <c:pt idx="85">
                  <c:v>0.020886504770783347</c:v>
                </c:pt>
                <c:pt idx="86">
                  <c:v>0.014773381423237001</c:v>
                </c:pt>
                <c:pt idx="87">
                  <c:v>0.016811089205752448</c:v>
                </c:pt>
                <c:pt idx="88">
                  <c:v>0.015792235314494724</c:v>
                </c:pt>
                <c:pt idx="89">
                  <c:v>0.022924212553298795</c:v>
                </c:pt>
                <c:pt idx="90">
                  <c:v>0.01222624669509269</c:v>
                </c:pt>
                <c:pt idx="91">
                  <c:v>0.012735673640721552</c:v>
                </c:pt>
                <c:pt idx="92">
                  <c:v>0.006622550293175207</c:v>
                </c:pt>
                <c:pt idx="93">
                  <c:v>0.008150831130061794</c:v>
                </c:pt>
                <c:pt idx="94">
                  <c:v>0.0020377077825154484</c:v>
                </c:pt>
                <c:pt idx="95">
                  <c:v>0.011207392803834966</c:v>
                </c:pt>
              </c:numCache>
            </c:numRef>
          </c:val>
        </c:ser>
        <c:ser>
          <c:idx val="3"/>
          <c:order val="3"/>
          <c:tx>
            <c:strRef>
              <c:f>List1!$E$7</c:f>
              <c:strCache>
                <c:ptCount val="1"/>
                <c:pt idx="0">
                  <c:v>dlouhodobý pobyt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List1!$A$8:$A$103</c:f>
              <c:strCache>
                <c:ptCount val="9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95+</c:v>
                </c:pt>
              </c:strCache>
            </c:strRef>
          </c:cat>
          <c:val>
            <c:numRef>
              <c:f>List1!$E$8:$E$103</c:f>
              <c:numCache>
                <c:ptCount val="96"/>
                <c:pt idx="0">
                  <c:v>0.12277189389655577</c:v>
                </c:pt>
                <c:pt idx="1">
                  <c:v>0.10188538912577241</c:v>
                </c:pt>
                <c:pt idx="2">
                  <c:v>0.14162069088482365</c:v>
                </c:pt>
                <c:pt idx="3">
                  <c:v>0.14162069088482365</c:v>
                </c:pt>
                <c:pt idx="4">
                  <c:v>0.14009241004793707</c:v>
                </c:pt>
                <c:pt idx="5">
                  <c:v>0.12582845557032893</c:v>
                </c:pt>
                <c:pt idx="6">
                  <c:v>0.14875266812362772</c:v>
                </c:pt>
                <c:pt idx="7">
                  <c:v>0.14263954477608137</c:v>
                </c:pt>
                <c:pt idx="8">
                  <c:v>0.16301662260123587</c:v>
                </c:pt>
                <c:pt idx="9">
                  <c:v>0.16607318427500906</c:v>
                </c:pt>
                <c:pt idx="10">
                  <c:v>0.15792235314494724</c:v>
                </c:pt>
                <c:pt idx="11">
                  <c:v>0.173714588459442</c:v>
                </c:pt>
                <c:pt idx="12">
                  <c:v>0.15843178009057612</c:v>
                </c:pt>
                <c:pt idx="13">
                  <c:v>0.14009241004793707</c:v>
                </c:pt>
                <c:pt idx="14">
                  <c:v>0.15690349925368952</c:v>
                </c:pt>
                <c:pt idx="15">
                  <c:v>0.1854314082089058</c:v>
                </c:pt>
                <c:pt idx="16">
                  <c:v>0.18645026210016352</c:v>
                </c:pt>
                <c:pt idx="17">
                  <c:v>0.12531902862470007</c:v>
                </c:pt>
                <c:pt idx="18">
                  <c:v>0.12837559029847326</c:v>
                </c:pt>
                <c:pt idx="19">
                  <c:v>0.21803473272915297</c:v>
                </c:pt>
                <c:pt idx="20">
                  <c:v>0.42537149960009984</c:v>
                </c:pt>
                <c:pt idx="21">
                  <c:v>0.47274820554358404</c:v>
                </c:pt>
                <c:pt idx="22">
                  <c:v>0.5277663156715011</c:v>
                </c:pt>
                <c:pt idx="23">
                  <c:v>0.5455962587685113</c:v>
                </c:pt>
                <c:pt idx="24">
                  <c:v>0.6296517047972735</c:v>
                </c:pt>
                <c:pt idx="25">
                  <c:v>0.6541041981874589</c:v>
                </c:pt>
                <c:pt idx="26">
                  <c:v>0.7575178681501179</c:v>
                </c:pt>
                <c:pt idx="27">
                  <c:v>0.7529330256394582</c:v>
                </c:pt>
                <c:pt idx="28">
                  <c:v>0.7121788699891493</c:v>
                </c:pt>
                <c:pt idx="29">
                  <c:v>0.7050468927503452</c:v>
                </c:pt>
                <c:pt idx="30">
                  <c:v>0.6398402437098508</c:v>
                </c:pt>
                <c:pt idx="31">
                  <c:v>0.6418779514923663</c:v>
                </c:pt>
                <c:pt idx="32">
                  <c:v>0.5659733365936658</c:v>
                </c:pt>
                <c:pt idx="33">
                  <c:v>0.5878786952557069</c:v>
                </c:pt>
                <c:pt idx="34">
                  <c:v>0.5511999551704287</c:v>
                </c:pt>
                <c:pt idx="35">
                  <c:v>0.4972006989337694</c:v>
                </c:pt>
                <c:pt idx="36">
                  <c:v>0.469182216924182</c:v>
                </c:pt>
                <c:pt idx="37">
                  <c:v>0.4752953402717283</c:v>
                </c:pt>
                <c:pt idx="38">
                  <c:v>0.4381071732408214</c:v>
                </c:pt>
                <c:pt idx="39">
                  <c:v>0.4447297235339966</c:v>
                </c:pt>
                <c:pt idx="40">
                  <c:v>0.44931456604465636</c:v>
                </c:pt>
                <c:pt idx="41">
                  <c:v>0.457974824120347</c:v>
                </c:pt>
                <c:pt idx="42">
                  <c:v>0.4126358259593783</c:v>
                </c:pt>
                <c:pt idx="43">
                  <c:v>0.4279186343282442</c:v>
                </c:pt>
                <c:pt idx="44">
                  <c:v>0.3871644786779352</c:v>
                </c:pt>
                <c:pt idx="45">
                  <c:v>0.3627119852877498</c:v>
                </c:pt>
                <c:pt idx="46">
                  <c:v>0.35507058110331685</c:v>
                </c:pt>
                <c:pt idx="47">
                  <c:v>0.3005618979210286</c:v>
                </c:pt>
                <c:pt idx="48">
                  <c:v>0.30310903264917294</c:v>
                </c:pt>
                <c:pt idx="49">
                  <c:v>0.23892123749993632</c:v>
                </c:pt>
                <c:pt idx="50">
                  <c:v>0.20682733992531802</c:v>
                </c:pt>
                <c:pt idx="51">
                  <c:v>0.2109027554903489</c:v>
                </c:pt>
                <c:pt idx="52">
                  <c:v>0.18339370042639036</c:v>
                </c:pt>
                <c:pt idx="53">
                  <c:v>0.162507195655607</c:v>
                </c:pt>
                <c:pt idx="54">
                  <c:v>0.14620553339548342</c:v>
                </c:pt>
                <c:pt idx="55">
                  <c:v>0.11767762444026714</c:v>
                </c:pt>
                <c:pt idx="56">
                  <c:v>0.11614934360338056</c:v>
                </c:pt>
                <c:pt idx="57">
                  <c:v>0.08303659213750453</c:v>
                </c:pt>
                <c:pt idx="58">
                  <c:v>0.05450868318228824</c:v>
                </c:pt>
                <c:pt idx="59">
                  <c:v>0.05603696401917483</c:v>
                </c:pt>
                <c:pt idx="60">
                  <c:v>0.03515045924839148</c:v>
                </c:pt>
                <c:pt idx="61">
                  <c:v>0.033622178411504895</c:v>
                </c:pt>
                <c:pt idx="62">
                  <c:v>0.029546762846474003</c:v>
                </c:pt>
                <c:pt idx="63">
                  <c:v>0.030056189792102863</c:v>
                </c:pt>
                <c:pt idx="64">
                  <c:v>0.03515045924839148</c:v>
                </c:pt>
                <c:pt idx="65">
                  <c:v>0.019867650879525623</c:v>
                </c:pt>
                <c:pt idx="66">
                  <c:v>0.019867650879525623</c:v>
                </c:pt>
                <c:pt idx="67">
                  <c:v>0.01732051615138131</c:v>
                </c:pt>
                <c:pt idx="68">
                  <c:v>0.00967911196694838</c:v>
                </c:pt>
                <c:pt idx="69">
                  <c:v>0.008150831130061794</c:v>
                </c:pt>
                <c:pt idx="70">
                  <c:v>0.008150831130061794</c:v>
                </c:pt>
                <c:pt idx="71">
                  <c:v>0.006622550293175207</c:v>
                </c:pt>
                <c:pt idx="72">
                  <c:v>0.008660258075690656</c:v>
                </c:pt>
                <c:pt idx="73">
                  <c:v>0.004584842510659759</c:v>
                </c:pt>
                <c:pt idx="74">
                  <c:v>0.004075415565030897</c:v>
                </c:pt>
                <c:pt idx="75">
                  <c:v>0.005603696401917483</c:v>
                </c:pt>
                <c:pt idx="76">
                  <c:v>0.005094269456288621</c:v>
                </c:pt>
                <c:pt idx="77">
                  <c:v>0.004584842510659759</c:v>
                </c:pt>
                <c:pt idx="78">
                  <c:v>0.006113123347546345</c:v>
                </c:pt>
                <c:pt idx="79">
                  <c:v>0.0025471347281443104</c:v>
                </c:pt>
                <c:pt idx="80">
                  <c:v>0.003565988619402035</c:v>
                </c:pt>
                <c:pt idx="81">
                  <c:v>0.0005094269456288621</c:v>
                </c:pt>
                <c:pt idx="82">
                  <c:v>0.0015282808368865862</c:v>
                </c:pt>
                <c:pt idx="83">
                  <c:v>0.0010188538912577242</c:v>
                </c:pt>
                <c:pt idx="84">
                  <c:v>0.0005094269456288621</c:v>
                </c:pt>
                <c:pt idx="85">
                  <c:v>0</c:v>
                </c:pt>
                <c:pt idx="86">
                  <c:v>0.0010188538912577242</c:v>
                </c:pt>
                <c:pt idx="87">
                  <c:v>0.0010188538912577242</c:v>
                </c:pt>
                <c:pt idx="88">
                  <c:v>0.0005094269456288621</c:v>
                </c:pt>
                <c:pt idx="89">
                  <c:v>0.0005094269456288621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overlap val="100"/>
        <c:gapWidth val="0"/>
        <c:axId val="17631201"/>
        <c:axId val="24463082"/>
      </c:barChart>
      <c:catAx>
        <c:axId val="17631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 CE"/>
                    <a:ea typeface="Arial CE"/>
                    <a:cs typeface="Arial CE"/>
                  </a:rPr>
                  <a:t>věk    </a:t>
                </a:r>
                <a:r>
                  <a:rPr lang="en-US" cap="none" sz="700" b="0" i="1" u="none" baseline="0">
                    <a:latin typeface="Arial CE"/>
                    <a:ea typeface="Arial CE"/>
                    <a:cs typeface="Arial CE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463082"/>
        <c:crosses val="autoZero"/>
        <c:auto val="1"/>
        <c:lblOffset val="100"/>
        <c:tickLblSkip val="5"/>
        <c:tickMarkSkip val="5"/>
        <c:noMultiLvlLbl val="0"/>
      </c:catAx>
      <c:valAx>
        <c:axId val="24463082"/>
        <c:scaling>
          <c:orientation val="minMax"/>
          <c:max val="2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 CE"/>
                    <a:ea typeface="Arial CE"/>
                    <a:cs typeface="Arial CE"/>
                  </a:rPr>
                  <a:t>podíl na celku   </a:t>
                </a:r>
                <a:r>
                  <a:rPr lang="en-US" cap="none" sz="700" b="0" i="1" u="none" baseline="0">
                    <a:latin typeface="Arial CE"/>
                    <a:ea typeface="Arial CE"/>
                    <a:cs typeface="Arial CE"/>
                  </a:rPr>
                  <a:t>Share of total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631201"/>
        <c:crossesAt val="1"/>
        <c:crossBetween val="between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1"/>
          <c:y val="0.95975"/>
          <c:w val="0.38125"/>
          <c:h val="0.040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0.12925</cdr:y>
    </cdr:from>
    <cdr:to>
      <cdr:x>0.3175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952500"/>
          <a:ext cx="5715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MUŽI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MALES</a:t>
          </a:r>
        </a:p>
      </cdr:txBody>
    </cdr:sp>
  </cdr:relSizeAnchor>
  <cdr:relSizeAnchor xmlns:cdr="http://schemas.openxmlformats.org/drawingml/2006/chartDrawing">
    <cdr:from>
      <cdr:x>0.73675</cdr:x>
      <cdr:y>0.12925</cdr:y>
    </cdr:from>
    <cdr:to>
      <cdr:x>0.92225</cdr:x>
      <cdr:y>0.18025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952500"/>
          <a:ext cx="885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ŽENY
</a:t>
          </a:r>
          <a:r>
            <a:rPr lang="en-US" cap="none" sz="900" b="0" i="1" u="none" baseline="0">
              <a:latin typeface="Arial CE"/>
              <a:ea typeface="Arial CE"/>
              <a:cs typeface="Arial CE"/>
            </a:rPr>
            <a:t>FEMALES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7</xdr:col>
      <xdr:colOff>19050</xdr:colOff>
      <xdr:row>46</xdr:row>
      <xdr:rowOff>76200</xdr:rowOff>
    </xdr:to>
    <xdr:graphicFrame>
      <xdr:nvGraphicFramePr>
        <xdr:cNvPr id="1" name="Chart 2"/>
        <xdr:cNvGraphicFramePr/>
      </xdr:nvGraphicFramePr>
      <xdr:xfrm>
        <a:off x="28575" y="85725"/>
        <a:ext cx="4791075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/>
  <dimension ref="A1:N208"/>
  <sheetViews>
    <sheetView tabSelected="1" workbookViewId="0" topLeftCell="A1">
      <selection activeCell="D12" sqref="D12"/>
    </sheetView>
  </sheetViews>
  <sheetFormatPr defaultColWidth="9.00390625" defaultRowHeight="12.75"/>
  <cols>
    <col min="3" max="3" width="10.375" style="0" customWidth="1"/>
    <col min="5" max="5" width="10.25390625" style="0" customWidth="1"/>
    <col min="6" max="6" width="11.375" style="3" bestFit="1" customWidth="1"/>
    <col min="7" max="16384" width="9.125" style="3" customWidth="1"/>
  </cols>
  <sheetData>
    <row r="1" ht="12.75">
      <c r="A1" t="s">
        <v>20</v>
      </c>
    </row>
    <row r="3" ht="12.75">
      <c r="A3" s="9" t="s">
        <v>7</v>
      </c>
    </row>
    <row r="4" ht="12.75">
      <c r="A4" s="10" t="s">
        <v>21</v>
      </c>
    </row>
    <row r="5" ht="12.75">
      <c r="A5" s="10"/>
    </row>
    <row r="6" spans="2:13" ht="12.75">
      <c r="B6" s="11" t="s">
        <v>1</v>
      </c>
      <c r="C6" s="11"/>
      <c r="D6" s="11" t="s">
        <v>2</v>
      </c>
      <c r="E6" s="11"/>
      <c r="I6" s="11"/>
      <c r="J6" s="11"/>
      <c r="K6" s="2"/>
      <c r="L6" s="11"/>
      <c r="M6" s="11"/>
    </row>
    <row r="7" spans="1:14" s="1" customFormat="1" ht="22.5">
      <c r="A7" s="7" t="s">
        <v>3</v>
      </c>
      <c r="B7" s="7" t="s">
        <v>4</v>
      </c>
      <c r="C7" s="7" t="s">
        <v>6</v>
      </c>
      <c r="D7" s="7" t="s">
        <v>4</v>
      </c>
      <c r="E7" s="7" t="s">
        <v>6</v>
      </c>
      <c r="G7" s="7"/>
      <c r="H7" s="7"/>
      <c r="I7" s="7"/>
      <c r="J7" s="7"/>
      <c r="K7" s="7"/>
      <c r="L7" s="7"/>
      <c r="M7" s="7"/>
      <c r="N7" s="3"/>
    </row>
    <row r="8" spans="1:14" ht="12.75">
      <c r="A8">
        <v>0</v>
      </c>
      <c r="B8" s="6">
        <f aca="true" t="shared" si="0" ref="B8:C27">(C107*(-100))/$H$107</f>
        <v>-0.10697965858206104</v>
      </c>
      <c r="C8" s="6">
        <f t="shared" si="0"/>
        <v>-0.13245100586350414</v>
      </c>
      <c r="D8" s="6">
        <f aca="true" t="shared" si="1" ref="D8:D39">F107*100/$H$107</f>
        <v>0.09882882745199925</v>
      </c>
      <c r="E8" s="6">
        <f aca="true" t="shared" si="2" ref="E8:E39">G107*100/$H$107</f>
        <v>0.12277189389655577</v>
      </c>
      <c r="G8"/>
      <c r="H8"/>
      <c r="I8"/>
      <c r="J8"/>
      <c r="K8"/>
      <c r="L8"/>
      <c r="M8"/>
      <c r="N8" s="5"/>
    </row>
    <row r="9" spans="1:13" ht="12.75">
      <c r="A9">
        <v>1</v>
      </c>
      <c r="B9" s="6">
        <f t="shared" si="0"/>
        <v>-0.09322513105008176</v>
      </c>
      <c r="C9" s="6">
        <f t="shared" si="0"/>
        <v>-0.10341366996265901</v>
      </c>
      <c r="D9" s="6">
        <f t="shared" si="1"/>
        <v>0.088640288539422</v>
      </c>
      <c r="E9" s="6">
        <f t="shared" si="2"/>
        <v>0.10188538912577241</v>
      </c>
      <c r="G9"/>
      <c r="H9"/>
      <c r="I9"/>
      <c r="J9"/>
      <c r="K9"/>
      <c r="L9"/>
      <c r="M9"/>
    </row>
    <row r="10" spans="1:13" ht="12.75">
      <c r="A10">
        <v>2</v>
      </c>
      <c r="B10" s="6">
        <f t="shared" si="0"/>
        <v>-0.10799851247331876</v>
      </c>
      <c r="C10" s="6">
        <f t="shared" si="0"/>
        <v>-0.14365839866733912</v>
      </c>
      <c r="D10" s="6">
        <f t="shared" si="1"/>
        <v>0.11003622025583422</v>
      </c>
      <c r="E10" s="6">
        <f t="shared" si="2"/>
        <v>0.14162069088482365</v>
      </c>
      <c r="G10"/>
      <c r="H10"/>
      <c r="I10"/>
      <c r="J10"/>
      <c r="K10"/>
      <c r="L10"/>
      <c r="M10"/>
    </row>
    <row r="11" spans="1:13" ht="12.75">
      <c r="A11">
        <v>3</v>
      </c>
      <c r="B11" s="6">
        <f t="shared" si="0"/>
        <v>-0.14060183699356593</v>
      </c>
      <c r="C11" s="6">
        <f t="shared" si="0"/>
        <v>-0.14009241004793707</v>
      </c>
      <c r="D11" s="6">
        <f t="shared" si="1"/>
        <v>0.1304132980809887</v>
      </c>
      <c r="E11" s="6">
        <f t="shared" si="2"/>
        <v>0.14162069088482365</v>
      </c>
      <c r="G11"/>
      <c r="H11"/>
      <c r="I11"/>
      <c r="J11"/>
      <c r="K11"/>
      <c r="L11"/>
      <c r="M11"/>
    </row>
    <row r="12" spans="1:13" ht="12.75">
      <c r="A12">
        <v>4</v>
      </c>
      <c r="B12" s="6">
        <f t="shared" si="0"/>
        <v>-0.1395829831023082</v>
      </c>
      <c r="C12" s="6">
        <f t="shared" si="0"/>
        <v>-0.1599600609274627</v>
      </c>
      <c r="D12" s="6">
        <f t="shared" si="1"/>
        <v>0.11207392803834966</v>
      </c>
      <c r="E12" s="6">
        <f t="shared" si="2"/>
        <v>0.14009241004793707</v>
      </c>
      <c r="G12"/>
      <c r="H12"/>
      <c r="I12"/>
      <c r="J12"/>
      <c r="K12"/>
      <c r="L12"/>
      <c r="M12"/>
    </row>
    <row r="13" spans="1:13" ht="12.75">
      <c r="A13">
        <v>5</v>
      </c>
      <c r="B13" s="6">
        <f t="shared" si="0"/>
        <v>-0.14977152201488544</v>
      </c>
      <c r="C13" s="6">
        <f t="shared" si="0"/>
        <v>-0.14824324117799886</v>
      </c>
      <c r="D13" s="6">
        <f t="shared" si="1"/>
        <v>0.1370358483741639</v>
      </c>
      <c r="E13" s="6">
        <f t="shared" si="2"/>
        <v>0.12582845557032893</v>
      </c>
      <c r="G13"/>
      <c r="H13"/>
      <c r="I13"/>
      <c r="J13"/>
      <c r="K13"/>
      <c r="L13"/>
      <c r="M13"/>
    </row>
    <row r="14" spans="1:13" ht="12.75">
      <c r="A14">
        <v>6</v>
      </c>
      <c r="B14" s="6">
        <f t="shared" si="0"/>
        <v>-0.1599600609274627</v>
      </c>
      <c r="C14" s="6">
        <f t="shared" si="0"/>
        <v>-0.13754527531979277</v>
      </c>
      <c r="D14" s="6">
        <f t="shared" si="1"/>
        <v>0.162507195655607</v>
      </c>
      <c r="E14" s="6">
        <f t="shared" si="2"/>
        <v>0.14875266812362772</v>
      </c>
      <c r="G14"/>
      <c r="H14"/>
      <c r="I14"/>
      <c r="J14"/>
      <c r="K14"/>
      <c r="L14"/>
      <c r="M14"/>
    </row>
    <row r="15" spans="1:13" ht="12.75">
      <c r="A15">
        <v>7</v>
      </c>
      <c r="B15" s="6">
        <f t="shared" si="0"/>
        <v>-0.16352604954686473</v>
      </c>
      <c r="C15" s="6">
        <f t="shared" si="0"/>
        <v>-0.162507195655607</v>
      </c>
      <c r="D15" s="6">
        <f t="shared" si="1"/>
        <v>0.1599600609274627</v>
      </c>
      <c r="E15" s="6">
        <f t="shared" si="2"/>
        <v>0.14263954477608137</v>
      </c>
      <c r="G15"/>
      <c r="H15"/>
      <c r="I15"/>
      <c r="J15"/>
      <c r="K15"/>
      <c r="L15"/>
      <c r="M15"/>
    </row>
    <row r="16" spans="1:13" ht="12.75">
      <c r="A16">
        <v>8</v>
      </c>
      <c r="B16" s="6">
        <f t="shared" si="0"/>
        <v>-0.18390312737201922</v>
      </c>
      <c r="C16" s="6">
        <f t="shared" si="0"/>
        <v>-0.18237484653513264</v>
      </c>
      <c r="D16" s="6">
        <f t="shared" si="1"/>
        <v>0.15486579147117407</v>
      </c>
      <c r="E16" s="6">
        <f t="shared" si="2"/>
        <v>0.16301662260123587</v>
      </c>
      <c r="G16"/>
      <c r="H16"/>
      <c r="I16"/>
      <c r="J16"/>
      <c r="K16"/>
      <c r="L16"/>
      <c r="M16"/>
    </row>
    <row r="17" spans="1:13" ht="12.75">
      <c r="A17">
        <v>9</v>
      </c>
      <c r="B17" s="6">
        <f t="shared" si="0"/>
        <v>-0.20529905908843143</v>
      </c>
      <c r="C17" s="6">
        <f t="shared" si="0"/>
        <v>-0.1518092297974009</v>
      </c>
      <c r="D17" s="6">
        <f t="shared" si="1"/>
        <v>0.17524286929632857</v>
      </c>
      <c r="E17" s="6">
        <f t="shared" si="2"/>
        <v>0.16607318427500906</v>
      </c>
      <c r="G17"/>
      <c r="H17"/>
      <c r="I17"/>
      <c r="J17"/>
      <c r="K17"/>
      <c r="L17"/>
      <c r="M17"/>
    </row>
    <row r="18" spans="1:13" ht="12.75">
      <c r="A18">
        <v>10</v>
      </c>
      <c r="B18" s="6">
        <f t="shared" si="0"/>
        <v>-0.2083556207622046</v>
      </c>
      <c r="C18" s="6">
        <f t="shared" si="0"/>
        <v>-0.1935822393389676</v>
      </c>
      <c r="D18" s="6">
        <f t="shared" si="1"/>
        <v>0.22414785607669932</v>
      </c>
      <c r="E18" s="6">
        <f t="shared" si="2"/>
        <v>0.15792235314494724</v>
      </c>
      <c r="G18"/>
      <c r="H18"/>
      <c r="I18"/>
      <c r="J18"/>
      <c r="K18"/>
      <c r="L18"/>
      <c r="M18"/>
    </row>
    <row r="19" spans="1:13" ht="12.75">
      <c r="A19">
        <v>11</v>
      </c>
      <c r="B19" s="6">
        <f t="shared" si="0"/>
        <v>-0.2297515524786168</v>
      </c>
      <c r="C19" s="6">
        <f t="shared" si="0"/>
        <v>-0.18084656569824603</v>
      </c>
      <c r="D19" s="6">
        <f t="shared" si="1"/>
        <v>0.2083556207622046</v>
      </c>
      <c r="E19" s="6">
        <f t="shared" si="2"/>
        <v>0.173714588459442</v>
      </c>
      <c r="G19"/>
      <c r="H19"/>
      <c r="I19"/>
      <c r="J19"/>
      <c r="K19"/>
      <c r="L19"/>
      <c r="M19"/>
    </row>
    <row r="20" spans="1:13" ht="12.75">
      <c r="A20">
        <v>12</v>
      </c>
      <c r="B20" s="6">
        <f t="shared" si="0"/>
        <v>-0.19867650879525622</v>
      </c>
      <c r="C20" s="6">
        <f t="shared" si="0"/>
        <v>-0.17779000402447287</v>
      </c>
      <c r="D20" s="6">
        <f t="shared" si="1"/>
        <v>0.1935822393389676</v>
      </c>
      <c r="E20" s="6">
        <f t="shared" si="2"/>
        <v>0.15843178009057612</v>
      </c>
      <c r="G20"/>
      <c r="H20"/>
      <c r="I20"/>
      <c r="J20"/>
      <c r="K20"/>
      <c r="L20"/>
      <c r="M20"/>
    </row>
    <row r="21" spans="1:13" ht="12.75">
      <c r="A21">
        <v>13</v>
      </c>
      <c r="B21" s="6">
        <f t="shared" si="0"/>
        <v>-0.1946010932302253</v>
      </c>
      <c r="C21" s="6">
        <f t="shared" si="0"/>
        <v>-0.16658261122063792</v>
      </c>
      <c r="D21" s="6">
        <f t="shared" si="1"/>
        <v>0.1935822393389676</v>
      </c>
      <c r="E21" s="6">
        <f t="shared" si="2"/>
        <v>0.14009241004793707</v>
      </c>
      <c r="G21"/>
      <c r="H21"/>
      <c r="I21"/>
      <c r="J21"/>
      <c r="K21"/>
      <c r="L21"/>
      <c r="M21"/>
    </row>
    <row r="22" spans="1:13" ht="12.75">
      <c r="A22">
        <v>14</v>
      </c>
      <c r="B22" s="6">
        <f t="shared" si="0"/>
        <v>-0.18746911599142124</v>
      </c>
      <c r="C22" s="6">
        <f t="shared" si="0"/>
        <v>-0.1640354764924936</v>
      </c>
      <c r="D22" s="6">
        <f t="shared" si="1"/>
        <v>0.19918593574088508</v>
      </c>
      <c r="E22" s="6">
        <f t="shared" si="2"/>
        <v>0.15690349925368952</v>
      </c>
      <c r="G22"/>
      <c r="H22"/>
      <c r="I22"/>
      <c r="J22"/>
      <c r="K22"/>
      <c r="L22"/>
      <c r="M22"/>
    </row>
    <row r="23" spans="1:13" ht="12.75">
      <c r="A23">
        <v>15</v>
      </c>
      <c r="B23" s="6">
        <f t="shared" si="0"/>
        <v>-0.23535524888053427</v>
      </c>
      <c r="C23" s="6">
        <f t="shared" si="0"/>
        <v>-0.18645026210016352</v>
      </c>
      <c r="D23" s="6">
        <f t="shared" si="1"/>
        <v>0.2429966530649672</v>
      </c>
      <c r="E23" s="6">
        <f t="shared" si="2"/>
        <v>0.1854314082089058</v>
      </c>
      <c r="G23"/>
      <c r="H23"/>
      <c r="I23"/>
      <c r="J23"/>
      <c r="K23"/>
      <c r="L23"/>
      <c r="M23"/>
    </row>
    <row r="24" spans="1:13" ht="12.75">
      <c r="A24">
        <v>16</v>
      </c>
      <c r="B24" s="6">
        <f t="shared" si="0"/>
        <v>-0.23178926026113225</v>
      </c>
      <c r="C24" s="6">
        <f t="shared" si="0"/>
        <v>-0.17218630762255538</v>
      </c>
      <c r="D24" s="6">
        <f t="shared" si="1"/>
        <v>0.22516670996795704</v>
      </c>
      <c r="E24" s="6">
        <f t="shared" si="2"/>
        <v>0.18645026210016352</v>
      </c>
      <c r="G24"/>
      <c r="H24"/>
      <c r="I24"/>
      <c r="J24"/>
      <c r="K24"/>
      <c r="L24"/>
      <c r="M24"/>
    </row>
    <row r="25" spans="1:13" ht="12.75">
      <c r="A25">
        <v>17</v>
      </c>
      <c r="B25" s="6">
        <f t="shared" si="0"/>
        <v>-0.19154453155645215</v>
      </c>
      <c r="C25" s="6">
        <f t="shared" si="0"/>
        <v>-0.15843178009057612</v>
      </c>
      <c r="D25" s="6">
        <f t="shared" si="1"/>
        <v>0.16760146511189564</v>
      </c>
      <c r="E25" s="6">
        <f t="shared" si="2"/>
        <v>0.12531902862470007</v>
      </c>
      <c r="G25"/>
      <c r="H25"/>
      <c r="I25"/>
      <c r="J25"/>
      <c r="K25"/>
      <c r="L25"/>
      <c r="M25"/>
    </row>
    <row r="26" spans="1:13" ht="12.75">
      <c r="A26">
        <v>18</v>
      </c>
      <c r="B26" s="6">
        <f t="shared" si="0"/>
        <v>-0.15435636452554521</v>
      </c>
      <c r="C26" s="6">
        <f t="shared" si="0"/>
        <v>-0.13346985975476186</v>
      </c>
      <c r="D26" s="6">
        <f t="shared" si="1"/>
        <v>0.1788088579157306</v>
      </c>
      <c r="E26" s="6">
        <f t="shared" si="2"/>
        <v>0.12837559029847326</v>
      </c>
      <c r="G26"/>
      <c r="H26"/>
      <c r="I26"/>
      <c r="J26"/>
      <c r="K26"/>
      <c r="L26"/>
      <c r="M26"/>
    </row>
    <row r="27" spans="1:13" ht="12.75">
      <c r="A27">
        <v>19</v>
      </c>
      <c r="B27" s="6">
        <f t="shared" si="0"/>
        <v>-0.1706580267856688</v>
      </c>
      <c r="C27" s="6">
        <f t="shared" si="0"/>
        <v>-0.20122364352340052</v>
      </c>
      <c r="D27" s="6">
        <f t="shared" si="1"/>
        <v>0.1507903759061432</v>
      </c>
      <c r="E27" s="6">
        <f t="shared" si="2"/>
        <v>0.21803473272915297</v>
      </c>
      <c r="G27"/>
      <c r="H27"/>
      <c r="I27"/>
      <c r="J27"/>
      <c r="K27"/>
      <c r="L27"/>
      <c r="M27"/>
    </row>
    <row r="28" spans="1:13" ht="12.75">
      <c r="A28">
        <v>20</v>
      </c>
      <c r="B28" s="6">
        <f aca="true" t="shared" si="3" ref="B28:C47">(C127*(-100))/$H$107</f>
        <v>-0.14009241004793707</v>
      </c>
      <c r="C28" s="6">
        <f t="shared" si="3"/>
        <v>-0.3265426721481006</v>
      </c>
      <c r="D28" s="6">
        <f t="shared" si="1"/>
        <v>0.13194157891787528</v>
      </c>
      <c r="E28" s="6">
        <f t="shared" si="2"/>
        <v>0.42537149960009984</v>
      </c>
      <c r="G28"/>
      <c r="H28"/>
      <c r="I28"/>
      <c r="J28"/>
      <c r="K28"/>
      <c r="L28"/>
      <c r="M28"/>
    </row>
    <row r="29" spans="1:13" ht="12.75">
      <c r="A29">
        <v>21</v>
      </c>
      <c r="B29" s="6">
        <f t="shared" si="3"/>
        <v>-0.13907355615667935</v>
      </c>
      <c r="C29" s="6">
        <f t="shared" si="3"/>
        <v>-0.5043326761725735</v>
      </c>
      <c r="D29" s="6">
        <f t="shared" si="1"/>
        <v>0.16352604954686473</v>
      </c>
      <c r="E29" s="6">
        <f t="shared" si="2"/>
        <v>0.47274820554358404</v>
      </c>
      <c r="G29"/>
      <c r="H29"/>
      <c r="I29"/>
      <c r="J29"/>
      <c r="K29"/>
      <c r="L29"/>
      <c r="M29"/>
    </row>
    <row r="30" spans="1:13" ht="12.75">
      <c r="A30">
        <v>22</v>
      </c>
      <c r="B30" s="6">
        <f t="shared" si="3"/>
        <v>-0.1411112639391948</v>
      </c>
      <c r="C30" s="6">
        <f t="shared" si="3"/>
        <v>-0.6321988395254179</v>
      </c>
      <c r="D30" s="6">
        <f t="shared" si="1"/>
        <v>0.1813559926438749</v>
      </c>
      <c r="E30" s="6">
        <f t="shared" si="2"/>
        <v>0.5277663156715011</v>
      </c>
      <c r="G30"/>
      <c r="H30"/>
      <c r="I30"/>
      <c r="J30"/>
      <c r="K30"/>
      <c r="L30"/>
      <c r="M30"/>
    </row>
    <row r="31" spans="1:13" ht="12.75">
      <c r="A31">
        <v>23</v>
      </c>
      <c r="B31" s="6">
        <f t="shared" si="3"/>
        <v>-0.17218630762255538</v>
      </c>
      <c r="C31" s="6">
        <f t="shared" si="3"/>
        <v>-0.8390261794507359</v>
      </c>
      <c r="D31" s="6">
        <f t="shared" si="1"/>
        <v>0.23637410277179202</v>
      </c>
      <c r="E31" s="6">
        <f t="shared" si="2"/>
        <v>0.5455962587685113</v>
      </c>
      <c r="G31"/>
      <c r="H31"/>
      <c r="I31"/>
      <c r="J31"/>
      <c r="K31"/>
      <c r="L31"/>
      <c r="M31"/>
    </row>
    <row r="32" spans="1:13" ht="12.75">
      <c r="A32">
        <v>24</v>
      </c>
      <c r="B32" s="6">
        <f t="shared" si="3"/>
        <v>-0.17677115013321515</v>
      </c>
      <c r="C32" s="6">
        <f t="shared" si="3"/>
        <v>-0.9816657242268173</v>
      </c>
      <c r="D32" s="6">
        <f t="shared" si="1"/>
        <v>0.2776376853677298</v>
      </c>
      <c r="E32" s="6">
        <f t="shared" si="2"/>
        <v>0.6296517047972735</v>
      </c>
      <c r="G32"/>
      <c r="H32"/>
      <c r="I32"/>
      <c r="J32"/>
      <c r="K32"/>
      <c r="L32"/>
      <c r="M32"/>
    </row>
    <row r="33" spans="1:13" ht="12.75">
      <c r="A33">
        <v>25</v>
      </c>
      <c r="B33" s="6">
        <f t="shared" si="3"/>
        <v>-0.23026097942424567</v>
      </c>
      <c r="C33" s="6">
        <f t="shared" si="3"/>
        <v>-1.104437618123373</v>
      </c>
      <c r="D33" s="6">
        <f t="shared" si="1"/>
        <v>0.3520140194295437</v>
      </c>
      <c r="E33" s="6">
        <f t="shared" si="2"/>
        <v>0.6541041981874589</v>
      </c>
      <c r="G33"/>
      <c r="H33"/>
      <c r="I33"/>
      <c r="J33"/>
      <c r="K33"/>
      <c r="L33"/>
      <c r="M33"/>
    </row>
    <row r="34" spans="1:13" ht="12.75">
      <c r="A34">
        <v>26</v>
      </c>
      <c r="B34" s="6">
        <f t="shared" si="3"/>
        <v>-0.265920865618266</v>
      </c>
      <c r="C34" s="6">
        <f t="shared" si="3"/>
        <v>-1.1874742102608775</v>
      </c>
      <c r="D34" s="6">
        <f t="shared" si="1"/>
        <v>0.424862072654471</v>
      </c>
      <c r="E34" s="6">
        <f t="shared" si="2"/>
        <v>0.7575178681501179</v>
      </c>
      <c r="G34"/>
      <c r="H34"/>
      <c r="I34"/>
      <c r="J34"/>
      <c r="K34"/>
      <c r="L34"/>
      <c r="M34"/>
    </row>
    <row r="35" spans="1:13" ht="12.75">
      <c r="A35">
        <v>27</v>
      </c>
      <c r="B35" s="6">
        <f t="shared" si="3"/>
        <v>-0.3469197499732551</v>
      </c>
      <c r="C35" s="6">
        <f t="shared" si="3"/>
        <v>-1.2975104305167118</v>
      </c>
      <c r="D35" s="6">
        <f t="shared" si="1"/>
        <v>0.49923840671628483</v>
      </c>
      <c r="E35" s="6">
        <f t="shared" si="2"/>
        <v>0.7529330256394582</v>
      </c>
      <c r="G35"/>
      <c r="H35"/>
      <c r="I35"/>
      <c r="J35"/>
      <c r="K35"/>
      <c r="L35"/>
      <c r="M35"/>
    </row>
    <row r="36" spans="1:13" ht="12.75">
      <c r="A36">
        <v>28</v>
      </c>
      <c r="B36" s="6">
        <f t="shared" si="3"/>
        <v>-0.3948058828623681</v>
      </c>
      <c r="C36" s="6">
        <f t="shared" si="3"/>
        <v>-1.2878313185497634</v>
      </c>
      <c r="D36" s="6">
        <f t="shared" si="1"/>
        <v>0.5348982929103052</v>
      </c>
      <c r="E36" s="6">
        <f t="shared" si="2"/>
        <v>0.7121788699891493</v>
      </c>
      <c r="G36"/>
      <c r="H36"/>
      <c r="I36"/>
      <c r="J36"/>
      <c r="K36"/>
      <c r="L36"/>
      <c r="M36"/>
    </row>
    <row r="37" spans="1:13" ht="12.75">
      <c r="A37">
        <v>29</v>
      </c>
      <c r="B37" s="6">
        <f t="shared" si="3"/>
        <v>-0.4472768582621409</v>
      </c>
      <c r="C37" s="6">
        <f t="shared" si="3"/>
        <v>-1.3285854742000724</v>
      </c>
      <c r="D37" s="6">
        <f t="shared" si="1"/>
        <v>0.5461056857141402</v>
      </c>
      <c r="E37" s="6">
        <f t="shared" si="2"/>
        <v>0.7050468927503452</v>
      </c>
      <c r="G37"/>
      <c r="H37"/>
      <c r="I37"/>
      <c r="J37"/>
      <c r="K37"/>
      <c r="L37"/>
      <c r="M37"/>
    </row>
    <row r="38" spans="1:13" ht="12.75">
      <c r="A38">
        <v>30</v>
      </c>
      <c r="B38" s="6">
        <f t="shared" si="3"/>
        <v>-0.48344617140179014</v>
      </c>
      <c r="C38" s="6">
        <f t="shared" si="3"/>
        <v>-1.3433588556233094</v>
      </c>
      <c r="D38" s="6">
        <f t="shared" si="1"/>
        <v>0.5389737084753361</v>
      </c>
      <c r="E38" s="6">
        <f t="shared" si="2"/>
        <v>0.6398402437098508</v>
      </c>
      <c r="G38"/>
      <c r="H38"/>
      <c r="I38"/>
      <c r="J38"/>
      <c r="K38"/>
      <c r="L38"/>
      <c r="M38"/>
    </row>
    <row r="39" spans="1:13" ht="12.75">
      <c r="A39">
        <v>31</v>
      </c>
      <c r="B39" s="6">
        <f t="shared" si="3"/>
        <v>-0.5007666875531714</v>
      </c>
      <c r="C39" s="6">
        <f t="shared" si="3"/>
        <v>-1.2531902862470008</v>
      </c>
      <c r="D39" s="6">
        <f t="shared" si="1"/>
        <v>0.5084080917376044</v>
      </c>
      <c r="E39" s="6">
        <f t="shared" si="2"/>
        <v>0.6418779514923663</v>
      </c>
      <c r="G39"/>
      <c r="H39"/>
      <c r="I39"/>
      <c r="J39"/>
      <c r="K39"/>
      <c r="L39"/>
      <c r="M39"/>
    </row>
    <row r="40" spans="1:13" ht="12.75">
      <c r="A40">
        <v>32</v>
      </c>
      <c r="B40" s="6">
        <f t="shared" si="3"/>
        <v>-0.5511999551704287</v>
      </c>
      <c r="C40" s="6">
        <f t="shared" si="3"/>
        <v>-1.2975104305167118</v>
      </c>
      <c r="D40" s="6">
        <f aca="true" t="shared" si="4" ref="D40:D71">F139*100/$H$107</f>
        <v>0.502294968390058</v>
      </c>
      <c r="E40" s="6">
        <f aca="true" t="shared" si="5" ref="E40:E71">G139*100/$H$107</f>
        <v>0.5659733365936658</v>
      </c>
      <c r="G40"/>
      <c r="H40"/>
      <c r="I40"/>
      <c r="J40"/>
      <c r="K40"/>
      <c r="L40"/>
      <c r="M40"/>
    </row>
    <row r="41" spans="1:13" ht="12.75">
      <c r="A41">
        <v>33</v>
      </c>
      <c r="B41" s="6">
        <f t="shared" si="3"/>
        <v>-0.5817655719081605</v>
      </c>
      <c r="C41" s="6">
        <f t="shared" si="3"/>
        <v>-1.3255289125262992</v>
      </c>
      <c r="D41" s="6">
        <f t="shared" si="4"/>
        <v>0.4977101258793983</v>
      </c>
      <c r="E41" s="6">
        <f t="shared" si="5"/>
        <v>0.5878786952557069</v>
      </c>
      <c r="G41"/>
      <c r="H41"/>
      <c r="I41"/>
      <c r="J41"/>
      <c r="K41"/>
      <c r="L41"/>
      <c r="M41"/>
    </row>
    <row r="42" spans="1:13" ht="12.75">
      <c r="A42">
        <v>34</v>
      </c>
      <c r="B42" s="6">
        <f t="shared" si="3"/>
        <v>-0.5899164030382223</v>
      </c>
      <c r="C42" s="6">
        <f t="shared" si="3"/>
        <v>-1.300057565244856</v>
      </c>
      <c r="D42" s="6">
        <f t="shared" si="4"/>
        <v>0.47733304805424376</v>
      </c>
      <c r="E42" s="6">
        <f t="shared" si="5"/>
        <v>0.5511999551704287</v>
      </c>
      <c r="G42"/>
      <c r="H42"/>
      <c r="I42"/>
      <c r="J42"/>
      <c r="K42"/>
      <c r="L42"/>
      <c r="M42"/>
    </row>
    <row r="43" spans="1:13" ht="12.75">
      <c r="A43">
        <v>35</v>
      </c>
      <c r="B43" s="6">
        <f t="shared" si="3"/>
        <v>-0.5807467180169028</v>
      </c>
      <c r="C43" s="6">
        <f t="shared" si="3"/>
        <v>-1.2307755006393308</v>
      </c>
      <c r="D43" s="6">
        <f t="shared" si="4"/>
        <v>0.40754155650308965</v>
      </c>
      <c r="E43" s="6">
        <f t="shared" si="5"/>
        <v>0.4972006989337694</v>
      </c>
      <c r="G43"/>
      <c r="H43"/>
      <c r="I43"/>
      <c r="J43"/>
      <c r="K43"/>
      <c r="L43"/>
      <c r="M43"/>
    </row>
    <row r="44" spans="1:13" ht="12.75">
      <c r="A44">
        <v>36</v>
      </c>
      <c r="B44" s="6">
        <f t="shared" si="3"/>
        <v>-0.5058609570094601</v>
      </c>
      <c r="C44" s="6">
        <f t="shared" si="3"/>
        <v>-1.1808516599677024</v>
      </c>
      <c r="D44" s="6">
        <f t="shared" si="4"/>
        <v>0.36780625474403844</v>
      </c>
      <c r="E44" s="6">
        <f t="shared" si="5"/>
        <v>0.469182216924182</v>
      </c>
      <c r="G44"/>
      <c r="H44"/>
      <c r="I44"/>
      <c r="J44"/>
      <c r="K44"/>
      <c r="L44"/>
      <c r="M44"/>
    </row>
    <row r="45" spans="1:13" ht="12.75">
      <c r="A45">
        <v>37</v>
      </c>
      <c r="B45" s="6">
        <f t="shared" si="3"/>
        <v>-0.5028043953356869</v>
      </c>
      <c r="C45" s="6">
        <f t="shared" si="3"/>
        <v>-1.185945929423991</v>
      </c>
      <c r="D45" s="6">
        <f t="shared" si="4"/>
        <v>0.34488204219073965</v>
      </c>
      <c r="E45" s="6">
        <f t="shared" si="5"/>
        <v>0.4752953402717283</v>
      </c>
      <c r="G45"/>
      <c r="H45"/>
      <c r="I45"/>
      <c r="J45"/>
      <c r="K45"/>
      <c r="L45"/>
      <c r="M45"/>
    </row>
    <row r="46" spans="1:13" ht="12.75">
      <c r="A46">
        <v>38</v>
      </c>
      <c r="B46" s="6">
        <f t="shared" si="3"/>
        <v>-0.5348982929103052</v>
      </c>
      <c r="C46" s="6">
        <f t="shared" si="3"/>
        <v>-1.1462106276649398</v>
      </c>
      <c r="D46" s="6">
        <f t="shared" si="4"/>
        <v>0.36780625474403844</v>
      </c>
      <c r="E46" s="6">
        <f t="shared" si="5"/>
        <v>0.4381071732408214</v>
      </c>
      <c r="G46"/>
      <c r="H46"/>
      <c r="I46"/>
      <c r="J46"/>
      <c r="K46"/>
      <c r="L46"/>
      <c r="M46"/>
    </row>
    <row r="47" spans="1:13" ht="12.75">
      <c r="A47">
        <v>39</v>
      </c>
      <c r="B47" s="6">
        <f t="shared" si="3"/>
        <v>-0.5445774048772536</v>
      </c>
      <c r="C47" s="6">
        <f t="shared" si="3"/>
        <v>-1.1966438952821972</v>
      </c>
      <c r="D47" s="6">
        <f t="shared" si="4"/>
        <v>0.34335376135385304</v>
      </c>
      <c r="E47" s="6">
        <f t="shared" si="5"/>
        <v>0.4447297235339966</v>
      </c>
      <c r="G47"/>
      <c r="H47"/>
      <c r="I47"/>
      <c r="J47"/>
      <c r="K47"/>
      <c r="L47"/>
      <c r="M47"/>
    </row>
    <row r="48" spans="1:13" ht="12.75">
      <c r="A48">
        <v>40</v>
      </c>
      <c r="B48" s="6">
        <f aca="true" t="shared" si="6" ref="B48:C67">(C147*(-100))/$H$107</f>
        <v>-0.513502361193893</v>
      </c>
      <c r="C48" s="6">
        <f t="shared" si="6"/>
        <v>-1.1956250413909393</v>
      </c>
      <c r="D48" s="6">
        <f t="shared" si="4"/>
        <v>0.369334535580925</v>
      </c>
      <c r="E48" s="6">
        <f t="shared" si="5"/>
        <v>0.44931456604465636</v>
      </c>
      <c r="G48"/>
      <c r="H48"/>
      <c r="I48"/>
      <c r="J48"/>
      <c r="K48"/>
      <c r="L48"/>
      <c r="M48"/>
    </row>
    <row r="49" spans="1:13" ht="12.75">
      <c r="A49">
        <v>41</v>
      </c>
      <c r="B49" s="6">
        <f t="shared" si="6"/>
        <v>-0.5277663156715011</v>
      </c>
      <c r="C49" s="6">
        <f t="shared" si="6"/>
        <v>-1.200209883901599</v>
      </c>
      <c r="D49" s="6">
        <f t="shared" si="4"/>
        <v>0.35812714277709007</v>
      </c>
      <c r="E49" s="6">
        <f t="shared" si="5"/>
        <v>0.457974824120347</v>
      </c>
      <c r="G49"/>
      <c r="H49"/>
      <c r="I49"/>
      <c r="J49"/>
      <c r="K49"/>
      <c r="L49"/>
      <c r="M49"/>
    </row>
    <row r="50" spans="1:13" ht="12.75">
      <c r="A50">
        <v>42</v>
      </c>
      <c r="B50" s="6">
        <f t="shared" si="6"/>
        <v>-0.42689978043698645</v>
      </c>
      <c r="C50" s="6">
        <f t="shared" si="6"/>
        <v>-1.0962867869933113</v>
      </c>
      <c r="D50" s="6">
        <f t="shared" si="4"/>
        <v>0.3484480308101417</v>
      </c>
      <c r="E50" s="6">
        <f t="shared" si="5"/>
        <v>0.4126358259593783</v>
      </c>
      <c r="G50"/>
      <c r="H50"/>
      <c r="I50"/>
      <c r="J50"/>
      <c r="K50"/>
      <c r="L50"/>
      <c r="M50"/>
    </row>
    <row r="51" spans="1:13" ht="12.75">
      <c r="A51">
        <v>43</v>
      </c>
      <c r="B51" s="6">
        <f t="shared" si="6"/>
        <v>-0.4350506115670482</v>
      </c>
      <c r="C51" s="6">
        <f t="shared" si="6"/>
        <v>-1.1793233791308158</v>
      </c>
      <c r="D51" s="6">
        <f t="shared" si="4"/>
        <v>0.30463731348605955</v>
      </c>
      <c r="E51" s="6">
        <f t="shared" si="5"/>
        <v>0.4279186343282442</v>
      </c>
      <c r="G51"/>
      <c r="H51"/>
      <c r="I51"/>
      <c r="J51"/>
      <c r="K51"/>
      <c r="L51"/>
      <c r="M51"/>
    </row>
    <row r="52" spans="1:13" ht="12.75">
      <c r="A52">
        <v>44</v>
      </c>
      <c r="B52" s="6">
        <f t="shared" si="6"/>
        <v>-0.3942964559167393</v>
      </c>
      <c r="C52" s="6">
        <f t="shared" si="6"/>
        <v>-1.097305640884569</v>
      </c>
      <c r="D52" s="6">
        <f t="shared" si="4"/>
        <v>0.2725434159114412</v>
      </c>
      <c r="E52" s="6">
        <f t="shared" si="5"/>
        <v>0.3871644786779352</v>
      </c>
      <c r="G52"/>
      <c r="H52"/>
      <c r="I52"/>
      <c r="J52"/>
      <c r="K52"/>
      <c r="L52"/>
      <c r="M52"/>
    </row>
    <row r="53" spans="1:13" ht="12.75">
      <c r="A53">
        <v>45</v>
      </c>
      <c r="B53" s="6">
        <f t="shared" si="6"/>
        <v>-0.3586365697227189</v>
      </c>
      <c r="C53" s="6">
        <f t="shared" si="6"/>
        <v>-1.071324866657497</v>
      </c>
      <c r="D53" s="6">
        <f t="shared" si="4"/>
        <v>0.3025996057035441</v>
      </c>
      <c r="E53" s="6">
        <f t="shared" si="5"/>
        <v>0.3627119852877498</v>
      </c>
      <c r="G53"/>
      <c r="H53"/>
      <c r="I53"/>
      <c r="J53"/>
      <c r="K53"/>
      <c r="L53"/>
      <c r="M53"/>
    </row>
    <row r="54" spans="1:13" ht="12.75">
      <c r="A54">
        <v>46</v>
      </c>
      <c r="B54" s="6">
        <f t="shared" si="6"/>
        <v>-0.37850422060224453</v>
      </c>
      <c r="C54" s="6">
        <f t="shared" si="6"/>
        <v>-0.9979673864869408</v>
      </c>
      <c r="D54" s="6">
        <f t="shared" si="4"/>
        <v>0.31125986377923476</v>
      </c>
      <c r="E54" s="6">
        <f t="shared" si="5"/>
        <v>0.35507058110331685</v>
      </c>
      <c r="G54"/>
      <c r="H54"/>
      <c r="I54"/>
      <c r="J54"/>
      <c r="K54"/>
      <c r="L54"/>
      <c r="M54"/>
    </row>
    <row r="55" spans="1:13" ht="12.75">
      <c r="A55">
        <v>47</v>
      </c>
      <c r="B55" s="6">
        <f t="shared" si="6"/>
        <v>-0.30565616737731727</v>
      </c>
      <c r="C55" s="6">
        <f t="shared" si="6"/>
        <v>-0.8466675836351688</v>
      </c>
      <c r="D55" s="6">
        <f t="shared" si="4"/>
        <v>0.34895745775577053</v>
      </c>
      <c r="E55" s="6">
        <f t="shared" si="5"/>
        <v>0.3005618979210286</v>
      </c>
      <c r="G55"/>
      <c r="H55"/>
      <c r="I55"/>
      <c r="J55"/>
      <c r="K55"/>
      <c r="L55"/>
      <c r="M55"/>
    </row>
    <row r="56" spans="1:13" ht="12.75">
      <c r="A56">
        <v>48</v>
      </c>
      <c r="B56" s="6">
        <f t="shared" si="6"/>
        <v>-0.31788241407240997</v>
      </c>
      <c r="C56" s="6">
        <f t="shared" si="6"/>
        <v>-0.8410638872332513</v>
      </c>
      <c r="D56" s="6">
        <f t="shared" si="4"/>
        <v>0.4477862852077698</v>
      </c>
      <c r="E56" s="6">
        <f t="shared" si="5"/>
        <v>0.30310903264917294</v>
      </c>
      <c r="G56"/>
      <c r="H56"/>
      <c r="I56"/>
      <c r="J56"/>
      <c r="K56"/>
      <c r="L56"/>
      <c r="M56"/>
    </row>
    <row r="57" spans="1:13" ht="12.75">
      <c r="A57">
        <v>49</v>
      </c>
      <c r="B57" s="6">
        <f t="shared" si="6"/>
        <v>-0.31533527934426564</v>
      </c>
      <c r="C57" s="6">
        <f t="shared" si="6"/>
        <v>-0.7407067789443654</v>
      </c>
      <c r="D57" s="6">
        <f t="shared" si="4"/>
        <v>0.4849744522386767</v>
      </c>
      <c r="E57" s="6">
        <f t="shared" si="5"/>
        <v>0.23892123749993632</v>
      </c>
      <c r="G57"/>
      <c r="H57"/>
      <c r="I57"/>
      <c r="J57"/>
      <c r="K57"/>
      <c r="L57"/>
      <c r="M57"/>
    </row>
    <row r="58" spans="1:13" ht="12.75">
      <c r="A58">
        <v>50</v>
      </c>
      <c r="B58" s="6">
        <f t="shared" si="6"/>
        <v>-0.2669397195095237</v>
      </c>
      <c r="C58" s="6">
        <f t="shared" si="6"/>
        <v>-0.6744812760126134</v>
      </c>
      <c r="D58" s="6">
        <f t="shared" si="4"/>
        <v>0.4686727899785531</v>
      </c>
      <c r="E58" s="6">
        <f t="shared" si="5"/>
        <v>0.20682733992531802</v>
      </c>
      <c r="G58"/>
      <c r="H58"/>
      <c r="I58"/>
      <c r="J58"/>
      <c r="K58"/>
      <c r="L58"/>
      <c r="M58"/>
    </row>
    <row r="59" spans="1:13" ht="12.75">
      <c r="A59">
        <v>51</v>
      </c>
      <c r="B59" s="6">
        <f t="shared" si="6"/>
        <v>-0.2862979434434205</v>
      </c>
      <c r="C59" s="6">
        <f t="shared" si="6"/>
        <v>-0.6398402437098508</v>
      </c>
      <c r="D59" s="6">
        <f t="shared" si="4"/>
        <v>0.4752953402717283</v>
      </c>
      <c r="E59" s="6">
        <f t="shared" si="5"/>
        <v>0.2109027554903489</v>
      </c>
      <c r="G59"/>
      <c r="H59"/>
      <c r="I59"/>
      <c r="J59"/>
      <c r="K59"/>
      <c r="L59"/>
      <c r="M59"/>
    </row>
    <row r="60" spans="1:13" ht="12.75">
      <c r="A60">
        <v>52</v>
      </c>
      <c r="B60" s="6">
        <f t="shared" si="6"/>
        <v>-0.2501286303037713</v>
      </c>
      <c r="C60" s="6">
        <f t="shared" si="6"/>
        <v>-0.5878786952557069</v>
      </c>
      <c r="D60" s="6">
        <f t="shared" si="4"/>
        <v>0.4228243648719555</v>
      </c>
      <c r="E60" s="6">
        <f t="shared" si="5"/>
        <v>0.18339370042639036</v>
      </c>
      <c r="G60"/>
      <c r="H60"/>
      <c r="I60"/>
      <c r="J60"/>
      <c r="K60"/>
      <c r="L60"/>
      <c r="M60"/>
    </row>
    <row r="61" spans="1:13" ht="12.75">
      <c r="A61">
        <v>53</v>
      </c>
      <c r="B61" s="6">
        <f t="shared" si="6"/>
        <v>-0.23892123749993632</v>
      </c>
      <c r="C61" s="6">
        <f t="shared" si="6"/>
        <v>-0.5257286078889857</v>
      </c>
      <c r="D61" s="6">
        <f t="shared" si="4"/>
        <v>0.369334535580925</v>
      </c>
      <c r="E61" s="6">
        <f t="shared" si="5"/>
        <v>0.162507195655607</v>
      </c>
      <c r="G61"/>
      <c r="H61"/>
      <c r="I61"/>
      <c r="J61"/>
      <c r="K61"/>
      <c r="L61"/>
      <c r="M61"/>
    </row>
    <row r="62" spans="1:13" ht="12.75">
      <c r="A62">
        <v>54</v>
      </c>
      <c r="B62" s="6">
        <f t="shared" si="6"/>
        <v>-0.21854415967478183</v>
      </c>
      <c r="C62" s="6">
        <f t="shared" si="6"/>
        <v>-0.48293674445616125</v>
      </c>
      <c r="D62" s="6">
        <f t="shared" si="4"/>
        <v>0.3132975715617502</v>
      </c>
      <c r="E62" s="6">
        <f t="shared" si="5"/>
        <v>0.14620553339548342</v>
      </c>
      <c r="G62"/>
      <c r="H62"/>
      <c r="I62"/>
      <c r="J62"/>
      <c r="K62"/>
      <c r="L62"/>
      <c r="M62"/>
    </row>
    <row r="63" spans="1:13" ht="12.75">
      <c r="A63">
        <v>55</v>
      </c>
      <c r="B63" s="6">
        <f t="shared" si="6"/>
        <v>-0.21141218243597776</v>
      </c>
      <c r="C63" s="6">
        <f t="shared" si="6"/>
        <v>-0.3820702092216466</v>
      </c>
      <c r="D63" s="6">
        <f t="shared" si="4"/>
        <v>0.2944487745734823</v>
      </c>
      <c r="E63" s="6">
        <f t="shared" si="5"/>
        <v>0.11767762444026714</v>
      </c>
      <c r="G63"/>
      <c r="H63"/>
      <c r="I63"/>
      <c r="J63"/>
      <c r="K63"/>
      <c r="L63"/>
      <c r="M63"/>
    </row>
    <row r="64" spans="1:13" ht="12.75">
      <c r="A64">
        <v>56</v>
      </c>
      <c r="B64" s="6">
        <f t="shared" si="6"/>
        <v>-0.2058084860340603</v>
      </c>
      <c r="C64" s="6">
        <f t="shared" si="6"/>
        <v>-0.3698439625265539</v>
      </c>
      <c r="D64" s="6">
        <f t="shared" si="4"/>
        <v>0.2781471123133587</v>
      </c>
      <c r="E64" s="6">
        <f t="shared" si="5"/>
        <v>0.11614934360338056</v>
      </c>
      <c r="G64"/>
      <c r="H64"/>
      <c r="I64"/>
      <c r="J64"/>
      <c r="K64"/>
      <c r="L64"/>
      <c r="M64"/>
    </row>
    <row r="65" spans="1:13" ht="12.75">
      <c r="A65">
        <v>57</v>
      </c>
      <c r="B65" s="6">
        <f t="shared" si="6"/>
        <v>-0.18899739682830782</v>
      </c>
      <c r="C65" s="6">
        <f t="shared" si="6"/>
        <v>-0.3005618979210286</v>
      </c>
      <c r="D65" s="6">
        <f t="shared" si="4"/>
        <v>0.24503436084748267</v>
      </c>
      <c r="E65" s="6">
        <f t="shared" si="5"/>
        <v>0.08303659213750453</v>
      </c>
      <c r="G65"/>
      <c r="H65"/>
      <c r="I65"/>
      <c r="J65"/>
      <c r="K65"/>
      <c r="L65"/>
      <c r="M65"/>
    </row>
    <row r="66" spans="1:13" ht="12.75">
      <c r="A66">
        <v>58</v>
      </c>
      <c r="B66" s="6">
        <f t="shared" si="6"/>
        <v>-0.17116745373129766</v>
      </c>
      <c r="C66" s="6">
        <f t="shared" si="6"/>
        <v>-0.192053958502081</v>
      </c>
      <c r="D66" s="6">
        <f t="shared" si="4"/>
        <v>0.17269573456818424</v>
      </c>
      <c r="E66" s="6">
        <f t="shared" si="5"/>
        <v>0.05450868318228824</v>
      </c>
      <c r="G66"/>
      <c r="H66"/>
      <c r="I66"/>
      <c r="J66"/>
      <c r="K66"/>
      <c r="L66"/>
      <c r="M66"/>
    </row>
    <row r="67" spans="1:13" ht="12.75">
      <c r="A67">
        <v>59</v>
      </c>
      <c r="B67" s="6">
        <f t="shared" si="6"/>
        <v>-0.15741292619931838</v>
      </c>
      <c r="C67" s="6">
        <f t="shared" si="6"/>
        <v>-0.1895068237739367</v>
      </c>
      <c r="D67" s="6">
        <f t="shared" si="4"/>
        <v>0.162507195655607</v>
      </c>
      <c r="E67" s="6">
        <f t="shared" si="5"/>
        <v>0.05603696401917483</v>
      </c>
      <c r="G67"/>
      <c r="H67"/>
      <c r="I67"/>
      <c r="J67"/>
      <c r="K67"/>
      <c r="L67"/>
      <c r="M67"/>
    </row>
    <row r="68" spans="1:13" ht="12.75">
      <c r="A68">
        <v>60</v>
      </c>
      <c r="B68" s="6">
        <f aca="true" t="shared" si="7" ref="B68:C87">(C167*(-100))/$H$107</f>
        <v>-0.14365839866733912</v>
      </c>
      <c r="C68" s="6">
        <f t="shared" si="7"/>
        <v>-0.14926209506925658</v>
      </c>
      <c r="D68" s="6">
        <f t="shared" si="4"/>
        <v>0.12939444418973098</v>
      </c>
      <c r="E68" s="6">
        <f t="shared" si="5"/>
        <v>0.03515045924839148</v>
      </c>
      <c r="G68"/>
      <c r="H68"/>
      <c r="I68"/>
      <c r="J68"/>
      <c r="K68"/>
      <c r="L68"/>
      <c r="M68"/>
    </row>
    <row r="69" spans="1:13" ht="12.75">
      <c r="A69">
        <v>61</v>
      </c>
      <c r="B69" s="6">
        <f t="shared" si="7"/>
        <v>-0.14009241004793707</v>
      </c>
      <c r="C69" s="6">
        <f t="shared" si="7"/>
        <v>-0.13143215197224642</v>
      </c>
      <c r="D69" s="6">
        <f t="shared" si="4"/>
        <v>0.13907355615667935</v>
      </c>
      <c r="E69" s="6">
        <f t="shared" si="5"/>
        <v>0.033622178411504895</v>
      </c>
      <c r="G69"/>
      <c r="H69"/>
      <c r="I69"/>
      <c r="J69"/>
      <c r="K69"/>
      <c r="L69"/>
      <c r="M69"/>
    </row>
    <row r="70" spans="1:13" ht="12.75">
      <c r="A70">
        <v>62</v>
      </c>
      <c r="B70" s="6">
        <f t="shared" si="7"/>
        <v>-0.14416782561296798</v>
      </c>
      <c r="C70" s="6">
        <f t="shared" si="7"/>
        <v>-0.10086653523451469</v>
      </c>
      <c r="D70" s="6">
        <f t="shared" si="4"/>
        <v>0.13652642142853505</v>
      </c>
      <c r="E70" s="6">
        <f t="shared" si="5"/>
        <v>0.029546762846474003</v>
      </c>
      <c r="G70"/>
      <c r="H70"/>
      <c r="I70"/>
      <c r="J70"/>
      <c r="K70"/>
      <c r="L70"/>
      <c r="M70"/>
    </row>
    <row r="71" spans="1:13" ht="12.75">
      <c r="A71">
        <v>63</v>
      </c>
      <c r="B71" s="6">
        <f t="shared" si="7"/>
        <v>-0.1385641292110505</v>
      </c>
      <c r="C71" s="6">
        <f t="shared" si="7"/>
        <v>-0.08660258075690655</v>
      </c>
      <c r="D71" s="6">
        <f t="shared" si="4"/>
        <v>0.1263378825159578</v>
      </c>
      <c r="E71" s="6">
        <f t="shared" si="5"/>
        <v>0.030056189792102863</v>
      </c>
      <c r="G71"/>
      <c r="H71"/>
      <c r="I71"/>
      <c r="J71"/>
      <c r="K71"/>
      <c r="L71"/>
      <c r="M71"/>
    </row>
    <row r="72" spans="1:13" ht="12.75">
      <c r="A72">
        <v>64</v>
      </c>
      <c r="B72" s="6">
        <f t="shared" si="7"/>
        <v>-0.11054564720146308</v>
      </c>
      <c r="C72" s="6">
        <f t="shared" si="7"/>
        <v>-0.06673492987738093</v>
      </c>
      <c r="D72" s="6">
        <f aca="true" t="shared" si="8" ref="D72:D103">F171*100/$H$107</f>
        <v>0.12379074778781349</v>
      </c>
      <c r="E72" s="6">
        <f aca="true" t="shared" si="9" ref="E72:E103">G171*100/$H$107</f>
        <v>0.03515045924839148</v>
      </c>
      <c r="G72"/>
      <c r="H72"/>
      <c r="I72"/>
      <c r="J72"/>
      <c r="K72"/>
      <c r="L72"/>
      <c r="M72"/>
    </row>
    <row r="73" spans="1:13" ht="12.75">
      <c r="A73">
        <v>65</v>
      </c>
      <c r="B73" s="6">
        <f t="shared" si="7"/>
        <v>-0.10596080469080331</v>
      </c>
      <c r="C73" s="6">
        <f t="shared" si="7"/>
        <v>-0.04686727899785531</v>
      </c>
      <c r="D73" s="6">
        <f t="shared" si="8"/>
        <v>0.12888501724410212</v>
      </c>
      <c r="E73" s="6">
        <f t="shared" si="9"/>
        <v>0.019867650879525623</v>
      </c>
      <c r="G73"/>
      <c r="H73"/>
      <c r="I73"/>
      <c r="J73"/>
      <c r="K73"/>
      <c r="L73"/>
      <c r="M73"/>
    </row>
    <row r="74" spans="1:13" ht="12.75">
      <c r="A74">
        <v>66</v>
      </c>
      <c r="B74" s="6">
        <f t="shared" si="7"/>
        <v>-0.09526283883259722</v>
      </c>
      <c r="C74" s="6">
        <f t="shared" si="7"/>
        <v>-0.040244728704680106</v>
      </c>
      <c r="D74" s="6">
        <f t="shared" si="8"/>
        <v>0.1263378825159578</v>
      </c>
      <c r="E74" s="6">
        <f t="shared" si="9"/>
        <v>0.019867650879525623</v>
      </c>
      <c r="G74"/>
      <c r="H74"/>
      <c r="I74"/>
      <c r="J74"/>
      <c r="K74"/>
      <c r="L74"/>
      <c r="M74"/>
    </row>
    <row r="75" spans="1:13" ht="12.75">
      <c r="A75">
        <v>67</v>
      </c>
      <c r="B75" s="6">
        <f t="shared" si="7"/>
        <v>-0.09220627715882404</v>
      </c>
      <c r="C75" s="6">
        <f t="shared" si="7"/>
        <v>-0.024961920335814243</v>
      </c>
      <c r="D75" s="6">
        <f t="shared" si="8"/>
        <v>0.1074890855276899</v>
      </c>
      <c r="E75" s="6">
        <f t="shared" si="9"/>
        <v>0.01732051615138131</v>
      </c>
      <c r="G75"/>
      <c r="H75"/>
      <c r="I75"/>
      <c r="J75"/>
      <c r="K75"/>
      <c r="L75"/>
      <c r="M75"/>
    </row>
    <row r="76" spans="1:13" ht="12.75">
      <c r="A76">
        <v>68</v>
      </c>
      <c r="B76" s="6">
        <f t="shared" si="7"/>
        <v>-0.09730054661511266</v>
      </c>
      <c r="C76" s="6">
        <f t="shared" si="7"/>
        <v>-0.023433639498927655</v>
      </c>
      <c r="D76" s="6">
        <f t="shared" si="8"/>
        <v>0.09016856937630859</v>
      </c>
      <c r="E76" s="6">
        <f t="shared" si="9"/>
        <v>0.00967911196694838</v>
      </c>
      <c r="G76"/>
      <c r="H76"/>
      <c r="I76"/>
      <c r="J76"/>
      <c r="K76"/>
      <c r="L76"/>
      <c r="M76"/>
    </row>
    <row r="77" spans="1:13" ht="12.75">
      <c r="A77">
        <v>69</v>
      </c>
      <c r="B77" s="6">
        <f t="shared" si="7"/>
        <v>-0.11105507414709194</v>
      </c>
      <c r="C77" s="6">
        <f t="shared" si="7"/>
        <v>-0.01782994309701017</v>
      </c>
      <c r="D77" s="6">
        <f t="shared" si="8"/>
        <v>0.10137596218014355</v>
      </c>
      <c r="E77" s="6">
        <f t="shared" si="9"/>
        <v>0.008150831130061794</v>
      </c>
      <c r="G77"/>
      <c r="H77"/>
      <c r="I77"/>
      <c r="J77"/>
      <c r="K77"/>
      <c r="L77"/>
      <c r="M77"/>
    </row>
    <row r="78" spans="1:13" ht="12.75">
      <c r="A78">
        <v>70</v>
      </c>
      <c r="B78" s="6">
        <f t="shared" si="7"/>
        <v>-0.08711200770253542</v>
      </c>
      <c r="C78" s="6">
        <f t="shared" si="7"/>
        <v>-0.013245100586350414</v>
      </c>
      <c r="D78" s="6">
        <f t="shared" si="8"/>
        <v>0.0820177382462468</v>
      </c>
      <c r="E78" s="6">
        <f t="shared" si="9"/>
        <v>0.008150831130061794</v>
      </c>
      <c r="G78"/>
      <c r="H78"/>
      <c r="I78"/>
      <c r="J78"/>
      <c r="K78"/>
      <c r="L78"/>
      <c r="M78"/>
    </row>
    <row r="79" spans="1:13" ht="12.75">
      <c r="A79">
        <v>71</v>
      </c>
      <c r="B79" s="6">
        <f t="shared" si="7"/>
        <v>-0.07437633406181386</v>
      </c>
      <c r="C79" s="6">
        <f t="shared" si="7"/>
        <v>-0.010188538912577242</v>
      </c>
      <c r="D79" s="6">
        <f t="shared" si="8"/>
        <v>0.09016856937630859</v>
      </c>
      <c r="E79" s="6">
        <f t="shared" si="9"/>
        <v>0.006622550293175207</v>
      </c>
      <c r="G79"/>
      <c r="H79"/>
      <c r="I79"/>
      <c r="J79"/>
      <c r="K79"/>
      <c r="L79"/>
      <c r="M79"/>
    </row>
    <row r="80" spans="1:13" ht="12.75">
      <c r="A80">
        <v>72</v>
      </c>
      <c r="B80" s="6">
        <f t="shared" si="7"/>
        <v>-0.07488576100744272</v>
      </c>
      <c r="C80" s="6">
        <f t="shared" si="7"/>
        <v>-0.006622550293175207</v>
      </c>
      <c r="D80" s="6">
        <f t="shared" si="8"/>
        <v>0.07896117657247362</v>
      </c>
      <c r="E80" s="6">
        <f t="shared" si="9"/>
        <v>0.008660258075690656</v>
      </c>
      <c r="G80"/>
      <c r="H80"/>
      <c r="I80"/>
      <c r="J80"/>
      <c r="K80"/>
      <c r="L80"/>
      <c r="M80"/>
    </row>
    <row r="81" spans="1:13" ht="12.75">
      <c r="A81">
        <v>73</v>
      </c>
      <c r="B81" s="6">
        <f t="shared" si="7"/>
        <v>-0.07284805322492728</v>
      </c>
      <c r="C81" s="6">
        <f t="shared" si="7"/>
        <v>-0.009169685021319518</v>
      </c>
      <c r="D81" s="6">
        <f t="shared" si="8"/>
        <v>0.08456487297439111</v>
      </c>
      <c r="E81" s="6">
        <f t="shared" si="9"/>
        <v>0.004584842510659759</v>
      </c>
      <c r="G81"/>
      <c r="H81"/>
      <c r="I81"/>
      <c r="J81"/>
      <c r="K81"/>
      <c r="L81"/>
      <c r="M81"/>
    </row>
    <row r="82" spans="1:13" ht="12.75">
      <c r="A82">
        <v>74</v>
      </c>
      <c r="B82" s="6">
        <f t="shared" si="7"/>
        <v>-0.06418779514923663</v>
      </c>
      <c r="C82" s="6">
        <f t="shared" si="7"/>
        <v>-0.005603696401917483</v>
      </c>
      <c r="D82" s="6">
        <f t="shared" si="8"/>
        <v>0.08252716519187565</v>
      </c>
      <c r="E82" s="6">
        <f t="shared" si="9"/>
        <v>0.004075415565030897</v>
      </c>
      <c r="G82"/>
      <c r="H82"/>
      <c r="I82"/>
      <c r="J82"/>
      <c r="K82"/>
      <c r="L82"/>
      <c r="M82"/>
    </row>
    <row r="83" spans="1:13" ht="12.75">
      <c r="A83">
        <v>75</v>
      </c>
      <c r="B83" s="6">
        <f t="shared" si="7"/>
        <v>-0.06928206460552525</v>
      </c>
      <c r="C83" s="6">
        <f t="shared" si="7"/>
        <v>-0.006622550293175207</v>
      </c>
      <c r="D83" s="6">
        <f t="shared" si="8"/>
        <v>0.07743289573558704</v>
      </c>
      <c r="E83" s="6">
        <f t="shared" si="9"/>
        <v>0.005603696401917483</v>
      </c>
      <c r="G83"/>
      <c r="H83"/>
      <c r="I83"/>
      <c r="J83"/>
      <c r="K83"/>
      <c r="L83"/>
      <c r="M83"/>
    </row>
    <row r="84" spans="1:13" ht="12.75">
      <c r="A84">
        <v>76</v>
      </c>
      <c r="B84" s="6">
        <f t="shared" si="7"/>
        <v>-0.052980402345401655</v>
      </c>
      <c r="C84" s="6">
        <f t="shared" si="7"/>
        <v>-0.006622550293175207</v>
      </c>
      <c r="D84" s="6">
        <f t="shared" si="8"/>
        <v>0.06418779514923663</v>
      </c>
      <c r="E84" s="6">
        <f t="shared" si="9"/>
        <v>0.005094269456288621</v>
      </c>
      <c r="G84"/>
      <c r="H84"/>
      <c r="I84"/>
      <c r="J84"/>
      <c r="K84"/>
      <c r="L84"/>
      <c r="M84"/>
    </row>
    <row r="85" spans="1:13" ht="12.75">
      <c r="A85">
        <v>77</v>
      </c>
      <c r="B85" s="6">
        <f t="shared" si="7"/>
        <v>-0.04635785205222645</v>
      </c>
      <c r="C85" s="6">
        <f t="shared" si="7"/>
        <v>-0.004584842510659759</v>
      </c>
      <c r="D85" s="6">
        <f t="shared" si="8"/>
        <v>0.07692346878995818</v>
      </c>
      <c r="E85" s="6">
        <f t="shared" si="9"/>
        <v>0.004584842510659759</v>
      </c>
      <c r="G85"/>
      <c r="H85"/>
      <c r="I85"/>
      <c r="J85"/>
      <c r="K85"/>
      <c r="L85"/>
      <c r="M85"/>
    </row>
    <row r="86" spans="1:13" ht="12.75">
      <c r="A86">
        <v>78</v>
      </c>
      <c r="B86" s="6">
        <f t="shared" si="7"/>
        <v>-0.04635785205222645</v>
      </c>
      <c r="C86" s="6">
        <f t="shared" si="7"/>
        <v>-0.0015282808368865862</v>
      </c>
      <c r="D86" s="6">
        <f t="shared" si="8"/>
        <v>0.0820177382462468</v>
      </c>
      <c r="E86" s="6">
        <f t="shared" si="9"/>
        <v>0.006113123347546345</v>
      </c>
      <c r="G86"/>
      <c r="H86"/>
      <c r="I86"/>
      <c r="J86"/>
      <c r="K86"/>
      <c r="L86"/>
      <c r="M86"/>
    </row>
    <row r="87" spans="1:13" ht="12.75">
      <c r="A87">
        <v>79</v>
      </c>
      <c r="B87" s="6">
        <f t="shared" si="7"/>
        <v>-0.04533899816096872</v>
      </c>
      <c r="C87" s="6">
        <f t="shared" si="7"/>
        <v>-0.0020377077825154484</v>
      </c>
      <c r="D87" s="6">
        <f t="shared" si="8"/>
        <v>0.07131977238804069</v>
      </c>
      <c r="E87" s="6">
        <f t="shared" si="9"/>
        <v>0.0025471347281443104</v>
      </c>
      <c r="G87"/>
      <c r="H87"/>
      <c r="I87"/>
      <c r="J87"/>
      <c r="K87"/>
      <c r="L87"/>
      <c r="M87"/>
    </row>
    <row r="88" spans="1:13" ht="12.75">
      <c r="A88">
        <v>80</v>
      </c>
      <c r="B88" s="6">
        <f aca="true" t="shared" si="10" ref="B88:C103">(C187*(-100))/$H$107</f>
        <v>-0.05450868318228824</v>
      </c>
      <c r="C88" s="6">
        <f t="shared" si="10"/>
        <v>-0.0005094269456288621</v>
      </c>
      <c r="D88" s="6">
        <f t="shared" si="8"/>
        <v>0.06520664904049435</v>
      </c>
      <c r="E88" s="6">
        <f t="shared" si="9"/>
        <v>0.003565988619402035</v>
      </c>
      <c r="G88"/>
      <c r="H88"/>
      <c r="I88"/>
      <c r="J88"/>
      <c r="K88"/>
      <c r="L88"/>
      <c r="M88"/>
    </row>
    <row r="89" spans="1:13" ht="12.75">
      <c r="A89">
        <v>81</v>
      </c>
      <c r="B89" s="6">
        <f t="shared" si="10"/>
        <v>-0.033622178411504895</v>
      </c>
      <c r="C89" s="6">
        <f t="shared" si="10"/>
        <v>0</v>
      </c>
      <c r="D89" s="6">
        <f t="shared" si="8"/>
        <v>0.05501811012791711</v>
      </c>
      <c r="E89" s="6">
        <f t="shared" si="9"/>
        <v>0.0005094269456288621</v>
      </c>
      <c r="G89"/>
      <c r="H89"/>
      <c r="I89"/>
      <c r="J89"/>
      <c r="K89"/>
      <c r="L89"/>
      <c r="M89"/>
    </row>
    <row r="90" spans="1:13" ht="12.75">
      <c r="A90">
        <v>82</v>
      </c>
      <c r="B90" s="6">
        <f t="shared" si="10"/>
        <v>-0.033112751465876035</v>
      </c>
      <c r="C90" s="6">
        <f t="shared" si="10"/>
        <v>0</v>
      </c>
      <c r="D90" s="6">
        <f t="shared" si="8"/>
        <v>0.050433267617257346</v>
      </c>
      <c r="E90" s="6">
        <f t="shared" si="9"/>
        <v>0.0015282808368865862</v>
      </c>
      <c r="G90"/>
      <c r="H90"/>
      <c r="I90"/>
      <c r="J90"/>
      <c r="K90"/>
      <c r="L90"/>
      <c r="M90"/>
    </row>
    <row r="91" spans="1:13" ht="12.75">
      <c r="A91">
        <v>83</v>
      </c>
      <c r="B91" s="6">
        <f t="shared" si="10"/>
        <v>-0.022924212553298795</v>
      </c>
      <c r="C91" s="6">
        <f t="shared" si="10"/>
        <v>-0.0005094269456288621</v>
      </c>
      <c r="D91" s="6">
        <f t="shared" si="8"/>
        <v>0.03616931313964921</v>
      </c>
      <c r="E91" s="6">
        <f t="shared" si="9"/>
        <v>0.0010188538912577242</v>
      </c>
      <c r="G91"/>
      <c r="H91"/>
      <c r="I91"/>
      <c r="J91"/>
      <c r="K91"/>
      <c r="L91"/>
      <c r="M91"/>
    </row>
    <row r="92" spans="1:13" ht="12.75">
      <c r="A92">
        <v>84</v>
      </c>
      <c r="B92" s="6">
        <f t="shared" si="10"/>
        <v>-0.01732051615138131</v>
      </c>
      <c r="C92" s="6">
        <f t="shared" si="10"/>
        <v>-0.0010188538912577242</v>
      </c>
      <c r="D92" s="6">
        <f t="shared" si="8"/>
        <v>0.029546762846474003</v>
      </c>
      <c r="E92" s="6">
        <f t="shared" si="9"/>
        <v>0.0005094269456288621</v>
      </c>
      <c r="G92"/>
      <c r="H92"/>
      <c r="I92"/>
      <c r="J92"/>
      <c r="K92"/>
      <c r="L92"/>
      <c r="M92"/>
    </row>
    <row r="93" spans="1:13" ht="12.75">
      <c r="A93">
        <v>85</v>
      </c>
      <c r="B93" s="6">
        <f t="shared" si="10"/>
        <v>-0.008660258075690656</v>
      </c>
      <c r="C93" s="6">
        <f t="shared" si="10"/>
        <v>-0.0005094269456288621</v>
      </c>
      <c r="D93" s="6">
        <f t="shared" si="8"/>
        <v>0.020886504770783347</v>
      </c>
      <c r="E93" s="6">
        <f t="shared" si="9"/>
        <v>0</v>
      </c>
      <c r="G93"/>
      <c r="H93"/>
      <c r="I93"/>
      <c r="J93"/>
      <c r="K93"/>
      <c r="L93"/>
      <c r="M93"/>
    </row>
    <row r="94" spans="1:13" ht="12.75">
      <c r="A94">
        <v>86</v>
      </c>
      <c r="B94" s="6">
        <f t="shared" si="10"/>
        <v>-0.00713197723880407</v>
      </c>
      <c r="C94" s="6">
        <f t="shared" si="10"/>
        <v>0</v>
      </c>
      <c r="D94" s="6">
        <f t="shared" si="8"/>
        <v>0.014773381423237001</v>
      </c>
      <c r="E94" s="6">
        <f t="shared" si="9"/>
        <v>0.0010188538912577242</v>
      </c>
      <c r="G94"/>
      <c r="H94"/>
      <c r="I94"/>
      <c r="J94"/>
      <c r="K94"/>
      <c r="L94"/>
      <c r="M94"/>
    </row>
    <row r="95" spans="1:13" ht="12.75">
      <c r="A95">
        <v>87</v>
      </c>
      <c r="B95" s="6">
        <f t="shared" si="10"/>
        <v>-0.008150831130061794</v>
      </c>
      <c r="C95" s="6">
        <f t="shared" si="10"/>
        <v>-0.0005094269456288621</v>
      </c>
      <c r="D95" s="6">
        <f t="shared" si="8"/>
        <v>0.016811089205752448</v>
      </c>
      <c r="E95" s="6">
        <f t="shared" si="9"/>
        <v>0.0010188538912577242</v>
      </c>
      <c r="G95"/>
      <c r="H95"/>
      <c r="I95"/>
      <c r="J95"/>
      <c r="K95"/>
      <c r="L95"/>
      <c r="M95"/>
    </row>
    <row r="96" spans="1:13" ht="12.75">
      <c r="A96">
        <v>88</v>
      </c>
      <c r="B96" s="6">
        <f t="shared" si="10"/>
        <v>-0.005094269456288621</v>
      </c>
      <c r="C96" s="6">
        <f t="shared" si="10"/>
        <v>0</v>
      </c>
      <c r="D96" s="6">
        <f t="shared" si="8"/>
        <v>0.015792235314494724</v>
      </c>
      <c r="E96" s="6">
        <f t="shared" si="9"/>
        <v>0.0005094269456288621</v>
      </c>
      <c r="G96"/>
      <c r="H96"/>
      <c r="I96"/>
      <c r="J96"/>
      <c r="K96"/>
      <c r="L96"/>
      <c r="M96"/>
    </row>
    <row r="97" spans="1:13" ht="12.75">
      <c r="A97">
        <v>89</v>
      </c>
      <c r="B97" s="6">
        <f t="shared" si="10"/>
        <v>-0.006622550293175207</v>
      </c>
      <c r="C97" s="6">
        <f t="shared" si="10"/>
        <v>0</v>
      </c>
      <c r="D97" s="6">
        <f t="shared" si="8"/>
        <v>0.022924212553298795</v>
      </c>
      <c r="E97" s="6">
        <f t="shared" si="9"/>
        <v>0.0005094269456288621</v>
      </c>
      <c r="G97"/>
      <c r="H97"/>
      <c r="I97"/>
      <c r="J97"/>
      <c r="K97"/>
      <c r="L97"/>
      <c r="M97"/>
    </row>
    <row r="98" spans="1:13" ht="12.75">
      <c r="A98">
        <v>90</v>
      </c>
      <c r="B98" s="6">
        <f t="shared" si="10"/>
        <v>-0.005603696401917483</v>
      </c>
      <c r="C98" s="6">
        <f t="shared" si="10"/>
        <v>0</v>
      </c>
      <c r="D98" s="6">
        <f t="shared" si="8"/>
        <v>0.01222624669509269</v>
      </c>
      <c r="E98" s="6">
        <f t="shared" si="9"/>
        <v>0</v>
      </c>
      <c r="G98"/>
      <c r="H98"/>
      <c r="I98"/>
      <c r="J98"/>
      <c r="K98"/>
      <c r="L98"/>
      <c r="M98"/>
    </row>
    <row r="99" spans="1:13" ht="12.75">
      <c r="A99">
        <v>91</v>
      </c>
      <c r="B99" s="6">
        <f t="shared" si="10"/>
        <v>-0.0020377077825154484</v>
      </c>
      <c r="C99" s="6">
        <f t="shared" si="10"/>
        <v>0</v>
      </c>
      <c r="D99" s="6">
        <f t="shared" si="8"/>
        <v>0.012735673640721552</v>
      </c>
      <c r="E99" s="6">
        <f t="shared" si="9"/>
        <v>0</v>
      </c>
      <c r="G99"/>
      <c r="H99"/>
      <c r="I99"/>
      <c r="J99"/>
      <c r="K99"/>
      <c r="L99"/>
      <c r="M99"/>
    </row>
    <row r="100" spans="1:13" ht="12.75">
      <c r="A100">
        <v>92</v>
      </c>
      <c r="B100" s="6">
        <f t="shared" si="10"/>
        <v>-0.003565988619402035</v>
      </c>
      <c r="C100" s="6">
        <f t="shared" si="10"/>
        <v>0</v>
      </c>
      <c r="D100" s="6">
        <f t="shared" si="8"/>
        <v>0.006622550293175207</v>
      </c>
      <c r="E100" s="6">
        <f t="shared" si="9"/>
        <v>0</v>
      </c>
      <c r="G100"/>
      <c r="H100"/>
      <c r="I100"/>
      <c r="J100"/>
      <c r="K100"/>
      <c r="L100"/>
      <c r="M100"/>
    </row>
    <row r="101" spans="1:13" ht="12.75">
      <c r="A101">
        <v>93</v>
      </c>
      <c r="B101" s="6">
        <f t="shared" si="10"/>
        <v>-0.0010188538912577242</v>
      </c>
      <c r="C101" s="6">
        <f t="shared" si="10"/>
        <v>0</v>
      </c>
      <c r="D101" s="6">
        <f t="shared" si="8"/>
        <v>0.008150831130061794</v>
      </c>
      <c r="E101" s="6">
        <f t="shared" si="9"/>
        <v>0</v>
      </c>
      <c r="G101"/>
      <c r="H101"/>
      <c r="I101"/>
      <c r="J101"/>
      <c r="K101"/>
      <c r="L101"/>
      <c r="M101"/>
    </row>
    <row r="102" spans="1:13" ht="12.75">
      <c r="A102">
        <v>94</v>
      </c>
      <c r="B102" s="6">
        <f t="shared" si="10"/>
        <v>-0.0005094269456288621</v>
      </c>
      <c r="C102" s="6">
        <f t="shared" si="10"/>
        <v>0</v>
      </c>
      <c r="D102" s="6">
        <f t="shared" si="8"/>
        <v>0.0020377077825154484</v>
      </c>
      <c r="E102" s="6">
        <f t="shared" si="9"/>
        <v>0</v>
      </c>
      <c r="G102"/>
      <c r="H102"/>
      <c r="I102"/>
      <c r="J102"/>
      <c r="K102"/>
      <c r="L102"/>
      <c r="M102"/>
    </row>
    <row r="103" spans="1:13" ht="12.75">
      <c r="A103" t="s">
        <v>5</v>
      </c>
      <c r="B103" s="6">
        <f t="shared" si="10"/>
        <v>-0.004075415565030897</v>
      </c>
      <c r="C103" s="6">
        <f t="shared" si="10"/>
        <v>0</v>
      </c>
      <c r="D103" s="6">
        <f t="shared" si="8"/>
        <v>0.011207392803834966</v>
      </c>
      <c r="E103" s="6">
        <f t="shared" si="9"/>
        <v>0</v>
      </c>
      <c r="G103"/>
      <c r="H103"/>
      <c r="I103"/>
      <c r="J103"/>
      <c r="K103"/>
      <c r="L103"/>
      <c r="M103"/>
    </row>
    <row r="104" spans="7:13" ht="12.75">
      <c r="G104"/>
      <c r="H104"/>
      <c r="I104"/>
      <c r="J104"/>
      <c r="K104"/>
      <c r="L104"/>
      <c r="M104"/>
    </row>
    <row r="105" spans="3:7" ht="12.75">
      <c r="C105" s="11" t="s">
        <v>1</v>
      </c>
      <c r="D105" s="11"/>
      <c r="E105" s="2"/>
      <c r="F105" s="11" t="s">
        <v>2</v>
      </c>
      <c r="G105" s="11"/>
    </row>
    <row r="106" spans="1:7" ht="25.5">
      <c r="A106" s="1" t="s">
        <v>3</v>
      </c>
      <c r="B106" s="1" t="s">
        <v>0</v>
      </c>
      <c r="C106" s="1" t="s">
        <v>4</v>
      </c>
      <c r="D106" s="1" t="s">
        <v>6</v>
      </c>
      <c r="E106" s="1" t="s">
        <v>0</v>
      </c>
      <c r="F106" s="1" t="s">
        <v>4</v>
      </c>
      <c r="G106" s="1" t="s">
        <v>6</v>
      </c>
    </row>
    <row r="107" spans="1:8" ht="12.75">
      <c r="A107">
        <v>0</v>
      </c>
      <c r="B107">
        <f>C107+D107</f>
        <v>470</v>
      </c>
      <c r="C107">
        <v>210</v>
      </c>
      <c r="D107">
        <v>260</v>
      </c>
      <c r="E107">
        <f>F107+G107</f>
        <v>435</v>
      </c>
      <c r="F107">
        <v>194</v>
      </c>
      <c r="G107">
        <v>241</v>
      </c>
      <c r="H107" s="5">
        <f>SUM(C107:D202,F107:G202)</f>
        <v>196299</v>
      </c>
    </row>
    <row r="108" spans="1:7" ht="12.75">
      <c r="A108">
        <v>1</v>
      </c>
      <c r="B108">
        <f aca="true" t="shared" si="11" ref="B108:B171">C108+D108</f>
        <v>386</v>
      </c>
      <c r="C108">
        <v>183</v>
      </c>
      <c r="D108">
        <v>203</v>
      </c>
      <c r="E108">
        <f aca="true" t="shared" si="12" ref="E108:E171">F108+G108</f>
        <v>374</v>
      </c>
      <c r="F108">
        <v>174</v>
      </c>
      <c r="G108">
        <v>200</v>
      </c>
    </row>
    <row r="109" spans="1:10" ht="12.75">
      <c r="A109">
        <v>2</v>
      </c>
      <c r="B109">
        <f t="shared" si="11"/>
        <v>494</v>
      </c>
      <c r="C109">
        <v>212</v>
      </c>
      <c r="D109">
        <v>282</v>
      </c>
      <c r="E109">
        <f t="shared" si="12"/>
        <v>494</v>
      </c>
      <c r="F109">
        <v>216</v>
      </c>
      <c r="G109">
        <v>278</v>
      </c>
      <c r="I109"/>
      <c r="J109"/>
    </row>
    <row r="110" spans="1:10" ht="12.75">
      <c r="A110">
        <v>3</v>
      </c>
      <c r="B110">
        <f t="shared" si="11"/>
        <v>551</v>
      </c>
      <c r="C110">
        <v>276</v>
      </c>
      <c r="D110">
        <v>275</v>
      </c>
      <c r="E110">
        <f t="shared" si="12"/>
        <v>534</v>
      </c>
      <c r="F110">
        <v>256</v>
      </c>
      <c r="G110">
        <v>278</v>
      </c>
      <c r="I110" s="4"/>
      <c r="J110"/>
    </row>
    <row r="111" spans="1:10" ht="12.75">
      <c r="A111">
        <v>4</v>
      </c>
      <c r="B111">
        <f t="shared" si="11"/>
        <v>588</v>
      </c>
      <c r="C111">
        <v>274</v>
      </c>
      <c r="D111">
        <v>314</v>
      </c>
      <c r="E111">
        <f t="shared" si="12"/>
        <v>495</v>
      </c>
      <c r="F111">
        <v>220</v>
      </c>
      <c r="G111">
        <v>275</v>
      </c>
      <c r="I111" s="4"/>
      <c r="J111"/>
    </row>
    <row r="112" spans="1:10" ht="12.75">
      <c r="A112">
        <v>5</v>
      </c>
      <c r="B112">
        <f t="shared" si="11"/>
        <v>585</v>
      </c>
      <c r="C112">
        <v>294</v>
      </c>
      <c r="D112">
        <v>291</v>
      </c>
      <c r="E112">
        <f t="shared" si="12"/>
        <v>516</v>
      </c>
      <c r="F112">
        <v>269</v>
      </c>
      <c r="G112">
        <v>247</v>
      </c>
      <c r="I112" s="4"/>
      <c r="J112"/>
    </row>
    <row r="113" spans="1:10" ht="12.75">
      <c r="A113">
        <v>6</v>
      </c>
      <c r="B113">
        <f t="shared" si="11"/>
        <v>584</v>
      </c>
      <c r="C113">
        <v>314</v>
      </c>
      <c r="D113">
        <v>270</v>
      </c>
      <c r="E113">
        <f t="shared" si="12"/>
        <v>611</v>
      </c>
      <c r="F113">
        <v>319</v>
      </c>
      <c r="G113">
        <v>292</v>
      </c>
      <c r="I113" s="4"/>
      <c r="J113"/>
    </row>
    <row r="114" spans="1:10" ht="12.75">
      <c r="A114">
        <v>7</v>
      </c>
      <c r="B114">
        <f t="shared" si="11"/>
        <v>640</v>
      </c>
      <c r="C114">
        <v>321</v>
      </c>
      <c r="D114">
        <v>319</v>
      </c>
      <c r="E114">
        <f t="shared" si="12"/>
        <v>594</v>
      </c>
      <c r="F114">
        <v>314</v>
      </c>
      <c r="G114">
        <v>280</v>
      </c>
      <c r="I114" s="4"/>
      <c r="J114"/>
    </row>
    <row r="115" spans="1:10" ht="12.75">
      <c r="A115">
        <v>8</v>
      </c>
      <c r="B115">
        <f t="shared" si="11"/>
        <v>719</v>
      </c>
      <c r="C115">
        <v>361</v>
      </c>
      <c r="D115">
        <v>358</v>
      </c>
      <c r="E115">
        <f t="shared" si="12"/>
        <v>624</v>
      </c>
      <c r="F115">
        <v>304</v>
      </c>
      <c r="G115">
        <v>320</v>
      </c>
      <c r="I115" s="4"/>
      <c r="J115"/>
    </row>
    <row r="116" spans="1:10" ht="12.75">
      <c r="A116">
        <v>9</v>
      </c>
      <c r="B116">
        <f t="shared" si="11"/>
        <v>701</v>
      </c>
      <c r="C116">
        <v>403</v>
      </c>
      <c r="D116">
        <v>298</v>
      </c>
      <c r="E116">
        <f t="shared" si="12"/>
        <v>670</v>
      </c>
      <c r="F116">
        <v>344</v>
      </c>
      <c r="G116">
        <v>326</v>
      </c>
      <c r="I116" s="4"/>
      <c r="J116"/>
    </row>
    <row r="117" spans="1:10" ht="12.75">
      <c r="A117">
        <v>10</v>
      </c>
      <c r="B117">
        <f t="shared" si="11"/>
        <v>789</v>
      </c>
      <c r="C117">
        <v>409</v>
      </c>
      <c r="D117">
        <v>380</v>
      </c>
      <c r="E117">
        <f t="shared" si="12"/>
        <v>750</v>
      </c>
      <c r="F117">
        <v>440</v>
      </c>
      <c r="G117">
        <v>310</v>
      </c>
      <c r="I117" s="4"/>
      <c r="J117"/>
    </row>
    <row r="118" spans="1:10" ht="12.75">
      <c r="A118">
        <v>11</v>
      </c>
      <c r="B118">
        <f t="shared" si="11"/>
        <v>806</v>
      </c>
      <c r="C118">
        <v>451</v>
      </c>
      <c r="D118">
        <v>355</v>
      </c>
      <c r="E118">
        <f t="shared" si="12"/>
        <v>750</v>
      </c>
      <c r="F118">
        <v>409</v>
      </c>
      <c r="G118">
        <v>341</v>
      </c>
      <c r="I118" s="4"/>
      <c r="J118"/>
    </row>
    <row r="119" spans="1:10" ht="12.75">
      <c r="A119">
        <v>12</v>
      </c>
      <c r="B119">
        <f t="shared" si="11"/>
        <v>739</v>
      </c>
      <c r="C119">
        <v>390</v>
      </c>
      <c r="D119">
        <v>349</v>
      </c>
      <c r="E119">
        <f t="shared" si="12"/>
        <v>691</v>
      </c>
      <c r="F119">
        <v>380</v>
      </c>
      <c r="G119">
        <v>311</v>
      </c>
      <c r="I119"/>
      <c r="J119"/>
    </row>
    <row r="120" spans="1:10" ht="12.75">
      <c r="A120">
        <v>13</v>
      </c>
      <c r="B120">
        <f t="shared" si="11"/>
        <v>709</v>
      </c>
      <c r="C120">
        <v>382</v>
      </c>
      <c r="D120">
        <v>327</v>
      </c>
      <c r="E120">
        <f t="shared" si="12"/>
        <v>655</v>
      </c>
      <c r="F120">
        <v>380</v>
      </c>
      <c r="G120">
        <v>275</v>
      </c>
      <c r="I120"/>
      <c r="J120"/>
    </row>
    <row r="121" spans="1:10" ht="12.75">
      <c r="A121">
        <v>14</v>
      </c>
      <c r="B121">
        <f t="shared" si="11"/>
        <v>690</v>
      </c>
      <c r="C121">
        <v>368</v>
      </c>
      <c r="D121">
        <v>322</v>
      </c>
      <c r="E121">
        <f t="shared" si="12"/>
        <v>699</v>
      </c>
      <c r="F121">
        <v>391</v>
      </c>
      <c r="G121">
        <v>308</v>
      </c>
      <c r="I121"/>
      <c r="J121"/>
    </row>
    <row r="122" spans="1:10" ht="12.75">
      <c r="A122">
        <v>15</v>
      </c>
      <c r="B122">
        <f t="shared" si="11"/>
        <v>828</v>
      </c>
      <c r="C122">
        <v>462</v>
      </c>
      <c r="D122">
        <v>366</v>
      </c>
      <c r="E122">
        <f t="shared" si="12"/>
        <v>841</v>
      </c>
      <c r="F122">
        <v>477</v>
      </c>
      <c r="G122">
        <v>364</v>
      </c>
      <c r="I122"/>
      <c r="J122"/>
    </row>
    <row r="123" spans="1:10" ht="12.75">
      <c r="A123">
        <v>16</v>
      </c>
      <c r="B123">
        <f t="shared" si="11"/>
        <v>793</v>
      </c>
      <c r="C123">
        <v>455</v>
      </c>
      <c r="D123">
        <v>338</v>
      </c>
      <c r="E123">
        <f t="shared" si="12"/>
        <v>808</v>
      </c>
      <c r="F123">
        <v>442</v>
      </c>
      <c r="G123">
        <v>366</v>
      </c>
      <c r="I123"/>
      <c r="J123"/>
    </row>
    <row r="124" spans="1:10" ht="12.75">
      <c r="A124">
        <v>17</v>
      </c>
      <c r="B124">
        <f t="shared" si="11"/>
        <v>687</v>
      </c>
      <c r="C124">
        <v>376</v>
      </c>
      <c r="D124">
        <v>311</v>
      </c>
      <c r="E124">
        <f t="shared" si="12"/>
        <v>575</v>
      </c>
      <c r="F124">
        <v>329</v>
      </c>
      <c r="G124">
        <v>246</v>
      </c>
      <c r="I124"/>
      <c r="J124"/>
    </row>
    <row r="125" spans="1:10" ht="12.75">
      <c r="A125">
        <v>18</v>
      </c>
      <c r="B125">
        <f t="shared" si="11"/>
        <v>565</v>
      </c>
      <c r="C125">
        <v>303</v>
      </c>
      <c r="D125">
        <v>262</v>
      </c>
      <c r="E125">
        <f t="shared" si="12"/>
        <v>603</v>
      </c>
      <c r="F125">
        <v>351</v>
      </c>
      <c r="G125">
        <v>252</v>
      </c>
      <c r="I125"/>
      <c r="J125"/>
    </row>
    <row r="126" spans="1:7" ht="12.75">
      <c r="A126">
        <v>19</v>
      </c>
      <c r="B126">
        <f t="shared" si="11"/>
        <v>730</v>
      </c>
      <c r="C126">
        <v>335</v>
      </c>
      <c r="D126">
        <v>395</v>
      </c>
      <c r="E126">
        <f t="shared" si="12"/>
        <v>724</v>
      </c>
      <c r="F126">
        <v>296</v>
      </c>
      <c r="G126">
        <v>428</v>
      </c>
    </row>
    <row r="127" spans="1:7" ht="12.75">
      <c r="A127">
        <v>20</v>
      </c>
      <c r="B127">
        <f t="shared" si="11"/>
        <v>916</v>
      </c>
      <c r="C127">
        <v>275</v>
      </c>
      <c r="D127">
        <v>641</v>
      </c>
      <c r="E127">
        <f t="shared" si="12"/>
        <v>1094</v>
      </c>
      <c r="F127">
        <v>259</v>
      </c>
      <c r="G127">
        <v>835</v>
      </c>
    </row>
    <row r="128" spans="1:7" ht="12.75">
      <c r="A128">
        <v>21</v>
      </c>
      <c r="B128">
        <f t="shared" si="11"/>
        <v>1263</v>
      </c>
      <c r="C128">
        <v>273</v>
      </c>
      <c r="D128">
        <v>990</v>
      </c>
      <c r="E128">
        <f t="shared" si="12"/>
        <v>1249</v>
      </c>
      <c r="F128">
        <v>321</v>
      </c>
      <c r="G128">
        <v>928</v>
      </c>
    </row>
    <row r="129" spans="1:7" ht="12.75">
      <c r="A129">
        <v>22</v>
      </c>
      <c r="B129">
        <f t="shared" si="11"/>
        <v>1518</v>
      </c>
      <c r="C129">
        <v>277</v>
      </c>
      <c r="D129">
        <v>1241</v>
      </c>
      <c r="E129">
        <f t="shared" si="12"/>
        <v>1392</v>
      </c>
      <c r="F129">
        <v>356</v>
      </c>
      <c r="G129">
        <v>1036</v>
      </c>
    </row>
    <row r="130" spans="1:7" ht="12.75">
      <c r="A130">
        <v>23</v>
      </c>
      <c r="B130">
        <f t="shared" si="11"/>
        <v>1985</v>
      </c>
      <c r="C130">
        <v>338</v>
      </c>
      <c r="D130">
        <v>1647</v>
      </c>
      <c r="E130">
        <f t="shared" si="12"/>
        <v>1535</v>
      </c>
      <c r="F130">
        <v>464</v>
      </c>
      <c r="G130">
        <v>1071</v>
      </c>
    </row>
    <row r="131" spans="1:7" ht="12.75">
      <c r="A131">
        <v>24</v>
      </c>
      <c r="B131">
        <f t="shared" si="11"/>
        <v>2274</v>
      </c>
      <c r="C131">
        <v>347</v>
      </c>
      <c r="D131">
        <v>1927</v>
      </c>
      <c r="E131">
        <f t="shared" si="12"/>
        <v>1781</v>
      </c>
      <c r="F131">
        <v>545</v>
      </c>
      <c r="G131">
        <v>1236</v>
      </c>
    </row>
    <row r="132" spans="1:7" ht="12.75">
      <c r="A132">
        <v>25</v>
      </c>
      <c r="B132">
        <f t="shared" si="11"/>
        <v>2620</v>
      </c>
      <c r="C132">
        <v>452</v>
      </c>
      <c r="D132">
        <v>2168</v>
      </c>
      <c r="E132">
        <f t="shared" si="12"/>
        <v>1975</v>
      </c>
      <c r="F132">
        <v>691</v>
      </c>
      <c r="G132">
        <v>1284</v>
      </c>
    </row>
    <row r="133" spans="1:7" ht="12.75">
      <c r="A133">
        <v>26</v>
      </c>
      <c r="B133">
        <f t="shared" si="11"/>
        <v>2853</v>
      </c>
      <c r="C133">
        <v>522</v>
      </c>
      <c r="D133">
        <v>2331</v>
      </c>
      <c r="E133">
        <f t="shared" si="12"/>
        <v>2321</v>
      </c>
      <c r="F133">
        <v>834</v>
      </c>
      <c r="G133">
        <v>1487</v>
      </c>
    </row>
    <row r="134" spans="1:7" ht="12.75">
      <c r="A134">
        <v>27</v>
      </c>
      <c r="B134">
        <f t="shared" si="11"/>
        <v>3228</v>
      </c>
      <c r="C134">
        <v>681</v>
      </c>
      <c r="D134">
        <v>2547</v>
      </c>
      <c r="E134">
        <f t="shared" si="12"/>
        <v>2458</v>
      </c>
      <c r="F134">
        <v>980</v>
      </c>
      <c r="G134">
        <v>1478</v>
      </c>
    </row>
    <row r="135" spans="1:7" ht="12.75">
      <c r="A135">
        <v>28</v>
      </c>
      <c r="B135">
        <f t="shared" si="11"/>
        <v>3303</v>
      </c>
      <c r="C135">
        <v>775</v>
      </c>
      <c r="D135">
        <v>2528</v>
      </c>
      <c r="E135">
        <f t="shared" si="12"/>
        <v>2448</v>
      </c>
      <c r="F135">
        <v>1050</v>
      </c>
      <c r="G135">
        <v>1398</v>
      </c>
    </row>
    <row r="136" spans="1:7" ht="12.75">
      <c r="A136">
        <v>29</v>
      </c>
      <c r="B136">
        <f t="shared" si="11"/>
        <v>3486</v>
      </c>
      <c r="C136">
        <v>878</v>
      </c>
      <c r="D136">
        <v>2608</v>
      </c>
      <c r="E136">
        <f t="shared" si="12"/>
        <v>2456</v>
      </c>
      <c r="F136">
        <v>1072</v>
      </c>
      <c r="G136">
        <v>1384</v>
      </c>
    </row>
    <row r="137" spans="1:7" ht="12.75">
      <c r="A137">
        <v>30</v>
      </c>
      <c r="B137">
        <f t="shared" si="11"/>
        <v>3586</v>
      </c>
      <c r="C137">
        <v>949</v>
      </c>
      <c r="D137">
        <v>2637</v>
      </c>
      <c r="E137">
        <f t="shared" si="12"/>
        <v>2314</v>
      </c>
      <c r="F137">
        <v>1058</v>
      </c>
      <c r="G137">
        <v>1256</v>
      </c>
    </row>
    <row r="138" spans="1:7" ht="12.75">
      <c r="A138">
        <v>31</v>
      </c>
      <c r="B138">
        <f t="shared" si="11"/>
        <v>3443</v>
      </c>
      <c r="C138">
        <v>983</v>
      </c>
      <c r="D138">
        <v>2460</v>
      </c>
      <c r="E138">
        <f t="shared" si="12"/>
        <v>2258</v>
      </c>
      <c r="F138">
        <v>998</v>
      </c>
      <c r="G138">
        <v>1260</v>
      </c>
    </row>
    <row r="139" spans="1:7" ht="12.75">
      <c r="A139">
        <v>32</v>
      </c>
      <c r="B139">
        <f t="shared" si="11"/>
        <v>3629</v>
      </c>
      <c r="C139">
        <v>1082</v>
      </c>
      <c r="D139">
        <v>2547</v>
      </c>
      <c r="E139">
        <f t="shared" si="12"/>
        <v>2097</v>
      </c>
      <c r="F139">
        <v>986</v>
      </c>
      <c r="G139">
        <v>1111</v>
      </c>
    </row>
    <row r="140" spans="1:7" ht="12.75">
      <c r="A140">
        <v>33</v>
      </c>
      <c r="B140">
        <f t="shared" si="11"/>
        <v>3744</v>
      </c>
      <c r="C140">
        <v>1142</v>
      </c>
      <c r="D140">
        <v>2602</v>
      </c>
      <c r="E140">
        <f t="shared" si="12"/>
        <v>2131</v>
      </c>
      <c r="F140">
        <v>977</v>
      </c>
      <c r="G140">
        <v>1154</v>
      </c>
    </row>
    <row r="141" spans="1:7" ht="12.75">
      <c r="A141">
        <v>34</v>
      </c>
      <c r="B141">
        <f t="shared" si="11"/>
        <v>3710</v>
      </c>
      <c r="C141">
        <v>1158</v>
      </c>
      <c r="D141">
        <v>2552</v>
      </c>
      <c r="E141">
        <f t="shared" si="12"/>
        <v>2019</v>
      </c>
      <c r="F141">
        <v>937</v>
      </c>
      <c r="G141">
        <v>1082</v>
      </c>
    </row>
    <row r="142" spans="1:7" ht="12.75">
      <c r="A142">
        <v>35</v>
      </c>
      <c r="B142">
        <f t="shared" si="11"/>
        <v>3556</v>
      </c>
      <c r="C142">
        <v>1140</v>
      </c>
      <c r="D142">
        <v>2416</v>
      </c>
      <c r="E142">
        <f t="shared" si="12"/>
        <v>1776</v>
      </c>
      <c r="F142">
        <v>800</v>
      </c>
      <c r="G142">
        <v>976</v>
      </c>
    </row>
    <row r="143" spans="1:7" ht="12.75">
      <c r="A143">
        <v>36</v>
      </c>
      <c r="B143">
        <f t="shared" si="11"/>
        <v>3311</v>
      </c>
      <c r="C143">
        <v>993</v>
      </c>
      <c r="D143">
        <v>2318</v>
      </c>
      <c r="E143">
        <f t="shared" si="12"/>
        <v>1643</v>
      </c>
      <c r="F143">
        <v>722</v>
      </c>
      <c r="G143">
        <v>921</v>
      </c>
    </row>
    <row r="144" spans="1:7" ht="12.75">
      <c r="A144">
        <v>37</v>
      </c>
      <c r="B144">
        <f t="shared" si="11"/>
        <v>3315</v>
      </c>
      <c r="C144">
        <v>987</v>
      </c>
      <c r="D144">
        <v>2328</v>
      </c>
      <c r="E144">
        <f t="shared" si="12"/>
        <v>1610</v>
      </c>
      <c r="F144">
        <v>677</v>
      </c>
      <c r="G144">
        <v>933</v>
      </c>
    </row>
    <row r="145" spans="1:7" ht="12.75">
      <c r="A145">
        <v>38</v>
      </c>
      <c r="B145">
        <f t="shared" si="11"/>
        <v>3300</v>
      </c>
      <c r="C145">
        <v>1050</v>
      </c>
      <c r="D145">
        <v>2250</v>
      </c>
      <c r="E145">
        <f t="shared" si="12"/>
        <v>1582</v>
      </c>
      <c r="F145">
        <v>722</v>
      </c>
      <c r="G145">
        <v>860</v>
      </c>
    </row>
    <row r="146" spans="1:7" ht="12.75">
      <c r="A146">
        <v>39</v>
      </c>
      <c r="B146">
        <f t="shared" si="11"/>
        <v>3418</v>
      </c>
      <c r="C146">
        <v>1069</v>
      </c>
      <c r="D146">
        <v>2349</v>
      </c>
      <c r="E146">
        <f t="shared" si="12"/>
        <v>1547</v>
      </c>
      <c r="F146">
        <v>674</v>
      </c>
      <c r="G146">
        <v>873</v>
      </c>
    </row>
    <row r="147" spans="1:7" ht="12.75">
      <c r="A147">
        <v>40</v>
      </c>
      <c r="B147">
        <f t="shared" si="11"/>
        <v>3355</v>
      </c>
      <c r="C147">
        <v>1008</v>
      </c>
      <c r="D147">
        <v>2347</v>
      </c>
      <c r="E147">
        <f t="shared" si="12"/>
        <v>1607</v>
      </c>
      <c r="F147">
        <v>725</v>
      </c>
      <c r="G147">
        <v>882</v>
      </c>
    </row>
    <row r="148" spans="1:7" ht="12.75">
      <c r="A148">
        <v>41</v>
      </c>
      <c r="B148">
        <f t="shared" si="11"/>
        <v>3392</v>
      </c>
      <c r="C148">
        <v>1036</v>
      </c>
      <c r="D148">
        <v>2356</v>
      </c>
      <c r="E148">
        <f t="shared" si="12"/>
        <v>1602</v>
      </c>
      <c r="F148">
        <v>703</v>
      </c>
      <c r="G148">
        <v>899</v>
      </c>
    </row>
    <row r="149" spans="1:7" ht="12.75">
      <c r="A149">
        <v>42</v>
      </c>
      <c r="B149">
        <f t="shared" si="11"/>
        <v>2990</v>
      </c>
      <c r="C149">
        <v>838</v>
      </c>
      <c r="D149">
        <v>2152</v>
      </c>
      <c r="E149">
        <f t="shared" si="12"/>
        <v>1494</v>
      </c>
      <c r="F149">
        <v>684</v>
      </c>
      <c r="G149">
        <v>810</v>
      </c>
    </row>
    <row r="150" spans="1:7" ht="12.75">
      <c r="A150">
        <v>43</v>
      </c>
      <c r="B150">
        <f t="shared" si="11"/>
        <v>3169</v>
      </c>
      <c r="C150">
        <v>854</v>
      </c>
      <c r="D150">
        <v>2315</v>
      </c>
      <c r="E150">
        <f t="shared" si="12"/>
        <v>1438</v>
      </c>
      <c r="F150">
        <v>598</v>
      </c>
      <c r="G150">
        <v>840</v>
      </c>
    </row>
    <row r="151" spans="1:7" ht="12.75">
      <c r="A151">
        <v>44</v>
      </c>
      <c r="B151">
        <f t="shared" si="11"/>
        <v>2928</v>
      </c>
      <c r="C151">
        <v>774</v>
      </c>
      <c r="D151">
        <v>2154</v>
      </c>
      <c r="E151">
        <f t="shared" si="12"/>
        <v>1295</v>
      </c>
      <c r="F151">
        <v>535</v>
      </c>
      <c r="G151">
        <v>760</v>
      </c>
    </row>
    <row r="152" spans="1:7" ht="12.75">
      <c r="A152">
        <v>45</v>
      </c>
      <c r="B152">
        <f t="shared" si="11"/>
        <v>2807</v>
      </c>
      <c r="C152">
        <v>704</v>
      </c>
      <c r="D152">
        <v>2103</v>
      </c>
      <c r="E152">
        <f t="shared" si="12"/>
        <v>1306</v>
      </c>
      <c r="F152">
        <v>594</v>
      </c>
      <c r="G152">
        <v>712</v>
      </c>
    </row>
    <row r="153" spans="1:7" ht="12.75">
      <c r="A153">
        <v>46</v>
      </c>
      <c r="B153">
        <f t="shared" si="11"/>
        <v>2702</v>
      </c>
      <c r="C153">
        <v>743</v>
      </c>
      <c r="D153">
        <v>1959</v>
      </c>
      <c r="E153">
        <f t="shared" si="12"/>
        <v>1308</v>
      </c>
      <c r="F153">
        <v>611</v>
      </c>
      <c r="G153">
        <v>697</v>
      </c>
    </row>
    <row r="154" spans="1:7" ht="12.75">
      <c r="A154">
        <v>47</v>
      </c>
      <c r="B154">
        <f t="shared" si="11"/>
        <v>2262</v>
      </c>
      <c r="C154">
        <v>600</v>
      </c>
      <c r="D154">
        <v>1662</v>
      </c>
      <c r="E154">
        <f t="shared" si="12"/>
        <v>1275</v>
      </c>
      <c r="F154">
        <v>685</v>
      </c>
      <c r="G154">
        <v>590</v>
      </c>
    </row>
    <row r="155" spans="1:7" ht="12.75">
      <c r="A155">
        <v>48</v>
      </c>
      <c r="B155">
        <f t="shared" si="11"/>
        <v>2275</v>
      </c>
      <c r="C155">
        <v>624</v>
      </c>
      <c r="D155">
        <v>1651</v>
      </c>
      <c r="E155">
        <f t="shared" si="12"/>
        <v>1474</v>
      </c>
      <c r="F155">
        <v>879</v>
      </c>
      <c r="G155">
        <v>595</v>
      </c>
    </row>
    <row r="156" spans="1:7" ht="12.75">
      <c r="A156">
        <v>49</v>
      </c>
      <c r="B156">
        <f t="shared" si="11"/>
        <v>2073</v>
      </c>
      <c r="C156">
        <v>619</v>
      </c>
      <c r="D156">
        <v>1454</v>
      </c>
      <c r="E156">
        <f t="shared" si="12"/>
        <v>1421</v>
      </c>
      <c r="F156">
        <v>952</v>
      </c>
      <c r="G156">
        <v>469</v>
      </c>
    </row>
    <row r="157" spans="1:7" ht="12.75">
      <c r="A157">
        <v>50</v>
      </c>
      <c r="B157">
        <f t="shared" si="11"/>
        <v>1848</v>
      </c>
      <c r="C157">
        <v>524</v>
      </c>
      <c r="D157">
        <v>1324</v>
      </c>
      <c r="E157">
        <f t="shared" si="12"/>
        <v>1326</v>
      </c>
      <c r="F157">
        <v>920</v>
      </c>
      <c r="G157">
        <v>406</v>
      </c>
    </row>
    <row r="158" spans="1:7" ht="12.75">
      <c r="A158">
        <v>51</v>
      </c>
      <c r="B158">
        <f t="shared" si="11"/>
        <v>1818</v>
      </c>
      <c r="C158">
        <v>562</v>
      </c>
      <c r="D158">
        <v>1256</v>
      </c>
      <c r="E158">
        <f t="shared" si="12"/>
        <v>1347</v>
      </c>
      <c r="F158">
        <v>933</v>
      </c>
      <c r="G158">
        <v>414</v>
      </c>
    </row>
    <row r="159" spans="1:7" ht="12.75">
      <c r="A159">
        <v>52</v>
      </c>
      <c r="B159">
        <f t="shared" si="11"/>
        <v>1645</v>
      </c>
      <c r="C159">
        <v>491</v>
      </c>
      <c r="D159">
        <v>1154</v>
      </c>
      <c r="E159">
        <f t="shared" si="12"/>
        <v>1190</v>
      </c>
      <c r="F159">
        <v>830</v>
      </c>
      <c r="G159">
        <v>360</v>
      </c>
    </row>
    <row r="160" spans="1:7" ht="12.75">
      <c r="A160">
        <v>53</v>
      </c>
      <c r="B160">
        <f t="shared" si="11"/>
        <v>1501</v>
      </c>
      <c r="C160">
        <v>469</v>
      </c>
      <c r="D160">
        <v>1032</v>
      </c>
      <c r="E160">
        <f t="shared" si="12"/>
        <v>1044</v>
      </c>
      <c r="F160">
        <v>725</v>
      </c>
      <c r="G160">
        <v>319</v>
      </c>
    </row>
    <row r="161" spans="1:7" ht="12.75">
      <c r="A161">
        <v>54</v>
      </c>
      <c r="B161">
        <f t="shared" si="11"/>
        <v>1377</v>
      </c>
      <c r="C161">
        <v>429</v>
      </c>
      <c r="D161">
        <v>948</v>
      </c>
      <c r="E161">
        <f t="shared" si="12"/>
        <v>902</v>
      </c>
      <c r="F161">
        <v>615</v>
      </c>
      <c r="G161">
        <v>287</v>
      </c>
    </row>
    <row r="162" spans="1:7" ht="12.75">
      <c r="A162">
        <v>55</v>
      </c>
      <c r="B162">
        <f t="shared" si="11"/>
        <v>1165</v>
      </c>
      <c r="C162">
        <v>415</v>
      </c>
      <c r="D162">
        <v>750</v>
      </c>
      <c r="E162">
        <f t="shared" si="12"/>
        <v>809</v>
      </c>
      <c r="F162">
        <v>578</v>
      </c>
      <c r="G162">
        <v>231</v>
      </c>
    </row>
    <row r="163" spans="1:7" ht="12.75">
      <c r="A163">
        <v>56</v>
      </c>
      <c r="B163">
        <f t="shared" si="11"/>
        <v>1130</v>
      </c>
      <c r="C163">
        <v>404</v>
      </c>
      <c r="D163">
        <v>726</v>
      </c>
      <c r="E163">
        <f t="shared" si="12"/>
        <v>774</v>
      </c>
      <c r="F163">
        <v>546</v>
      </c>
      <c r="G163">
        <v>228</v>
      </c>
    </row>
    <row r="164" spans="1:7" ht="12.75">
      <c r="A164">
        <v>57</v>
      </c>
      <c r="B164">
        <f t="shared" si="11"/>
        <v>961</v>
      </c>
      <c r="C164">
        <v>371</v>
      </c>
      <c r="D164">
        <v>590</v>
      </c>
      <c r="E164">
        <f t="shared" si="12"/>
        <v>644</v>
      </c>
      <c r="F164">
        <v>481</v>
      </c>
      <c r="G164">
        <v>163</v>
      </c>
    </row>
    <row r="165" spans="1:7" ht="12.75">
      <c r="A165">
        <v>58</v>
      </c>
      <c r="B165">
        <f t="shared" si="11"/>
        <v>713</v>
      </c>
      <c r="C165">
        <v>336</v>
      </c>
      <c r="D165">
        <v>377</v>
      </c>
      <c r="E165">
        <f t="shared" si="12"/>
        <v>446</v>
      </c>
      <c r="F165">
        <v>339</v>
      </c>
      <c r="G165">
        <v>107</v>
      </c>
    </row>
    <row r="166" spans="1:7" ht="12.75">
      <c r="A166">
        <v>59</v>
      </c>
      <c r="B166">
        <f t="shared" si="11"/>
        <v>681</v>
      </c>
      <c r="C166">
        <v>309</v>
      </c>
      <c r="D166">
        <v>372</v>
      </c>
      <c r="E166">
        <f t="shared" si="12"/>
        <v>429</v>
      </c>
      <c r="F166">
        <v>319</v>
      </c>
      <c r="G166">
        <v>110</v>
      </c>
    </row>
    <row r="167" spans="1:7" ht="12.75">
      <c r="A167">
        <v>60</v>
      </c>
      <c r="B167">
        <f t="shared" si="11"/>
        <v>575</v>
      </c>
      <c r="C167">
        <v>282</v>
      </c>
      <c r="D167">
        <v>293</v>
      </c>
      <c r="E167">
        <f t="shared" si="12"/>
        <v>323</v>
      </c>
      <c r="F167">
        <v>254</v>
      </c>
      <c r="G167">
        <v>69</v>
      </c>
    </row>
    <row r="168" spans="1:7" ht="12.75">
      <c r="A168">
        <v>61</v>
      </c>
      <c r="B168">
        <f t="shared" si="11"/>
        <v>533</v>
      </c>
      <c r="C168">
        <v>275</v>
      </c>
      <c r="D168">
        <v>258</v>
      </c>
      <c r="E168">
        <f t="shared" si="12"/>
        <v>339</v>
      </c>
      <c r="F168">
        <v>273</v>
      </c>
      <c r="G168">
        <v>66</v>
      </c>
    </row>
    <row r="169" spans="1:7" ht="12.75">
      <c r="A169">
        <v>62</v>
      </c>
      <c r="B169">
        <f t="shared" si="11"/>
        <v>481</v>
      </c>
      <c r="C169">
        <v>283</v>
      </c>
      <c r="D169">
        <v>198</v>
      </c>
      <c r="E169">
        <f t="shared" si="12"/>
        <v>326</v>
      </c>
      <c r="F169">
        <v>268</v>
      </c>
      <c r="G169">
        <v>58</v>
      </c>
    </row>
    <row r="170" spans="1:7" ht="12.75">
      <c r="A170">
        <v>63</v>
      </c>
      <c r="B170">
        <f t="shared" si="11"/>
        <v>442</v>
      </c>
      <c r="C170">
        <v>272</v>
      </c>
      <c r="D170">
        <v>170</v>
      </c>
      <c r="E170">
        <f t="shared" si="12"/>
        <v>307</v>
      </c>
      <c r="F170">
        <v>248</v>
      </c>
      <c r="G170">
        <v>59</v>
      </c>
    </row>
    <row r="171" spans="1:7" ht="12.75">
      <c r="A171">
        <v>64</v>
      </c>
      <c r="B171">
        <f t="shared" si="11"/>
        <v>348</v>
      </c>
      <c r="C171">
        <v>217</v>
      </c>
      <c r="D171">
        <v>131</v>
      </c>
      <c r="E171">
        <f t="shared" si="12"/>
        <v>312</v>
      </c>
      <c r="F171">
        <v>243</v>
      </c>
      <c r="G171">
        <v>69</v>
      </c>
    </row>
    <row r="172" spans="1:7" ht="12.75">
      <c r="A172">
        <v>65</v>
      </c>
      <c r="B172">
        <f aca="true" t="shared" si="13" ref="B172:B202">C172+D172</f>
        <v>300</v>
      </c>
      <c r="C172">
        <v>208</v>
      </c>
      <c r="D172">
        <v>92</v>
      </c>
      <c r="E172">
        <f aca="true" t="shared" si="14" ref="E172:E202">F172+G172</f>
        <v>292</v>
      </c>
      <c r="F172">
        <v>253</v>
      </c>
      <c r="G172">
        <v>39</v>
      </c>
    </row>
    <row r="173" spans="1:7" ht="12.75">
      <c r="A173">
        <v>66</v>
      </c>
      <c r="B173">
        <f t="shared" si="13"/>
        <v>266</v>
      </c>
      <c r="C173">
        <v>187</v>
      </c>
      <c r="D173">
        <v>79</v>
      </c>
      <c r="E173">
        <f t="shared" si="14"/>
        <v>287</v>
      </c>
      <c r="F173">
        <v>248</v>
      </c>
      <c r="G173">
        <v>39</v>
      </c>
    </row>
    <row r="174" spans="1:7" ht="12.75">
      <c r="A174">
        <v>67</v>
      </c>
      <c r="B174">
        <f t="shared" si="13"/>
        <v>230</v>
      </c>
      <c r="C174">
        <v>181</v>
      </c>
      <c r="D174">
        <v>49</v>
      </c>
      <c r="E174">
        <f t="shared" si="14"/>
        <v>245</v>
      </c>
      <c r="F174">
        <v>211</v>
      </c>
      <c r="G174">
        <v>34</v>
      </c>
    </row>
    <row r="175" spans="1:7" ht="12.75">
      <c r="A175">
        <v>68</v>
      </c>
      <c r="B175">
        <f t="shared" si="13"/>
        <v>237</v>
      </c>
      <c r="C175">
        <v>191</v>
      </c>
      <c r="D175">
        <v>46</v>
      </c>
      <c r="E175">
        <f t="shared" si="14"/>
        <v>196</v>
      </c>
      <c r="F175">
        <v>177</v>
      </c>
      <c r="G175">
        <v>19</v>
      </c>
    </row>
    <row r="176" spans="1:7" ht="12.75">
      <c r="A176">
        <v>69</v>
      </c>
      <c r="B176">
        <f t="shared" si="13"/>
        <v>253</v>
      </c>
      <c r="C176">
        <v>218</v>
      </c>
      <c r="D176">
        <v>35</v>
      </c>
      <c r="E176">
        <f t="shared" si="14"/>
        <v>215</v>
      </c>
      <c r="F176">
        <v>199</v>
      </c>
      <c r="G176">
        <v>16</v>
      </c>
    </row>
    <row r="177" spans="1:7" ht="12.75">
      <c r="A177">
        <v>70</v>
      </c>
      <c r="B177">
        <f t="shared" si="13"/>
        <v>197</v>
      </c>
      <c r="C177">
        <v>171</v>
      </c>
      <c r="D177">
        <v>26</v>
      </c>
      <c r="E177">
        <f t="shared" si="14"/>
        <v>177</v>
      </c>
      <c r="F177">
        <v>161</v>
      </c>
      <c r="G177">
        <v>16</v>
      </c>
    </row>
    <row r="178" spans="1:7" ht="12.75">
      <c r="A178">
        <v>71</v>
      </c>
      <c r="B178">
        <f t="shared" si="13"/>
        <v>166</v>
      </c>
      <c r="C178">
        <v>146</v>
      </c>
      <c r="D178">
        <v>20</v>
      </c>
      <c r="E178">
        <f t="shared" si="14"/>
        <v>190</v>
      </c>
      <c r="F178">
        <v>177</v>
      </c>
      <c r="G178">
        <v>13</v>
      </c>
    </row>
    <row r="179" spans="1:7" ht="12.75">
      <c r="A179">
        <v>72</v>
      </c>
      <c r="B179">
        <f t="shared" si="13"/>
        <v>160</v>
      </c>
      <c r="C179">
        <v>147</v>
      </c>
      <c r="D179">
        <v>13</v>
      </c>
      <c r="E179">
        <f t="shared" si="14"/>
        <v>172</v>
      </c>
      <c r="F179">
        <v>155</v>
      </c>
      <c r="G179">
        <v>17</v>
      </c>
    </row>
    <row r="180" spans="1:7" ht="12.75">
      <c r="A180">
        <v>73</v>
      </c>
      <c r="B180">
        <f t="shared" si="13"/>
        <v>161</v>
      </c>
      <c r="C180">
        <v>143</v>
      </c>
      <c r="D180">
        <v>18</v>
      </c>
      <c r="E180">
        <f t="shared" si="14"/>
        <v>175</v>
      </c>
      <c r="F180">
        <v>166</v>
      </c>
      <c r="G180">
        <v>9</v>
      </c>
    </row>
    <row r="181" spans="1:7" ht="12.75">
      <c r="A181">
        <v>74</v>
      </c>
      <c r="B181">
        <f t="shared" si="13"/>
        <v>137</v>
      </c>
      <c r="C181">
        <v>126</v>
      </c>
      <c r="D181">
        <v>11</v>
      </c>
      <c r="E181">
        <f t="shared" si="14"/>
        <v>170</v>
      </c>
      <c r="F181">
        <v>162</v>
      </c>
      <c r="G181">
        <v>8</v>
      </c>
    </row>
    <row r="182" spans="1:7" ht="12.75">
      <c r="A182">
        <v>75</v>
      </c>
      <c r="B182">
        <f t="shared" si="13"/>
        <v>149</v>
      </c>
      <c r="C182">
        <v>136</v>
      </c>
      <c r="D182">
        <v>13</v>
      </c>
      <c r="E182">
        <f t="shared" si="14"/>
        <v>163</v>
      </c>
      <c r="F182">
        <v>152</v>
      </c>
      <c r="G182">
        <v>11</v>
      </c>
    </row>
    <row r="183" spans="1:7" ht="12.75">
      <c r="A183">
        <v>76</v>
      </c>
      <c r="B183">
        <f t="shared" si="13"/>
        <v>117</v>
      </c>
      <c r="C183">
        <v>104</v>
      </c>
      <c r="D183">
        <v>13</v>
      </c>
      <c r="E183">
        <f t="shared" si="14"/>
        <v>136</v>
      </c>
      <c r="F183">
        <v>126</v>
      </c>
      <c r="G183">
        <v>10</v>
      </c>
    </row>
    <row r="184" spans="1:7" ht="12.75">
      <c r="A184">
        <v>77</v>
      </c>
      <c r="B184">
        <f t="shared" si="13"/>
        <v>100</v>
      </c>
      <c r="C184">
        <v>91</v>
      </c>
      <c r="D184">
        <v>9</v>
      </c>
      <c r="E184">
        <f t="shared" si="14"/>
        <v>160</v>
      </c>
      <c r="F184">
        <v>151</v>
      </c>
      <c r="G184">
        <v>9</v>
      </c>
    </row>
    <row r="185" spans="1:7" ht="12.75">
      <c r="A185">
        <v>78</v>
      </c>
      <c r="B185">
        <f t="shared" si="13"/>
        <v>94</v>
      </c>
      <c r="C185">
        <v>91</v>
      </c>
      <c r="D185">
        <v>3</v>
      </c>
      <c r="E185">
        <f t="shared" si="14"/>
        <v>173</v>
      </c>
      <c r="F185">
        <v>161</v>
      </c>
      <c r="G185">
        <v>12</v>
      </c>
    </row>
    <row r="186" spans="1:7" ht="12.75">
      <c r="A186">
        <v>79</v>
      </c>
      <c r="B186">
        <f t="shared" si="13"/>
        <v>93</v>
      </c>
      <c r="C186">
        <v>89</v>
      </c>
      <c r="D186">
        <v>4</v>
      </c>
      <c r="E186">
        <f t="shared" si="14"/>
        <v>145</v>
      </c>
      <c r="F186">
        <v>140</v>
      </c>
      <c r="G186">
        <v>5</v>
      </c>
    </row>
    <row r="187" spans="1:7" ht="12.75">
      <c r="A187">
        <v>80</v>
      </c>
      <c r="B187">
        <f t="shared" si="13"/>
        <v>108</v>
      </c>
      <c r="C187">
        <v>107</v>
      </c>
      <c r="D187">
        <v>1</v>
      </c>
      <c r="E187">
        <f t="shared" si="14"/>
        <v>135</v>
      </c>
      <c r="F187">
        <v>128</v>
      </c>
      <c r="G187">
        <v>7</v>
      </c>
    </row>
    <row r="188" spans="1:7" ht="12.75">
      <c r="A188">
        <v>81</v>
      </c>
      <c r="B188">
        <f t="shared" si="13"/>
        <v>66</v>
      </c>
      <c r="C188">
        <v>66</v>
      </c>
      <c r="E188">
        <f t="shared" si="14"/>
        <v>109</v>
      </c>
      <c r="F188">
        <v>108</v>
      </c>
      <c r="G188">
        <v>1</v>
      </c>
    </row>
    <row r="189" spans="1:7" ht="12.75">
      <c r="A189">
        <v>82</v>
      </c>
      <c r="B189">
        <f t="shared" si="13"/>
        <v>65</v>
      </c>
      <c r="C189">
        <v>65</v>
      </c>
      <c r="E189">
        <f t="shared" si="14"/>
        <v>102</v>
      </c>
      <c r="F189">
        <v>99</v>
      </c>
      <c r="G189">
        <v>3</v>
      </c>
    </row>
    <row r="190" spans="1:7" ht="12.75">
      <c r="A190">
        <v>83</v>
      </c>
      <c r="B190">
        <f t="shared" si="13"/>
        <v>46</v>
      </c>
      <c r="C190">
        <v>45</v>
      </c>
      <c r="D190">
        <v>1</v>
      </c>
      <c r="E190">
        <f t="shared" si="14"/>
        <v>73</v>
      </c>
      <c r="F190">
        <v>71</v>
      </c>
      <c r="G190">
        <v>2</v>
      </c>
    </row>
    <row r="191" spans="1:7" ht="12.75">
      <c r="A191">
        <v>84</v>
      </c>
      <c r="B191">
        <f t="shared" si="13"/>
        <v>36</v>
      </c>
      <c r="C191">
        <v>34</v>
      </c>
      <c r="D191">
        <v>2</v>
      </c>
      <c r="E191">
        <f t="shared" si="14"/>
        <v>59</v>
      </c>
      <c r="F191">
        <v>58</v>
      </c>
      <c r="G191">
        <v>1</v>
      </c>
    </row>
    <row r="192" spans="1:7" ht="12.75">
      <c r="A192">
        <v>85</v>
      </c>
      <c r="B192">
        <f t="shared" si="13"/>
        <v>18</v>
      </c>
      <c r="C192">
        <v>17</v>
      </c>
      <c r="D192">
        <v>1</v>
      </c>
      <c r="E192">
        <f t="shared" si="14"/>
        <v>41</v>
      </c>
      <c r="F192">
        <v>41</v>
      </c>
      <c r="G192"/>
    </row>
    <row r="193" spans="1:7" ht="12.75">
      <c r="A193">
        <v>86</v>
      </c>
      <c r="B193">
        <f t="shared" si="13"/>
        <v>14</v>
      </c>
      <c r="C193">
        <v>14</v>
      </c>
      <c r="E193">
        <f t="shared" si="14"/>
        <v>31</v>
      </c>
      <c r="F193">
        <v>29</v>
      </c>
      <c r="G193">
        <v>2</v>
      </c>
    </row>
    <row r="194" spans="1:7" ht="12.75">
      <c r="A194">
        <v>87</v>
      </c>
      <c r="B194">
        <f t="shared" si="13"/>
        <v>17</v>
      </c>
      <c r="C194">
        <v>16</v>
      </c>
      <c r="D194">
        <v>1</v>
      </c>
      <c r="E194">
        <f t="shared" si="14"/>
        <v>35</v>
      </c>
      <c r="F194">
        <v>33</v>
      </c>
      <c r="G194">
        <v>2</v>
      </c>
    </row>
    <row r="195" spans="1:7" ht="12.75">
      <c r="A195">
        <v>88</v>
      </c>
      <c r="B195">
        <f t="shared" si="13"/>
        <v>10</v>
      </c>
      <c r="C195">
        <v>10</v>
      </c>
      <c r="E195">
        <f t="shared" si="14"/>
        <v>32</v>
      </c>
      <c r="F195">
        <v>31</v>
      </c>
      <c r="G195">
        <v>1</v>
      </c>
    </row>
    <row r="196" spans="1:7" ht="12.75">
      <c r="A196">
        <v>89</v>
      </c>
      <c r="B196">
        <f t="shared" si="13"/>
        <v>13</v>
      </c>
      <c r="C196">
        <v>13</v>
      </c>
      <c r="E196">
        <f t="shared" si="14"/>
        <v>46</v>
      </c>
      <c r="F196">
        <v>45</v>
      </c>
      <c r="G196">
        <v>1</v>
      </c>
    </row>
    <row r="197" spans="1:7" ht="12.75">
      <c r="A197">
        <v>90</v>
      </c>
      <c r="B197">
        <f t="shared" si="13"/>
        <v>11</v>
      </c>
      <c r="C197">
        <v>11</v>
      </c>
      <c r="E197">
        <f t="shared" si="14"/>
        <v>24</v>
      </c>
      <c r="F197">
        <v>24</v>
      </c>
      <c r="G197"/>
    </row>
    <row r="198" spans="1:7" ht="12.75">
      <c r="A198">
        <v>91</v>
      </c>
      <c r="B198">
        <f t="shared" si="13"/>
        <v>4</v>
      </c>
      <c r="C198">
        <v>4</v>
      </c>
      <c r="E198">
        <f t="shared" si="14"/>
        <v>25</v>
      </c>
      <c r="F198">
        <v>25</v>
      </c>
      <c r="G198"/>
    </row>
    <row r="199" spans="1:7" ht="12.75">
      <c r="A199">
        <v>92</v>
      </c>
      <c r="B199">
        <f t="shared" si="13"/>
        <v>7</v>
      </c>
      <c r="C199">
        <v>7</v>
      </c>
      <c r="E199">
        <f t="shared" si="14"/>
        <v>13</v>
      </c>
      <c r="F199">
        <v>13</v>
      </c>
      <c r="G199"/>
    </row>
    <row r="200" spans="1:7" ht="12.75">
      <c r="A200">
        <v>93</v>
      </c>
      <c r="B200">
        <f t="shared" si="13"/>
        <v>2</v>
      </c>
      <c r="C200">
        <v>2</v>
      </c>
      <c r="E200">
        <f t="shared" si="14"/>
        <v>16</v>
      </c>
      <c r="F200">
        <v>16</v>
      </c>
      <c r="G200"/>
    </row>
    <row r="201" spans="1:7" ht="12.75">
      <c r="A201">
        <v>94</v>
      </c>
      <c r="B201">
        <f t="shared" si="13"/>
        <v>1</v>
      </c>
      <c r="C201">
        <v>1</v>
      </c>
      <c r="E201">
        <f t="shared" si="14"/>
        <v>4</v>
      </c>
      <c r="F201">
        <v>4</v>
      </c>
      <c r="G201"/>
    </row>
    <row r="202" spans="1:7" ht="12.75">
      <c r="A202" t="s">
        <v>5</v>
      </c>
      <c r="B202">
        <f t="shared" si="13"/>
        <v>8</v>
      </c>
      <c r="C202">
        <v>8</v>
      </c>
      <c r="D202">
        <v>0</v>
      </c>
      <c r="E202">
        <f t="shared" si="14"/>
        <v>22</v>
      </c>
      <c r="F202">
        <v>22</v>
      </c>
      <c r="G202">
        <v>0</v>
      </c>
    </row>
    <row r="203" spans="2:7" ht="12.75">
      <c r="B203">
        <f>SUM(B108:B202)</f>
        <v>117299</v>
      </c>
      <c r="E203">
        <f>SUM(E108:E202)</f>
        <v>78095</v>
      </c>
      <c r="F203"/>
      <c r="G203"/>
    </row>
    <row r="204" ht="12.75">
      <c r="F204"/>
    </row>
    <row r="205" ht="12.75">
      <c r="F205"/>
    </row>
    <row r="206" ht="12.75">
      <c r="F206"/>
    </row>
    <row r="207" ht="12.75">
      <c r="F207"/>
    </row>
    <row r="208" ht="12.75">
      <c r="F208"/>
    </row>
  </sheetData>
  <mergeCells count="6">
    <mergeCell ref="B6:C6"/>
    <mergeCell ref="C105:D105"/>
    <mergeCell ref="I6:J6"/>
    <mergeCell ref="L6:M6"/>
    <mergeCell ref="F105:G105"/>
    <mergeCell ref="D6:E6"/>
  </mergeCells>
  <printOptions/>
  <pageMargins left="0.75" right="0.75" top="1" bottom="1" header="0.4921259845" footer="0.4921259845"/>
  <pageSetup horizontalDpi="600" verticalDpi="600" orientation="portrait" paperSiz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B16" sqref="B16"/>
    </sheetView>
  </sheetViews>
  <sheetFormatPr defaultColWidth="9.00390625" defaultRowHeight="12.75"/>
  <sheetData>
    <row r="2" spans="1:6" ht="12.75">
      <c r="A2" s="9" t="s">
        <v>7</v>
      </c>
      <c r="F2" s="3"/>
    </row>
    <row r="3" spans="1:6" ht="12.75">
      <c r="A3" s="10" t="s">
        <v>21</v>
      </c>
      <c r="F3" s="3"/>
    </row>
    <row r="6" spans="1:9" ht="12.75">
      <c r="A6" s="8" t="s">
        <v>8</v>
      </c>
      <c r="B6" s="8"/>
      <c r="C6" s="8"/>
      <c r="D6" s="10" t="s">
        <v>14</v>
      </c>
      <c r="E6" s="10"/>
      <c r="F6" s="10"/>
      <c r="G6" s="8"/>
      <c r="H6" s="8"/>
      <c r="I6" s="8"/>
    </row>
    <row r="7" spans="1:9" ht="12.75">
      <c r="A7" s="8" t="s">
        <v>9</v>
      </c>
      <c r="B7" s="8"/>
      <c r="C7" s="8"/>
      <c r="D7" s="10" t="s">
        <v>15</v>
      </c>
      <c r="E7" s="10"/>
      <c r="F7" s="10"/>
      <c r="G7" s="8"/>
      <c r="H7" s="8"/>
      <c r="I7" s="8"/>
    </row>
    <row r="8" spans="1:9" ht="12.75">
      <c r="A8" s="8" t="s">
        <v>10</v>
      </c>
      <c r="B8" s="8"/>
      <c r="C8" s="8"/>
      <c r="D8" s="10" t="s">
        <v>17</v>
      </c>
      <c r="E8" s="10"/>
      <c r="F8" s="10"/>
      <c r="G8" s="8"/>
      <c r="H8" s="8"/>
      <c r="I8" s="8"/>
    </row>
    <row r="9" spans="1:9" ht="12.75">
      <c r="A9" s="8" t="s">
        <v>11</v>
      </c>
      <c r="B9" s="8"/>
      <c r="C9" s="8"/>
      <c r="D9" s="10" t="s">
        <v>16</v>
      </c>
      <c r="E9" s="10"/>
      <c r="F9" s="10"/>
      <c r="G9" s="8"/>
      <c r="H9" s="8"/>
      <c r="I9" s="8"/>
    </row>
    <row r="10" spans="1:9" ht="12.75">
      <c r="A10" s="8" t="s">
        <v>12</v>
      </c>
      <c r="B10" s="8"/>
      <c r="C10" s="8"/>
      <c r="D10" s="10" t="s">
        <v>18</v>
      </c>
      <c r="E10" s="10"/>
      <c r="F10" s="10"/>
      <c r="G10" s="8"/>
      <c r="H10" s="8"/>
      <c r="I10" s="8"/>
    </row>
    <row r="11" spans="1:9" ht="12.75">
      <c r="A11" s="8" t="s">
        <v>13</v>
      </c>
      <c r="B11" s="8"/>
      <c r="C11" s="8"/>
      <c r="D11" s="10" t="s">
        <v>19</v>
      </c>
      <c r="E11" s="10"/>
      <c r="F11" s="10"/>
      <c r="G11" s="8"/>
      <c r="H11" s="8"/>
      <c r="I11" s="8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2.75">
      <c r="A13" s="8"/>
      <c r="B13" s="8"/>
      <c r="C13" s="8"/>
      <c r="D13" s="8"/>
      <c r="E13" s="8"/>
      <c r="F13" s="8"/>
      <c r="G13" s="8"/>
      <c r="H13" s="8"/>
      <c r="I13" s="8"/>
    </row>
    <row r="14" spans="1:9" ht="12.75">
      <c r="A14" s="8"/>
      <c r="B14" s="8"/>
      <c r="C14" s="8"/>
      <c r="D14" s="8"/>
      <c r="E14" s="8"/>
      <c r="F14" s="8"/>
      <c r="G14" s="8"/>
      <c r="H14" s="8"/>
      <c r="I14" s="8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System Service</cp:lastModifiedBy>
  <cp:lastPrinted>2004-08-19T07:05:06Z</cp:lastPrinted>
  <dcterms:created xsi:type="dcterms:W3CDTF">2004-06-01T09:17:20Z</dcterms:created>
  <dcterms:modified xsi:type="dcterms:W3CDTF">2004-10-06T09:35:42Z</dcterms:modified>
  <cp:category/>
  <cp:version/>
  <cp:contentType/>
  <cp:contentStatus/>
</cp:coreProperties>
</file>