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1403" sheetId="1" r:id="rId1"/>
  </sheets>
  <definedNames/>
  <calcPr fullCalcOnLoad="1"/>
</workbook>
</file>

<file path=xl/sharedStrings.xml><?xml version="1.0" encoding="utf-8"?>
<sst xmlns="http://schemas.openxmlformats.org/spreadsheetml/2006/main" count="165" uniqueCount="122">
  <si>
    <t>ÚZEMNÍ SROVNÁNÍ</t>
  </si>
  <si>
    <t>TERRITORIAL COMPARISONS</t>
  </si>
  <si>
    <t>14-3. Selected indicators: by cohesivene regions (NUTS 2), 2006</t>
  </si>
  <si>
    <t>Měřicí 
jednotka</t>
  </si>
  <si>
    <r>
      <t xml:space="preserve">Česká
republika
</t>
    </r>
    <r>
      <rPr>
        <b/>
        <i/>
        <sz val="8"/>
        <rFont val="Arial CE"/>
        <family val="2"/>
      </rPr>
      <t>Czech
Republic</t>
    </r>
  </si>
  <si>
    <t>v tom regiony soudržnosti</t>
  </si>
  <si>
    <t>Cohesivene regions</t>
  </si>
  <si>
    <t>Unit</t>
  </si>
  <si>
    <t>Praha</t>
  </si>
  <si>
    <t>Střední
Čechy</t>
  </si>
  <si>
    <t>Jihozápad</t>
  </si>
  <si>
    <t>Severo-
západ</t>
  </si>
  <si>
    <t>Severo-
východ</t>
  </si>
  <si>
    <t>Jiho-
východ</t>
  </si>
  <si>
    <t>Střední
Morava</t>
  </si>
  <si>
    <t>Moravsko-
slezsko</t>
  </si>
  <si>
    <t>OBYVATELSTVO</t>
  </si>
  <si>
    <t>POPULATION</t>
  </si>
  <si>
    <t>Střední stav obyvatelstva</t>
  </si>
  <si>
    <t>osoby</t>
  </si>
  <si>
    <t>persons</t>
  </si>
  <si>
    <t>Mid-year population</t>
  </si>
  <si>
    <t>z toho ženy</t>
  </si>
  <si>
    <t>Females</t>
  </si>
  <si>
    <t>Živě narození na 1 000 obyvatel</t>
  </si>
  <si>
    <t>‰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</si>
  <si>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</si>
  <si>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</si>
  <si>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</si>
  <si>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</si>
  <si>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</si>
  <si>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HRUBÝ DOMÁCÍ PRODUKT</t>
  </si>
  <si>
    <t>GROSS DOMESTIC PRODUCT</t>
  </si>
  <si>
    <t>Podíl na HDP, ČR = 100</t>
  </si>
  <si>
    <t>%</t>
  </si>
  <si>
    <t>Share in GDP, CR=100</t>
  </si>
  <si>
    <t>HDP na 1 obyvatele v PPS</t>
  </si>
  <si>
    <t>GDP per capita in PPS</t>
  </si>
  <si>
    <t>ČR = 100</t>
  </si>
  <si>
    <t>CR = 100</t>
  </si>
  <si>
    <t>EU 27 = 100</t>
  </si>
  <si>
    <t>TRH PRÁCE</t>
  </si>
  <si>
    <t>LABOUR MARKET</t>
  </si>
  <si>
    <t>Zaměstnaní celkem</t>
  </si>
  <si>
    <t>tis. osob</t>
  </si>
  <si>
    <t>thous.pers.</t>
  </si>
  <si>
    <t>Employed, total</t>
  </si>
  <si>
    <t>Míra obecné nezaměstnanosti (ILO)</t>
  </si>
  <si>
    <t>General unemployment rate (ILO)</t>
  </si>
  <si>
    <t xml:space="preserve">Neumístění uchazeči o zaměstnání (k 31. 12.) </t>
  </si>
  <si>
    <t>Registered job applicants: 31 December</t>
  </si>
  <si>
    <t>Míra registrované nezaměstnanosti (k 31. 12.)</t>
  </si>
  <si>
    <t>Registered unemployment rate: 31 December</t>
  </si>
  <si>
    <t>Volná pracovní místa (k 31. 12.)</t>
  </si>
  <si>
    <t>Vacancies: 31 December</t>
  </si>
  <si>
    <t>ZEMĚDĚLSTVÍ</t>
  </si>
  <si>
    <t>AGRICULTURE</t>
  </si>
  <si>
    <t>Zemědělská půda (k 31. 12.)</t>
  </si>
  <si>
    <t>ha</t>
  </si>
  <si>
    <t>Agricultural land: 31 December</t>
  </si>
  <si>
    <t>z toho orná půda</t>
  </si>
  <si>
    <t>Arable land</t>
  </si>
  <si>
    <t>Hospodářská zvířata (k 1. 4. 2007)</t>
  </si>
  <si>
    <t>Livestock: 1 April 2007</t>
  </si>
  <si>
    <t>skot</t>
  </si>
  <si>
    <t>tis. ks</t>
  </si>
  <si>
    <t>thous.pcs</t>
  </si>
  <si>
    <t>Cattle</t>
  </si>
  <si>
    <t>prasata</t>
  </si>
  <si>
    <t>Pigs</t>
  </si>
  <si>
    <t>drůbež</t>
  </si>
  <si>
    <t>Poultry</t>
  </si>
  <si>
    <t>PRŮMYSL</t>
  </si>
  <si>
    <t>INDUSTRY</t>
  </si>
  <si>
    <t xml:space="preserve">Tržby za prodej vlastních výrobků a služeb průmyslové povahy </t>
  </si>
  <si>
    <t>mil. Kč
b. c.</t>
  </si>
  <si>
    <t>CZK mil. current prices</t>
  </si>
  <si>
    <t>Sales of own goods and services 
incidental to industry</t>
  </si>
  <si>
    <t>STAVEBNICTVÍ</t>
  </si>
  <si>
    <t>CONSTRUCTION</t>
  </si>
  <si>
    <t>Zahájené byty</t>
  </si>
  <si>
    <t xml:space="preserve">Dwellings started </t>
  </si>
  <si>
    <t>Rozestavěné byty (k 31. 12.)</t>
  </si>
  <si>
    <t>Dwellings under construction: 31 December</t>
  </si>
  <si>
    <t>Dokončené byty</t>
  </si>
  <si>
    <t xml:space="preserve">Dwellings completed </t>
  </si>
  <si>
    <t>Obytná plocha na 1 dokončený byt</t>
  </si>
  <si>
    <t>Habitable floor area  per completed dwelling</t>
  </si>
  <si>
    <t>VZDĚLÁVÁNÍ</t>
  </si>
  <si>
    <t>EDUCATION</t>
  </si>
  <si>
    <t>Běžné výdaje na dítě/žáka/studenta</t>
  </si>
  <si>
    <t>Current expenditure per child/pupil/student</t>
  </si>
  <si>
    <t>ISCED 0</t>
  </si>
  <si>
    <t>Kč</t>
  </si>
  <si>
    <t>CZK</t>
  </si>
  <si>
    <t>ISCED 1</t>
  </si>
  <si>
    <t>ISCED 2</t>
  </si>
  <si>
    <t>ISCED 3</t>
  </si>
  <si>
    <t>ISCED 4</t>
  </si>
  <si>
    <t>ZDRAVOTNICTVÍ</t>
  </si>
  <si>
    <t>HEALTH</t>
  </si>
  <si>
    <t>Lékaři v zařízeních ambulantní
péče na 10 000 obyvatel</t>
  </si>
  <si>
    <t>přepočt.
osoby</t>
  </si>
  <si>
    <t>f/t equiv.
persons</t>
  </si>
  <si>
    <t>Physicians in out-patient care
establishments per 10 000 population</t>
  </si>
  <si>
    <t>Lékaři v nemocnicích
na 10 000 obyvatel</t>
  </si>
  <si>
    <t>Physicians in hospitals per 
  10 000 population</t>
  </si>
  <si>
    <t>Lůžka v nemocnicích na 1 000 obyvatel</t>
  </si>
  <si>
    <t>Beds in hospitals per 1 000 population</t>
  </si>
  <si>
    <t>Průměrná pracovní neschopnost</t>
  </si>
  <si>
    <t>Average incapacity for work</t>
  </si>
  <si>
    <t>SOCIÁLNÍ ZABEZPEČENÍ</t>
  </si>
  <si>
    <t>SOCIAL SECURITY</t>
  </si>
  <si>
    <t>Příjemci důchodů celkem (k 31. 12.)</t>
  </si>
  <si>
    <t>Pension recipients, total: 31 December</t>
  </si>
  <si>
    <t>z toho starobních</t>
  </si>
  <si>
    <t>Old-age pension</t>
  </si>
  <si>
    <t xml:space="preserve">Průměrný starobní důchod (k 31. 12.) </t>
  </si>
  <si>
    <t>Average old-age pension: 31 December</t>
  </si>
  <si>
    <r>
      <t>14-</t>
    </r>
    <r>
      <rPr>
        <sz val="10"/>
        <rFont val="Arial CE"/>
        <family val="2"/>
      </rPr>
      <t>3.</t>
    </r>
    <r>
      <rPr>
        <b/>
        <sz val="10"/>
        <rFont val="Arial CE"/>
        <family val="2"/>
      </rPr>
      <t xml:space="preserve"> Vybrané ukazatele podl</t>
    </r>
    <r>
      <rPr>
        <b/>
        <sz val="10"/>
        <rFont val="Arial CE"/>
        <family val="0"/>
      </rPr>
      <t xml:space="preserve">e regionů soudržnosti </t>
    </r>
    <r>
      <rPr>
        <b/>
        <sz val="10"/>
        <rFont val="Arial CE"/>
        <family val="2"/>
      </rPr>
      <t>NUTS2 v roce 2006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</si>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</sst>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8"/>
      <color indexed="12"/>
      <name val="Arial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3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168" fontId="11" fillId="0" borderId="8" xfId="0" applyNumberFormat="1" applyFont="1" applyFill="1" applyBorder="1" applyAlignment="1">
      <alignment shrinkToFit="1"/>
    </xf>
    <xf numFmtId="168" fontId="5" fillId="0" borderId="8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5" fillId="0" borderId="7" xfId="0" applyNumberFormat="1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 indent="1"/>
    </xf>
    <xf numFmtId="168" fontId="11" fillId="0" borderId="8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/>
    </xf>
    <xf numFmtId="172" fontId="11" fillId="0" borderId="8" xfId="0" applyNumberFormat="1" applyFont="1" applyFill="1" applyBorder="1" applyAlignment="1">
      <alignment/>
    </xf>
    <xf numFmtId="172" fontId="5" fillId="0" borderId="8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173" fontId="11" fillId="0" borderId="8" xfId="0" applyNumberFormat="1" applyFont="1" applyFill="1" applyBorder="1" applyAlignment="1">
      <alignment horizontal="left" indent="3"/>
    </xf>
    <xf numFmtId="173" fontId="5" fillId="0" borderId="8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7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right"/>
    </xf>
    <xf numFmtId="168" fontId="5" fillId="0" borderId="12" xfId="0" applyNumberFormat="1" applyFont="1" applyFill="1" applyBorder="1" applyAlignment="1">
      <alignment horizontal="right"/>
    </xf>
    <xf numFmtId="173" fontId="11" fillId="0" borderId="8" xfId="0" applyNumberFormat="1" applyFont="1" applyFill="1" applyBorder="1" applyAlignment="1">
      <alignment/>
    </xf>
    <xf numFmtId="169" fontId="11" fillId="0" borderId="8" xfId="0" applyNumberFormat="1" applyFont="1" applyFill="1" applyBorder="1" applyAlignment="1">
      <alignment/>
    </xf>
    <xf numFmtId="169" fontId="5" fillId="0" borderId="8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68" fontId="11" fillId="0" borderId="8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 indent="1"/>
    </xf>
    <xf numFmtId="173" fontId="11" fillId="0" borderId="8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73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168" fontId="5" fillId="0" borderId="8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0" fontId="14" fillId="0" borderId="7" xfId="0" applyFont="1" applyBorder="1" applyAlignment="1">
      <alignment horizontal="center" wrapText="1"/>
    </xf>
    <xf numFmtId="167" fontId="5" fillId="0" borderId="8" xfId="0" applyNumberFormat="1" applyFont="1" applyFill="1" applyBorder="1" applyAlignment="1">
      <alignment horizontal="center"/>
    </xf>
    <xf numFmtId="173" fontId="5" fillId="0" borderId="8" xfId="0" applyNumberFormat="1" applyFont="1" applyFill="1" applyBorder="1" applyAlignment="1">
      <alignment horizontal="right"/>
    </xf>
    <xf numFmtId="173" fontId="5" fillId="0" borderId="12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72" fontId="5" fillId="0" borderId="8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 shrinkToFit="1"/>
    </xf>
    <xf numFmtId="0" fontId="5" fillId="0" borderId="7" xfId="0" applyFont="1" applyFill="1" applyBorder="1" applyAlignment="1">
      <alignment horizontal="left" wrapText="1" shrinkToFit="1"/>
    </xf>
    <xf numFmtId="174" fontId="11" fillId="0" borderId="8" xfId="0" applyNumberFormat="1" applyFont="1" applyFill="1" applyBorder="1" applyAlignment="1">
      <alignment/>
    </xf>
    <xf numFmtId="174" fontId="5" fillId="0" borderId="8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/>
    </xf>
    <xf numFmtId="174" fontId="5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 wrapText="1" indent="1" shrinkToFit="1"/>
    </xf>
    <xf numFmtId="0" fontId="12" fillId="0" borderId="12" xfId="0" applyFont="1" applyFill="1" applyBorder="1" applyAlignment="1">
      <alignment horizontal="left" wrapText="1" indent="1" shrinkToFi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4.375" style="3" customWidth="1"/>
    <col min="2" max="2" width="9.375" style="99" customWidth="1"/>
    <col min="3" max="3" width="8.25390625" style="3" customWidth="1"/>
    <col min="4" max="8" width="8.375" style="3" customWidth="1"/>
    <col min="9" max="9" width="8.00390625" style="3" customWidth="1"/>
    <col min="10" max="11" width="8.375" style="3" customWidth="1"/>
    <col min="12" max="12" width="9.375" style="99" customWidth="1"/>
    <col min="13" max="13" width="35.625" style="3" customWidth="1"/>
    <col min="14" max="16384" width="9.125" style="3" customWidth="1"/>
  </cols>
  <sheetData>
    <row r="1" spans="1:17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2"/>
      <c r="M1" s="4" t="s">
        <v>1</v>
      </c>
      <c r="N1" s="5"/>
      <c r="O1" s="6"/>
      <c r="P1" s="6"/>
      <c r="Q1" s="6"/>
    </row>
    <row r="2" spans="1:17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L2" s="2"/>
      <c r="M2" s="4"/>
      <c r="N2" s="5"/>
      <c r="O2" s="6"/>
      <c r="P2" s="6"/>
      <c r="Q2" s="6"/>
    </row>
    <row r="3" spans="1:17" ht="15">
      <c r="A3" s="7" t="s">
        <v>119</v>
      </c>
      <c r="B3" s="8"/>
      <c r="C3" s="8"/>
      <c r="D3" s="8"/>
      <c r="E3" s="8"/>
      <c r="F3" s="8"/>
      <c r="G3" s="8"/>
      <c r="H3" s="8"/>
      <c r="I3" s="8"/>
      <c r="J3" s="8"/>
      <c r="L3" s="8"/>
      <c r="M3" s="9" t="s">
        <v>2</v>
      </c>
      <c r="N3" s="5"/>
      <c r="O3" s="6"/>
      <c r="P3" s="6"/>
      <c r="Q3" s="6"/>
    </row>
    <row r="4" spans="1:17" ht="11.25" customHeight="1" thickBot="1">
      <c r="A4" s="10"/>
      <c r="B4" s="8"/>
      <c r="C4" s="8"/>
      <c r="D4" s="8"/>
      <c r="E4" s="8"/>
      <c r="F4" s="8"/>
      <c r="G4" s="8"/>
      <c r="H4" s="8"/>
      <c r="I4" s="8"/>
      <c r="J4" s="8"/>
      <c r="L4" s="8"/>
      <c r="M4" s="11"/>
      <c r="N4" s="5"/>
      <c r="O4" s="6"/>
      <c r="P4" s="6"/>
      <c r="Q4" s="6"/>
    </row>
    <row r="5" spans="1:17" ht="14.25" customHeight="1">
      <c r="A5" s="12"/>
      <c r="B5" s="13" t="s">
        <v>3</v>
      </c>
      <c r="C5" s="14" t="s">
        <v>4</v>
      </c>
      <c r="D5" s="15" t="s">
        <v>5</v>
      </c>
      <c r="E5" s="16"/>
      <c r="F5" s="16"/>
      <c r="G5" s="16"/>
      <c r="H5" s="17" t="s">
        <v>6</v>
      </c>
      <c r="I5" s="16"/>
      <c r="J5" s="16"/>
      <c r="K5" s="18"/>
      <c r="L5" s="19" t="s">
        <v>7</v>
      </c>
      <c r="M5" s="20"/>
      <c r="N5" s="5"/>
      <c r="O5" s="6"/>
      <c r="P5" s="6"/>
      <c r="Q5" s="6"/>
    </row>
    <row r="6" spans="1:17" ht="12" customHeight="1">
      <c r="A6" s="21"/>
      <c r="B6" s="22"/>
      <c r="C6" s="23"/>
      <c r="D6" s="24" t="s">
        <v>8</v>
      </c>
      <c r="E6" s="24" t="s">
        <v>9</v>
      </c>
      <c r="F6" s="24" t="s">
        <v>10</v>
      </c>
      <c r="G6" s="25" t="s">
        <v>11</v>
      </c>
      <c r="H6" s="26" t="s">
        <v>12</v>
      </c>
      <c r="I6" s="24" t="s">
        <v>13</v>
      </c>
      <c r="J6" s="24" t="s">
        <v>14</v>
      </c>
      <c r="K6" s="24" t="s">
        <v>15</v>
      </c>
      <c r="L6" s="27"/>
      <c r="M6" s="28"/>
      <c r="N6" s="5"/>
      <c r="O6" s="6"/>
      <c r="P6" s="6"/>
      <c r="Q6" s="6"/>
    </row>
    <row r="7" spans="1:17" ht="23.25" customHeight="1" thickBot="1">
      <c r="A7" s="21"/>
      <c r="B7" s="22"/>
      <c r="C7" s="29"/>
      <c r="D7" s="30"/>
      <c r="E7" s="30"/>
      <c r="F7" s="30"/>
      <c r="G7" s="31"/>
      <c r="H7" s="32"/>
      <c r="I7" s="30"/>
      <c r="J7" s="30"/>
      <c r="K7" s="30"/>
      <c r="L7" s="27"/>
      <c r="M7" s="28"/>
      <c r="N7" s="5"/>
      <c r="O7" s="6"/>
      <c r="P7" s="6"/>
      <c r="Q7" s="6"/>
    </row>
    <row r="8" spans="1:14" ht="18" customHeight="1">
      <c r="A8" s="33" t="s">
        <v>16</v>
      </c>
      <c r="B8" s="34"/>
      <c r="C8" s="35"/>
      <c r="D8" s="34"/>
      <c r="E8" s="36"/>
      <c r="F8" s="36"/>
      <c r="G8" s="37"/>
      <c r="H8" s="38"/>
      <c r="I8" s="36"/>
      <c r="J8" s="36"/>
      <c r="K8" s="36"/>
      <c r="L8" s="39"/>
      <c r="M8" s="40" t="s">
        <v>17</v>
      </c>
      <c r="N8" s="11"/>
    </row>
    <row r="9" spans="1:14" ht="12" customHeight="1">
      <c r="A9" s="41" t="s">
        <v>18</v>
      </c>
      <c r="B9" s="42" t="s">
        <v>19</v>
      </c>
      <c r="C9" s="43">
        <v>10266646</v>
      </c>
      <c r="D9" s="44">
        <v>1183576</v>
      </c>
      <c r="E9" s="44">
        <v>1166537</v>
      </c>
      <c r="F9" s="44">
        <v>1181729</v>
      </c>
      <c r="G9" s="45">
        <v>1127766</v>
      </c>
      <c r="H9" s="46">
        <v>1485733</v>
      </c>
      <c r="I9" s="44">
        <v>1642104</v>
      </c>
      <c r="J9" s="44">
        <v>1229292</v>
      </c>
      <c r="K9" s="44">
        <v>1249909</v>
      </c>
      <c r="L9" s="47" t="s">
        <v>20</v>
      </c>
      <c r="M9" s="48" t="s">
        <v>21</v>
      </c>
      <c r="N9" s="11"/>
    </row>
    <row r="10" spans="1:14" ht="12" customHeight="1">
      <c r="A10" s="49" t="s">
        <v>22</v>
      </c>
      <c r="B10" s="42"/>
      <c r="C10" s="50">
        <v>5253606</v>
      </c>
      <c r="D10" s="44">
        <v>615628</v>
      </c>
      <c r="E10" s="44">
        <v>593848</v>
      </c>
      <c r="F10" s="44">
        <v>601036</v>
      </c>
      <c r="G10" s="45">
        <v>574549</v>
      </c>
      <c r="H10" s="46">
        <v>759430</v>
      </c>
      <c r="I10" s="44">
        <v>839843</v>
      </c>
      <c r="J10" s="44">
        <v>630506</v>
      </c>
      <c r="K10" s="44">
        <v>638766</v>
      </c>
      <c r="L10" s="47"/>
      <c r="M10" s="51" t="s">
        <v>23</v>
      </c>
      <c r="N10" s="11"/>
    </row>
    <row r="11" spans="1:14" ht="12" customHeight="1">
      <c r="A11" s="52" t="s">
        <v>24</v>
      </c>
      <c r="B11" s="42" t="s">
        <v>25</v>
      </c>
      <c r="C11" s="53">
        <v>10.308235036057539</v>
      </c>
      <c r="D11" s="54">
        <v>10.586561403745936</v>
      </c>
      <c r="E11" s="54">
        <v>10.922071053039895</v>
      </c>
      <c r="F11" s="54">
        <v>10.301008099149636</v>
      </c>
      <c r="G11" s="55">
        <v>10.761097603580884</v>
      </c>
      <c r="H11" s="56">
        <v>10.234005706274276</v>
      </c>
      <c r="I11" s="54">
        <v>10.124206505799876</v>
      </c>
      <c r="J11" s="54">
        <v>9.794255555230166</v>
      </c>
      <c r="K11" s="54">
        <v>9.905521121937678</v>
      </c>
      <c r="L11" s="47" t="s">
        <v>25</v>
      </c>
      <c r="M11" s="48" t="s">
        <v>26</v>
      </c>
      <c r="N11" s="11"/>
    </row>
    <row r="12" spans="1:14" ht="12" customHeight="1">
      <c r="A12" s="52" t="s">
        <v>27</v>
      </c>
      <c r="B12" s="42" t="s">
        <v>25</v>
      </c>
      <c r="C12" s="53">
        <v>10.172845153129854</v>
      </c>
      <c r="D12" s="54">
        <v>10.370267731011781</v>
      </c>
      <c r="E12" s="54">
        <v>10.344292551372138</v>
      </c>
      <c r="F12" s="54">
        <v>10.227387158984843</v>
      </c>
      <c r="G12" s="55">
        <v>10.370059037069748</v>
      </c>
      <c r="H12" s="56">
        <v>10.094680538158606</v>
      </c>
      <c r="I12" s="54">
        <v>10.011546162727816</v>
      </c>
      <c r="J12" s="54">
        <v>9.943935208233682</v>
      </c>
      <c r="K12" s="54">
        <v>10.126337197347967</v>
      </c>
      <c r="L12" s="47" t="s">
        <v>25</v>
      </c>
      <c r="M12" s="48" t="s">
        <v>28</v>
      </c>
      <c r="N12" s="11"/>
    </row>
    <row r="13" spans="1:14" ht="12" customHeight="1">
      <c r="A13" s="52" t="s">
        <v>29</v>
      </c>
      <c r="B13" s="42" t="s">
        <v>25</v>
      </c>
      <c r="C13" s="53">
        <v>3.3818249893879657</v>
      </c>
      <c r="D13" s="54">
        <v>5.2890562160773795</v>
      </c>
      <c r="E13" s="54">
        <v>14.120426527405476</v>
      </c>
      <c r="F13" s="54">
        <v>4.368175783111018</v>
      </c>
      <c r="G13" s="55">
        <v>-0.018620884119577998</v>
      </c>
      <c r="H13" s="56">
        <v>3.054384603424707</v>
      </c>
      <c r="I13" s="54">
        <v>1.7648090498531153</v>
      </c>
      <c r="J13" s="54">
        <v>0.4994744942617376</v>
      </c>
      <c r="K13" s="54">
        <v>-0.9624700678209374</v>
      </c>
      <c r="L13" s="47" t="s">
        <v>25</v>
      </c>
      <c r="M13" s="48" t="s">
        <v>30</v>
      </c>
      <c r="N13" s="11"/>
    </row>
    <row r="14" spans="1:14" ht="12.75" customHeight="1">
      <c r="A14" s="57" t="s">
        <v>31</v>
      </c>
      <c r="B14" s="42"/>
      <c r="C14" s="58"/>
      <c r="D14" s="59"/>
      <c r="E14" s="59"/>
      <c r="F14" s="59"/>
      <c r="G14" s="60"/>
      <c r="H14" s="61"/>
      <c r="I14" s="59"/>
      <c r="J14" s="59"/>
      <c r="K14" s="59"/>
      <c r="L14" s="47"/>
      <c r="M14" s="62" t="s">
        <v>32</v>
      </c>
      <c r="N14" s="11"/>
    </row>
    <row r="15" spans="1:14" ht="12" customHeight="1">
      <c r="A15" s="52" t="s">
        <v>33</v>
      </c>
      <c r="B15" s="42" t="s">
        <v>34</v>
      </c>
      <c r="C15" s="53">
        <v>100</v>
      </c>
      <c r="D15" s="54">
        <v>24.275830979829095</v>
      </c>
      <c r="E15" s="54">
        <v>10.273305722621666</v>
      </c>
      <c r="F15" s="54">
        <v>10.559206674012191</v>
      </c>
      <c r="G15" s="63">
        <v>8.731440154872294</v>
      </c>
      <c r="H15" s="56">
        <v>12.22523337707213</v>
      </c>
      <c r="I15" s="54">
        <v>14.208890413279015</v>
      </c>
      <c r="J15" s="54">
        <v>9.269092430248083</v>
      </c>
      <c r="K15" s="54">
        <v>10.457000248065526</v>
      </c>
      <c r="L15" s="47" t="s">
        <v>34</v>
      </c>
      <c r="M15" s="48" t="s">
        <v>35</v>
      </c>
      <c r="N15" s="11"/>
    </row>
    <row r="16" spans="1:14" ht="12" customHeight="1">
      <c r="A16" s="52" t="s">
        <v>36</v>
      </c>
      <c r="B16" s="42"/>
      <c r="C16" s="50">
        <v>18620.05192200978</v>
      </c>
      <c r="D16" s="44">
        <v>39209.15023735291</v>
      </c>
      <c r="E16" s="44">
        <v>16835.31200410976</v>
      </c>
      <c r="F16" s="44">
        <v>17081.376770748353</v>
      </c>
      <c r="G16" s="64">
        <v>14800.499058633122</v>
      </c>
      <c r="H16" s="46">
        <v>15729.896461986877</v>
      </c>
      <c r="I16" s="44">
        <v>16541.274965784552</v>
      </c>
      <c r="J16" s="44">
        <v>14414.2361479882</v>
      </c>
      <c r="K16" s="44">
        <v>15993.304219385593</v>
      </c>
      <c r="L16" s="47"/>
      <c r="M16" s="48" t="s">
        <v>37</v>
      </c>
      <c r="N16" s="11"/>
    </row>
    <row r="17" spans="1:14" ht="12" customHeight="1">
      <c r="A17" s="49" t="s">
        <v>38</v>
      </c>
      <c r="B17" s="42" t="s">
        <v>34</v>
      </c>
      <c r="C17" s="53">
        <v>100</v>
      </c>
      <c r="D17" s="54">
        <v>210.5748705835016</v>
      </c>
      <c r="E17" s="54">
        <v>90.41495735148636</v>
      </c>
      <c r="F17" s="54">
        <v>91.73646154314615</v>
      </c>
      <c r="G17" s="55">
        <v>79.48688392827859</v>
      </c>
      <c r="H17" s="56">
        <v>84.47826315346305</v>
      </c>
      <c r="I17" s="54">
        <v>88.83581546962273</v>
      </c>
      <c r="J17" s="54">
        <v>77.4124379908409</v>
      </c>
      <c r="K17" s="54">
        <v>85.89290881880278</v>
      </c>
      <c r="L17" s="47" t="s">
        <v>34</v>
      </c>
      <c r="M17" s="51" t="s">
        <v>39</v>
      </c>
      <c r="N17" s="11"/>
    </row>
    <row r="18" spans="1:14" ht="12" customHeight="1">
      <c r="A18" s="49" t="s">
        <v>40</v>
      </c>
      <c r="B18" s="42" t="s">
        <v>34</v>
      </c>
      <c r="C18" s="53">
        <v>79.23426349791397</v>
      </c>
      <c r="D18" s="54">
        <v>166.84744781852302</v>
      </c>
      <c r="E18" s="54">
        <v>71.63962554940325</v>
      </c>
      <c r="F18" s="54">
        <v>72.68670966275896</v>
      </c>
      <c r="G18" s="63">
        <v>62.9808470580133</v>
      </c>
      <c r="H18" s="56">
        <v>66.93572962547609</v>
      </c>
      <c r="I18" s="54">
        <v>70.38840410972152</v>
      </c>
      <c r="J18" s="54">
        <v>61.33717509782214</v>
      </c>
      <c r="K18" s="54">
        <v>68.05661369951316</v>
      </c>
      <c r="L18" s="47" t="s">
        <v>34</v>
      </c>
      <c r="M18" s="51" t="s">
        <v>40</v>
      </c>
      <c r="N18" s="11"/>
    </row>
    <row r="19" spans="1:14" ht="12.75" customHeight="1">
      <c r="A19" s="57" t="s">
        <v>41</v>
      </c>
      <c r="B19" s="42"/>
      <c r="C19" s="65"/>
      <c r="D19" s="59"/>
      <c r="E19" s="59"/>
      <c r="F19" s="59"/>
      <c r="G19" s="60"/>
      <c r="H19" s="61"/>
      <c r="I19" s="59"/>
      <c r="J19" s="59"/>
      <c r="K19" s="59"/>
      <c r="L19" s="47"/>
      <c r="M19" s="62" t="s">
        <v>42</v>
      </c>
      <c r="N19" s="11"/>
    </row>
    <row r="20" spans="1:14" ht="12.75" customHeight="1">
      <c r="A20" s="41" t="s">
        <v>43</v>
      </c>
      <c r="B20" s="42" t="s">
        <v>44</v>
      </c>
      <c r="C20" s="66">
        <v>4828.064952153937</v>
      </c>
      <c r="D20" s="67">
        <v>627.1718565934937</v>
      </c>
      <c r="E20" s="67">
        <v>565.6990890726729</v>
      </c>
      <c r="F20" s="67">
        <v>571.5422617708745</v>
      </c>
      <c r="G20" s="68">
        <v>506.0638168115477</v>
      </c>
      <c r="H20" s="69">
        <v>698.8026919050487</v>
      </c>
      <c r="I20" s="67">
        <v>755.7077959909024</v>
      </c>
      <c r="J20" s="67">
        <v>566.1686545463986</v>
      </c>
      <c r="K20" s="67">
        <v>536.9087854629998</v>
      </c>
      <c r="L20" s="47" t="s">
        <v>45</v>
      </c>
      <c r="M20" s="48" t="s">
        <v>46</v>
      </c>
      <c r="N20" s="70"/>
    </row>
    <row r="21" spans="1:14" ht="12.75" customHeight="1">
      <c r="A21" s="41" t="s">
        <v>47</v>
      </c>
      <c r="B21" s="42" t="s">
        <v>34</v>
      </c>
      <c r="C21" s="53">
        <v>7.141139350711043</v>
      </c>
      <c r="D21" s="54">
        <v>2.799552057726828</v>
      </c>
      <c r="E21" s="54">
        <v>4.541758205680372</v>
      </c>
      <c r="F21" s="54">
        <v>4.873520882903198</v>
      </c>
      <c r="G21" s="55">
        <v>12.74085576773564</v>
      </c>
      <c r="H21" s="56">
        <v>6.074099997784152</v>
      </c>
      <c r="I21" s="54">
        <v>7.134836369793639</v>
      </c>
      <c r="J21" s="54">
        <v>7.632108813150699</v>
      </c>
      <c r="K21" s="54">
        <v>11.984753416777469</v>
      </c>
      <c r="L21" s="47" t="s">
        <v>34</v>
      </c>
      <c r="M21" s="48" t="s">
        <v>48</v>
      </c>
      <c r="N21" s="11"/>
    </row>
    <row r="22" spans="1:14" ht="12" customHeight="1">
      <c r="A22" s="41" t="s">
        <v>49</v>
      </c>
      <c r="B22" s="42" t="s">
        <v>19</v>
      </c>
      <c r="C22" s="50">
        <f>+D22+E22+F22+G22+H22+I22+J22+K22</f>
        <v>448545</v>
      </c>
      <c r="D22" s="44">
        <v>21364</v>
      </c>
      <c r="E22" s="44">
        <v>35498</v>
      </c>
      <c r="F22" s="44">
        <v>38385</v>
      </c>
      <c r="G22" s="45">
        <v>79873</v>
      </c>
      <c r="H22" s="46">
        <v>55925</v>
      </c>
      <c r="I22" s="44">
        <v>75290</v>
      </c>
      <c r="J22" s="44">
        <v>56788</v>
      </c>
      <c r="K22" s="44">
        <v>85422</v>
      </c>
      <c r="L22" s="47" t="s">
        <v>20</v>
      </c>
      <c r="M22" s="48" t="s">
        <v>50</v>
      </c>
      <c r="N22" s="11"/>
    </row>
    <row r="23" spans="1:14" ht="12" customHeight="1">
      <c r="A23" s="41" t="s">
        <v>51</v>
      </c>
      <c r="B23" s="42" t="s">
        <v>34</v>
      </c>
      <c r="C23" s="65">
        <v>7.67</v>
      </c>
      <c r="D23" s="59">
        <v>2.7222116528933653</v>
      </c>
      <c r="E23" s="59">
        <v>5.318876760524213</v>
      </c>
      <c r="F23" s="59">
        <v>5.638612470845918</v>
      </c>
      <c r="G23" s="60">
        <v>12.498473662846148</v>
      </c>
      <c r="H23" s="61">
        <v>6.73176828730595</v>
      </c>
      <c r="I23" s="59">
        <v>8.28424497428705</v>
      </c>
      <c r="J23" s="59">
        <v>8.383703188582516</v>
      </c>
      <c r="K23" s="59">
        <v>12.58318682849776</v>
      </c>
      <c r="L23" s="47" t="s">
        <v>34</v>
      </c>
      <c r="M23" s="48" t="s">
        <v>52</v>
      </c>
      <c r="N23" s="11"/>
    </row>
    <row r="24" spans="1:14" ht="12" customHeight="1">
      <c r="A24" s="41" t="s">
        <v>53</v>
      </c>
      <c r="B24" s="42"/>
      <c r="C24" s="50">
        <f>+D24+E24+F24+G24+H24+I24+J24+K24</f>
        <v>93425</v>
      </c>
      <c r="D24" s="44">
        <v>16192</v>
      </c>
      <c r="E24" s="44">
        <v>12478</v>
      </c>
      <c r="F24" s="44">
        <v>12436</v>
      </c>
      <c r="G24" s="45">
        <v>7357</v>
      </c>
      <c r="H24" s="46">
        <v>15357</v>
      </c>
      <c r="I24" s="44">
        <v>12061</v>
      </c>
      <c r="J24" s="44">
        <v>9648</v>
      </c>
      <c r="K24" s="44">
        <v>7896</v>
      </c>
      <c r="L24" s="47"/>
      <c r="M24" s="48" t="s">
        <v>54</v>
      </c>
      <c r="N24" s="11"/>
    </row>
    <row r="25" spans="1:14" ht="12.75" customHeight="1">
      <c r="A25" s="57" t="s">
        <v>55</v>
      </c>
      <c r="B25" s="42"/>
      <c r="C25" s="50"/>
      <c r="D25" s="44"/>
      <c r="E25" s="44"/>
      <c r="F25" s="44"/>
      <c r="G25" s="45"/>
      <c r="H25" s="46"/>
      <c r="I25" s="44"/>
      <c r="J25" s="44"/>
      <c r="K25" s="44"/>
      <c r="L25" s="47"/>
      <c r="M25" s="62" t="s">
        <v>56</v>
      </c>
      <c r="N25" s="11"/>
    </row>
    <row r="26" spans="1:14" ht="12" customHeight="1">
      <c r="A26" s="41" t="s">
        <v>57</v>
      </c>
      <c r="B26" s="42" t="s">
        <v>58</v>
      </c>
      <c r="C26" s="71">
        <v>4254405.6718</v>
      </c>
      <c r="D26" s="44">
        <v>20787.6101</v>
      </c>
      <c r="E26" s="44">
        <v>666067.0789</v>
      </c>
      <c r="F26" s="44">
        <v>876011.1243</v>
      </c>
      <c r="G26" s="45">
        <v>401531.243</v>
      </c>
      <c r="H26" s="46">
        <v>693038.5737000001</v>
      </c>
      <c r="I26" s="44">
        <v>842870.8030000001</v>
      </c>
      <c r="J26" s="44">
        <v>476915.76710000006</v>
      </c>
      <c r="K26" s="44">
        <v>277183.4717</v>
      </c>
      <c r="L26" s="47" t="s">
        <v>58</v>
      </c>
      <c r="M26" s="48" t="s">
        <v>59</v>
      </c>
      <c r="N26" s="11"/>
    </row>
    <row r="27" spans="1:14" ht="12" customHeight="1">
      <c r="A27" s="72" t="s">
        <v>60</v>
      </c>
      <c r="B27" s="42"/>
      <c r="C27" s="71">
        <v>3039668.7640000004</v>
      </c>
      <c r="D27" s="44">
        <v>15268.9534</v>
      </c>
      <c r="E27" s="44">
        <v>553890.7495</v>
      </c>
      <c r="F27" s="44">
        <v>581557.6893</v>
      </c>
      <c r="G27" s="45">
        <v>240515.0657</v>
      </c>
      <c r="H27" s="46">
        <v>461287.3825</v>
      </c>
      <c r="I27" s="44">
        <v>677534.8666000001</v>
      </c>
      <c r="J27" s="44">
        <v>335288.3824</v>
      </c>
      <c r="K27" s="44">
        <v>174325.6746</v>
      </c>
      <c r="L27" s="47"/>
      <c r="M27" s="51" t="s">
        <v>61</v>
      </c>
      <c r="N27" s="11"/>
    </row>
    <row r="28" spans="1:14" ht="12" customHeight="1">
      <c r="A28" s="52" t="s">
        <v>62</v>
      </c>
      <c r="B28" s="42"/>
      <c r="C28" s="73"/>
      <c r="D28" s="59"/>
      <c r="E28" s="59"/>
      <c r="F28" s="59"/>
      <c r="G28" s="60"/>
      <c r="H28" s="61"/>
      <c r="I28" s="59"/>
      <c r="J28" s="59"/>
      <c r="K28" s="59"/>
      <c r="L28" s="47"/>
      <c r="M28" s="48" t="s">
        <v>63</v>
      </c>
      <c r="N28" s="74"/>
    </row>
    <row r="29" spans="1:14" ht="12" customHeight="1">
      <c r="A29" s="49" t="s">
        <v>64</v>
      </c>
      <c r="B29" s="42" t="s">
        <v>65</v>
      </c>
      <c r="C29" s="71">
        <v>1391</v>
      </c>
      <c r="D29" s="75">
        <v>153</v>
      </c>
      <c r="E29" s="76"/>
      <c r="F29" s="44">
        <v>366</v>
      </c>
      <c r="G29" s="45">
        <v>76</v>
      </c>
      <c r="H29" s="46">
        <v>271</v>
      </c>
      <c r="I29" s="44">
        <v>290</v>
      </c>
      <c r="J29" s="44">
        <v>157</v>
      </c>
      <c r="K29" s="44">
        <v>79</v>
      </c>
      <c r="L29" s="47" t="s">
        <v>66</v>
      </c>
      <c r="M29" s="51" t="s">
        <v>67</v>
      </c>
      <c r="N29" s="11"/>
    </row>
    <row r="30" spans="1:14" ht="12" customHeight="1">
      <c r="A30" s="49" t="s">
        <v>68</v>
      </c>
      <c r="B30" s="42" t="s">
        <v>65</v>
      </c>
      <c r="C30" s="71">
        <v>2830</v>
      </c>
      <c r="D30" s="75">
        <v>437</v>
      </c>
      <c r="E30" s="76"/>
      <c r="F30" s="44">
        <v>543</v>
      </c>
      <c r="G30" s="45">
        <v>125</v>
      </c>
      <c r="H30" s="46">
        <v>433</v>
      </c>
      <c r="I30" s="44">
        <v>845</v>
      </c>
      <c r="J30" s="44">
        <v>343</v>
      </c>
      <c r="K30" s="44">
        <v>104</v>
      </c>
      <c r="L30" s="47" t="s">
        <v>66</v>
      </c>
      <c r="M30" s="51" t="s">
        <v>69</v>
      </c>
      <c r="N30" s="11"/>
    </row>
    <row r="31" spans="1:14" ht="12" customHeight="1">
      <c r="A31" s="49" t="s">
        <v>70</v>
      </c>
      <c r="B31" s="42" t="s">
        <v>65</v>
      </c>
      <c r="C31" s="71">
        <v>24592</v>
      </c>
      <c r="D31" s="75">
        <v>5867</v>
      </c>
      <c r="E31" s="76"/>
      <c r="F31" s="44">
        <v>5304</v>
      </c>
      <c r="G31" s="45">
        <v>1356</v>
      </c>
      <c r="H31" s="46">
        <v>3436</v>
      </c>
      <c r="I31" s="44">
        <v>5271</v>
      </c>
      <c r="J31" s="44">
        <v>1756</v>
      </c>
      <c r="K31" s="44">
        <v>1601</v>
      </c>
      <c r="L31" s="47" t="s">
        <v>66</v>
      </c>
      <c r="M31" s="51" t="s">
        <v>71</v>
      </c>
      <c r="N31" s="11"/>
    </row>
    <row r="32" spans="1:14" ht="12" customHeight="1">
      <c r="A32" s="57" t="s">
        <v>72</v>
      </c>
      <c r="B32" s="42"/>
      <c r="C32" s="65"/>
      <c r="D32" s="77"/>
      <c r="E32" s="78"/>
      <c r="F32" s="59"/>
      <c r="G32" s="60"/>
      <c r="H32" s="61"/>
      <c r="I32" s="59"/>
      <c r="J32" s="59"/>
      <c r="K32" s="59"/>
      <c r="L32" s="47"/>
      <c r="M32" s="62" t="s">
        <v>73</v>
      </c>
      <c r="N32" s="11"/>
    </row>
    <row r="33" spans="1:14" ht="24" customHeight="1">
      <c r="A33" s="79" t="s">
        <v>74</v>
      </c>
      <c r="B33" s="80" t="s">
        <v>75</v>
      </c>
      <c r="C33" s="50">
        <f>+D33+E33+F33+G33+H33+I33+J33+K33</f>
        <v>2829755.9659999995</v>
      </c>
      <c r="D33" s="81">
        <v>328598.545</v>
      </c>
      <c r="E33" s="82">
        <v>506950.285</v>
      </c>
      <c r="F33" s="81">
        <v>309548.578</v>
      </c>
      <c r="G33" s="45">
        <v>295713.724</v>
      </c>
      <c r="H33" s="46">
        <v>419007.02</v>
      </c>
      <c r="I33" s="44">
        <v>320143.22</v>
      </c>
      <c r="J33" s="44">
        <v>270394.023</v>
      </c>
      <c r="K33" s="44">
        <v>379400.571</v>
      </c>
      <c r="L33" s="83" t="s">
        <v>76</v>
      </c>
      <c r="M33" s="48" t="s">
        <v>77</v>
      </c>
      <c r="N33" s="11"/>
    </row>
    <row r="34" spans="1:14" ht="12.75" customHeight="1">
      <c r="A34" s="57" t="s">
        <v>78</v>
      </c>
      <c r="B34" s="42"/>
      <c r="C34" s="65"/>
      <c r="D34" s="59"/>
      <c r="E34" s="59"/>
      <c r="F34" s="59"/>
      <c r="G34" s="60"/>
      <c r="H34" s="61"/>
      <c r="I34" s="59"/>
      <c r="J34" s="59"/>
      <c r="K34" s="59"/>
      <c r="L34" s="47"/>
      <c r="M34" s="62" t="s">
        <v>79</v>
      </c>
      <c r="N34" s="11"/>
    </row>
    <row r="35" spans="1:14" ht="12" customHeight="1">
      <c r="A35" s="52" t="s">
        <v>80</v>
      </c>
      <c r="B35" s="42"/>
      <c r="C35" s="50">
        <v>43747</v>
      </c>
      <c r="D35" s="44">
        <v>7901</v>
      </c>
      <c r="E35" s="44">
        <v>8407</v>
      </c>
      <c r="F35" s="44">
        <v>4941</v>
      </c>
      <c r="G35" s="45">
        <v>2558</v>
      </c>
      <c r="H35" s="46">
        <v>5869</v>
      </c>
      <c r="I35" s="44">
        <v>7632</v>
      </c>
      <c r="J35" s="44">
        <v>3517</v>
      </c>
      <c r="K35" s="44">
        <v>2922</v>
      </c>
      <c r="L35" s="47"/>
      <c r="M35" s="48" t="s">
        <v>81</v>
      </c>
      <c r="N35" s="11"/>
    </row>
    <row r="36" spans="1:14" ht="12" customHeight="1">
      <c r="A36" s="52" t="s">
        <v>82</v>
      </c>
      <c r="B36" s="42"/>
      <c r="C36" s="50">
        <v>168825</v>
      </c>
      <c r="D36" s="44">
        <v>20466</v>
      </c>
      <c r="E36" s="44">
        <v>32945</v>
      </c>
      <c r="F36" s="44">
        <v>24759</v>
      </c>
      <c r="G36" s="45">
        <v>11295</v>
      </c>
      <c r="H36" s="46">
        <v>20657</v>
      </c>
      <c r="I36" s="44">
        <v>28270</v>
      </c>
      <c r="J36" s="44">
        <v>18634</v>
      </c>
      <c r="K36" s="44">
        <v>11799</v>
      </c>
      <c r="L36" s="47"/>
      <c r="M36" s="48" t="s">
        <v>83</v>
      </c>
      <c r="N36" s="11"/>
    </row>
    <row r="37" spans="1:14" ht="12" customHeight="1">
      <c r="A37" s="52" t="s">
        <v>84</v>
      </c>
      <c r="B37" s="42"/>
      <c r="C37" s="50">
        <v>30190</v>
      </c>
      <c r="D37" s="44">
        <v>5186</v>
      </c>
      <c r="E37" s="44">
        <v>5957</v>
      </c>
      <c r="F37" s="44">
        <v>3976</v>
      </c>
      <c r="G37" s="45">
        <v>1757</v>
      </c>
      <c r="H37" s="46">
        <v>3757</v>
      </c>
      <c r="I37" s="44">
        <v>5480</v>
      </c>
      <c r="J37" s="44">
        <v>2445</v>
      </c>
      <c r="K37" s="44">
        <v>1632</v>
      </c>
      <c r="L37" s="47"/>
      <c r="M37" s="48" t="s">
        <v>85</v>
      </c>
      <c r="N37" s="11"/>
    </row>
    <row r="38" spans="1:14" ht="12" customHeight="1">
      <c r="A38" s="52" t="s">
        <v>86</v>
      </c>
      <c r="B38" s="42" t="s">
        <v>120</v>
      </c>
      <c r="C38" s="53">
        <v>71.8</v>
      </c>
      <c r="D38" s="54">
        <v>61.7</v>
      </c>
      <c r="E38" s="54">
        <v>82.6</v>
      </c>
      <c r="F38" s="54">
        <v>70.6</v>
      </c>
      <c r="G38" s="55">
        <v>67.4</v>
      </c>
      <c r="H38" s="56">
        <v>70.4</v>
      </c>
      <c r="I38" s="54">
        <v>71.6</v>
      </c>
      <c r="J38" s="54">
        <v>70.7</v>
      </c>
      <c r="K38" s="54">
        <v>77.4</v>
      </c>
      <c r="L38" s="47" t="s">
        <v>121</v>
      </c>
      <c r="M38" s="48" t="s">
        <v>87</v>
      </c>
      <c r="N38" s="11"/>
    </row>
    <row r="39" spans="1:14" ht="12.75" customHeight="1">
      <c r="A39" s="57" t="s">
        <v>88</v>
      </c>
      <c r="B39" s="42"/>
      <c r="C39" s="65"/>
      <c r="D39" s="59"/>
      <c r="E39" s="59"/>
      <c r="F39" s="59"/>
      <c r="G39" s="60"/>
      <c r="H39" s="61"/>
      <c r="I39" s="59"/>
      <c r="J39" s="59"/>
      <c r="K39" s="59"/>
      <c r="L39" s="47"/>
      <c r="M39" s="62" t="s">
        <v>89</v>
      </c>
      <c r="N39" s="11"/>
    </row>
    <row r="40" spans="1:14" ht="12" customHeight="1">
      <c r="A40" s="52" t="s">
        <v>90</v>
      </c>
      <c r="B40" s="84"/>
      <c r="C40" s="65"/>
      <c r="D40" s="59"/>
      <c r="E40" s="85"/>
      <c r="F40" s="85"/>
      <c r="G40" s="86"/>
      <c r="H40" s="61"/>
      <c r="I40" s="59"/>
      <c r="J40" s="59"/>
      <c r="K40" s="59"/>
      <c r="L40" s="87"/>
      <c r="M40" s="48" t="s">
        <v>91</v>
      </c>
      <c r="N40" s="11"/>
    </row>
    <row r="41" spans="1:14" ht="12" customHeight="1">
      <c r="A41" s="49" t="s">
        <v>92</v>
      </c>
      <c r="B41" s="84" t="s">
        <v>93</v>
      </c>
      <c r="C41" s="50">
        <v>39117.0806386008</v>
      </c>
      <c r="D41" s="44">
        <v>44823.226882170144</v>
      </c>
      <c r="E41" s="81">
        <v>40001.84538880641</v>
      </c>
      <c r="F41" s="81">
        <v>67787.95917105349</v>
      </c>
      <c r="G41" s="64">
        <v>88807.39347050135</v>
      </c>
      <c r="H41" s="46">
        <v>115055.21299221375</v>
      </c>
      <c r="I41" s="44">
        <v>71959.84576954256</v>
      </c>
      <c r="J41" s="44">
        <v>78822.62590019035</v>
      </c>
      <c r="K41" s="44">
        <v>40381.01936593311</v>
      </c>
      <c r="L41" s="87" t="s">
        <v>94</v>
      </c>
      <c r="M41" s="51" t="s">
        <v>92</v>
      </c>
      <c r="N41" s="11"/>
    </row>
    <row r="42" spans="1:14" ht="12" customHeight="1">
      <c r="A42" s="49" t="s">
        <v>95</v>
      </c>
      <c r="B42" s="84" t="s">
        <v>93</v>
      </c>
      <c r="C42" s="50">
        <v>45470.51789345175</v>
      </c>
      <c r="D42" s="44">
        <v>49905.44671184544</v>
      </c>
      <c r="E42" s="81">
        <v>40428.76349778246</v>
      </c>
      <c r="F42" s="81">
        <v>99616.96609977662</v>
      </c>
      <c r="G42" s="64">
        <v>94687.40866234811</v>
      </c>
      <c r="H42" s="46">
        <v>138350.63141173963</v>
      </c>
      <c r="I42" s="44">
        <v>89304.787693858</v>
      </c>
      <c r="J42" s="44">
        <v>82622.69808111302</v>
      </c>
      <c r="K42" s="44">
        <v>41670.54834986127</v>
      </c>
      <c r="L42" s="87" t="s">
        <v>94</v>
      </c>
      <c r="M42" s="51" t="s">
        <v>95</v>
      </c>
      <c r="N42" s="11"/>
    </row>
    <row r="43" spans="1:14" ht="12" customHeight="1">
      <c r="A43" s="49" t="s">
        <v>96</v>
      </c>
      <c r="B43" s="84" t="s">
        <v>93</v>
      </c>
      <c r="C43" s="50">
        <v>45994.44044180195</v>
      </c>
      <c r="D43" s="44">
        <v>50399.07946813564</v>
      </c>
      <c r="E43" s="81">
        <v>41083.77674718526</v>
      </c>
      <c r="F43" s="81">
        <v>100894.81622907793</v>
      </c>
      <c r="G43" s="64">
        <v>95260.47572900067</v>
      </c>
      <c r="H43" s="46">
        <v>139985.63855977866</v>
      </c>
      <c r="I43" s="44">
        <v>90465.42146568565</v>
      </c>
      <c r="J43" s="44">
        <v>83664.41388199879</v>
      </c>
      <c r="K43" s="44">
        <v>42168.54410436462</v>
      </c>
      <c r="L43" s="87" t="s">
        <v>94</v>
      </c>
      <c r="M43" s="51" t="s">
        <v>96</v>
      </c>
      <c r="N43" s="11"/>
    </row>
    <row r="44" spans="1:14" ht="12" customHeight="1">
      <c r="A44" s="49" t="s">
        <v>97</v>
      </c>
      <c r="B44" s="84" t="s">
        <v>93</v>
      </c>
      <c r="C44" s="50">
        <v>52219.408538138225</v>
      </c>
      <c r="D44" s="44">
        <v>50320.70265323957</v>
      </c>
      <c r="E44" s="81">
        <v>50575.61899908291</v>
      </c>
      <c r="F44" s="81">
        <v>109094.00022788384</v>
      </c>
      <c r="G44" s="64">
        <v>106314.6730533375</v>
      </c>
      <c r="H44" s="46">
        <v>162363.5126149712</v>
      </c>
      <c r="I44" s="44">
        <v>105570.23669145978</v>
      </c>
      <c r="J44" s="44">
        <v>99547.27370834988</v>
      </c>
      <c r="K44" s="44">
        <v>47285.70158561048</v>
      </c>
      <c r="L44" s="87" t="s">
        <v>94</v>
      </c>
      <c r="M44" s="51" t="s">
        <v>97</v>
      </c>
      <c r="N44" s="11"/>
    </row>
    <row r="45" spans="1:14" ht="12" customHeight="1">
      <c r="A45" s="49" t="s">
        <v>98</v>
      </c>
      <c r="B45" s="84" t="s">
        <v>93</v>
      </c>
      <c r="C45" s="50">
        <v>57570.920888761655</v>
      </c>
      <c r="D45" s="44">
        <v>62891.340344260294</v>
      </c>
      <c r="E45" s="81">
        <v>57720.728332428516</v>
      </c>
      <c r="F45" s="81">
        <v>127908.48724904878</v>
      </c>
      <c r="G45" s="64">
        <v>96153.96300504445</v>
      </c>
      <c r="H45" s="46">
        <v>197034.68763537958</v>
      </c>
      <c r="I45" s="44">
        <v>116066.87135656364</v>
      </c>
      <c r="J45" s="44">
        <v>100174.15059568232</v>
      </c>
      <c r="K45" s="44">
        <v>48042.663924255474</v>
      </c>
      <c r="L45" s="87" t="s">
        <v>94</v>
      </c>
      <c r="M45" s="51" t="s">
        <v>98</v>
      </c>
      <c r="N45" s="11"/>
    </row>
    <row r="46" spans="1:14" ht="12.75" customHeight="1">
      <c r="A46" s="57" t="s">
        <v>99</v>
      </c>
      <c r="B46" s="84"/>
      <c r="C46" s="65"/>
      <c r="D46" s="59"/>
      <c r="E46" s="85"/>
      <c r="F46" s="85"/>
      <c r="G46" s="86"/>
      <c r="H46" s="61"/>
      <c r="I46" s="59"/>
      <c r="J46" s="59"/>
      <c r="K46" s="59"/>
      <c r="L46" s="87"/>
      <c r="M46" s="62" t="s">
        <v>100</v>
      </c>
      <c r="N46" s="11"/>
    </row>
    <row r="47" spans="1:14" ht="22.5" customHeight="1">
      <c r="A47" s="52" t="s">
        <v>101</v>
      </c>
      <c r="B47" s="88" t="s">
        <v>102</v>
      </c>
      <c r="C47" s="53">
        <f>2.89339868151683*10</f>
        <v>28.9339868151683</v>
      </c>
      <c r="D47" s="54">
        <f>5.15251238619235*10</f>
        <v>51.5251238619235</v>
      </c>
      <c r="E47" s="89">
        <f>2.08757201871865*10</f>
        <v>20.8757201871865</v>
      </c>
      <c r="F47" s="89">
        <f>2.86383764805636*10</f>
        <v>28.6383764805636</v>
      </c>
      <c r="G47" s="63">
        <f>2.35886699900511*10</f>
        <v>23.588669990051102</v>
      </c>
      <c r="H47" s="56">
        <f>2.64964835539091*10</f>
        <v>26.4964835539091</v>
      </c>
      <c r="I47" s="54">
        <f>2.82529608356109*10</f>
        <v>28.2529608356109</v>
      </c>
      <c r="J47" s="54">
        <f>2.68270679382929*10</f>
        <v>26.8270679382929</v>
      </c>
      <c r="K47" s="54">
        <f>2.60292549297589*10</f>
        <v>26.0292549297589</v>
      </c>
      <c r="L47" s="90" t="s">
        <v>103</v>
      </c>
      <c r="M47" s="91" t="s">
        <v>104</v>
      </c>
      <c r="N47" s="11"/>
    </row>
    <row r="48" spans="1:14" ht="22.5" customHeight="1">
      <c r="A48" s="52" t="s">
        <v>105</v>
      </c>
      <c r="B48" s="88" t="s">
        <v>102</v>
      </c>
      <c r="C48" s="53">
        <v>8.664962247651276</v>
      </c>
      <c r="D48" s="54">
        <v>14.459401001710074</v>
      </c>
      <c r="E48" s="89">
        <v>6.1244521176782225</v>
      </c>
      <c r="F48" s="89">
        <v>8.122420622663912</v>
      </c>
      <c r="G48" s="63">
        <v>7.405259601725891</v>
      </c>
      <c r="H48" s="56">
        <v>7.642086431411296</v>
      </c>
      <c r="I48" s="54">
        <v>9.56851697578229</v>
      </c>
      <c r="J48" s="54">
        <v>7.826130813508914</v>
      </c>
      <c r="K48" s="54">
        <v>8.052426216628572</v>
      </c>
      <c r="L48" s="90" t="s">
        <v>103</v>
      </c>
      <c r="M48" s="91" t="s">
        <v>106</v>
      </c>
      <c r="N48" s="11"/>
    </row>
    <row r="49" spans="1:14" ht="12.75" customHeight="1">
      <c r="A49" s="92" t="s">
        <v>107</v>
      </c>
      <c r="B49" s="42"/>
      <c r="C49" s="53">
        <v>6.250726868346293</v>
      </c>
      <c r="D49" s="54">
        <v>8.695205727338683</v>
      </c>
      <c r="E49" s="54">
        <v>4.81002404586583</v>
      </c>
      <c r="F49" s="54">
        <v>5.971923349342321</v>
      </c>
      <c r="G49" s="55">
        <v>6.362452310423126</v>
      </c>
      <c r="H49" s="56">
        <v>6.057783798603384</v>
      </c>
      <c r="I49" s="54">
        <v>6.584325097554567</v>
      </c>
      <c r="J49" s="54">
        <v>5.4857436532970985</v>
      </c>
      <c r="K49" s="54">
        <v>5.885743102081983</v>
      </c>
      <c r="L49" s="47"/>
      <c r="M49" s="91" t="s">
        <v>108</v>
      </c>
      <c r="N49" s="11"/>
    </row>
    <row r="50" spans="1:14" ht="12" customHeight="1">
      <c r="A50" s="92" t="s">
        <v>109</v>
      </c>
      <c r="B50" s="42" t="s">
        <v>34</v>
      </c>
      <c r="C50" s="93">
        <v>5.8137617914160264</v>
      </c>
      <c r="D50" s="94">
        <v>4.477902234661172</v>
      </c>
      <c r="E50" s="94">
        <v>5.475519115360358</v>
      </c>
      <c r="F50" s="94">
        <v>6.117258812451584</v>
      </c>
      <c r="G50" s="95">
        <v>5.720065656653897</v>
      </c>
      <c r="H50" s="96">
        <v>6.16637136148764</v>
      </c>
      <c r="I50" s="94">
        <v>6.130926442015954</v>
      </c>
      <c r="J50" s="94">
        <v>6.580160190705766</v>
      </c>
      <c r="K50" s="94">
        <v>6.923726564633983</v>
      </c>
      <c r="L50" s="47" t="s">
        <v>34</v>
      </c>
      <c r="M50" s="91" t="s">
        <v>110</v>
      </c>
      <c r="N50" s="11"/>
    </row>
    <row r="51" spans="1:14" ht="12.75" customHeight="1">
      <c r="A51" s="57" t="s">
        <v>111</v>
      </c>
      <c r="B51" s="42"/>
      <c r="C51" s="65"/>
      <c r="D51" s="59"/>
      <c r="E51" s="85"/>
      <c r="F51" s="85"/>
      <c r="G51" s="86"/>
      <c r="H51" s="61"/>
      <c r="I51" s="59"/>
      <c r="J51" s="59"/>
      <c r="K51" s="59"/>
      <c r="L51" s="47"/>
      <c r="M51" s="62" t="s">
        <v>112</v>
      </c>
      <c r="N51" s="74"/>
    </row>
    <row r="52" spans="1:14" ht="12" customHeight="1">
      <c r="A52" s="92" t="s">
        <v>113</v>
      </c>
      <c r="B52" s="42" t="s">
        <v>19</v>
      </c>
      <c r="C52" s="50">
        <v>2683784</v>
      </c>
      <c r="D52" s="44">
        <v>299200</v>
      </c>
      <c r="E52" s="44">
        <v>300640</v>
      </c>
      <c r="F52" s="44">
        <v>307257</v>
      </c>
      <c r="G52" s="45">
        <v>281931</v>
      </c>
      <c r="H52" s="46">
        <v>395160</v>
      </c>
      <c r="I52" s="44">
        <v>443959</v>
      </c>
      <c r="J52" s="44">
        <v>326137</v>
      </c>
      <c r="K52" s="44">
        <v>329500</v>
      </c>
      <c r="L52" s="47" t="s">
        <v>20</v>
      </c>
      <c r="M52" s="91" t="s">
        <v>114</v>
      </c>
      <c r="N52" s="11"/>
    </row>
    <row r="53" spans="1:14" ht="12" customHeight="1">
      <c r="A53" s="97" t="s">
        <v>115</v>
      </c>
      <c r="B53" s="42"/>
      <c r="C53" s="50">
        <v>1420019</v>
      </c>
      <c r="D53" s="44">
        <v>177335</v>
      </c>
      <c r="E53" s="44">
        <v>155318</v>
      </c>
      <c r="F53" s="44">
        <v>162074</v>
      </c>
      <c r="G53" s="45">
        <v>148002</v>
      </c>
      <c r="H53" s="46">
        <v>207378</v>
      </c>
      <c r="I53" s="44">
        <v>233102</v>
      </c>
      <c r="J53" s="44">
        <v>170626</v>
      </c>
      <c r="K53" s="44">
        <v>166184</v>
      </c>
      <c r="L53" s="47"/>
      <c r="M53" s="98" t="s">
        <v>116</v>
      </c>
      <c r="N53" s="11"/>
    </row>
    <row r="54" spans="1:14" ht="12" customHeight="1">
      <c r="A54" s="92" t="s">
        <v>117</v>
      </c>
      <c r="B54" s="42" t="s">
        <v>93</v>
      </c>
      <c r="C54" s="50">
        <v>8187</v>
      </c>
      <c r="D54" s="44">
        <v>8768</v>
      </c>
      <c r="E54" s="44">
        <v>8195</v>
      </c>
      <c r="F54" s="44">
        <v>8110.665048064465</v>
      </c>
      <c r="G54" s="45">
        <v>8123.251422278077</v>
      </c>
      <c r="H54" s="46">
        <v>8055.394043726914</v>
      </c>
      <c r="I54" s="44">
        <v>8049.275934998413</v>
      </c>
      <c r="J54" s="44">
        <v>7979.40111706305</v>
      </c>
      <c r="K54" s="44">
        <v>8260.135614740288</v>
      </c>
      <c r="L54" s="47" t="s">
        <v>94</v>
      </c>
      <c r="M54" s="91" t="s">
        <v>118</v>
      </c>
      <c r="N54" s="11"/>
    </row>
    <row r="55" spans="7:14" ht="7.5" customHeight="1">
      <c r="G55" s="11"/>
      <c r="H55" s="11"/>
      <c r="M55" s="11"/>
      <c r="N55" s="11"/>
    </row>
    <row r="56" spans="1:14" ht="12" customHeight="1">
      <c r="A56" s="6"/>
      <c r="G56" s="11"/>
      <c r="H56" s="11"/>
      <c r="M56" s="100"/>
      <c r="N56" s="11"/>
    </row>
    <row r="57" ht="12.75">
      <c r="N57" s="11"/>
    </row>
    <row r="58" spans="7:8" ht="12.75">
      <c r="G58" s="11"/>
      <c r="H58" s="11"/>
    </row>
    <row r="59" spans="7:8" ht="12.75">
      <c r="G59" s="11"/>
      <c r="H59" s="11"/>
    </row>
    <row r="60" spans="7:8" ht="12.75">
      <c r="G60" s="11"/>
      <c r="H60" s="11"/>
    </row>
    <row r="61" spans="7:8" ht="12.75">
      <c r="G61" s="11"/>
      <c r="H61" s="11"/>
    </row>
    <row r="62" spans="7:8" ht="12.75">
      <c r="G62" s="11"/>
      <c r="H62" s="11"/>
    </row>
    <row r="63" spans="7:8" ht="12.75">
      <c r="G63" s="11"/>
      <c r="H63" s="11"/>
    </row>
    <row r="64" spans="7:8" ht="12.75">
      <c r="G64" s="11"/>
      <c r="H64" s="11"/>
    </row>
    <row r="65" spans="7:8" ht="12.75">
      <c r="G65" s="11"/>
      <c r="H65" s="11"/>
    </row>
    <row r="66" spans="7:8" ht="12.75">
      <c r="G66" s="11"/>
      <c r="H66" s="11"/>
    </row>
    <row r="67" spans="7:8" ht="12.75">
      <c r="G67" s="11"/>
      <c r="H67" s="11"/>
    </row>
    <row r="68" spans="7:8" ht="12.75">
      <c r="G68" s="11"/>
      <c r="H68" s="11"/>
    </row>
    <row r="69" spans="7:8" ht="12.75">
      <c r="G69" s="11"/>
      <c r="H69" s="11"/>
    </row>
    <row r="70" spans="7:8" ht="12.75">
      <c r="G70" s="11"/>
      <c r="H70" s="11"/>
    </row>
    <row r="71" spans="7:8" ht="12.75">
      <c r="G71" s="11"/>
      <c r="H71" s="11"/>
    </row>
    <row r="72" spans="7:8" ht="12.75">
      <c r="G72" s="11"/>
      <c r="H72" s="11"/>
    </row>
    <row r="73" spans="7:8" ht="12.75">
      <c r="G73" s="11"/>
      <c r="H73" s="11"/>
    </row>
    <row r="74" spans="7:8" ht="12.75">
      <c r="G74" s="11"/>
      <c r="H74" s="11"/>
    </row>
    <row r="75" spans="7:8" ht="12.75">
      <c r="G75" s="11"/>
      <c r="H75" s="11"/>
    </row>
    <row r="76" spans="7:8" ht="12.75">
      <c r="G76" s="11"/>
      <c r="H76" s="11"/>
    </row>
    <row r="77" spans="7:8" ht="12.75">
      <c r="G77" s="11"/>
      <c r="H77" s="11"/>
    </row>
    <row r="78" spans="7:8" ht="12.75">
      <c r="G78" s="11"/>
      <c r="H78" s="11"/>
    </row>
    <row r="79" spans="7:8" ht="12.75">
      <c r="G79" s="11"/>
      <c r="H79" s="11"/>
    </row>
    <row r="80" spans="7:8" ht="12.75">
      <c r="G80" s="11"/>
      <c r="H80" s="11"/>
    </row>
    <row r="81" spans="7:8" ht="12.75">
      <c r="G81" s="11"/>
      <c r="H81" s="11"/>
    </row>
    <row r="82" spans="7:8" ht="12.75">
      <c r="G82" s="11"/>
      <c r="H82" s="11"/>
    </row>
    <row r="83" spans="7:8" ht="12.75">
      <c r="G83" s="11"/>
      <c r="H83" s="11"/>
    </row>
    <row r="84" spans="7:8" ht="12.75">
      <c r="G84" s="11"/>
      <c r="H84" s="11"/>
    </row>
    <row r="85" spans="7:8" ht="12.75">
      <c r="G85" s="11"/>
      <c r="H85" s="11"/>
    </row>
    <row r="86" spans="7:8" ht="12.75">
      <c r="G86" s="11"/>
      <c r="H86" s="11"/>
    </row>
    <row r="87" spans="7:8" ht="12.75">
      <c r="G87" s="11"/>
      <c r="H87" s="11"/>
    </row>
    <row r="88" spans="7:8" ht="12.75">
      <c r="G88" s="11"/>
      <c r="H88" s="11"/>
    </row>
    <row r="89" spans="7:8" ht="12.75">
      <c r="G89" s="11"/>
      <c r="H89" s="11"/>
    </row>
    <row r="90" spans="7:8" ht="12.75">
      <c r="G90" s="11"/>
      <c r="H90" s="11"/>
    </row>
    <row r="91" spans="7:8" ht="12.75">
      <c r="G91" s="11"/>
      <c r="H91" s="11"/>
    </row>
    <row r="92" spans="7:8" ht="12.75">
      <c r="G92" s="11"/>
      <c r="H92" s="11"/>
    </row>
    <row r="93" spans="7:8" ht="12.75">
      <c r="G93" s="11"/>
      <c r="H93" s="11"/>
    </row>
    <row r="94" spans="7:8" ht="12.75">
      <c r="G94" s="11"/>
      <c r="H94" s="11"/>
    </row>
    <row r="95" spans="7:8" ht="12.75">
      <c r="G95" s="11"/>
      <c r="H95" s="11"/>
    </row>
    <row r="96" spans="7:8" ht="12.75">
      <c r="G96" s="11"/>
      <c r="H96" s="11"/>
    </row>
    <row r="97" spans="7:8" ht="12.75">
      <c r="G97" s="11"/>
      <c r="H97" s="11"/>
    </row>
    <row r="98" spans="7:8" ht="12.75">
      <c r="G98" s="11"/>
      <c r="H98" s="11"/>
    </row>
    <row r="99" spans="7:8" ht="12.75">
      <c r="G99" s="11"/>
      <c r="H99" s="11"/>
    </row>
    <row r="100" spans="7:8" ht="12.75">
      <c r="G100" s="11"/>
      <c r="H100" s="11"/>
    </row>
    <row r="101" spans="7:8" ht="12.75">
      <c r="G101" s="11"/>
      <c r="H101" s="11"/>
    </row>
    <row r="102" spans="7:8" ht="12.75">
      <c r="G102" s="11"/>
      <c r="H102" s="11"/>
    </row>
    <row r="103" spans="7:8" ht="12.75">
      <c r="G103" s="11"/>
      <c r="H103" s="11"/>
    </row>
    <row r="104" spans="7:8" ht="12.75">
      <c r="G104" s="11"/>
      <c r="H104" s="11"/>
    </row>
    <row r="105" spans="7:8" ht="12.75">
      <c r="G105" s="11"/>
      <c r="H105" s="11"/>
    </row>
    <row r="106" spans="7:8" ht="12.75">
      <c r="G106" s="11"/>
      <c r="H106" s="11"/>
    </row>
    <row r="107" spans="7:8" ht="12.75">
      <c r="G107" s="11"/>
      <c r="H107" s="11"/>
    </row>
    <row r="108" spans="7:8" ht="12.75">
      <c r="G108" s="11"/>
      <c r="H108" s="11"/>
    </row>
    <row r="109" spans="7:8" ht="12.75">
      <c r="G109" s="11"/>
      <c r="H109" s="11"/>
    </row>
    <row r="110" spans="7:8" ht="12.75">
      <c r="G110" s="11"/>
      <c r="H110" s="11"/>
    </row>
    <row r="111" spans="7:8" ht="12.75">
      <c r="G111" s="11"/>
      <c r="H111" s="11"/>
    </row>
    <row r="112" spans="7:8" ht="12.75">
      <c r="G112" s="11"/>
      <c r="H112" s="11"/>
    </row>
    <row r="113" spans="7:8" ht="12.75">
      <c r="G113" s="11"/>
      <c r="H113" s="11"/>
    </row>
    <row r="114" spans="7:8" ht="12.75">
      <c r="G114" s="11"/>
      <c r="H114" s="11"/>
    </row>
    <row r="115" spans="7:8" ht="12.75">
      <c r="G115" s="11"/>
      <c r="H115" s="11"/>
    </row>
    <row r="116" spans="7:8" ht="12.75">
      <c r="G116" s="11"/>
      <c r="H116" s="11"/>
    </row>
    <row r="117" spans="7:8" ht="12.75">
      <c r="G117" s="11"/>
      <c r="H117" s="11"/>
    </row>
    <row r="118" spans="7:8" ht="12.75">
      <c r="G118" s="11"/>
      <c r="H118" s="11"/>
    </row>
    <row r="119" spans="7:8" ht="12.75">
      <c r="G119" s="11"/>
      <c r="H119" s="11"/>
    </row>
    <row r="120" spans="7:8" ht="12.75">
      <c r="G120" s="11"/>
      <c r="H120" s="11"/>
    </row>
    <row r="121" spans="7:8" ht="12.75">
      <c r="G121" s="11"/>
      <c r="H121" s="11"/>
    </row>
    <row r="122" spans="7:8" ht="12.75">
      <c r="G122" s="11"/>
      <c r="H122" s="11"/>
    </row>
    <row r="123" spans="7:8" ht="12.75">
      <c r="G123" s="11"/>
      <c r="H123" s="11"/>
    </row>
    <row r="124" spans="7:8" ht="12.75">
      <c r="G124" s="11"/>
      <c r="H124" s="11"/>
    </row>
    <row r="125" spans="7:8" ht="12.75">
      <c r="G125" s="11"/>
      <c r="H125" s="11"/>
    </row>
    <row r="126" spans="7:8" ht="12.75">
      <c r="G126" s="11"/>
      <c r="H126" s="11"/>
    </row>
    <row r="127" spans="7:8" ht="12.75">
      <c r="G127" s="11"/>
      <c r="H127" s="11"/>
    </row>
    <row r="128" spans="7:8" ht="12.75">
      <c r="G128" s="11"/>
      <c r="H128" s="11"/>
    </row>
    <row r="129" spans="7:8" ht="12.75">
      <c r="G129" s="11"/>
      <c r="H129" s="11"/>
    </row>
    <row r="130" spans="7:8" ht="12.75">
      <c r="G130" s="11"/>
      <c r="H130" s="11"/>
    </row>
    <row r="131" spans="7:8" ht="12.75">
      <c r="G131" s="11"/>
      <c r="H131" s="11"/>
    </row>
    <row r="132" spans="7:8" ht="12.75">
      <c r="G132" s="11"/>
      <c r="H132" s="11"/>
    </row>
    <row r="133" spans="7:8" ht="12.75">
      <c r="G133" s="11"/>
      <c r="H133" s="11"/>
    </row>
    <row r="134" spans="7:8" ht="12.75">
      <c r="G134" s="11"/>
      <c r="H134" s="11"/>
    </row>
    <row r="135" spans="7:8" ht="12.75">
      <c r="G135" s="11"/>
      <c r="H135" s="11"/>
    </row>
    <row r="136" spans="7:8" ht="12.75">
      <c r="G136" s="11"/>
      <c r="H136" s="11"/>
    </row>
    <row r="137" spans="7:8" ht="12.75">
      <c r="G137" s="11"/>
      <c r="H137" s="11"/>
    </row>
    <row r="138" spans="7:8" ht="12.75">
      <c r="G138" s="11"/>
      <c r="H138" s="11"/>
    </row>
    <row r="139" spans="7:8" ht="12.75">
      <c r="G139" s="11"/>
      <c r="H139" s="11"/>
    </row>
    <row r="140" spans="7:8" ht="12.75">
      <c r="G140" s="11"/>
      <c r="H140" s="11"/>
    </row>
    <row r="141" spans="7:8" ht="12.75">
      <c r="G141" s="11"/>
      <c r="H141" s="11"/>
    </row>
    <row r="142" spans="7:8" ht="12.75">
      <c r="G142" s="11"/>
      <c r="H142" s="11"/>
    </row>
    <row r="143" spans="7:8" ht="12.75">
      <c r="G143" s="11"/>
      <c r="H143" s="11"/>
    </row>
    <row r="144" spans="7:8" ht="12.75">
      <c r="G144" s="11"/>
      <c r="H144" s="11"/>
    </row>
    <row r="145" spans="7:8" ht="12.75">
      <c r="G145" s="11"/>
      <c r="H145" s="11"/>
    </row>
    <row r="146" spans="7:8" ht="12.75">
      <c r="G146" s="11"/>
      <c r="H146" s="11"/>
    </row>
    <row r="147" spans="7:8" ht="12.75">
      <c r="G147" s="11"/>
      <c r="H147" s="11"/>
    </row>
    <row r="148" spans="7:8" ht="12.75">
      <c r="G148" s="11"/>
      <c r="H148" s="11"/>
    </row>
    <row r="149" spans="7:8" ht="12.75">
      <c r="G149" s="11"/>
      <c r="H149" s="11"/>
    </row>
    <row r="150" spans="7:8" ht="12.75">
      <c r="G150" s="11"/>
      <c r="H150" s="11"/>
    </row>
    <row r="151" spans="7:8" ht="12.75">
      <c r="G151" s="11"/>
      <c r="H151" s="11"/>
    </row>
    <row r="152" spans="7:8" ht="12.75">
      <c r="G152" s="11"/>
      <c r="H152" s="11"/>
    </row>
    <row r="153" spans="7:8" ht="12.75">
      <c r="G153" s="11"/>
      <c r="H153" s="11"/>
    </row>
    <row r="154" spans="7:8" ht="12.75">
      <c r="G154" s="11"/>
      <c r="H154" s="11"/>
    </row>
    <row r="155" spans="7:8" ht="12.75">
      <c r="G155" s="11"/>
      <c r="H155" s="11"/>
    </row>
    <row r="156" spans="7:8" ht="12.75">
      <c r="G156" s="11"/>
      <c r="H156" s="11"/>
    </row>
    <row r="157" spans="7:8" ht="12.75">
      <c r="G157" s="11"/>
      <c r="H157" s="11"/>
    </row>
    <row r="158" spans="7:8" ht="12.75">
      <c r="G158" s="11"/>
      <c r="H158" s="11"/>
    </row>
    <row r="159" spans="7:8" ht="12.75">
      <c r="G159" s="11"/>
      <c r="H159" s="11"/>
    </row>
    <row r="160" spans="7:8" ht="12.75">
      <c r="G160" s="11"/>
      <c r="H160" s="11"/>
    </row>
    <row r="161" spans="7:8" ht="12.75">
      <c r="G161" s="11"/>
      <c r="H161" s="11"/>
    </row>
    <row r="162" spans="7:8" ht="12.75">
      <c r="G162" s="11"/>
      <c r="H162" s="11"/>
    </row>
    <row r="163" spans="7:8" ht="12.75">
      <c r="G163" s="11"/>
      <c r="H163" s="11"/>
    </row>
    <row r="164" spans="7:8" ht="12.75">
      <c r="G164" s="11"/>
      <c r="H164" s="11"/>
    </row>
    <row r="165" spans="7:8" ht="12.75">
      <c r="G165" s="11"/>
      <c r="H165" s="11"/>
    </row>
    <row r="166" spans="7:8" ht="12.75">
      <c r="G166" s="11"/>
      <c r="H166" s="11"/>
    </row>
    <row r="167" spans="7:8" ht="12.75">
      <c r="G167" s="11"/>
      <c r="H167" s="11"/>
    </row>
    <row r="168" spans="7:8" ht="12.75">
      <c r="G168" s="11"/>
      <c r="H168" s="11"/>
    </row>
    <row r="169" spans="7:8" ht="12.75">
      <c r="G169" s="11"/>
      <c r="H169" s="11"/>
    </row>
    <row r="170" spans="7:8" ht="12.75">
      <c r="G170" s="11"/>
      <c r="H170" s="11"/>
    </row>
    <row r="171" spans="7:8" ht="12.75">
      <c r="G171" s="11"/>
      <c r="H171" s="11"/>
    </row>
    <row r="172" spans="7:8" ht="12.75">
      <c r="G172" s="11"/>
      <c r="H172" s="11"/>
    </row>
    <row r="173" spans="7:8" ht="12.75">
      <c r="G173" s="11"/>
      <c r="H173" s="11"/>
    </row>
    <row r="174" spans="7:8" ht="12.75">
      <c r="G174" s="11"/>
      <c r="H174" s="11"/>
    </row>
    <row r="175" spans="7:8" ht="12.75">
      <c r="G175" s="11"/>
      <c r="H175" s="11"/>
    </row>
    <row r="176" spans="7:8" ht="12.75">
      <c r="G176" s="11"/>
      <c r="H176" s="11"/>
    </row>
    <row r="177" spans="7:8" ht="12.75">
      <c r="G177" s="11"/>
      <c r="H177" s="11"/>
    </row>
    <row r="178" spans="7:8" ht="12.75">
      <c r="G178" s="11"/>
      <c r="H178" s="11"/>
    </row>
    <row r="179" spans="7:8" ht="12.75">
      <c r="G179" s="11"/>
      <c r="H179" s="11"/>
    </row>
    <row r="180" spans="7:8" ht="12.75">
      <c r="G180" s="11"/>
      <c r="H180" s="11"/>
    </row>
    <row r="181" spans="7:8" ht="12.75">
      <c r="G181" s="11"/>
      <c r="H181" s="11"/>
    </row>
    <row r="182" spans="7:8" ht="12.75">
      <c r="G182" s="11"/>
      <c r="H182" s="11"/>
    </row>
    <row r="183" spans="7:8" ht="12.75">
      <c r="G183" s="11"/>
      <c r="H183" s="11"/>
    </row>
    <row r="184" spans="7:8" ht="12.75">
      <c r="G184" s="11"/>
      <c r="H184" s="11"/>
    </row>
    <row r="185" spans="7:8" ht="12.75">
      <c r="G185" s="11"/>
      <c r="H185" s="11"/>
    </row>
    <row r="186" spans="7:8" ht="12.75">
      <c r="G186" s="11"/>
      <c r="H186" s="11"/>
    </row>
    <row r="187" spans="7:8" ht="12.75">
      <c r="G187" s="11"/>
      <c r="H187" s="11"/>
    </row>
    <row r="188" spans="7:8" ht="12.75">
      <c r="G188" s="11"/>
      <c r="H188" s="11"/>
    </row>
    <row r="189" spans="7:8" ht="12.75">
      <c r="G189" s="11"/>
      <c r="H189" s="11"/>
    </row>
    <row r="190" spans="7:8" ht="12.75">
      <c r="G190" s="11"/>
      <c r="H190" s="11"/>
    </row>
    <row r="191" spans="7:8" ht="12.75">
      <c r="G191" s="11"/>
      <c r="H191" s="11"/>
    </row>
    <row r="192" spans="7:8" ht="12.75">
      <c r="G192" s="11"/>
      <c r="H192" s="11"/>
    </row>
    <row r="193" spans="7:8" ht="12.75">
      <c r="G193" s="11"/>
      <c r="H193" s="11"/>
    </row>
    <row r="194" spans="7:8" ht="12.75">
      <c r="G194" s="11"/>
      <c r="H194" s="11"/>
    </row>
    <row r="195" spans="7:8" ht="12.75">
      <c r="G195" s="11"/>
      <c r="H195" s="11"/>
    </row>
    <row r="196" spans="7:8" ht="12.75">
      <c r="G196" s="11"/>
      <c r="H196" s="11"/>
    </row>
    <row r="197" spans="7:8" ht="12.75">
      <c r="G197" s="11"/>
      <c r="H197" s="11"/>
    </row>
    <row r="198" spans="7:8" ht="12.75">
      <c r="G198" s="11"/>
      <c r="H198" s="11"/>
    </row>
    <row r="199" spans="7:8" ht="12.75">
      <c r="G199" s="11"/>
      <c r="H199" s="11"/>
    </row>
    <row r="200" spans="7:8" ht="12.75">
      <c r="G200" s="11"/>
      <c r="H200" s="11"/>
    </row>
    <row r="201" spans="7:8" ht="12.75">
      <c r="G201" s="11"/>
      <c r="H201" s="11"/>
    </row>
    <row r="202" spans="7:8" ht="12.75">
      <c r="G202" s="11"/>
      <c r="H202" s="11"/>
    </row>
    <row r="203" spans="7:8" ht="12.75">
      <c r="G203" s="11"/>
      <c r="H203" s="11"/>
    </row>
    <row r="204" spans="7:8" ht="12.75">
      <c r="G204" s="11"/>
      <c r="H204" s="11"/>
    </row>
    <row r="205" spans="7:8" ht="12.75">
      <c r="G205" s="11"/>
      <c r="H205" s="11"/>
    </row>
  </sheetData>
  <mergeCells count="18">
    <mergeCell ref="M5:M7"/>
    <mergeCell ref="A5:A7"/>
    <mergeCell ref="B5:B7"/>
    <mergeCell ref="E6:E7"/>
    <mergeCell ref="F6:F7"/>
    <mergeCell ref="G6:G7"/>
    <mergeCell ref="D6:D7"/>
    <mergeCell ref="D5:G5"/>
    <mergeCell ref="H5:K5"/>
    <mergeCell ref="L5:L7"/>
    <mergeCell ref="J6:J7"/>
    <mergeCell ref="K6:K7"/>
    <mergeCell ref="H6:H7"/>
    <mergeCell ref="I6:I7"/>
    <mergeCell ref="C5:C7"/>
    <mergeCell ref="D29:E29"/>
    <mergeCell ref="D30:E30"/>
    <mergeCell ref="D31:E31"/>
  </mergeCells>
  <printOptions/>
  <pageMargins left="0.7874015748031497" right="0.7874015748031497" top="0.7874015748031497" bottom="0.8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Jiří Koek</cp:lastModifiedBy>
  <dcterms:created xsi:type="dcterms:W3CDTF">2007-11-21T12:43:25Z</dcterms:created>
  <dcterms:modified xsi:type="dcterms:W3CDTF">2007-11-21T12:43:25Z</dcterms:modified>
  <cp:category/>
  <cp:version/>
  <cp:contentType/>
  <cp:contentStatus/>
</cp:coreProperties>
</file>