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<sst xmlns="http://schemas.openxmlformats.org/spreadsheetml/2006/main" count="50" uniqueCount="36">
  <si>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Ukazatel</t>
  </si>
  <si>
    <t>Unit</t>
  </si>
  <si>
    <t>Indicator</t>
  </si>
  <si>
    <t xml:space="preserve">Mzdy bez OON </t>
  </si>
  <si>
    <t>mil. Kč</t>
  </si>
  <si>
    <t>Kč</t>
  </si>
  <si>
    <t>Finanční výnosy</t>
  </si>
  <si>
    <t>Tržby za prodej zboží</t>
  </si>
  <si>
    <t>Finanční náklady</t>
  </si>
  <si>
    <r>
      <t>20-</t>
    </r>
    <r>
      <rPr>
        <sz val="10"/>
        <rFont val="Arial CE"/>
        <family val="2"/>
      </rPr>
      <t>2.</t>
    </r>
    <r>
      <rPr>
        <b/>
        <sz val="10"/>
        <rFont val="Arial CE"/>
        <family val="2"/>
      </rPr>
      <t xml:space="preserve"> Základní ukazatele nebankovních peněžních institucí</t>
    </r>
  </si>
  <si>
    <t>Podniky (firmy) celkem</t>
  </si>
  <si>
    <t>Enterprises, total</t>
  </si>
  <si>
    <t>osoby</t>
  </si>
  <si>
    <t>persons</t>
  </si>
  <si>
    <t>CZK</t>
  </si>
  <si>
    <t>Financial revenues</t>
  </si>
  <si>
    <t>Sales of goods</t>
  </si>
  <si>
    <t>Financial expenses</t>
  </si>
  <si>
    <t>CZK mil.</t>
  </si>
  <si>
    <t xml:space="preserve">         Basic indicators on financial non-banking institutions</t>
  </si>
  <si>
    <t>TRŽNÍ SLUŽBY</t>
  </si>
  <si>
    <t>MARKET SERVICES</t>
  </si>
  <si>
    <t>Měřicí
jednotka</t>
  </si>
  <si>
    <t>Průměrný evidenční počet
  zaměstnanců - fyzické osoby</t>
  </si>
  <si>
    <t>Průměrný evidenční počet
  zaměstnanců - přepočtený</t>
  </si>
  <si>
    <t>Průměrná hrubá měsíční mzda
  na 1 fyzickou osobu</t>
  </si>
  <si>
    <t>Průměrná hrubá měsíční mzda
  na 1 přepočtenou osobu</t>
  </si>
  <si>
    <t>Přijaté splátky z finančního
  leasingu</t>
  </si>
  <si>
    <t xml:space="preserve">Dlouhodobý hmotný a
  nehmotný majetek celkem
  v zůstatkové ceně k 31. 12. </t>
  </si>
  <si>
    <t>Average registered number
  of employees - actual persons</t>
  </si>
  <si>
    <t>Average registered number
  of employees - full-time
  equivalent</t>
  </si>
  <si>
    <t>Wages excl. other personnel
  expenses</t>
  </si>
  <si>
    <t>Average monthly gross wage
  per actual person</t>
  </si>
  <si>
    <t>Average monthly gross wage
  per full-time equivalent person</t>
  </si>
  <si>
    <t xml:space="preserve">Received payments from
  financial leasing </t>
  </si>
  <si>
    <t>Tangible and intangible fixed
  assets, total, at 31 Dec net
  book value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</si>
</sst>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/>
    </xf>
    <xf numFmtId="3" fontId="5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3" fontId="6" fillId="0" borderId="7" xfId="0" applyNumberFormat="1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2.375" style="3" customWidth="1"/>
    <col min="2" max="2" width="7.125" style="3" customWidth="1"/>
    <col min="3" max="5" width="7.875" style="3" customWidth="1"/>
    <col min="6" max="6" width="7.75390625" style="3" bestFit="1" customWidth="1"/>
    <col min="7" max="7" width="23.375" style="3" customWidth="1"/>
    <col min="8" max="8" width="9.125" style="3" customWidth="1"/>
    <col min="9" max="10" width="10.00390625" style="3" bestFit="1" customWidth="1"/>
    <col min="11" max="16384" width="9.125" style="3" customWidth="1"/>
  </cols>
  <sheetData>
    <row r="1" spans="1:7" ht="12.75">
      <c r="A1" s="2" t="s">
        <v>20</v>
      </c>
      <c r="F1" s="4"/>
      <c r="G1" s="21" t="s">
        <v>21</v>
      </c>
    </row>
    <row r="2" spans="1:7" ht="12.75">
      <c r="A2" s="2" t="s">
        <v>9</v>
      </c>
      <c r="B2" s="2"/>
      <c r="C2" s="2"/>
      <c r="D2" s="2"/>
      <c r="E2" s="2"/>
      <c r="F2" s="4"/>
      <c r="G2" s="4"/>
    </row>
    <row r="3" spans="1:7" ht="13.5" thickBot="1">
      <c r="A3" s="4" t="s">
        <v>19</v>
      </c>
      <c r="F3" s="4"/>
      <c r="G3" s="4"/>
    </row>
    <row r="4" spans="1:7" ht="28.5" customHeight="1" thickBot="1">
      <c r="A4" s="7" t="s">
        <v>0</v>
      </c>
      <c r="B4" s="8" t="s">
        <v>22</v>
      </c>
      <c r="C4" s="22">
        <v>2001</v>
      </c>
      <c r="D4" s="22">
        <v>2002</v>
      </c>
      <c r="E4" s="22">
        <v>2003</v>
      </c>
      <c r="F4" s="9" t="s">
        <v>1</v>
      </c>
      <c r="G4" s="10" t="s">
        <v>2</v>
      </c>
    </row>
    <row r="5" spans="1:7" ht="16.5" customHeight="1">
      <c r="A5" s="11" t="s">
        <v>10</v>
      </c>
      <c r="B5" s="12"/>
      <c r="C5" s="13">
        <v>1040</v>
      </c>
      <c r="D5" s="13">
        <f>182+1224</f>
        <v>1406</v>
      </c>
      <c r="E5" s="23">
        <f>111+1457</f>
        <v>1568</v>
      </c>
      <c r="F5" s="14"/>
      <c r="G5" s="15" t="s">
        <v>11</v>
      </c>
    </row>
    <row r="6" spans="1:8" ht="23.25" customHeight="1">
      <c r="A6" s="11" t="s">
        <v>23</v>
      </c>
      <c r="B6" s="16" t="s">
        <v>12</v>
      </c>
      <c r="C6" s="13">
        <v>9907</v>
      </c>
      <c r="D6" s="13">
        <f>1237+9143</f>
        <v>10380</v>
      </c>
      <c r="E6" s="23">
        <f>1015+8370</f>
        <v>9385</v>
      </c>
      <c r="F6" s="14" t="s">
        <v>13</v>
      </c>
      <c r="G6" s="17" t="s">
        <v>29</v>
      </c>
      <c r="H6" s="1"/>
    </row>
    <row r="7" spans="1:7" ht="35.25" customHeight="1">
      <c r="A7" s="11" t="s">
        <v>24</v>
      </c>
      <c r="B7" s="16" t="s">
        <v>12</v>
      </c>
      <c r="C7" s="13">
        <v>9685</v>
      </c>
      <c r="D7" s="13">
        <f>1197+8926</f>
        <v>10123</v>
      </c>
      <c r="E7" s="23">
        <f>966+8149</f>
        <v>9115</v>
      </c>
      <c r="F7" s="14" t="s">
        <v>13</v>
      </c>
      <c r="G7" s="17" t="s">
        <v>30</v>
      </c>
    </row>
    <row r="8" spans="1:8" ht="23.25" customHeight="1">
      <c r="A8" s="18" t="s">
        <v>3</v>
      </c>
      <c r="B8" s="12" t="s">
        <v>4</v>
      </c>
      <c r="C8" s="13">
        <v>3553</v>
      </c>
      <c r="D8" s="13">
        <f>(744005+3258159)/1000</f>
        <v>4002.164</v>
      </c>
      <c r="E8" s="23">
        <f>(622201+2917707)/1000</f>
        <v>3539.908</v>
      </c>
      <c r="F8" s="14" t="s">
        <v>18</v>
      </c>
      <c r="G8" s="17" t="s">
        <v>31</v>
      </c>
      <c r="H8" s="1"/>
    </row>
    <row r="9" spans="1:7" ht="23.25" customHeight="1">
      <c r="A9" s="11" t="s">
        <v>25</v>
      </c>
      <c r="B9" s="16" t="s">
        <v>5</v>
      </c>
      <c r="C9" s="13">
        <v>29890</v>
      </c>
      <c r="D9" s="13">
        <f>D8/D6*1000000/12</f>
        <v>32130.411046885038</v>
      </c>
      <c r="E9" s="23">
        <f>E8/E6/12*1000000</f>
        <v>31432.32107973717</v>
      </c>
      <c r="F9" s="14" t="s">
        <v>14</v>
      </c>
      <c r="G9" s="17" t="s">
        <v>32</v>
      </c>
    </row>
    <row r="10" spans="1:7" ht="23.25" customHeight="1">
      <c r="A10" s="11" t="s">
        <v>26</v>
      </c>
      <c r="B10" s="16" t="s">
        <v>5</v>
      </c>
      <c r="C10" s="13">
        <v>30574</v>
      </c>
      <c r="D10" s="13">
        <f>D8/D7*1000000/12</f>
        <v>32946.12927656492</v>
      </c>
      <c r="E10" s="23">
        <f>E8/E7*1000000/12</f>
        <v>32363.39367343207</v>
      </c>
      <c r="F10" s="14" t="s">
        <v>14</v>
      </c>
      <c r="G10" s="19" t="s">
        <v>33</v>
      </c>
    </row>
    <row r="11" spans="1:7" ht="12.75">
      <c r="A11" s="18" t="s">
        <v>6</v>
      </c>
      <c r="B11" s="12" t="s">
        <v>4</v>
      </c>
      <c r="C11" s="13">
        <v>917109</v>
      </c>
      <c r="D11" s="13">
        <f>(24389186+34999114)/1000</f>
        <v>59388.3</v>
      </c>
      <c r="E11" s="23">
        <f>(14643931+45194090)/1000</f>
        <v>59838.021</v>
      </c>
      <c r="F11" s="14" t="s">
        <v>18</v>
      </c>
      <c r="G11" s="20" t="s">
        <v>15</v>
      </c>
    </row>
    <row r="12" spans="1:7" ht="12.75">
      <c r="A12" s="11" t="s">
        <v>7</v>
      </c>
      <c r="B12" s="12" t="s">
        <v>4</v>
      </c>
      <c r="C12" s="13">
        <v>23192</v>
      </c>
      <c r="D12" s="13">
        <f>(24636+23690076)/1000</f>
        <v>23714.712</v>
      </c>
      <c r="E12" s="23">
        <f>40980133/1000</f>
        <v>40980.133</v>
      </c>
      <c r="F12" s="14" t="s">
        <v>18</v>
      </c>
      <c r="G12" s="20" t="s">
        <v>16</v>
      </c>
    </row>
    <row r="13" spans="1:7" ht="23.25" customHeight="1">
      <c r="A13" s="11" t="s">
        <v>27</v>
      </c>
      <c r="B13" s="12" t="s">
        <v>4</v>
      </c>
      <c r="C13" s="13">
        <v>95780</v>
      </c>
      <c r="D13" s="13">
        <f>107319201.336818/1000</f>
        <v>107319.20133681799</v>
      </c>
      <c r="E13" s="23">
        <f>104658236.43/1000</f>
        <v>104658.23643</v>
      </c>
      <c r="F13" s="14" t="s">
        <v>18</v>
      </c>
      <c r="G13" s="20" t="s">
        <v>34</v>
      </c>
    </row>
    <row r="14" spans="1:7" ht="12.75">
      <c r="A14" s="18" t="s">
        <v>8</v>
      </c>
      <c r="B14" s="12" t="s">
        <v>4</v>
      </c>
      <c r="C14" s="13">
        <v>920052</v>
      </c>
      <c r="D14" s="13">
        <f>(17752794+35778785)/1000</f>
        <v>53531.579</v>
      </c>
      <c r="E14" s="23">
        <f>(10360735+50864185)/1000</f>
        <v>61224.92</v>
      </c>
      <c r="F14" s="14" t="s">
        <v>18</v>
      </c>
      <c r="G14" s="20" t="s">
        <v>17</v>
      </c>
    </row>
    <row r="15" spans="1:8" ht="33.75">
      <c r="A15" s="11" t="s">
        <v>28</v>
      </c>
      <c r="B15" s="16" t="s">
        <v>4</v>
      </c>
      <c r="C15" s="13">
        <v>189625</v>
      </c>
      <c r="D15" s="13">
        <f>188529659/1000</f>
        <v>188529.659</v>
      </c>
      <c r="E15" s="23">
        <f>(150473+462442+548959+197626138)/1000</f>
        <v>198788.012</v>
      </c>
      <c r="F15" s="14" t="s">
        <v>18</v>
      </c>
      <c r="G15" s="19" t="s">
        <v>35</v>
      </c>
      <c r="H15" s="1"/>
    </row>
    <row r="16" spans="1:7" ht="12.75">
      <c r="A16" s="5"/>
      <c r="B16" s="5"/>
      <c r="C16" s="5"/>
      <c r="D16" s="5"/>
      <c r="E16" s="5"/>
      <c r="F16" s="5"/>
      <c r="G16" s="5"/>
    </row>
    <row r="17" spans="1:7" ht="12.75">
      <c r="A17" s="5"/>
      <c r="B17" s="5"/>
      <c r="C17" s="5"/>
      <c r="D17" s="5"/>
      <c r="E17" s="5"/>
      <c r="F17" s="5"/>
      <c r="G17" s="5"/>
    </row>
    <row r="18" spans="1:7" ht="12.75">
      <c r="A18" s="5"/>
      <c r="B18" s="5"/>
      <c r="C18" s="5"/>
      <c r="D18" s="5"/>
      <c r="E18" s="5"/>
      <c r="F18" s="5"/>
      <c r="G18" s="5"/>
    </row>
    <row r="19" spans="1:7" ht="12.75">
      <c r="A19" s="5"/>
      <c r="B19" s="5"/>
      <c r="C19" s="5"/>
      <c r="D19" s="5"/>
      <c r="E19" s="5"/>
      <c r="F19" s="5"/>
      <c r="G19" s="5"/>
    </row>
    <row r="20" spans="1:7" ht="12.75">
      <c r="A20" s="5"/>
      <c r="B20" s="5"/>
      <c r="C20" s="5"/>
      <c r="D20" s="5"/>
      <c r="E20" s="5"/>
      <c r="F20" s="5"/>
      <c r="G20" s="5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Habartova</dc:creator>
  <cp:keywords/>
  <dc:description/>
  <cp:lastModifiedBy>System Service</cp:lastModifiedBy>
  <cp:lastPrinted>2005-09-13T09:25:08Z</cp:lastPrinted>
  <dcterms:created xsi:type="dcterms:W3CDTF">2001-03-29T10:08:54Z</dcterms:created>
  <dcterms:modified xsi:type="dcterms:W3CDTF">2005-09-21T13:43:07Z</dcterms:modified>
  <cp:category/>
  <cp:version/>
  <cp:contentType/>
  <cp:contentStatus/>
</cp:coreProperties>
</file>