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75" windowWidth="14790" windowHeight="7680" activeTab="0"/>
  </bookViews>
  <sheets>
    <sheet name="B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<sst xmlns="http://schemas.openxmlformats.org/spreadsheetml/2006/main" count="29" uniqueCount="26">
  <si>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Skupina osob</t>
  </si>
  <si>
    <t>Vyjížďka</t>
  </si>
  <si>
    <t>Dojížďka</t>
  </si>
  <si>
    <t>rozdíl 2001-1991</t>
  </si>
  <si>
    <t>osoby</t>
  </si>
  <si>
    <t>v %</t>
  </si>
  <si>
    <t>Celkem</t>
  </si>
  <si>
    <t>v tom:</t>
  </si>
  <si>
    <t>muži</t>
  </si>
  <si>
    <t>ženy</t>
  </si>
  <si>
    <t>v tom ve věku:</t>
  </si>
  <si>
    <t>15 - 29</t>
  </si>
  <si>
    <t xml:space="preserve">30 - 59 </t>
  </si>
  <si>
    <t>60+ a nezj.</t>
  </si>
  <si>
    <t>z toho odvětví:</t>
  </si>
  <si>
    <t>zemědělství, lesnictví</t>
  </si>
  <si>
    <t>průmysl</t>
  </si>
  <si>
    <t>stavebnictví</t>
  </si>
  <si>
    <t>doprava a telekomunikace</t>
  </si>
  <si>
    <t xml:space="preserve">obchod </t>
  </si>
  <si>
    <t>z toho</t>
  </si>
  <si>
    <t>denní dojížďka</t>
  </si>
  <si>
    <r>
      <t xml:space="preserve">1991 </t>
    </r>
    <r>
      <rPr>
        <vertAlign val="superscript"/>
        <sz val="8"/>
        <rFont val="Arial CE"/>
        <family val="2"/>
      </rPr>
      <t>1)</t>
    </r>
  </si>
  <si>
    <r>
      <t xml:space="preserve">školství, zdravotnictví, sociál. činnosti </t>
    </r>
    <r>
      <rPr>
        <vertAlign val="superscript"/>
        <sz val="8"/>
        <rFont val="Arial CE"/>
        <family val="2"/>
      </rPr>
      <t>2)</t>
    </r>
  </si>
  <si>
    <r>
      <t>1)</t>
    </r>
    <r>
      <rPr>
        <sz val="8"/>
        <rFont val="Arial CE"/>
        <family val="2"/>
      </rPr>
      <t xml:space="preserve"> včetně vyjíždějících do SR</t>
    </r>
  </si>
  <si>
    <r>
      <t>2)</t>
    </r>
    <r>
      <rPr>
        <sz val="8"/>
        <rFont val="Arial CE"/>
        <family val="2"/>
      </rPr>
      <t xml:space="preserve"> v roce 1991 sociální činnosti a služby a bytové hospodářství</t>
    </r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</si>
</sst>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d\.\ mmmm\ yyyy"/>
    <numFmt numFmtId="170" formatCode="d/\ m/\ yyyy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000"/>
    <numFmt numFmtId="186" formatCode="#,##0_ ;\-#,##0\ "/>
    <numFmt numFmtId="187" formatCode="#,##0.0_ ;\-#,##0.0\ "/>
    <numFmt numFmtId="188" formatCode="#,##0.00000000"/>
    <numFmt numFmtId="189" formatCode="0.0_ ;\-0.0\ "/>
    <numFmt numFmtId="190" formatCode="0_ ;\-0\ 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d/mmm/yyyy"/>
    <numFmt numFmtId="194" formatCode="mmm/yyyy"/>
    <numFmt numFmtId="195" formatCode="0.00000000"/>
    <numFmt numFmtId="196" formatCode="0.000000000"/>
    <numFmt numFmtId="197" formatCode="0.00_ ;\-0.00\ "/>
    <numFmt numFmtId="198" formatCode="#,##0.00_ ;\-#,##0.00\ 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3" fontId="5" fillId="0" borderId="11" xfId="0" applyNumberFormat="1" applyFont="1" applyBorder="1" applyAlignment="1">
      <alignment/>
    </xf>
    <xf numFmtId="168" fontId="5" fillId="0" borderId="11" xfId="0" applyNumberFormat="1" applyFont="1" applyBorder="1" applyAlignment="1">
      <alignment/>
    </xf>
    <xf numFmtId="168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68" fontId="5" fillId="0" borderId="1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</cellXfs>
  <cellStyles count="15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Pevný" xfId="24"/>
    <cellStyle name="Percent" xfId="25"/>
    <cellStyle name="Followed Hyperlink" xfId="26"/>
    <cellStyle name="Záhlaví 1" xfId="27"/>
    <cellStyle name="Záhlaví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J19"/>
  <sheetViews>
    <sheetView tabSelected="1" workbookViewId="0" topLeftCell="A1">
      <selection activeCell="A1" sqref="A1:B3"/>
    </sheetView>
  </sheetViews>
  <sheetFormatPr defaultColWidth="9.00390625" defaultRowHeight="12.75"/>
  <cols>
    <col min="1" max="1" width="11.25390625" style="4" customWidth="1"/>
    <col min="2" max="2" width="17.625" style="4" customWidth="1"/>
    <col min="3" max="4" width="7.00390625" style="4" customWidth="1"/>
    <col min="5" max="5" width="7.375" style="4" customWidth="1"/>
    <col min="6" max="6" width="7.00390625" style="4" customWidth="1"/>
    <col min="7" max="8" width="7.75390625" style="4" customWidth="1"/>
    <col min="9" max="9" width="7.375" style="4" customWidth="1"/>
    <col min="10" max="10" width="6.625" style="4" customWidth="1"/>
    <col min="11" max="16384" width="9.125" style="4" customWidth="1"/>
  </cols>
  <sheetData>
    <row r="1" spans="1:10" ht="12.75" customHeight="1">
      <c r="A1" s="1" t="s">
        <v>0</v>
      </c>
      <c r="B1" s="2"/>
      <c r="C1" s="2" t="s">
        <v>1</v>
      </c>
      <c r="D1" s="2"/>
      <c r="E1" s="2"/>
      <c r="F1" s="2"/>
      <c r="G1" s="2" t="s">
        <v>2</v>
      </c>
      <c r="H1" s="2"/>
      <c r="I1" s="2"/>
      <c r="J1" s="3"/>
    </row>
    <row r="2" spans="1:10" ht="12.75" customHeight="1">
      <c r="A2" s="5"/>
      <c r="B2" s="6"/>
      <c r="C2" s="6" t="s">
        <v>22</v>
      </c>
      <c r="D2" s="6">
        <v>2001</v>
      </c>
      <c r="E2" s="6" t="s">
        <v>3</v>
      </c>
      <c r="F2" s="6"/>
      <c r="G2" s="6">
        <v>1991</v>
      </c>
      <c r="H2" s="6">
        <v>2001</v>
      </c>
      <c r="I2" s="6" t="s">
        <v>3</v>
      </c>
      <c r="J2" s="7"/>
    </row>
    <row r="3" spans="1:10" ht="12.75" customHeight="1">
      <c r="A3" s="8"/>
      <c r="B3" s="9"/>
      <c r="C3" s="9"/>
      <c r="D3" s="9"/>
      <c r="E3" s="10" t="s">
        <v>4</v>
      </c>
      <c r="F3" s="10" t="s">
        <v>5</v>
      </c>
      <c r="G3" s="9"/>
      <c r="H3" s="9"/>
      <c r="I3" s="10" t="s">
        <v>4</v>
      </c>
      <c r="J3" s="11" t="s">
        <v>5</v>
      </c>
    </row>
    <row r="4" spans="1:10" ht="12.75" customHeight="1">
      <c r="A4" s="12" t="s">
        <v>6</v>
      </c>
      <c r="B4" s="12"/>
      <c r="C4" s="13">
        <v>19566</v>
      </c>
      <c r="D4" s="13">
        <v>29415</v>
      </c>
      <c r="E4" s="13">
        <f aca="true" t="shared" si="0" ref="E4:E16">+D4-C4</f>
        <v>9849</v>
      </c>
      <c r="F4" s="14">
        <f aca="true" t="shared" si="1" ref="F4:F16">+E4*100/C4</f>
        <v>50.33731984053971</v>
      </c>
      <c r="G4" s="13">
        <v>111837</v>
      </c>
      <c r="H4" s="13">
        <v>163108</v>
      </c>
      <c r="I4" s="13">
        <f aca="true" t="shared" si="2" ref="I4:I16">+H4-G4</f>
        <v>51271</v>
      </c>
      <c r="J4" s="15">
        <f aca="true" t="shared" si="3" ref="J4:J16">+I4*100/G4</f>
        <v>45.844398544310025</v>
      </c>
    </row>
    <row r="5" spans="1:10" ht="15.75" customHeight="1">
      <c r="A5" s="12" t="s">
        <v>7</v>
      </c>
      <c r="B5" s="12" t="s">
        <v>8</v>
      </c>
      <c r="C5" s="16">
        <v>13332</v>
      </c>
      <c r="D5" s="16">
        <f>D4-D6</f>
        <v>19725</v>
      </c>
      <c r="E5" s="16">
        <f t="shared" si="0"/>
        <v>6393</v>
      </c>
      <c r="F5" s="17">
        <f t="shared" si="1"/>
        <v>47.95229522952295</v>
      </c>
      <c r="G5" s="16">
        <v>70843</v>
      </c>
      <c r="H5" s="16">
        <f>H4-H6</f>
        <v>98635</v>
      </c>
      <c r="I5" s="16">
        <f t="shared" si="2"/>
        <v>27792</v>
      </c>
      <c r="J5" s="18">
        <f t="shared" si="3"/>
        <v>39.23041090862894</v>
      </c>
    </row>
    <row r="6" spans="1:10" ht="12" customHeight="1">
      <c r="A6" s="19"/>
      <c r="B6" s="12" t="s">
        <v>9</v>
      </c>
      <c r="C6" s="16">
        <v>6234</v>
      </c>
      <c r="D6" s="16">
        <v>9690</v>
      </c>
      <c r="E6" s="16">
        <f t="shared" si="0"/>
        <v>3456</v>
      </c>
      <c r="F6" s="17">
        <f t="shared" si="1"/>
        <v>55.43792107795958</v>
      </c>
      <c r="G6" s="16">
        <v>40994</v>
      </c>
      <c r="H6" s="16">
        <v>64473</v>
      </c>
      <c r="I6" s="16">
        <f t="shared" si="2"/>
        <v>23479</v>
      </c>
      <c r="J6" s="18">
        <f t="shared" si="3"/>
        <v>57.2742352539396</v>
      </c>
    </row>
    <row r="7" spans="1:10" ht="15.75" customHeight="1">
      <c r="A7" s="12" t="s">
        <v>10</v>
      </c>
      <c r="B7" s="12" t="s">
        <v>11</v>
      </c>
      <c r="C7" s="16">
        <v>5652</v>
      </c>
      <c r="D7" s="16">
        <f>3637+4554</f>
        <v>8191</v>
      </c>
      <c r="E7" s="16">
        <f t="shared" si="0"/>
        <v>2539</v>
      </c>
      <c r="F7" s="17">
        <f t="shared" si="1"/>
        <v>44.92215145081387</v>
      </c>
      <c r="G7" s="16">
        <v>47857</v>
      </c>
      <c r="H7" s="16">
        <f>34833+38176</f>
        <v>73009</v>
      </c>
      <c r="I7" s="16">
        <f t="shared" si="2"/>
        <v>25152</v>
      </c>
      <c r="J7" s="18">
        <f t="shared" si="3"/>
        <v>52.55657479574566</v>
      </c>
    </row>
    <row r="8" spans="1:10" ht="12" customHeight="1">
      <c r="A8" s="19"/>
      <c r="B8" s="12" t="s">
        <v>12</v>
      </c>
      <c r="C8" s="16">
        <v>12752</v>
      </c>
      <c r="D8" s="16">
        <f>6937+6950+5867</f>
        <v>19754</v>
      </c>
      <c r="E8" s="16">
        <f t="shared" si="0"/>
        <v>7002</v>
      </c>
      <c r="F8" s="17">
        <f t="shared" si="1"/>
        <v>54.909033877038894</v>
      </c>
      <c r="G8" s="16">
        <v>60190</v>
      </c>
      <c r="H8" s="16">
        <f>36115+29269+22011</f>
        <v>87395</v>
      </c>
      <c r="I8" s="16">
        <f t="shared" si="2"/>
        <v>27205</v>
      </c>
      <c r="J8" s="18">
        <f t="shared" si="3"/>
        <v>45.1985379631168</v>
      </c>
    </row>
    <row r="9" spans="1:10" ht="12" customHeight="1">
      <c r="A9" s="19"/>
      <c r="B9" s="12" t="s">
        <v>13</v>
      </c>
      <c r="C9" s="16">
        <v>1162</v>
      </c>
      <c r="D9" s="16">
        <f>1448+22</f>
        <v>1470</v>
      </c>
      <c r="E9" s="16">
        <f t="shared" si="0"/>
        <v>308</v>
      </c>
      <c r="F9" s="17">
        <f t="shared" si="1"/>
        <v>26.50602409638554</v>
      </c>
      <c r="G9" s="16">
        <v>3790</v>
      </c>
      <c r="H9" s="16">
        <f>2659+45</f>
        <v>2704</v>
      </c>
      <c r="I9" s="16">
        <f t="shared" si="2"/>
        <v>-1086</v>
      </c>
      <c r="J9" s="18">
        <f t="shared" si="3"/>
        <v>-28.654353562005277</v>
      </c>
    </row>
    <row r="10" spans="1:10" ht="15.75" customHeight="1">
      <c r="A10" s="20" t="s">
        <v>14</v>
      </c>
      <c r="B10" s="12" t="s">
        <v>15</v>
      </c>
      <c r="C10" s="16">
        <v>2334</v>
      </c>
      <c r="D10" s="16">
        <v>672</v>
      </c>
      <c r="E10" s="16">
        <f t="shared" si="0"/>
        <v>-1662</v>
      </c>
      <c r="F10" s="17">
        <f t="shared" si="1"/>
        <v>-71.2082262210797</v>
      </c>
      <c r="G10" s="16">
        <v>2310</v>
      </c>
      <c r="H10" s="16">
        <v>995</v>
      </c>
      <c r="I10" s="16">
        <f t="shared" si="2"/>
        <v>-1315</v>
      </c>
      <c r="J10" s="18">
        <f t="shared" si="3"/>
        <v>-56.926406926406926</v>
      </c>
    </row>
    <row r="11" spans="1:10" ht="12" customHeight="1">
      <c r="A11" s="19"/>
      <c r="B11" s="12" t="s">
        <v>16</v>
      </c>
      <c r="C11" s="16">
        <v>4006</v>
      </c>
      <c r="D11" s="16">
        <v>6195</v>
      </c>
      <c r="E11" s="16">
        <f t="shared" si="0"/>
        <v>2189</v>
      </c>
      <c r="F11" s="17">
        <f t="shared" si="1"/>
        <v>54.64303544682976</v>
      </c>
      <c r="G11" s="16">
        <v>25034</v>
      </c>
      <c r="H11" s="16">
        <v>21602</v>
      </c>
      <c r="I11" s="16">
        <f t="shared" si="2"/>
        <v>-3432</v>
      </c>
      <c r="J11" s="18">
        <f t="shared" si="3"/>
        <v>-13.70935527682352</v>
      </c>
    </row>
    <row r="12" spans="1:10" ht="12" customHeight="1">
      <c r="A12" s="19"/>
      <c r="B12" s="12" t="s">
        <v>17</v>
      </c>
      <c r="C12" s="16">
        <v>2110</v>
      </c>
      <c r="D12" s="16">
        <v>2589</v>
      </c>
      <c r="E12" s="16">
        <f t="shared" si="0"/>
        <v>479</v>
      </c>
      <c r="F12" s="17">
        <f t="shared" si="1"/>
        <v>22.701421800947866</v>
      </c>
      <c r="G12" s="16">
        <v>23446</v>
      </c>
      <c r="H12" s="16">
        <v>19972</v>
      </c>
      <c r="I12" s="16">
        <f t="shared" si="2"/>
        <v>-3474</v>
      </c>
      <c r="J12" s="18">
        <f t="shared" si="3"/>
        <v>-14.817026358440673</v>
      </c>
    </row>
    <row r="13" spans="1:10" ht="12" customHeight="1">
      <c r="A13" s="19"/>
      <c r="B13" s="12" t="s">
        <v>18</v>
      </c>
      <c r="C13" s="16">
        <v>937</v>
      </c>
      <c r="D13" s="16">
        <v>1851</v>
      </c>
      <c r="E13" s="16">
        <f t="shared" si="0"/>
        <v>914</v>
      </c>
      <c r="F13" s="17">
        <f t="shared" si="1"/>
        <v>97.5453575240128</v>
      </c>
      <c r="G13" s="16">
        <v>13221</v>
      </c>
      <c r="H13" s="16">
        <v>19749</v>
      </c>
      <c r="I13" s="16">
        <f t="shared" si="2"/>
        <v>6528</v>
      </c>
      <c r="J13" s="18">
        <f t="shared" si="3"/>
        <v>49.3759927388246</v>
      </c>
    </row>
    <row r="14" spans="1:10" ht="12" customHeight="1">
      <c r="A14" s="19"/>
      <c r="B14" s="12" t="s">
        <v>19</v>
      </c>
      <c r="C14" s="16">
        <v>2041</v>
      </c>
      <c r="D14" s="16">
        <v>5243</v>
      </c>
      <c r="E14" s="16">
        <f t="shared" si="0"/>
        <v>3202</v>
      </c>
      <c r="F14" s="17">
        <f t="shared" si="1"/>
        <v>156.88388045075942</v>
      </c>
      <c r="G14" s="16">
        <v>12178</v>
      </c>
      <c r="H14" s="16">
        <v>19465</v>
      </c>
      <c r="I14" s="16">
        <f t="shared" si="2"/>
        <v>7287</v>
      </c>
      <c r="J14" s="18">
        <f t="shared" si="3"/>
        <v>59.837411726063394</v>
      </c>
    </row>
    <row r="15" spans="1:10" ht="24.75" customHeight="1">
      <c r="A15" s="19"/>
      <c r="B15" s="12" t="s">
        <v>23</v>
      </c>
      <c r="C15" s="16">
        <v>4254</v>
      </c>
      <c r="D15" s="16">
        <f>1077+1810</f>
        <v>2887</v>
      </c>
      <c r="E15" s="16">
        <f t="shared" si="0"/>
        <v>-1367</v>
      </c>
      <c r="F15" s="17">
        <f t="shared" si="1"/>
        <v>-32.13446168312177</v>
      </c>
      <c r="G15" s="16">
        <v>16614</v>
      </c>
      <c r="H15" s="16">
        <f>4396+8637</f>
        <v>13033</v>
      </c>
      <c r="I15" s="16">
        <f t="shared" si="2"/>
        <v>-3581</v>
      </c>
      <c r="J15" s="18">
        <f t="shared" si="3"/>
        <v>-21.55411099073071</v>
      </c>
    </row>
    <row r="16" spans="1:10" ht="15.75" customHeight="1">
      <c r="A16" s="20" t="s">
        <v>20</v>
      </c>
      <c r="B16" s="20" t="s">
        <v>21</v>
      </c>
      <c r="C16" s="16">
        <v>11631</v>
      </c>
      <c r="D16" s="16">
        <v>18306</v>
      </c>
      <c r="E16" s="16">
        <f t="shared" si="0"/>
        <v>6675</v>
      </c>
      <c r="F16" s="17">
        <f t="shared" si="1"/>
        <v>57.38973433066804</v>
      </c>
      <c r="G16" s="16">
        <v>69029</v>
      </c>
      <c r="H16" s="16">
        <v>96303</v>
      </c>
      <c r="I16" s="16">
        <f t="shared" si="2"/>
        <v>27274</v>
      </c>
      <c r="J16" s="18">
        <f t="shared" si="3"/>
        <v>39.51093018876124</v>
      </c>
    </row>
    <row r="17" ht="7.5" customHeight="1"/>
    <row r="18" spans="1:2" ht="13.5" customHeight="1">
      <c r="A18" s="21" t="s">
        <v>24</v>
      </c>
      <c r="B18" s="21"/>
    </row>
    <row r="19" spans="1:2" ht="13.5" customHeight="1">
      <c r="A19" s="21" t="s">
        <v>25</v>
      </c>
      <c r="B19" s="21"/>
    </row>
    <row r="20" ht="13.5" customHeight="1"/>
    <row r="28" ht="12.75" customHeight="1"/>
  </sheetData>
  <mergeCells count="9">
    <mergeCell ref="H2:H3"/>
    <mergeCell ref="A1:B3"/>
    <mergeCell ref="I2:J2"/>
    <mergeCell ref="C1:F1"/>
    <mergeCell ref="G1:J1"/>
    <mergeCell ref="C2:C3"/>
    <mergeCell ref="D2:D3"/>
    <mergeCell ref="E2:F2"/>
    <mergeCell ref="G2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Dragoun</dc:creator>
  <cp:keywords/>
  <dc:description/>
  <cp:lastModifiedBy>Tomáš Dragoun</cp:lastModifiedBy>
  <dcterms:created xsi:type="dcterms:W3CDTF">2005-10-04T06:00:57Z</dcterms:created>
  <dcterms:modified xsi:type="dcterms:W3CDTF">2005-10-04T06:00:58Z</dcterms:modified>
  <cp:category/>
  <cp:version/>
  <cp:contentType/>
  <cp:contentStatus/>
</cp:coreProperties>
</file>