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386" yWindow="2175" windowWidth="15330" windowHeight="4395" activeTab="0"/>
  </bookViews>
  <sheets>
    <sheet name="g01_01en" sheetId="1" r:id="rId1"/>
    <sheet name="data" sheetId="2" r:id="rId2"/>
  </sheets>
  <definedNames>
    <definedName name="_xlnm.Print_Area" localSheetId="1">'data'!$A$1:$G$42</definedName>
    <definedName name="_xlnm.Print_Area" localSheetId="0">'g01_01en'!$A$1:$K$51</definedName>
  </definedNames>
  <calcPr fullCalcOnLoad="1"/>
</workbook>
</file>

<file path=xl/sharedStrings.xml><?xml version="1.0" encoding="utf-8"?>
<sst xmlns="http://schemas.openxmlformats.org/spreadsheetml/2006/main" count="49" uniqueCount="47">
  <si>
    <t>Počet obyvatel (k 31. 12.)</t>
  </si>
  <si>
    <t>ČR</t>
  </si>
  <si>
    <t>Střední stav obyvatelstva</t>
  </si>
  <si>
    <t>absolutní údaje</t>
  </si>
  <si>
    <t>Fires, total</t>
  </si>
  <si>
    <t>Traffic accidents, total</t>
  </si>
  <si>
    <t>Ascertained offences</t>
  </si>
  <si>
    <t>Capacity of social care establishments</t>
  </si>
  <si>
    <t>Average percentage of incapacity for work</t>
  </si>
  <si>
    <t>Beds in hospitals</t>
  </si>
  <si>
    <t>Hospitals</t>
  </si>
  <si>
    <t>Physicians in non-state establishments</t>
  </si>
  <si>
    <t>Physicians, total</t>
  </si>
  <si>
    <t>Secondary vocational schools: pupils</t>
  </si>
  <si>
    <t>Secondary technical schools: pupils</t>
  </si>
  <si>
    <t>Grammar schools: pupils</t>
  </si>
  <si>
    <t>Basic schools: pupils</t>
  </si>
  <si>
    <t>Nursery schools: children</t>
  </si>
  <si>
    <t>Guests in collective accommodation establishments</t>
  </si>
  <si>
    <t>Beds in collective accommodation establishments</t>
  </si>
  <si>
    <t>Collective accommodation establishments</t>
  </si>
  <si>
    <t>Dwellings completed</t>
  </si>
  <si>
    <t>Dwellings under construction</t>
  </si>
  <si>
    <t>Dwellings started</t>
  </si>
  <si>
    <t>Construction work of contractors &amp; subcontractors</t>
  </si>
  <si>
    <t>Sales in industry</t>
  </si>
  <si>
    <t>Pigs, total</t>
  </si>
  <si>
    <t>Cattle, total</t>
  </si>
  <si>
    <t>Harvest of potatoes</t>
  </si>
  <si>
    <t>Harvest of cereals</t>
  </si>
  <si>
    <t>Area under crops, total</t>
  </si>
  <si>
    <t>Registered entities</t>
  </si>
  <si>
    <t>Registered unemployment rate</t>
  </si>
  <si>
    <t>Average monthly gross wage in construction</t>
  </si>
  <si>
    <t>Average monthly gross wage in industry</t>
  </si>
  <si>
    <t>Average monthly gross wage in agriculture</t>
  </si>
  <si>
    <t>Average monthly gross wage</t>
  </si>
  <si>
    <t>Deaths</t>
  </si>
  <si>
    <t>Live births</t>
  </si>
  <si>
    <t>Density of population</t>
  </si>
  <si>
    <t>Foreign guests in collective accommodation establish.</t>
  </si>
  <si>
    <t>Average monthly amount of pension</t>
  </si>
  <si>
    <t>ČR = 100</t>
  </si>
  <si>
    <t>Přepočet na 1 000 obyvatel
u vybraných ukazatelů</t>
  </si>
  <si>
    <t xml:space="preserve">Moravskoslezský
kraj </t>
  </si>
  <si>
    <t>Moravskoslezský
kraj</t>
  </si>
  <si>
    <t>prům. ČR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</si>
</sst>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#,##0.000"/>
    <numFmt numFmtId="179" formatCode="#,##0.0_ ;[Red]\-#,##0.0\ "/>
    <numFmt numFmtId="180" formatCode="#,##0.000_ ;\-#,##0.000\ "/>
  </numFmts>
  <fonts count="1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.25"/>
      <name val="Arial CE"/>
      <family val="0"/>
    </font>
    <font>
      <i/>
      <sz val="8"/>
      <name val="Arial CE"/>
      <family val="2"/>
    </font>
    <font>
      <b/>
      <i/>
      <sz val="11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1">
    <xf numFmtId="0" fontId="0" fillId="2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3" borderId="0" xfId="0" applyFill="1" applyAlignment="1">
      <alignment/>
    </xf>
    <xf numFmtId="177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11" fillId="0" borderId="4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/>
    </xf>
    <xf numFmtId="176" fontId="7" fillId="0" borderId="6" xfId="0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>
      <alignment horizontal="right"/>
    </xf>
    <xf numFmtId="176" fontId="8" fillId="0" borderId="7" xfId="0" applyNumberFormat="1" applyFont="1" applyFill="1" applyBorder="1" applyAlignment="1">
      <alignment horizontal="left"/>
    </xf>
    <xf numFmtId="176" fontId="7" fillId="0" borderId="7" xfId="0" applyNumberFormat="1" applyFont="1" applyFill="1" applyBorder="1" applyAlignment="1">
      <alignment/>
    </xf>
    <xf numFmtId="176" fontId="7" fillId="0" borderId="8" xfId="0" applyNumberFormat="1" applyFont="1" applyFill="1" applyBorder="1" applyAlignment="1">
      <alignment/>
    </xf>
    <xf numFmtId="176" fontId="8" fillId="0" borderId="9" xfId="0" applyNumberFormat="1" applyFont="1" applyFill="1" applyBorder="1" applyAlignment="1">
      <alignment horizontal="right"/>
    </xf>
    <xf numFmtId="176" fontId="8" fillId="0" borderId="9" xfId="0" applyNumberFormat="1" applyFont="1" applyFill="1" applyBorder="1" applyAlignment="1">
      <alignment horizontal="left"/>
    </xf>
    <xf numFmtId="176" fontId="7" fillId="0" borderId="9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9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/>
    </xf>
    <xf numFmtId="176" fontId="13" fillId="0" borderId="9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 horizontal="right"/>
    </xf>
    <xf numFmtId="176" fontId="7" fillId="0" borderId="11" xfId="0" applyNumberFormat="1" applyFont="1" applyFill="1" applyBorder="1" applyAlignment="1">
      <alignment/>
    </xf>
    <xf numFmtId="176" fontId="13" fillId="0" borderId="11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latin typeface="Arial CE"/>
                <a:ea typeface="Arial CE"/>
                <a:cs typeface="Arial CE"/>
              </a:rPr>
              <a:t>Selected indicators on the Moravskoslezský Region in comparison
with the Czech Republic average: 2003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
</a:t>
            </a:r>
          </a:p>
        </c:rich>
      </c:tx>
      <c:layout>
        <c:manualLayout>
          <c:xMode val="factor"/>
          <c:yMode val="factor"/>
          <c:x val="0.003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25"/>
          <c:w val="1"/>
          <c:h val="0.896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F3300"/>
                  </a:gs>
                </a:gsLst>
                <a:lin ang="0" scaled="1"/>
              </a:gradFill>
            </c:spPr>
          </c:dPt>
          <c:dPt>
            <c:idx val="23"/>
            <c:invertIfNegative val="0"/>
            <c:spPr>
              <a:solidFill>
                <a:srgbClr val="9999FF"/>
              </a:solidFill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0" scaled="1"/>
              </a:gradFill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0" scaled="1"/>
              </a:gradFill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52F00"/>
                  </a:gs>
                </a:gsLst>
                <a:lin ang="0" scaled="1"/>
              </a:gradFill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F3300"/>
                  </a:gs>
                </a:gsLst>
                <a:lin ang="0" scaled="1"/>
              </a:gradFill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F3300"/>
                  </a:gs>
                </a:gsLst>
                <a:lin ang="0" scaled="1"/>
              </a:gradFill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F3300"/>
                  </a:gs>
                </a:gsLst>
                <a:lin ang="0" scaled="1"/>
              </a:gradFill>
            </c:spPr>
          </c:dPt>
          <c:cat>
            <c:strRef>
              <c:f>data!$A$5:$A$42</c:f>
              <c:strCache>
                <c:ptCount val="38"/>
                <c:pt idx="0">
                  <c:v>Fires, total</c:v>
                </c:pt>
                <c:pt idx="1">
                  <c:v>Traffic accidents, total</c:v>
                </c:pt>
                <c:pt idx="2">
                  <c:v>Ascertained offences</c:v>
                </c:pt>
                <c:pt idx="3">
                  <c:v>Average monthly amount of pension</c:v>
                </c:pt>
                <c:pt idx="4">
                  <c:v>Capacity of social care establishments</c:v>
                </c:pt>
                <c:pt idx="5">
                  <c:v>Average percentage of incapacity for work</c:v>
                </c:pt>
                <c:pt idx="6">
                  <c:v>Beds in hospitals</c:v>
                </c:pt>
                <c:pt idx="7">
                  <c:v>Hospitals</c:v>
                </c:pt>
                <c:pt idx="8">
                  <c:v>Physicians in non-state establishments</c:v>
                </c:pt>
                <c:pt idx="9">
                  <c:v>Physicians, total</c:v>
                </c:pt>
                <c:pt idx="10">
                  <c:v>Secondary vocational schools: pupils</c:v>
                </c:pt>
                <c:pt idx="11">
                  <c:v>Secondary technical schools: pupils</c:v>
                </c:pt>
                <c:pt idx="12">
                  <c:v>Grammar schools: pupils</c:v>
                </c:pt>
                <c:pt idx="13">
                  <c:v>Basic schools: pupils</c:v>
                </c:pt>
                <c:pt idx="14">
                  <c:v>Nursery schools: children</c:v>
                </c:pt>
                <c:pt idx="15">
                  <c:v>Foreign guests in collective accommodation establish.</c:v>
                </c:pt>
                <c:pt idx="16">
                  <c:v>Guests in collective accommodation establishments</c:v>
                </c:pt>
                <c:pt idx="17">
                  <c:v>Beds in collective accommodation establishments</c:v>
                </c:pt>
                <c:pt idx="18">
                  <c:v>Collective accommodation establishments</c:v>
                </c:pt>
                <c:pt idx="19">
                  <c:v>Dwellings completed</c:v>
                </c:pt>
                <c:pt idx="20">
                  <c:v>Dwellings under construction</c:v>
                </c:pt>
                <c:pt idx="21">
                  <c:v>Dwellings started</c:v>
                </c:pt>
                <c:pt idx="22">
                  <c:v>Construction work of contractors &amp; subcontractors</c:v>
                </c:pt>
                <c:pt idx="23">
                  <c:v>Sales in industry</c:v>
                </c:pt>
                <c:pt idx="24">
                  <c:v>Pigs, total</c:v>
                </c:pt>
                <c:pt idx="25">
                  <c:v>Cattle, total</c:v>
                </c:pt>
                <c:pt idx="26">
                  <c:v>Harvest of potatoes</c:v>
                </c:pt>
                <c:pt idx="27">
                  <c:v>Harvest of cereals</c:v>
                </c:pt>
                <c:pt idx="28">
                  <c:v>Area under crops, total</c:v>
                </c:pt>
                <c:pt idx="29">
                  <c:v>Registered entities</c:v>
                </c:pt>
                <c:pt idx="30">
                  <c:v>Registered unemployment rate</c:v>
                </c:pt>
                <c:pt idx="31">
                  <c:v>Average monthly gross wage in construction</c:v>
                </c:pt>
                <c:pt idx="32">
                  <c:v>Average monthly gross wage in industry</c:v>
                </c:pt>
                <c:pt idx="33">
                  <c:v>Average monthly gross wage in agriculture</c:v>
                </c:pt>
                <c:pt idx="34">
                  <c:v>Average monthly gross wage</c:v>
                </c:pt>
                <c:pt idx="35">
                  <c:v>Deaths</c:v>
                </c:pt>
                <c:pt idx="36">
                  <c:v>Live births</c:v>
                </c:pt>
                <c:pt idx="37">
                  <c:v>Density of population</c:v>
                </c:pt>
              </c:strCache>
            </c:strRef>
          </c:cat>
          <c:val>
            <c:numRef>
              <c:f>data!$B$5:$B$42</c:f>
              <c:numCache>
                <c:ptCount val="38"/>
                <c:pt idx="0">
                  <c:v>83.66228589881607</c:v>
                </c:pt>
                <c:pt idx="1">
                  <c:v>80.20472355580065</c:v>
                </c:pt>
                <c:pt idx="2">
                  <c:v>84.63135170781449</c:v>
                </c:pt>
                <c:pt idx="3">
                  <c:v>101.13074204946997</c:v>
                </c:pt>
                <c:pt idx="4">
                  <c:v>103.97993860562373</c:v>
                </c:pt>
                <c:pt idx="5">
                  <c:v>118.38290326451049</c:v>
                </c:pt>
                <c:pt idx="6">
                  <c:v>94.31769569479738</c:v>
                </c:pt>
                <c:pt idx="7">
                  <c:v>80.62236906087736</c:v>
                </c:pt>
                <c:pt idx="8">
                  <c:v>99.29559097929805</c:v>
                </c:pt>
                <c:pt idx="9">
                  <c:v>90.66872132174623</c:v>
                </c:pt>
                <c:pt idx="10">
                  <c:v>103.36651150633483</c:v>
                </c:pt>
                <c:pt idx="11">
                  <c:v>98.41276690808681</c:v>
                </c:pt>
                <c:pt idx="12">
                  <c:v>91.84067309147242</c:v>
                </c:pt>
                <c:pt idx="13">
                  <c:v>106.55565679851888</c:v>
                </c:pt>
                <c:pt idx="14">
                  <c:v>97.966749527021</c:v>
                </c:pt>
                <c:pt idx="15">
                  <c:v>18.999700328263792</c:v>
                </c:pt>
                <c:pt idx="16">
                  <c:v>47.39470380137748</c:v>
                </c:pt>
                <c:pt idx="17">
                  <c:v>49.833340303542556</c:v>
                </c:pt>
                <c:pt idx="18">
                  <c:v>52.69468615747297</c:v>
                </c:pt>
                <c:pt idx="19">
                  <c:v>62.06766296422222</c:v>
                </c:pt>
                <c:pt idx="20">
                  <c:v>64.57835420813683</c:v>
                </c:pt>
                <c:pt idx="21">
                  <c:v>46.64471048440592</c:v>
                </c:pt>
                <c:pt idx="22">
                  <c:v>59.48110466631395</c:v>
                </c:pt>
                <c:pt idx="23">
                  <c:v>97.7375307012047</c:v>
                </c:pt>
                <c:pt idx="24">
                  <c:v>44.86672469336855</c:v>
                </c:pt>
                <c:pt idx="25">
                  <c:v>46.9725035029407</c:v>
                </c:pt>
                <c:pt idx="26">
                  <c:v>23.088748749020855</c:v>
                </c:pt>
                <c:pt idx="27">
                  <c:v>40.973919394388034</c:v>
                </c:pt>
                <c:pt idx="28">
                  <c:v>42.469999858325316</c:v>
                </c:pt>
                <c:pt idx="29">
                  <c:v>77.95069722468104</c:v>
                </c:pt>
                <c:pt idx="30">
                  <c:v>163.34508157716496</c:v>
                </c:pt>
                <c:pt idx="31">
                  <c:v>86.97483978162829</c:v>
                </c:pt>
                <c:pt idx="32">
                  <c:v>105.2844779966857</c:v>
                </c:pt>
                <c:pt idx="33">
                  <c:v>93.92546372486422</c:v>
                </c:pt>
                <c:pt idx="34">
                  <c:v>93.59929078014184</c:v>
                </c:pt>
                <c:pt idx="35">
                  <c:v>97.31422268884552</c:v>
                </c:pt>
                <c:pt idx="36">
                  <c:v>99.73868389037791</c:v>
                </c:pt>
                <c:pt idx="37">
                  <c:v>175.8485877945255</c:v>
                </c:pt>
              </c:numCache>
            </c:numRef>
          </c:val>
        </c:ser>
        <c:gapWidth val="25"/>
        <c:axId val="46154863"/>
        <c:axId val="12740584"/>
      </c:barChart>
      <c:catAx>
        <c:axId val="461548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154863"/>
        <c:crossesAt val="1"/>
        <c:crossBetween val="between"/>
        <c:dispUnits/>
        <c:majorUnit val="50"/>
        <c:minorUnit val="50"/>
      </c:valAx>
      <c:spPr>
        <a:ln w="127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0.06075</cdr:y>
    </cdr:from>
    <cdr:to>
      <cdr:x>0.999</cdr:x>
      <cdr:y>0.9525</cdr:y>
    </cdr:to>
    <cdr:grpSp>
      <cdr:nvGrpSpPr>
        <cdr:cNvPr id="1" name="Group 13"/>
        <cdr:cNvGrpSpPr>
          <a:grpSpLocks/>
        </cdr:cNvGrpSpPr>
      </cdr:nvGrpSpPr>
      <cdr:grpSpPr>
        <a:xfrm>
          <a:off x="4171950" y="476250"/>
          <a:ext cx="2371725" cy="7058025"/>
          <a:chOff x="3581186" y="475645"/>
          <a:chExt cx="2032944" cy="6982001"/>
        </a:xfrm>
        <a:solidFill>
          <a:srgbClr val="FFFFFF"/>
        </a:solidFill>
      </cdr:grpSpPr>
      <cdr:grpSp>
        <cdr:nvGrpSpPr>
          <cdr:cNvPr id="2" name="Group 9"/>
          <cdr:cNvGrpSpPr>
            <a:grpSpLocks/>
          </cdr:cNvGrpSpPr>
        </cdr:nvGrpSpPr>
        <cdr:grpSpPr>
          <a:xfrm>
            <a:off x="3581186" y="475645"/>
            <a:ext cx="2032944" cy="179787"/>
            <a:chOff x="3586805" y="505006"/>
            <a:chExt cx="2032945" cy="148761"/>
          </a:xfrm>
          <a:solidFill>
            <a:srgbClr val="FFFFFF"/>
          </a:solidFill>
        </cdr:grpSpPr>
        <cdr:sp>
          <cdr:nvSpPr>
            <cdr:cNvPr id="3" name="TextBox 2"/>
            <cdr:cNvSpPr txBox="1">
              <a:spLocks noChangeArrowheads="1"/>
            </cdr:cNvSpPr>
          </cdr:nvSpPr>
          <cdr:spPr>
            <a:xfrm>
              <a:off x="3789083" y="505006"/>
              <a:ext cx="1830667" cy="148761"/>
            </a:xfrm>
            <a:prstGeom prst="rect">
              <a:avLst/>
            </a:prstGeom>
            <a:noFill/>
            <a:ln w="9525" cmpd="sng">
              <a:noFill/>
            </a:ln>
          </cdr:spPr>
          <cdr:txBody>
            <a:bodyPr vertOverflow="clip" wrap="square" lIns="36000" tIns="18000" rIns="0" bIns="0"/>
            <a:p>
              <a:pPr algn="l">
                <a:defRPr/>
              </a:pPr>
              <a:r>
                <a:rPr lang="en-US" cap="none" sz="800" b="0" i="1" u="none" baseline="0">
                  <a:latin typeface="Arial CE"/>
                  <a:ea typeface="Arial CE"/>
                  <a:cs typeface="Arial CE"/>
                </a:rPr>
                <a:t>Per 1 000 population </a:t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3586805" y="542196"/>
              <a:ext cx="141798" cy="74381"/>
            </a:xfrm>
            <a:prstGeom prst="rect">
              <a:avLst/>
            </a:prstGeom>
            <a:solidFill>
              <a:srgbClr val="9999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cdr:txBody>
        </cdr:sp>
      </cdr:grpSp>
      <cdr:sp>
        <cdr:nvSpPr>
          <cdr:cNvPr id="5" name="Line 5"/>
          <cdr:cNvSpPr>
            <a:spLocks/>
          </cdr:cNvSpPr>
        </cdr:nvSpPr>
        <cdr:spPr>
          <a:xfrm>
            <a:off x="4004038" y="674632"/>
            <a:ext cx="5591" cy="6783014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4401479" y="2283983"/>
            <a:ext cx="1018505" cy="1623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1" u="none" baseline="0">
                <a:latin typeface="Arial CE"/>
                <a:ea typeface="Arial CE"/>
                <a:cs typeface="Arial CE"/>
              </a:rPr>
              <a:t>CR average = 100 %</a:t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 flipH="1">
            <a:off x="4001497" y="2373004"/>
            <a:ext cx="360848" cy="19026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9</xdr:col>
      <xdr:colOff>723900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80975" y="161925"/>
        <a:ext cx="6553200" cy="791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25390625" style="1" customWidth="1"/>
    <col min="2" max="2" width="9.25390625" style="1" customWidth="1"/>
    <col min="3" max="10" width="9.625" style="1" customWidth="1"/>
    <col min="11" max="11" width="2.25390625" style="1" customWidth="1"/>
    <col min="12" max="16384" width="9.125" style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workbookViewId="0" topLeftCell="A1">
      <selection activeCell="A1" sqref="A1:A2"/>
    </sheetView>
  </sheetViews>
  <sheetFormatPr defaultColWidth="9.00390625" defaultRowHeight="12.75"/>
  <cols>
    <col min="1" max="1" width="44.375" style="11" customWidth="1"/>
    <col min="2" max="2" width="12.75390625" style="13" customWidth="1"/>
    <col min="3" max="7" width="12.75390625" style="11" customWidth="1"/>
    <col min="8" max="16384" width="9.125" style="11" customWidth="1"/>
  </cols>
  <sheetData>
    <row r="1" spans="1:7" ht="22.5" customHeight="1">
      <c r="A1" s="35"/>
      <c r="B1" s="37" t="s">
        <v>42</v>
      </c>
      <c r="C1" s="37"/>
      <c r="D1" s="38" t="s">
        <v>43</v>
      </c>
      <c r="E1" s="39"/>
      <c r="F1" s="39" t="s">
        <v>3</v>
      </c>
      <c r="G1" s="40"/>
    </row>
    <row r="2" spans="1:7" ht="22.5" customHeight="1" thickBot="1">
      <c r="A2" s="36"/>
      <c r="B2" s="7" t="s">
        <v>44</v>
      </c>
      <c r="C2" s="8" t="s">
        <v>1</v>
      </c>
      <c r="D2" s="9" t="s">
        <v>45</v>
      </c>
      <c r="E2" s="8" t="s">
        <v>46</v>
      </c>
      <c r="F2" s="7" t="s">
        <v>45</v>
      </c>
      <c r="G2" s="10" t="s">
        <v>1</v>
      </c>
    </row>
    <row r="3" spans="1:7" ht="15" customHeight="1">
      <c r="A3" s="14" t="s">
        <v>0</v>
      </c>
      <c r="B3" s="19"/>
      <c r="C3" s="20"/>
      <c r="D3" s="21"/>
      <c r="E3" s="21"/>
      <c r="F3" s="21">
        <v>1260277</v>
      </c>
      <c r="G3" s="22">
        <v>10211455</v>
      </c>
    </row>
    <row r="4" spans="1:7" ht="15" customHeight="1">
      <c r="A4" s="15" t="s">
        <v>2</v>
      </c>
      <c r="B4" s="23"/>
      <c r="C4" s="24"/>
      <c r="D4" s="25"/>
      <c r="E4" s="25"/>
      <c r="F4" s="25">
        <v>1261229</v>
      </c>
      <c r="G4" s="26">
        <v>10201651</v>
      </c>
    </row>
    <row r="5" spans="1:7" ht="13.5" customHeight="1">
      <c r="A5" s="16" t="s">
        <v>4</v>
      </c>
      <c r="B5" s="27">
        <f>+D5/E5*100</f>
        <v>83.66228589881607</v>
      </c>
      <c r="C5" s="28">
        <v>100</v>
      </c>
      <c r="D5" s="25">
        <f>+F5/F$4*1000</f>
        <v>2.3730821286221615</v>
      </c>
      <c r="E5" s="25">
        <f>+G5/G$4*1000</f>
        <v>2.8365016603685027</v>
      </c>
      <c r="F5" s="25">
        <v>2993</v>
      </c>
      <c r="G5" s="26">
        <v>28937</v>
      </c>
    </row>
    <row r="6" spans="1:7" ht="13.5" customHeight="1">
      <c r="A6" s="16" t="s">
        <v>5</v>
      </c>
      <c r="B6" s="27">
        <f aca="true" t="shared" si="0" ref="B6:B42">+D6/E6*100</f>
        <v>80.20472355580065</v>
      </c>
      <c r="C6" s="28">
        <v>100</v>
      </c>
      <c r="D6" s="25">
        <f>+F6/F$4*1000</f>
        <v>15.3976795649323</v>
      </c>
      <c r="E6" s="25">
        <f>+G6/G$4*1000</f>
        <v>19.197970995086973</v>
      </c>
      <c r="F6" s="25">
        <v>19420</v>
      </c>
      <c r="G6" s="26">
        <v>195851</v>
      </c>
    </row>
    <row r="7" spans="1:7" ht="13.5" customHeight="1">
      <c r="A7" s="16" t="s">
        <v>6</v>
      </c>
      <c r="B7" s="27">
        <f t="shared" si="0"/>
        <v>84.63135170781449</v>
      </c>
      <c r="C7" s="28">
        <v>100</v>
      </c>
      <c r="D7" s="25">
        <f>+F7/$F$4*1000</f>
        <v>29.63617233666527</v>
      </c>
      <c r="E7" s="25">
        <f>+G7/$G$4*1000</f>
        <v>35.0179593479526</v>
      </c>
      <c r="F7" s="25">
        <v>37378</v>
      </c>
      <c r="G7" s="26">
        <v>357241</v>
      </c>
    </row>
    <row r="8" spans="1:7" ht="13.5" customHeight="1">
      <c r="A8" s="16" t="s">
        <v>41</v>
      </c>
      <c r="B8" s="27">
        <f t="shared" si="0"/>
        <v>101.13074204946997</v>
      </c>
      <c r="C8" s="28">
        <v>100</v>
      </c>
      <c r="D8" s="29">
        <f>+F8</f>
        <v>7155</v>
      </c>
      <c r="E8" s="25">
        <f>+G8</f>
        <v>7075</v>
      </c>
      <c r="F8" s="29">
        <v>7155</v>
      </c>
      <c r="G8" s="26">
        <v>7075</v>
      </c>
    </row>
    <row r="9" spans="1:7" ht="13.5" customHeight="1">
      <c r="A9" s="16" t="s">
        <v>7</v>
      </c>
      <c r="B9" s="27">
        <f t="shared" si="0"/>
        <v>103.97993860562373</v>
      </c>
      <c r="C9" s="28">
        <v>100</v>
      </c>
      <c r="D9" s="25">
        <f>+F9/F3*1000</f>
        <v>7.866524581500733</v>
      </c>
      <c r="E9" s="25">
        <f>+G9/G3*1000</f>
        <v>7.565425299332955</v>
      </c>
      <c r="F9" s="25">
        <v>9914</v>
      </c>
      <c r="G9" s="26">
        <v>77254</v>
      </c>
    </row>
    <row r="10" spans="1:7" ht="13.5" customHeight="1">
      <c r="A10" s="16" t="s">
        <v>8</v>
      </c>
      <c r="B10" s="27">
        <f t="shared" si="0"/>
        <v>118.38290326451049</v>
      </c>
      <c r="C10" s="28">
        <v>100</v>
      </c>
      <c r="D10" s="29">
        <f>+F10</f>
        <v>8.066611028443745</v>
      </c>
      <c r="E10" s="25">
        <f>+G10</f>
        <v>6.814</v>
      </c>
      <c r="F10" s="29">
        <v>8.066611028443745</v>
      </c>
      <c r="G10" s="26">
        <v>6.814</v>
      </c>
    </row>
    <row r="11" spans="1:7" ht="13.5" customHeight="1">
      <c r="A11" s="16" t="s">
        <v>9</v>
      </c>
      <c r="B11" s="27">
        <f t="shared" si="0"/>
        <v>94.31769569479738</v>
      </c>
      <c r="C11" s="28">
        <v>100</v>
      </c>
      <c r="D11" s="25">
        <f aca="true" t="shared" si="1" ref="D11:E14">+F11/F$3*1000</f>
        <v>6.141506986162566</v>
      </c>
      <c r="E11" s="25">
        <f t="shared" si="1"/>
        <v>6.511510847376794</v>
      </c>
      <c r="F11" s="25">
        <v>7740</v>
      </c>
      <c r="G11" s="26">
        <v>66492</v>
      </c>
    </row>
    <row r="12" spans="1:7" ht="13.5" customHeight="1">
      <c r="A12" s="16" t="s">
        <v>10</v>
      </c>
      <c r="B12" s="27">
        <f t="shared" si="0"/>
        <v>80.62236906087736</v>
      </c>
      <c r="C12" s="28">
        <v>100</v>
      </c>
      <c r="D12" s="25">
        <f t="shared" si="1"/>
        <v>0.015869527096027302</v>
      </c>
      <c r="E12" s="25">
        <f t="shared" si="1"/>
        <v>0.019683776699794493</v>
      </c>
      <c r="F12" s="25">
        <v>20</v>
      </c>
      <c r="G12" s="26">
        <v>201</v>
      </c>
    </row>
    <row r="13" spans="1:7" ht="13.5" customHeight="1">
      <c r="A13" s="16" t="s">
        <v>11</v>
      </c>
      <c r="B13" s="27">
        <f t="shared" si="0"/>
        <v>99.29559097929805</v>
      </c>
      <c r="C13" s="28">
        <v>100</v>
      </c>
      <c r="D13" s="25">
        <f t="shared" si="1"/>
        <v>3.1213852192811578</v>
      </c>
      <c r="E13" s="25">
        <f t="shared" si="1"/>
        <v>3.1435285177283747</v>
      </c>
      <c r="F13" s="25">
        <v>3933.81</v>
      </c>
      <c r="G13" s="26">
        <v>32100</v>
      </c>
    </row>
    <row r="14" spans="1:7" ht="13.5" customHeight="1">
      <c r="A14" s="16" t="s">
        <v>12</v>
      </c>
      <c r="B14" s="27">
        <f t="shared" si="0"/>
        <v>90.66872132174623</v>
      </c>
      <c r="C14" s="28">
        <v>100</v>
      </c>
      <c r="D14" s="25">
        <f t="shared" si="1"/>
        <v>3.554932764781076</v>
      </c>
      <c r="E14" s="25">
        <f t="shared" si="1"/>
        <v>3.9207928742769766</v>
      </c>
      <c r="F14" s="25">
        <v>4480.2</v>
      </c>
      <c r="G14" s="26">
        <v>40037</v>
      </c>
    </row>
    <row r="15" spans="1:7" ht="13.5" customHeight="1">
      <c r="A15" s="16" t="s">
        <v>13</v>
      </c>
      <c r="B15" s="27">
        <f t="shared" si="0"/>
        <v>103.36651150633483</v>
      </c>
      <c r="C15" s="28">
        <v>100</v>
      </c>
      <c r="D15" s="25">
        <f aca="true" t="shared" si="2" ref="D15:D21">+F15/$F$4*1000</f>
        <v>19.84255040123562</v>
      </c>
      <c r="E15" s="25">
        <f aca="true" t="shared" si="3" ref="E15:E21">+G15/$G$4*1000</f>
        <v>19.19630459814789</v>
      </c>
      <c r="F15" s="25">
        <v>25026</v>
      </c>
      <c r="G15" s="26">
        <v>195834</v>
      </c>
    </row>
    <row r="16" spans="1:7" ht="13.5" customHeight="1">
      <c r="A16" s="16" t="s">
        <v>14</v>
      </c>
      <c r="B16" s="27">
        <f t="shared" si="0"/>
        <v>98.41276690808681</v>
      </c>
      <c r="C16" s="28">
        <v>100</v>
      </c>
      <c r="D16" s="25">
        <f t="shared" si="2"/>
        <v>19.196355301059523</v>
      </c>
      <c r="E16" s="25">
        <f t="shared" si="3"/>
        <v>19.50596035876938</v>
      </c>
      <c r="F16" s="25">
        <v>24211</v>
      </c>
      <c r="G16" s="26">
        <v>198993</v>
      </c>
    </row>
    <row r="17" spans="1:7" ht="13.5" customHeight="1">
      <c r="A17" s="16" t="s">
        <v>15</v>
      </c>
      <c r="B17" s="27">
        <f t="shared" si="0"/>
        <v>91.84067309147242</v>
      </c>
      <c r="C17" s="28">
        <v>100</v>
      </c>
      <c r="D17" s="25">
        <f t="shared" si="2"/>
        <v>12.798627370604388</v>
      </c>
      <c r="E17" s="25">
        <f t="shared" si="3"/>
        <v>13.935685508159416</v>
      </c>
      <c r="F17" s="25">
        <v>16142</v>
      </c>
      <c r="G17" s="26">
        <v>142167</v>
      </c>
    </row>
    <row r="18" spans="1:7" ht="13.5" customHeight="1">
      <c r="A18" s="16" t="s">
        <v>16</v>
      </c>
      <c r="B18" s="27">
        <f t="shared" si="0"/>
        <v>106.55565679851888</v>
      </c>
      <c r="C18" s="28">
        <v>100</v>
      </c>
      <c r="D18" s="25">
        <f t="shared" si="2"/>
        <v>99.88749069360124</v>
      </c>
      <c r="E18" s="25">
        <f t="shared" si="3"/>
        <v>93.74208155130968</v>
      </c>
      <c r="F18" s="25">
        <v>125981</v>
      </c>
      <c r="G18" s="26">
        <v>956324</v>
      </c>
    </row>
    <row r="19" spans="1:7" ht="13.5" customHeight="1">
      <c r="A19" s="16" t="s">
        <v>17</v>
      </c>
      <c r="B19" s="27">
        <f t="shared" si="0"/>
        <v>97.966749527021</v>
      </c>
      <c r="C19" s="28">
        <v>100</v>
      </c>
      <c r="D19" s="25">
        <f t="shared" si="2"/>
        <v>26.935631832125647</v>
      </c>
      <c r="E19" s="25">
        <f t="shared" si="3"/>
        <v>27.494667284736558</v>
      </c>
      <c r="F19" s="25">
        <v>33972</v>
      </c>
      <c r="G19" s="26">
        <v>280491</v>
      </c>
    </row>
    <row r="20" spans="1:7" ht="13.5" customHeight="1">
      <c r="A20" s="16" t="s">
        <v>40</v>
      </c>
      <c r="B20" s="27">
        <f t="shared" si="0"/>
        <v>18.999700328263792</v>
      </c>
      <c r="C20" s="28">
        <v>100</v>
      </c>
      <c r="D20" s="25">
        <f t="shared" si="2"/>
        <v>94.53160369766316</v>
      </c>
      <c r="E20" s="25">
        <f t="shared" si="3"/>
        <v>497.542603643273</v>
      </c>
      <c r="F20" s="25">
        <v>119226</v>
      </c>
      <c r="G20" s="26">
        <v>5075756</v>
      </c>
    </row>
    <row r="21" spans="1:7" ht="13.5" customHeight="1">
      <c r="A21" s="16" t="s">
        <v>18</v>
      </c>
      <c r="B21" s="27">
        <f t="shared" si="0"/>
        <v>47.39470380137748</v>
      </c>
      <c r="C21" s="28">
        <v>100</v>
      </c>
      <c r="D21" s="25">
        <f t="shared" si="2"/>
        <v>527.1334547492961</v>
      </c>
      <c r="E21" s="25">
        <f t="shared" si="3"/>
        <v>1112.2201690687125</v>
      </c>
      <c r="F21" s="25">
        <v>664836</v>
      </c>
      <c r="G21" s="26">
        <v>11346482</v>
      </c>
    </row>
    <row r="22" spans="1:7" ht="13.5" customHeight="1">
      <c r="A22" s="16" t="s">
        <v>19</v>
      </c>
      <c r="B22" s="27">
        <f t="shared" si="0"/>
        <v>49.833340303542556</v>
      </c>
      <c r="C22" s="28">
        <v>100</v>
      </c>
      <c r="D22" s="25">
        <f aca="true" t="shared" si="4" ref="D22:E26">+F22/F$3*1000</f>
        <v>21.840436665907575</v>
      </c>
      <c r="E22" s="25">
        <f t="shared" si="4"/>
        <v>43.826957079084224</v>
      </c>
      <c r="F22" s="25">
        <v>27525</v>
      </c>
      <c r="G22" s="26">
        <v>447537</v>
      </c>
    </row>
    <row r="23" spans="1:7" ht="13.5" customHeight="1">
      <c r="A23" s="16" t="s">
        <v>20</v>
      </c>
      <c r="B23" s="27">
        <f t="shared" si="0"/>
        <v>52.69468615747297</v>
      </c>
      <c r="C23" s="28">
        <v>100</v>
      </c>
      <c r="D23" s="25">
        <f t="shared" si="4"/>
        <v>0.423716373463929</v>
      </c>
      <c r="E23" s="25">
        <f t="shared" si="4"/>
        <v>0.804096967572202</v>
      </c>
      <c r="F23" s="25">
        <v>534</v>
      </c>
      <c r="G23" s="26">
        <v>8211</v>
      </c>
    </row>
    <row r="24" spans="1:7" ht="13.5" customHeight="1">
      <c r="A24" s="16" t="s">
        <v>21</v>
      </c>
      <c r="B24" s="27">
        <f t="shared" si="0"/>
        <v>62.06766296422222</v>
      </c>
      <c r="C24" s="28">
        <v>100</v>
      </c>
      <c r="D24" s="25">
        <f t="shared" si="4"/>
        <v>1.6488438652772366</v>
      </c>
      <c r="E24" s="25">
        <f t="shared" si="4"/>
        <v>2.6565264205737575</v>
      </c>
      <c r="F24" s="25">
        <v>2078</v>
      </c>
      <c r="G24" s="26">
        <v>27127</v>
      </c>
    </row>
    <row r="25" spans="1:7" ht="13.5" customHeight="1">
      <c r="A25" s="16" t="s">
        <v>22</v>
      </c>
      <c r="B25" s="27">
        <f t="shared" si="0"/>
        <v>64.57835420813683</v>
      </c>
      <c r="C25" s="28">
        <v>100</v>
      </c>
      <c r="D25" s="25">
        <f t="shared" si="4"/>
        <v>8.798859298392339</v>
      </c>
      <c r="E25" s="25">
        <f t="shared" si="4"/>
        <v>13.625090645750287</v>
      </c>
      <c r="F25" s="25">
        <v>11089</v>
      </c>
      <c r="G25" s="26">
        <v>139132</v>
      </c>
    </row>
    <row r="26" spans="1:7" ht="13.5" customHeight="1">
      <c r="A26" s="16" t="s">
        <v>23</v>
      </c>
      <c r="B26" s="27">
        <f t="shared" si="0"/>
        <v>46.64471048440592</v>
      </c>
      <c r="C26" s="28">
        <v>100</v>
      </c>
      <c r="D26" s="25">
        <f t="shared" si="4"/>
        <v>1.667093821437668</v>
      </c>
      <c r="E26" s="25">
        <f t="shared" si="4"/>
        <v>3.5740254449537305</v>
      </c>
      <c r="F26" s="25">
        <v>2101</v>
      </c>
      <c r="G26" s="26">
        <v>36496</v>
      </c>
    </row>
    <row r="27" spans="1:7" ht="13.5" customHeight="1">
      <c r="A27" s="16" t="s">
        <v>24</v>
      </c>
      <c r="B27" s="27">
        <f t="shared" si="0"/>
        <v>59.48110466631395</v>
      </c>
      <c r="C27" s="28">
        <v>100</v>
      </c>
      <c r="D27" s="25">
        <f aca="true" t="shared" si="5" ref="D27:D33">+F27/$F$4*1000</f>
        <v>14.53360492028014</v>
      </c>
      <c r="E27" s="25">
        <f aca="true" t="shared" si="6" ref="E27:E33">+G27/$G$4*1000</f>
        <v>24.433986224386622</v>
      </c>
      <c r="F27" s="25">
        <v>18330.204</v>
      </c>
      <c r="G27" s="26">
        <v>249267</v>
      </c>
    </row>
    <row r="28" spans="1:7" ht="13.5" customHeight="1">
      <c r="A28" s="16" t="s">
        <v>25</v>
      </c>
      <c r="B28" s="27">
        <f t="shared" si="0"/>
        <v>97.7375307012047</v>
      </c>
      <c r="C28" s="28">
        <v>100</v>
      </c>
      <c r="D28" s="25">
        <f t="shared" si="5"/>
        <v>197.19600247060606</v>
      </c>
      <c r="E28" s="25">
        <f t="shared" si="6"/>
        <v>201.7607781328728</v>
      </c>
      <c r="F28" s="25">
        <v>248709.317</v>
      </c>
      <c r="G28" s="26">
        <v>2058293.044</v>
      </c>
    </row>
    <row r="29" spans="1:7" ht="13.5" customHeight="1">
      <c r="A29" s="16" t="s">
        <v>26</v>
      </c>
      <c r="B29" s="27">
        <f t="shared" si="0"/>
        <v>44.86672469336855</v>
      </c>
      <c r="C29" s="28">
        <v>100</v>
      </c>
      <c r="D29" s="25">
        <f t="shared" si="5"/>
        <v>137.50476717550896</v>
      </c>
      <c r="E29" s="25">
        <f t="shared" si="6"/>
        <v>306.47382467798593</v>
      </c>
      <c r="F29" s="25">
        <v>173425</v>
      </c>
      <c r="G29" s="26">
        <v>3126539</v>
      </c>
    </row>
    <row r="30" spans="1:7" ht="13.5" customHeight="1">
      <c r="A30" s="16" t="s">
        <v>27</v>
      </c>
      <c r="B30" s="27">
        <f t="shared" si="0"/>
        <v>46.9725035029407</v>
      </c>
      <c r="C30" s="28">
        <v>100</v>
      </c>
      <c r="D30" s="25">
        <f t="shared" si="5"/>
        <v>65.76601077203267</v>
      </c>
      <c r="E30" s="25">
        <f t="shared" si="6"/>
        <v>140.00959256496816</v>
      </c>
      <c r="F30" s="25">
        <v>82946</v>
      </c>
      <c r="G30" s="26">
        <v>1428329</v>
      </c>
    </row>
    <row r="31" spans="1:7" ht="13.5" customHeight="1">
      <c r="A31" s="16" t="s">
        <v>28</v>
      </c>
      <c r="B31" s="27">
        <f t="shared" si="0"/>
        <v>23.088748749020855</v>
      </c>
      <c r="C31" s="28">
        <v>100</v>
      </c>
      <c r="D31" s="25">
        <f t="shared" si="5"/>
        <v>15.446837965191095</v>
      </c>
      <c r="E31" s="25">
        <f t="shared" si="6"/>
        <v>66.90201419358493</v>
      </c>
      <c r="F31" s="25">
        <v>19482</v>
      </c>
      <c r="G31" s="26">
        <v>682511</v>
      </c>
    </row>
    <row r="32" spans="1:7" ht="13.5" customHeight="1">
      <c r="A32" s="16" t="s">
        <v>29</v>
      </c>
      <c r="B32" s="27">
        <f t="shared" si="0"/>
        <v>40.973919394388034</v>
      </c>
      <c r="C32" s="28">
        <v>100</v>
      </c>
      <c r="D32" s="25">
        <f t="shared" si="5"/>
        <v>231.44091992810186</v>
      </c>
      <c r="E32" s="25">
        <f t="shared" si="6"/>
        <v>564.8493562463566</v>
      </c>
      <c r="F32" s="25">
        <v>291900</v>
      </c>
      <c r="G32" s="26">
        <v>5762396</v>
      </c>
    </row>
    <row r="33" spans="1:7" ht="13.5" customHeight="1">
      <c r="A33" s="16" t="s">
        <v>30</v>
      </c>
      <c r="B33" s="27">
        <f t="shared" si="0"/>
        <v>42.469999858325316</v>
      </c>
      <c r="C33" s="28">
        <v>100</v>
      </c>
      <c r="D33" s="25">
        <f t="shared" si="5"/>
        <v>107.03713599988582</v>
      </c>
      <c r="E33" s="25">
        <f t="shared" si="6"/>
        <v>252.0299890674559</v>
      </c>
      <c r="F33" s="25">
        <v>134998.34</v>
      </c>
      <c r="G33" s="26">
        <v>2571121.99</v>
      </c>
    </row>
    <row r="34" spans="1:7" ht="13.5" customHeight="1">
      <c r="A34" s="16" t="s">
        <v>31</v>
      </c>
      <c r="B34" s="27">
        <f t="shared" si="0"/>
        <v>77.95069722468104</v>
      </c>
      <c r="C34" s="28">
        <v>100</v>
      </c>
      <c r="D34" s="25">
        <f>+F34/$F$3*1000</f>
        <v>177.55699739025627</v>
      </c>
      <c r="E34" s="25">
        <f>+G34/$G$3*1000</f>
        <v>227.78115361620846</v>
      </c>
      <c r="F34" s="25">
        <v>223771</v>
      </c>
      <c r="G34" s="26">
        <v>2325977</v>
      </c>
    </row>
    <row r="35" spans="1:7" ht="13.5" customHeight="1">
      <c r="A35" s="16" t="s">
        <v>32</v>
      </c>
      <c r="B35" s="27">
        <f t="shared" si="0"/>
        <v>163.34508157716496</v>
      </c>
      <c r="C35" s="28">
        <v>100</v>
      </c>
      <c r="D35" s="25">
        <f aca="true" t="shared" si="7" ref="D35:E39">+F35</f>
        <v>16.84087791060571</v>
      </c>
      <c r="E35" s="25">
        <f t="shared" si="7"/>
        <v>10.31</v>
      </c>
      <c r="F35" s="25">
        <v>16.84087791060571</v>
      </c>
      <c r="G35" s="26">
        <v>10.31</v>
      </c>
    </row>
    <row r="36" spans="1:7" ht="13.5" customHeight="1">
      <c r="A36" s="16" t="s">
        <v>33</v>
      </c>
      <c r="B36" s="27">
        <f>+D36/E36*100</f>
        <v>86.97483978162829</v>
      </c>
      <c r="C36" s="28">
        <v>100</v>
      </c>
      <c r="D36" s="29">
        <f t="shared" si="7"/>
        <v>14657</v>
      </c>
      <c r="E36" s="25">
        <f t="shared" si="7"/>
        <v>16852</v>
      </c>
      <c r="F36" s="29">
        <v>14657</v>
      </c>
      <c r="G36" s="30">
        <v>16852</v>
      </c>
    </row>
    <row r="37" spans="1:7" ht="13.5" customHeight="1">
      <c r="A37" s="16" t="s">
        <v>34</v>
      </c>
      <c r="B37" s="27">
        <f t="shared" si="0"/>
        <v>105.2844779966857</v>
      </c>
      <c r="C37" s="28">
        <v>100</v>
      </c>
      <c r="D37" s="29">
        <f t="shared" si="7"/>
        <v>17154</v>
      </c>
      <c r="E37" s="25">
        <f t="shared" si="7"/>
        <v>16293</v>
      </c>
      <c r="F37" s="29">
        <v>17154</v>
      </c>
      <c r="G37" s="30">
        <v>16293</v>
      </c>
    </row>
    <row r="38" spans="1:7" ht="13.5" customHeight="1">
      <c r="A38" s="16" t="s">
        <v>35</v>
      </c>
      <c r="B38" s="27">
        <f t="shared" si="0"/>
        <v>93.92546372486422</v>
      </c>
      <c r="C38" s="28">
        <v>100</v>
      </c>
      <c r="D38" s="29">
        <f t="shared" si="7"/>
        <v>11309.5650871109</v>
      </c>
      <c r="E38" s="25">
        <f t="shared" si="7"/>
        <v>12041</v>
      </c>
      <c r="F38" s="29">
        <v>11309.5650871109</v>
      </c>
      <c r="G38" s="30">
        <v>12041</v>
      </c>
    </row>
    <row r="39" spans="1:7" ht="13.5" customHeight="1">
      <c r="A39" s="16" t="s">
        <v>36</v>
      </c>
      <c r="B39" s="27">
        <f t="shared" si="0"/>
        <v>93.59929078014184</v>
      </c>
      <c r="C39" s="28">
        <v>100</v>
      </c>
      <c r="D39" s="29">
        <f t="shared" si="7"/>
        <v>15837</v>
      </c>
      <c r="E39" s="25">
        <f t="shared" si="7"/>
        <v>16920</v>
      </c>
      <c r="F39" s="29">
        <v>15837</v>
      </c>
      <c r="G39" s="30">
        <v>16920</v>
      </c>
    </row>
    <row r="40" spans="1:7" ht="13.5" customHeight="1">
      <c r="A40" s="16" t="s">
        <v>37</v>
      </c>
      <c r="B40" s="27">
        <f t="shared" si="0"/>
        <v>97.31422268884552</v>
      </c>
      <c r="C40" s="28">
        <v>100</v>
      </c>
      <c r="D40" s="25">
        <f>+F40/$F$4*1000</f>
        <v>10.615835823629174</v>
      </c>
      <c r="E40" s="25">
        <f>+G40/$G$4*1000</f>
        <v>10.90882250333794</v>
      </c>
      <c r="F40" s="25">
        <v>13389</v>
      </c>
      <c r="G40" s="26">
        <v>111288</v>
      </c>
    </row>
    <row r="41" spans="1:7" ht="13.5" customHeight="1">
      <c r="A41" s="16" t="s">
        <v>38</v>
      </c>
      <c r="B41" s="27">
        <f t="shared" si="0"/>
        <v>99.73868389037791</v>
      </c>
      <c r="C41" s="28">
        <v>100</v>
      </c>
      <c r="D41" s="25">
        <f>+F41/$F$4*1000</f>
        <v>9.159319996606484</v>
      </c>
      <c r="E41" s="25">
        <f>+G41/$G$4*1000</f>
        <v>9.183317484591464</v>
      </c>
      <c r="F41" s="25">
        <v>11552</v>
      </c>
      <c r="G41" s="26">
        <v>93685</v>
      </c>
    </row>
    <row r="42" spans="1:7" ht="13.5" customHeight="1" thickBot="1">
      <c r="A42" s="17" t="s">
        <v>39</v>
      </c>
      <c r="B42" s="31">
        <f t="shared" si="0"/>
        <v>175.8485877945255</v>
      </c>
      <c r="C42" s="32">
        <v>100</v>
      </c>
      <c r="D42" s="33">
        <f>+F42</f>
        <v>227.68389831402752</v>
      </c>
      <c r="E42" s="34">
        <f>+G42</f>
        <v>129.47724014711463</v>
      </c>
      <c r="F42" s="33">
        <v>227.68389831402752</v>
      </c>
      <c r="G42" s="18">
        <v>129.47724014711463</v>
      </c>
    </row>
    <row r="44" spans="1:3" ht="11.25">
      <c r="A44" s="2"/>
      <c r="B44" s="4"/>
      <c r="C44" s="2"/>
    </row>
    <row r="45" spans="1:7" ht="11.25">
      <c r="A45" s="3"/>
      <c r="B45" s="4"/>
      <c r="C45" s="3"/>
      <c r="D45" s="5"/>
      <c r="G45" s="12"/>
    </row>
  </sheetData>
  <mergeCells count="4">
    <mergeCell ref="A1:A2"/>
    <mergeCell ref="B1:C1"/>
    <mergeCell ref="D1:E1"/>
    <mergeCell ref="F1:G1"/>
  </mergeCells>
  <printOptions/>
  <pageMargins left="0.7874015748031497" right="0.7874015748031497" top="0.984251968503937" bottom="0.7874015748031497" header="0" footer="0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2006-01-12T09:52:43Z</cp:lastPrinted>
  <dcterms:created xsi:type="dcterms:W3CDTF">2001-02-23T07:48:24Z</dcterms:created>
  <dcterms:modified xsi:type="dcterms:W3CDTF">2006-01-12T09:52:57Z</dcterms:modified>
  <cp:category/>
  <cp:version/>
  <cp:contentType/>
  <cp:contentStatus/>
</cp:coreProperties>
</file>