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86" yWindow="2175" windowWidth="15330" windowHeight="4395" activeTab="0"/>
  </bookViews>
  <sheets>
    <sheet name="Srovnání_kraj_Č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<sst xmlns="http://schemas.openxmlformats.org/spreadsheetml/2006/main" count="49" uniqueCount="45">
  <si>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Nemocnice</t>
  </si>
  <si>
    <t>Dopravní nehody celkem</t>
  </si>
  <si>
    <t>Lékaři celkem</t>
  </si>
  <si>
    <t>Počet registrovaných subjektů</t>
  </si>
  <si>
    <t>Zahájené byty</t>
  </si>
  <si>
    <t>Dokončené byty</t>
  </si>
  <si>
    <t>Zjištěné trestné činy</t>
  </si>
  <si>
    <t>Požáry celkem</t>
  </si>
  <si>
    <t>Podíl vybraných ukazatelů na tisíc obyvatel</t>
  </si>
  <si>
    <t>Sklizeň obilovin</t>
  </si>
  <si>
    <t>Sklizeň brambor</t>
  </si>
  <si>
    <t>Stav skotu</t>
  </si>
  <si>
    <t>Stav prasat</t>
  </si>
  <si>
    <t>Děti v mateřských školách</t>
  </si>
  <si>
    <t>Žáci základních škol</t>
  </si>
  <si>
    <t>Studenti gymnázií</t>
  </si>
  <si>
    <t>Studenti středních odborných škol</t>
  </si>
  <si>
    <t>Žáci středních odborných učilišť</t>
  </si>
  <si>
    <t>Lékaři v nestátních zařízeních</t>
  </si>
  <si>
    <t>Živě narození</t>
  </si>
  <si>
    <t>Zemřelí</t>
  </si>
  <si>
    <t>Osevní plochy celkem</t>
  </si>
  <si>
    <t>Rozestavěné byty</t>
  </si>
  <si>
    <t>Počet obyvatel (k 31. 12.)</t>
  </si>
  <si>
    <t>ČR</t>
  </si>
  <si>
    <t>Data</t>
  </si>
  <si>
    <t>Střední stav obyvatelstva</t>
  </si>
  <si>
    <t>Stavební práce podle dodavatelských smluv</t>
  </si>
  <si>
    <t>Průměrná měsíční mzda ve stavebnictví</t>
  </si>
  <si>
    <t>Průměrná měsíční mzda v průmyslu</t>
  </si>
  <si>
    <t>Průměrná měsíční mzda v zemědělství</t>
  </si>
  <si>
    <t>Průměrná měsíční mzda zaměstnance</t>
  </si>
  <si>
    <t>Průměrný měsíční starobní důchod</t>
  </si>
  <si>
    <t>Lůžka v nemocnicích</t>
  </si>
  <si>
    <t>Hustota obyvatelstva</t>
  </si>
  <si>
    <t>Místa v zařízeních sociální péče</t>
  </si>
  <si>
    <t>Průměrné procento pracovní neschopnosti</t>
  </si>
  <si>
    <t>Cizinci v hrom. ubyt. zařízeních cest. ruchu</t>
  </si>
  <si>
    <t>Hosté v hrom. ubyt. zařízeních cest. ruchu</t>
  </si>
  <si>
    <t>Lůžka v hrom. ubyt. zařízeních cest. ruchu</t>
  </si>
  <si>
    <t>Hromadná ubytovací zařízení cestovního ruchu</t>
  </si>
  <si>
    <t>Míra registrované nezaměstnanosti</t>
  </si>
  <si>
    <t>Tržby za prodej vlast. výr. a služeb prům. povahy</t>
  </si>
  <si>
    <t>MS kraj</t>
  </si>
  <si>
    <t>na 1 000 obyvatel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</si>
</sst>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#,##0.000_ ;\-#,##0.000\ 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.0000"/>
    <numFmt numFmtId="187" formatCode="#,##0.00000"/>
  </numFmts>
  <fonts count="1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.25"/>
      <name val="Arial CE"/>
      <family val="0"/>
    </font>
    <font>
      <sz val="8"/>
      <color indexed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7">
    <xf numFmtId="0" fontId="0" fillId="2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76" fontId="7" fillId="3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8" fontId="7" fillId="3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Porovnání vybraných ukazatelů Moravskoslezského kraje
s celorepublikovým průměrem v roce 2004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Selected indicators on the Moravskoslezský Region in comparison
with the Czech Republic average: 2004 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1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90">
              <a:fgClr>
                <a:srgbClr val="00CC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23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6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cat>
            <c:strRef>
              <c:f>data!$B$8:$B$45</c:f>
              <c:strCache>
                <c:ptCount val="38"/>
                <c:pt idx="0">
                  <c:v>Požáry celkem</c:v>
                </c:pt>
                <c:pt idx="1">
                  <c:v>Dopravní nehody celkem</c:v>
                </c:pt>
                <c:pt idx="2">
                  <c:v>Zjištěné trestné činy</c:v>
                </c:pt>
                <c:pt idx="3">
                  <c:v>Průměrný měsíční starobní důchod</c:v>
                </c:pt>
                <c:pt idx="4">
                  <c:v>Místa v zařízeních sociální péče</c:v>
                </c:pt>
                <c:pt idx="5">
                  <c:v>Průměrné procento pracovní neschopnosti</c:v>
                </c:pt>
                <c:pt idx="6">
                  <c:v>Lůžka v nemocnicích</c:v>
                </c:pt>
                <c:pt idx="7">
                  <c:v>Nemocnice</c:v>
                </c:pt>
                <c:pt idx="8">
                  <c:v>Lékaři v nestátních zařízeních</c:v>
                </c:pt>
                <c:pt idx="9">
                  <c:v>Lékaři celkem</c:v>
                </c:pt>
                <c:pt idx="10">
                  <c:v>Žáci středních odborných učilišť</c:v>
                </c:pt>
                <c:pt idx="11">
                  <c:v>Studenti středních odborných škol</c:v>
                </c:pt>
                <c:pt idx="12">
                  <c:v>Studenti gymnázií</c:v>
                </c:pt>
                <c:pt idx="13">
                  <c:v>Žáci základních škol</c:v>
                </c:pt>
                <c:pt idx="14">
                  <c:v>Děti v mateřských školách</c:v>
                </c:pt>
                <c:pt idx="15">
                  <c:v>Cizinci v hrom. ubyt. zařízeních cest. ruchu</c:v>
                </c:pt>
                <c:pt idx="16">
                  <c:v>Hosté v hrom. ubyt. zařízeních cest. ruchu</c:v>
                </c:pt>
                <c:pt idx="17">
                  <c:v>Lůžka v hrom. ubyt. zařízeních cest. ruchu</c:v>
                </c:pt>
                <c:pt idx="18">
                  <c:v>Hromadná ubytovací zařízení cestovního ruchu</c:v>
                </c:pt>
                <c:pt idx="19">
                  <c:v>Dokončené byty</c:v>
                </c:pt>
                <c:pt idx="20">
                  <c:v>Rozestavěné byty</c:v>
                </c:pt>
                <c:pt idx="21">
                  <c:v>Zahájené byty</c:v>
                </c:pt>
                <c:pt idx="22">
                  <c:v>Stavební práce podle dodavatelských smluv</c:v>
                </c:pt>
                <c:pt idx="23">
                  <c:v>Tržby za prodej vlast. výr. a služeb prům. povahy</c:v>
                </c:pt>
                <c:pt idx="24">
                  <c:v>Stav prasat</c:v>
                </c:pt>
                <c:pt idx="25">
                  <c:v>Stav skotu</c:v>
                </c:pt>
                <c:pt idx="26">
                  <c:v>Sklizeň brambor</c:v>
                </c:pt>
                <c:pt idx="27">
                  <c:v>Sklizeň obilovin</c:v>
                </c:pt>
                <c:pt idx="28">
                  <c:v>Osevní plochy celkem</c:v>
                </c:pt>
                <c:pt idx="29">
                  <c:v>Počet registrovaných subjektů</c:v>
                </c:pt>
                <c:pt idx="30">
                  <c:v>Míra registrované nezaměstnanosti</c:v>
                </c:pt>
                <c:pt idx="31">
                  <c:v>Průměrná měsíční mzda ve stavebnictví</c:v>
                </c:pt>
                <c:pt idx="32">
                  <c:v>Průměrná měsíční mzda v průmyslu</c:v>
                </c:pt>
                <c:pt idx="33">
                  <c:v>Průměrná měsíční mzda v zemědělství</c:v>
                </c:pt>
                <c:pt idx="34">
                  <c:v>Průměrná měsíční mzda zaměstnance</c:v>
                </c:pt>
                <c:pt idx="35">
                  <c:v>Zemřelí</c:v>
                </c:pt>
                <c:pt idx="36">
                  <c:v>Živě narození</c:v>
                </c:pt>
                <c:pt idx="37">
                  <c:v>Hustota obyvatelstva</c:v>
                </c:pt>
              </c:strCache>
            </c:strRef>
          </c:cat>
          <c:val>
            <c:numRef>
              <c:f>data!$C$8:$C$45</c:f>
              <c:numCache>
                <c:ptCount val="38"/>
                <c:pt idx="0">
                  <c:v>88.7101333332913</c:v>
                </c:pt>
                <c:pt idx="1">
                  <c:v>82.43385658865267</c:v>
                </c:pt>
                <c:pt idx="2">
                  <c:v>81.2067720827746</c:v>
                </c:pt>
                <c:pt idx="3">
                  <c:v>101.01512418511807</c:v>
                </c:pt>
                <c:pt idx="4">
                  <c:v>103.23678458767709</c:v>
                </c:pt>
                <c:pt idx="5">
                  <c:v>116.51911014469385</c:v>
                </c:pt>
                <c:pt idx="6">
                  <c:v>94.4255172635975</c:v>
                </c:pt>
                <c:pt idx="7">
                  <c:v>82.33320495376182</c:v>
                </c:pt>
                <c:pt idx="8">
                  <c:v>98.93132436451921</c:v>
                </c:pt>
                <c:pt idx="9">
                  <c:v>90.44660007218286</c:v>
                </c:pt>
                <c:pt idx="10">
                  <c:v>103.85689938810336</c:v>
                </c:pt>
                <c:pt idx="11">
                  <c:v>100.76731050732575</c:v>
                </c:pt>
                <c:pt idx="12">
                  <c:v>94.22900746273865</c:v>
                </c:pt>
                <c:pt idx="13">
                  <c:v>106.03127194535884</c:v>
                </c:pt>
                <c:pt idx="14">
                  <c:v>97.38307678811984</c:v>
                </c:pt>
                <c:pt idx="15">
                  <c:v>14.476047823515737</c:v>
                </c:pt>
                <c:pt idx="16">
                  <c:v>39.63002566036703</c:v>
                </c:pt>
                <c:pt idx="17">
                  <c:v>49.43975961286186</c:v>
                </c:pt>
                <c:pt idx="18">
                  <c:v>52.12565112376759</c:v>
                </c:pt>
                <c:pt idx="19">
                  <c:v>50.36593733309428</c:v>
                </c:pt>
                <c:pt idx="20">
                  <c:v>60.77752127029867</c:v>
                </c:pt>
                <c:pt idx="21">
                  <c:v>41.90257531978931</c:v>
                </c:pt>
                <c:pt idx="22">
                  <c:v>62.148974394463316</c:v>
                </c:pt>
                <c:pt idx="23">
                  <c:v>108.7392671461594</c:v>
                </c:pt>
                <c:pt idx="24">
                  <c:v>42.04326273401849</c:v>
                </c:pt>
                <c:pt idx="25">
                  <c:v>46.81474996996906</c:v>
                </c:pt>
                <c:pt idx="26">
                  <c:v>20.792168013868295</c:v>
                </c:pt>
                <c:pt idx="27">
                  <c:v>39.52630022421661</c:v>
                </c:pt>
                <c:pt idx="28">
                  <c:v>42.04357331163173</c:v>
                </c:pt>
                <c:pt idx="29">
                  <c:v>78.56742449260454</c:v>
                </c:pt>
                <c:pt idx="30">
                  <c:v>165.38147255815863</c:v>
                </c:pt>
                <c:pt idx="31">
                  <c:v>85.80598749377457</c:v>
                </c:pt>
                <c:pt idx="32">
                  <c:v>105.83328572244758</c:v>
                </c:pt>
                <c:pt idx="33">
                  <c:v>94.90840834359841</c:v>
                </c:pt>
                <c:pt idx="34">
                  <c:v>93.75658441918492</c:v>
                </c:pt>
                <c:pt idx="35">
                  <c:v>98.67804808074287</c:v>
                </c:pt>
                <c:pt idx="36">
                  <c:v>98.15918900741748</c:v>
                </c:pt>
                <c:pt idx="37">
                  <c:v>175.32045035007286</c:v>
                </c:pt>
              </c:numCache>
            </c:numRef>
          </c:val>
        </c:ser>
        <c:gapWidth val="25"/>
        <c:axId val="6898507"/>
        <c:axId val="62086564"/>
      </c:barChart>
      <c:catAx>
        <c:axId val="6898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898507"/>
        <c:crossesAt val="1"/>
        <c:crossBetween val="between"/>
        <c:dispUnits/>
        <c:majorUnit val="20"/>
        <c:minorUnit val="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5817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17</xdr:row>
      <xdr:rowOff>104775</xdr:rowOff>
    </xdr:from>
    <xdr:to>
      <xdr:col>8</xdr:col>
      <xdr:colOff>457200</xdr:colOff>
      <xdr:row>19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2857500"/>
          <a:ext cx="12001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000" rIns="0" bIns="1800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 = 100 %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 = 100 %</a:t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676275</xdr:colOff>
      <xdr:row>20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4486275" y="3028950"/>
          <a:ext cx="571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5</xdr:row>
      <xdr:rowOff>47625</xdr:rowOff>
    </xdr:from>
    <xdr:to>
      <xdr:col>8</xdr:col>
      <xdr:colOff>514350</xdr:colOff>
      <xdr:row>7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314825" y="857250"/>
          <a:ext cx="2038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 přepočteno na 1 000 obyvatel
           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Per 1 000 population</a:t>
          </a:r>
        </a:p>
      </xdr:txBody>
    </xdr:sp>
    <xdr:clientData/>
  </xdr:twoCellAnchor>
  <xdr:twoCellAnchor>
    <xdr:from>
      <xdr:col>6</xdr:col>
      <xdr:colOff>28575</xdr:colOff>
      <xdr:row>5</xdr:row>
      <xdr:rowOff>114300</xdr:rowOff>
    </xdr:from>
    <xdr:to>
      <xdr:col>6</xdr:col>
      <xdr:colOff>228600</xdr:colOff>
      <xdr:row>6</xdr:row>
      <xdr:rowOff>38100</xdr:rowOff>
    </xdr:to>
    <xdr:sp>
      <xdr:nvSpPr>
        <xdr:cNvPr id="5" name="Rectangle 6"/>
        <xdr:cNvSpPr>
          <a:spLocks/>
        </xdr:cNvSpPr>
      </xdr:nvSpPr>
      <xdr:spPr>
        <a:xfrm>
          <a:off x="4400550" y="923925"/>
          <a:ext cx="200025" cy="85725"/>
        </a:xfrm>
        <a:prstGeom prst="rect">
          <a:avLst/>
        </a:prstGeom>
        <a:pattFill prst="pct90">
          <a:fgClr>
            <a:srgbClr val="00CC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95250</xdr:rowOff>
    </xdr:from>
    <xdr:to>
      <xdr:col>6</xdr:col>
      <xdr:colOff>114300</xdr:colOff>
      <xdr:row>52</xdr:row>
      <xdr:rowOff>152400</xdr:rowOff>
    </xdr:to>
    <xdr:sp>
      <xdr:nvSpPr>
        <xdr:cNvPr id="6" name="Line 7"/>
        <xdr:cNvSpPr>
          <a:spLocks/>
        </xdr:cNvSpPr>
      </xdr:nvSpPr>
      <xdr:spPr>
        <a:xfrm>
          <a:off x="4486275" y="1228725"/>
          <a:ext cx="0" cy="7343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8" width="9.625" style="1" customWidth="1"/>
    <col min="9" max="9" width="9.75390625" style="1" customWidth="1"/>
    <col min="10" max="16384" width="9.1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B13">
      <selection activeCell="B1" sqref="B1"/>
    </sheetView>
  </sheetViews>
  <sheetFormatPr defaultColWidth="9.00390625" defaultRowHeight="12.75"/>
  <cols>
    <col min="1" max="1" width="3.00390625" style="6" customWidth="1"/>
    <col min="2" max="2" width="33.25390625" style="6" customWidth="1"/>
    <col min="3" max="3" width="5.875" style="7" customWidth="1"/>
    <col min="4" max="4" width="6.875" style="6" customWidth="1"/>
    <col min="5" max="6" width="9.125" style="6" customWidth="1"/>
    <col min="7" max="7" width="8.875" style="6" customWidth="1"/>
    <col min="8" max="8" width="9.875" style="6" customWidth="1"/>
    <col min="9" max="16384" width="9.125" style="6" customWidth="1"/>
  </cols>
  <sheetData>
    <row r="1" spans="2:8" ht="20.25" customHeight="1">
      <c r="B1" s="6" t="s">
        <v>8</v>
      </c>
      <c r="D1" s="6">
        <v>2004</v>
      </c>
      <c r="E1" s="5"/>
      <c r="H1" s="8"/>
    </row>
    <row r="2" ht="20.25" customHeight="1">
      <c r="H2" s="8"/>
    </row>
    <row r="3" spans="3:8" ht="11.25">
      <c r="C3" s="32"/>
      <c r="D3" s="33"/>
      <c r="E3" s="36" t="s">
        <v>44</v>
      </c>
      <c r="F3" s="36"/>
      <c r="G3" s="36" t="s">
        <v>25</v>
      </c>
      <c r="H3" s="36"/>
    </row>
    <row r="4" spans="3:8" ht="11.25">
      <c r="C4" s="32" t="s">
        <v>43</v>
      </c>
      <c r="D4" s="33" t="s">
        <v>24</v>
      </c>
      <c r="E4" s="33" t="s">
        <v>43</v>
      </c>
      <c r="F4" s="33" t="s">
        <v>24</v>
      </c>
      <c r="G4" s="33" t="s">
        <v>43</v>
      </c>
      <c r="H4" s="33" t="s">
        <v>24</v>
      </c>
    </row>
    <row r="5" spans="2:8" ht="11.25">
      <c r="B5" s="9"/>
      <c r="C5" s="34"/>
      <c r="D5" s="35"/>
      <c r="G5" s="33"/>
      <c r="H5" s="33"/>
    </row>
    <row r="6" spans="2:8" ht="12" customHeight="1">
      <c r="B6" s="9" t="s">
        <v>23</v>
      </c>
      <c r="C6" s="14"/>
      <c r="D6" s="15"/>
      <c r="E6" s="12"/>
      <c r="F6" s="12"/>
      <c r="G6" s="11">
        <v>1257554</v>
      </c>
      <c r="H6" s="16">
        <v>10220577</v>
      </c>
    </row>
    <row r="7" spans="2:8" ht="12" customHeight="1">
      <c r="B7" s="10" t="s">
        <v>26</v>
      </c>
      <c r="C7" s="14"/>
      <c r="D7" s="15"/>
      <c r="E7" s="12"/>
      <c r="F7" s="12"/>
      <c r="G7" s="11">
        <v>1258588</v>
      </c>
      <c r="H7" s="16">
        <v>10206923</v>
      </c>
    </row>
    <row r="8" spans="1:8" ht="12" customHeight="1">
      <c r="A8" s="6">
        <v>1</v>
      </c>
      <c r="B8" s="5" t="s">
        <v>7</v>
      </c>
      <c r="C8" s="17">
        <f aca="true" t="shared" si="0" ref="C8:C45">+E8/F8*100</f>
        <v>88.7101333332913</v>
      </c>
      <c r="D8" s="18">
        <v>100</v>
      </c>
      <c r="E8" s="30">
        <f>+G8/G$7*1000</f>
        <v>1.8417464650862714</v>
      </c>
      <c r="F8" s="30">
        <f>+H8/H$7*1000</f>
        <v>2.076139890542919</v>
      </c>
      <c r="G8" s="11">
        <v>2318</v>
      </c>
      <c r="H8" s="16">
        <v>21191</v>
      </c>
    </row>
    <row r="9" spans="1:8" ht="12" customHeight="1">
      <c r="A9" s="6">
        <v>2</v>
      </c>
      <c r="B9" s="5" t="s">
        <v>1</v>
      </c>
      <c r="C9" s="17">
        <f t="shared" si="0"/>
        <v>82.43385658865267</v>
      </c>
      <c r="D9" s="18">
        <v>100</v>
      </c>
      <c r="E9" s="30">
        <f>+G9/G$7*1000</f>
        <v>15.86857653179595</v>
      </c>
      <c r="F9" s="30">
        <f>+H9/H$7*1000</f>
        <v>19.250071740523563</v>
      </c>
      <c r="G9" s="11">
        <v>19972</v>
      </c>
      <c r="H9" s="16">
        <v>196484</v>
      </c>
    </row>
    <row r="10" spans="1:8" ht="12" customHeight="1">
      <c r="A10" s="6">
        <v>3</v>
      </c>
      <c r="B10" s="5" t="s">
        <v>6</v>
      </c>
      <c r="C10" s="17">
        <f t="shared" si="0"/>
        <v>81.2067720827746</v>
      </c>
      <c r="D10" s="18">
        <v>100</v>
      </c>
      <c r="E10" s="30">
        <f>+G10/$G$7*1000</f>
        <v>27.932889873413696</v>
      </c>
      <c r="F10" s="30">
        <f>+H10/$H$7*1000</f>
        <v>34.39724195038995</v>
      </c>
      <c r="G10" s="11">
        <v>35156</v>
      </c>
      <c r="H10" s="16">
        <v>351090</v>
      </c>
    </row>
    <row r="11" spans="1:8" ht="12" customHeight="1">
      <c r="A11" s="6">
        <v>4</v>
      </c>
      <c r="B11" s="5" t="s">
        <v>32</v>
      </c>
      <c r="C11" s="17">
        <f t="shared" si="0"/>
        <v>101.01512418511807</v>
      </c>
      <c r="D11" s="18">
        <v>100</v>
      </c>
      <c r="E11" s="19">
        <f>+G11</f>
        <v>7343.799528258084</v>
      </c>
      <c r="F11" s="19">
        <f>+H11</f>
        <v>7270</v>
      </c>
      <c r="G11" s="11">
        <v>7343.799528258084</v>
      </c>
      <c r="H11" s="16">
        <v>7270</v>
      </c>
    </row>
    <row r="12" spans="1:8" ht="12" customHeight="1">
      <c r="A12" s="6">
        <v>5</v>
      </c>
      <c r="B12" s="5" t="s">
        <v>35</v>
      </c>
      <c r="C12" s="17">
        <f t="shared" si="0"/>
        <v>103.23678458767709</v>
      </c>
      <c r="D12" s="18">
        <v>100</v>
      </c>
      <c r="E12" s="30">
        <f>+G12/G7*1000</f>
        <v>7.997851560637794</v>
      </c>
      <c r="F12" s="30">
        <f>+H12/H7*1000</f>
        <v>7.747094790467216</v>
      </c>
      <c r="G12" s="11">
        <v>10066</v>
      </c>
      <c r="H12" s="16">
        <v>79074</v>
      </c>
    </row>
    <row r="13" spans="1:8" ht="12" customHeight="1">
      <c r="A13" s="6">
        <v>6</v>
      </c>
      <c r="B13" s="13" t="s">
        <v>36</v>
      </c>
      <c r="C13" s="17">
        <f t="shared" si="0"/>
        <v>116.51911014469385</v>
      </c>
      <c r="D13" s="18">
        <v>100</v>
      </c>
      <c r="E13" s="31">
        <f>+G13</f>
        <v>6.823971173796508</v>
      </c>
      <c r="F13" s="31">
        <f>+H13</f>
        <v>5.856525307584718</v>
      </c>
      <c r="G13" s="20">
        <v>6.823971173796508</v>
      </c>
      <c r="H13" s="21">
        <v>5.856525307584718</v>
      </c>
    </row>
    <row r="14" spans="1:8" ht="12" customHeight="1">
      <c r="A14" s="6">
        <v>7</v>
      </c>
      <c r="B14" s="13" t="s">
        <v>33</v>
      </c>
      <c r="C14" s="17">
        <f t="shared" si="0"/>
        <v>94.4255172635975</v>
      </c>
      <c r="D14" s="18">
        <v>100</v>
      </c>
      <c r="E14" s="30">
        <f aca="true" t="shared" si="1" ref="E14:F17">+G14/G$7*1000</f>
        <v>6.05837652988905</v>
      </c>
      <c r="F14" s="30">
        <f t="shared" si="1"/>
        <v>6.4160374287138255</v>
      </c>
      <c r="G14" s="11">
        <v>7625</v>
      </c>
      <c r="H14" s="16">
        <v>65488</v>
      </c>
    </row>
    <row r="15" spans="1:8" ht="12" customHeight="1">
      <c r="A15" s="6">
        <v>8</v>
      </c>
      <c r="B15" s="13" t="s">
        <v>0</v>
      </c>
      <c r="C15" s="17">
        <f t="shared" si="0"/>
        <v>82.33320495376182</v>
      </c>
      <c r="D15" s="18">
        <v>100</v>
      </c>
      <c r="E15" s="30">
        <f t="shared" si="1"/>
        <v>0.015890823684954886</v>
      </c>
      <c r="F15" s="30">
        <f t="shared" si="1"/>
        <v>0.019300625663581473</v>
      </c>
      <c r="G15" s="11">
        <v>20</v>
      </c>
      <c r="H15" s="16">
        <v>197</v>
      </c>
    </row>
    <row r="16" spans="1:8" ht="12" customHeight="1">
      <c r="A16" s="6">
        <v>9</v>
      </c>
      <c r="B16" s="5" t="s">
        <v>18</v>
      </c>
      <c r="C16" s="17">
        <f t="shared" si="0"/>
        <v>98.93132436451921</v>
      </c>
      <c r="D16" s="18">
        <v>100</v>
      </c>
      <c r="E16" s="30">
        <f t="shared" si="1"/>
        <v>3.1412265173352996</v>
      </c>
      <c r="F16" s="30">
        <f t="shared" si="1"/>
        <v>3.1751586643692713</v>
      </c>
      <c r="G16" s="11">
        <v>3953.51</v>
      </c>
      <c r="H16" s="16">
        <v>32408.6</v>
      </c>
    </row>
    <row r="17" spans="1:8" ht="12" customHeight="1">
      <c r="A17" s="6">
        <v>10</v>
      </c>
      <c r="B17" s="13" t="s">
        <v>2</v>
      </c>
      <c r="C17" s="17">
        <f t="shared" si="0"/>
        <v>90.44660007218286</v>
      </c>
      <c r="D17" s="18">
        <v>100</v>
      </c>
      <c r="E17" s="30">
        <f t="shared" si="1"/>
        <v>3.5774057912517834</v>
      </c>
      <c r="F17" s="30">
        <f t="shared" si="1"/>
        <v>3.955268399693032</v>
      </c>
      <c r="G17" s="11">
        <v>4502.48</v>
      </c>
      <c r="H17" s="16">
        <v>40371.12</v>
      </c>
    </row>
    <row r="18" spans="1:8" ht="12" customHeight="1">
      <c r="A18" s="6">
        <v>11</v>
      </c>
      <c r="B18" s="5" t="s">
        <v>17</v>
      </c>
      <c r="C18" s="17">
        <f t="shared" si="0"/>
        <v>103.85689938810336</v>
      </c>
      <c r="D18" s="18">
        <v>100</v>
      </c>
      <c r="E18" s="30">
        <f aca="true" t="shared" si="2" ref="E18:E24">+G18/$G$7*1000</f>
        <v>19.677606969079637</v>
      </c>
      <c r="F18" s="30">
        <f aca="true" t="shared" si="3" ref="F18:F24">+H18/$H$7*1000</f>
        <v>18.946846174895217</v>
      </c>
      <c r="G18" s="11">
        <v>24766</v>
      </c>
      <c r="H18" s="16">
        <v>193389</v>
      </c>
    </row>
    <row r="19" spans="1:8" ht="12" customHeight="1">
      <c r="A19" s="6">
        <v>12</v>
      </c>
      <c r="B19" s="5" t="s">
        <v>16</v>
      </c>
      <c r="C19" s="17">
        <f t="shared" si="0"/>
        <v>100.76731050732575</v>
      </c>
      <c r="D19" s="18">
        <v>100</v>
      </c>
      <c r="E19" s="30">
        <f t="shared" si="2"/>
        <v>22.38143061907471</v>
      </c>
      <c r="F19" s="30">
        <f t="shared" si="3"/>
        <v>22.21100325729899</v>
      </c>
      <c r="G19" s="11">
        <v>28169</v>
      </c>
      <c r="H19" s="16">
        <v>226706</v>
      </c>
    </row>
    <row r="20" spans="1:8" ht="12" customHeight="1">
      <c r="A20" s="6">
        <v>13</v>
      </c>
      <c r="B20" s="5" t="s">
        <v>15</v>
      </c>
      <c r="C20" s="17">
        <f t="shared" si="0"/>
        <v>94.22900746273865</v>
      </c>
      <c r="D20" s="18">
        <v>100</v>
      </c>
      <c r="E20" s="30">
        <f t="shared" si="2"/>
        <v>13.223548929435207</v>
      </c>
      <c r="F20" s="30">
        <f t="shared" si="3"/>
        <v>14.033416339086715</v>
      </c>
      <c r="G20" s="11">
        <v>16643</v>
      </c>
      <c r="H20" s="16">
        <v>143238</v>
      </c>
    </row>
    <row r="21" spans="1:8" ht="12" customHeight="1">
      <c r="A21" s="6">
        <v>14</v>
      </c>
      <c r="B21" s="5" t="s">
        <v>14</v>
      </c>
      <c r="C21" s="17">
        <f t="shared" si="0"/>
        <v>106.03127194535884</v>
      </c>
      <c r="D21" s="18">
        <v>100</v>
      </c>
      <c r="E21" s="30">
        <f t="shared" si="2"/>
        <v>95.33620215670258</v>
      </c>
      <c r="F21" s="30">
        <f t="shared" si="3"/>
        <v>89.9132872855022</v>
      </c>
      <c r="G21" s="11">
        <v>119989</v>
      </c>
      <c r="H21" s="16">
        <v>917738</v>
      </c>
    </row>
    <row r="22" spans="1:8" ht="12" customHeight="1">
      <c r="A22" s="6">
        <v>15</v>
      </c>
      <c r="B22" s="5" t="s">
        <v>13</v>
      </c>
      <c r="C22" s="17">
        <f t="shared" si="0"/>
        <v>97.38307678811984</v>
      </c>
      <c r="D22" s="18">
        <v>100</v>
      </c>
      <c r="E22" s="30">
        <f t="shared" si="2"/>
        <v>26.760941626648275</v>
      </c>
      <c r="F22" s="30">
        <f t="shared" si="3"/>
        <v>27.480074063456733</v>
      </c>
      <c r="G22" s="11">
        <v>33681</v>
      </c>
      <c r="H22" s="16">
        <v>280487</v>
      </c>
    </row>
    <row r="23" spans="1:8" ht="12" customHeight="1">
      <c r="A23" s="6">
        <v>16</v>
      </c>
      <c r="B23" s="5" t="s">
        <v>37</v>
      </c>
      <c r="C23" s="17">
        <f t="shared" si="0"/>
        <v>14.476047823515737</v>
      </c>
      <c r="D23" s="18">
        <v>100</v>
      </c>
      <c r="E23" s="30">
        <f t="shared" si="2"/>
        <v>85.9637943473162</v>
      </c>
      <c r="F23" s="30">
        <f t="shared" si="3"/>
        <v>593.8346943540183</v>
      </c>
      <c r="G23" s="11">
        <v>108193</v>
      </c>
      <c r="H23" s="16">
        <v>6061225</v>
      </c>
    </row>
    <row r="24" spans="1:8" ht="12" customHeight="1">
      <c r="A24" s="6">
        <v>17</v>
      </c>
      <c r="B24" s="5" t="s">
        <v>38</v>
      </c>
      <c r="C24" s="17">
        <f t="shared" si="0"/>
        <v>39.63002566036703</v>
      </c>
      <c r="D24" s="18">
        <v>100</v>
      </c>
      <c r="E24" s="30">
        <f t="shared" si="2"/>
        <v>474.44914459696105</v>
      </c>
      <c r="F24" s="30">
        <f t="shared" si="3"/>
        <v>1197.1961579410365</v>
      </c>
      <c r="G24" s="11">
        <v>597136</v>
      </c>
      <c r="H24" s="16">
        <v>12219689</v>
      </c>
    </row>
    <row r="25" spans="1:8" ht="12" customHeight="1">
      <c r="A25" s="6">
        <v>18</v>
      </c>
      <c r="B25" s="5" t="s">
        <v>39</v>
      </c>
      <c r="C25" s="17">
        <f t="shared" si="0"/>
        <v>49.43975961286186</v>
      </c>
      <c r="D25" s="18">
        <v>100</v>
      </c>
      <c r="E25" s="30">
        <f aca="true" t="shared" si="4" ref="E25:F28">+G25/G$6*1000</f>
        <v>20.95576015025995</v>
      </c>
      <c r="F25" s="30">
        <f t="shared" si="4"/>
        <v>42.386452349999416</v>
      </c>
      <c r="G25" s="11">
        <v>26353</v>
      </c>
      <c r="H25" s="16">
        <v>433214</v>
      </c>
    </row>
    <row r="26" spans="1:8" ht="12" customHeight="1">
      <c r="A26" s="6">
        <v>19</v>
      </c>
      <c r="B26" s="13" t="s">
        <v>40</v>
      </c>
      <c r="C26" s="17">
        <f t="shared" si="0"/>
        <v>52.12565112376759</v>
      </c>
      <c r="D26" s="18">
        <v>100</v>
      </c>
      <c r="E26" s="30">
        <f t="shared" si="4"/>
        <v>0.38964529554993266</v>
      </c>
      <c r="F26" s="30">
        <f t="shared" si="4"/>
        <v>0.7475116130919027</v>
      </c>
      <c r="G26" s="11">
        <v>490</v>
      </c>
      <c r="H26" s="16">
        <v>7640</v>
      </c>
    </row>
    <row r="27" spans="1:8" ht="12" customHeight="1">
      <c r="A27" s="6">
        <v>20</v>
      </c>
      <c r="B27" s="13" t="s">
        <v>5</v>
      </c>
      <c r="C27" s="17">
        <f t="shared" si="0"/>
        <v>50.36593733309428</v>
      </c>
      <c r="D27" s="18">
        <v>100</v>
      </c>
      <c r="E27" s="30">
        <f>+G27/G$7*1000</f>
        <v>1.5922605332324795</v>
      </c>
      <c r="F27" s="30">
        <f>+H27/H$7*1000</f>
        <v>3.1613837000631824</v>
      </c>
      <c r="G27" s="11">
        <v>2004</v>
      </c>
      <c r="H27" s="16">
        <v>32268</v>
      </c>
    </row>
    <row r="28" spans="1:8" ht="12" customHeight="1">
      <c r="A28" s="6">
        <v>21</v>
      </c>
      <c r="B28" s="13" t="s">
        <v>22</v>
      </c>
      <c r="C28" s="17">
        <f t="shared" si="0"/>
        <v>60.77752127029867</v>
      </c>
      <c r="D28" s="18">
        <v>100</v>
      </c>
      <c r="E28" s="30">
        <f>+G28/G$6*1000</f>
        <v>8.72964500927992</v>
      </c>
      <c r="F28" s="30">
        <f t="shared" si="4"/>
        <v>14.363279098626231</v>
      </c>
      <c r="G28" s="11">
        <v>10978</v>
      </c>
      <c r="H28" s="16">
        <v>146801</v>
      </c>
    </row>
    <row r="29" spans="1:8" ht="12" customHeight="1">
      <c r="A29" s="6">
        <v>22</v>
      </c>
      <c r="B29" s="13" t="s">
        <v>4</v>
      </c>
      <c r="C29" s="17">
        <f t="shared" si="0"/>
        <v>41.90257531978931</v>
      </c>
      <c r="D29" s="18">
        <v>100</v>
      </c>
      <c r="E29" s="30">
        <f>+G29/G$7*1000</f>
        <v>1.6025895686277003</v>
      </c>
      <c r="F29" s="30">
        <f>+H29/H$7*1000</f>
        <v>3.8245610356813704</v>
      </c>
      <c r="G29" s="11">
        <v>2017</v>
      </c>
      <c r="H29" s="16">
        <v>39037</v>
      </c>
    </row>
    <row r="30" spans="1:8" ht="12" customHeight="1">
      <c r="A30" s="6">
        <v>23</v>
      </c>
      <c r="B30" s="13" t="s">
        <v>27</v>
      </c>
      <c r="C30" s="17">
        <f t="shared" si="0"/>
        <v>62.148974394463316</v>
      </c>
      <c r="D30" s="18">
        <v>100</v>
      </c>
      <c r="E30" s="30">
        <f aca="true" t="shared" si="5" ref="E30:E36">+G30/$G$7*1000</f>
        <v>16.939748352916123</v>
      </c>
      <c r="F30" s="30">
        <f>+H30/$H$7*1000</f>
        <v>27.25668205785426</v>
      </c>
      <c r="G30" s="11">
        <v>21320.164</v>
      </c>
      <c r="H30" s="16">
        <v>278206.855</v>
      </c>
    </row>
    <row r="31" spans="1:8" ht="12" customHeight="1">
      <c r="A31" s="6">
        <v>24</v>
      </c>
      <c r="B31" s="13" t="s">
        <v>42</v>
      </c>
      <c r="C31" s="17">
        <f t="shared" si="0"/>
        <v>108.7392671461594</v>
      </c>
      <c r="D31" s="18">
        <v>100</v>
      </c>
      <c r="E31" s="30">
        <f t="shared" si="5"/>
        <v>252.64664687729422</v>
      </c>
      <c r="F31" s="30">
        <f>+H31/$H$7*1000</f>
        <v>232.34168622610358</v>
      </c>
      <c r="G31" s="11">
        <v>317978.038</v>
      </c>
      <c r="H31" s="16">
        <v>2371493.701</v>
      </c>
    </row>
    <row r="32" spans="1:8" ht="12" customHeight="1">
      <c r="A32" s="6">
        <v>25</v>
      </c>
      <c r="B32" s="13" t="s">
        <v>12</v>
      </c>
      <c r="C32" s="17">
        <f t="shared" si="0"/>
        <v>42.04326273401849</v>
      </c>
      <c r="D32" s="18">
        <v>100</v>
      </c>
      <c r="E32" s="30">
        <f t="shared" si="5"/>
        <v>118.49946130107708</v>
      </c>
      <c r="F32" s="30">
        <f>+H32/$H$7*1000</f>
        <v>281.85124939220174</v>
      </c>
      <c r="G32" s="11">
        <v>149142</v>
      </c>
      <c r="H32" s="16">
        <v>2876834</v>
      </c>
    </row>
    <row r="33" spans="1:8" ht="12" customHeight="1">
      <c r="A33" s="6">
        <v>26</v>
      </c>
      <c r="B33" s="13" t="s">
        <v>11</v>
      </c>
      <c r="C33" s="17">
        <f t="shared" si="0"/>
        <v>46.81474996996906</v>
      </c>
      <c r="D33" s="18">
        <v>100</v>
      </c>
      <c r="E33" s="30">
        <f t="shared" si="5"/>
        <v>64.0884864626073</v>
      </c>
      <c r="F33" s="30">
        <f>+H33/$H$7*1000</f>
        <v>136.89806418643502</v>
      </c>
      <c r="G33" s="11">
        <v>80661</v>
      </c>
      <c r="H33" s="16">
        <v>1397308</v>
      </c>
    </row>
    <row r="34" spans="1:8" ht="12" customHeight="1">
      <c r="A34" s="6">
        <v>27</v>
      </c>
      <c r="B34" s="13" t="s">
        <v>10</v>
      </c>
      <c r="C34" s="17">
        <f t="shared" si="0"/>
        <v>20.792168013868295</v>
      </c>
      <c r="D34" s="18">
        <v>100</v>
      </c>
      <c r="E34" s="30">
        <f t="shared" si="5"/>
        <v>17.55538746595391</v>
      </c>
      <c r="F34" s="30">
        <f>+H34/$H$7*1000</f>
        <v>84.4326933787979</v>
      </c>
      <c r="G34" s="11">
        <v>22095</v>
      </c>
      <c r="H34" s="16">
        <v>861798</v>
      </c>
    </row>
    <row r="35" spans="1:8" ht="12" customHeight="1">
      <c r="A35" s="6">
        <v>28</v>
      </c>
      <c r="B35" s="13" t="s">
        <v>9</v>
      </c>
      <c r="C35" s="17">
        <f t="shared" si="0"/>
        <v>39.52630022421661</v>
      </c>
      <c r="D35" s="18">
        <v>100</v>
      </c>
      <c r="E35" s="30">
        <f t="shared" si="5"/>
        <v>340.15261547067036</v>
      </c>
      <c r="F35" s="30">
        <f>+H35/$H$7*1000</f>
        <v>860.5728680426021</v>
      </c>
      <c r="G35" s="11">
        <v>428112</v>
      </c>
      <c r="H35" s="16">
        <v>8783801</v>
      </c>
    </row>
    <row r="36" spans="1:8" ht="12" customHeight="1">
      <c r="A36" s="6">
        <v>29</v>
      </c>
      <c r="B36" s="13" t="s">
        <v>21</v>
      </c>
      <c r="C36" s="17">
        <f t="shared" si="0"/>
        <v>42.04357331163173</v>
      </c>
      <c r="D36" s="18">
        <v>100</v>
      </c>
      <c r="E36" s="30">
        <f t="shared" si="5"/>
        <v>109.80400258066976</v>
      </c>
      <c r="F36" s="30">
        <f>+H36/$H$7*1000</f>
        <v>261.16715096214597</v>
      </c>
      <c r="G36" s="11">
        <v>138198</v>
      </c>
      <c r="H36" s="16">
        <v>2665713</v>
      </c>
    </row>
    <row r="37" spans="1:8" ht="12" customHeight="1">
      <c r="A37" s="6">
        <v>30</v>
      </c>
      <c r="B37" s="13" t="s">
        <v>3</v>
      </c>
      <c r="C37" s="17">
        <f t="shared" si="0"/>
        <v>78.56742449260454</v>
      </c>
      <c r="D37" s="18">
        <v>100</v>
      </c>
      <c r="E37" s="30">
        <f>+G37/$G$6*1000</f>
        <v>180.8486951653766</v>
      </c>
      <c r="F37" s="30">
        <f>+H37/$H$6*1000</f>
        <v>230.18279692036955</v>
      </c>
      <c r="G37" s="11">
        <v>227427</v>
      </c>
      <c r="H37" s="16">
        <v>2352601</v>
      </c>
    </row>
    <row r="38" spans="1:8" ht="12" customHeight="1">
      <c r="A38" s="6">
        <v>31</v>
      </c>
      <c r="B38" s="13" t="s">
        <v>41</v>
      </c>
      <c r="C38" s="17">
        <f t="shared" si="0"/>
        <v>165.38147255815863</v>
      </c>
      <c r="D38" s="18">
        <v>100</v>
      </c>
      <c r="E38" s="22">
        <f aca="true" t="shared" si="6" ref="E38:F42">+G38</f>
        <v>15.656932759586992</v>
      </c>
      <c r="F38" s="22">
        <f t="shared" si="6"/>
        <v>9.467162504603422</v>
      </c>
      <c r="G38" s="23">
        <v>15.656932759586992</v>
      </c>
      <c r="H38" s="24">
        <v>9.467162504603422</v>
      </c>
    </row>
    <row r="39" spans="1:8" ht="12" customHeight="1">
      <c r="A39" s="6">
        <v>32</v>
      </c>
      <c r="B39" s="13" t="s">
        <v>28</v>
      </c>
      <c r="C39" s="17">
        <f t="shared" si="0"/>
        <v>85.80598749377457</v>
      </c>
      <c r="D39" s="18">
        <v>100</v>
      </c>
      <c r="E39" s="19">
        <f t="shared" si="6"/>
        <v>15506</v>
      </c>
      <c r="F39" s="19">
        <f t="shared" si="6"/>
        <v>18071</v>
      </c>
      <c r="G39" s="25">
        <v>15506</v>
      </c>
      <c r="H39" s="26">
        <v>18071</v>
      </c>
    </row>
    <row r="40" spans="1:8" ht="12" customHeight="1">
      <c r="A40" s="6">
        <v>33</v>
      </c>
      <c r="B40" s="13" t="s">
        <v>29</v>
      </c>
      <c r="C40" s="17">
        <f t="shared" si="0"/>
        <v>105.83328572244758</v>
      </c>
      <c r="D40" s="18">
        <v>100</v>
      </c>
      <c r="E40" s="19">
        <f t="shared" si="6"/>
        <v>18524</v>
      </c>
      <c r="F40" s="19">
        <f t="shared" si="6"/>
        <v>17503</v>
      </c>
      <c r="G40" s="25">
        <v>18524</v>
      </c>
      <c r="H40" s="26">
        <v>17503</v>
      </c>
    </row>
    <row r="41" spans="1:8" ht="12" customHeight="1">
      <c r="A41" s="6">
        <v>34</v>
      </c>
      <c r="B41" s="5" t="s">
        <v>30</v>
      </c>
      <c r="C41" s="17">
        <f t="shared" si="0"/>
        <v>94.90840834359841</v>
      </c>
      <c r="D41" s="18">
        <v>100</v>
      </c>
      <c r="E41" s="19">
        <f>+G41</f>
        <v>12500.557603896399</v>
      </c>
      <c r="F41" s="19">
        <f t="shared" si="6"/>
        <v>13171.180322232814</v>
      </c>
      <c r="G41" s="25">
        <v>12500.557603896399</v>
      </c>
      <c r="H41" s="26">
        <v>13171.180322232814</v>
      </c>
    </row>
    <row r="42" spans="1:8" ht="12" customHeight="1">
      <c r="A42" s="6">
        <v>35</v>
      </c>
      <c r="B42" s="13" t="s">
        <v>31</v>
      </c>
      <c r="C42" s="17">
        <f t="shared" si="0"/>
        <v>93.75658441918492</v>
      </c>
      <c r="D42" s="18">
        <v>100</v>
      </c>
      <c r="E42" s="19">
        <f t="shared" si="6"/>
        <v>16909</v>
      </c>
      <c r="F42" s="19">
        <f t="shared" si="6"/>
        <v>18035</v>
      </c>
      <c r="G42" s="25">
        <v>16909</v>
      </c>
      <c r="H42" s="26">
        <v>18035</v>
      </c>
    </row>
    <row r="43" spans="1:8" ht="12" customHeight="1">
      <c r="A43" s="6">
        <v>36</v>
      </c>
      <c r="B43" s="13" t="s">
        <v>20</v>
      </c>
      <c r="C43" s="17">
        <f t="shared" si="0"/>
        <v>98.67804808074287</v>
      </c>
      <c r="D43" s="18">
        <v>100</v>
      </c>
      <c r="E43" s="30">
        <f>+G43/$G$7*1000</f>
        <v>10.361611583774835</v>
      </c>
      <c r="F43" s="30">
        <f>+H43/$H$7*1000</f>
        <v>10.500422115460262</v>
      </c>
      <c r="G43" s="11">
        <v>13041</v>
      </c>
      <c r="H43" s="16">
        <v>107177</v>
      </c>
    </row>
    <row r="44" spans="1:8" ht="12" customHeight="1">
      <c r="A44" s="6">
        <v>37</v>
      </c>
      <c r="B44" s="13" t="s">
        <v>19</v>
      </c>
      <c r="C44" s="17">
        <f t="shared" si="0"/>
        <v>98.15918900741748</v>
      </c>
      <c r="D44" s="18">
        <v>100</v>
      </c>
      <c r="E44" s="30">
        <f>+G44/$G$7*1000</f>
        <v>9.392271338992584</v>
      </c>
      <c r="F44" s="30">
        <f>+H44/$H$7*1000</f>
        <v>9.568407638619396</v>
      </c>
      <c r="G44" s="11">
        <v>11821</v>
      </c>
      <c r="H44" s="16">
        <v>97664</v>
      </c>
    </row>
    <row r="45" spans="1:8" ht="12" customHeight="1">
      <c r="A45" s="6">
        <v>38</v>
      </c>
      <c r="B45" s="13" t="s">
        <v>34</v>
      </c>
      <c r="C45" s="17">
        <f t="shared" si="0"/>
        <v>175.32045035007286</v>
      </c>
      <c r="D45" s="18">
        <v>100</v>
      </c>
      <c r="E45" s="27">
        <f>+G45</f>
        <v>227.19830895836535</v>
      </c>
      <c r="F45" s="27">
        <f>+H45</f>
        <v>129.5903064957367</v>
      </c>
      <c r="G45" s="28">
        <v>227.19830895836535</v>
      </c>
      <c r="H45" s="29">
        <v>129.5903064957367</v>
      </c>
    </row>
    <row r="47" spans="2:4" ht="11.25">
      <c r="B47" s="2"/>
      <c r="C47" s="4"/>
      <c r="D47" s="2"/>
    </row>
    <row r="48" spans="2:8" ht="11.25">
      <c r="B48" s="3"/>
      <c r="C48" s="4"/>
      <c r="D48" s="3"/>
      <c r="E48" s="5"/>
      <c r="H48" s="8"/>
    </row>
  </sheetData>
  <mergeCells count="2">
    <mergeCell ref="G3:H3"/>
    <mergeCell ref="E3:F3"/>
  </mergeCells>
  <printOptions/>
  <pageMargins left="0.7874015748031497" right="0.7874015748031497" top="0.98425196850393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2005-11-07T11:44:24Z</cp:lastPrinted>
  <dcterms:created xsi:type="dcterms:W3CDTF">2001-02-23T07:48:24Z</dcterms:created>
  <dcterms:modified xsi:type="dcterms:W3CDTF">2005-11-07T11:44:29Z</dcterms:modified>
  <cp:category/>
  <cp:version/>
  <cp:contentType/>
  <cp:contentStatus/>
</cp:coreProperties>
</file>