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585" tabRatio="599" activeTab="0"/>
  </bookViews>
  <sheets>
    <sheet name="a5" sheetId="1" r:id="rId1"/>
  </sheets>
  <definedNames>
    <definedName name="_xlnm.Print_Titles" localSheetId="0">'a5'!$1:$8</definedName>
  </definedNames>
  <calcPr fullCalcOnLoad="1"/>
</workbook>
</file>

<file path=xl/sharedStrings.xml><?xml version="1.0" encoding="utf-8"?>
<sst xmlns="http://schemas.openxmlformats.org/spreadsheetml/2006/main" count="148" uniqueCount="105">
  <si>
    <t>MAKROEKONOMIKA</t>
  </si>
  <si>
    <t>zpracovatelský průmysl</t>
  </si>
  <si>
    <t>výroba a rozvod elektřiny, tepla, vody</t>
  </si>
  <si>
    <t>stavebnictví</t>
  </si>
  <si>
    <t>průměr ČR = 100</t>
  </si>
  <si>
    <t>Vývoj HDP ve stálých cenách
(předchozí rok = 100)</t>
  </si>
  <si>
    <t>Vývoz celkem, ČR = 100</t>
  </si>
  <si>
    <t>vzdělávání</t>
  </si>
  <si>
    <t>REGISTR EKONOMICKÝCH
SUBJEKTŮ</t>
  </si>
  <si>
    <t>VÝVOZ ZBOŽÍ</t>
  </si>
  <si>
    <t>v tom v odvětví:</t>
  </si>
  <si>
    <t>v tom: muži</t>
  </si>
  <si>
    <t xml:space="preserve">          ženy</t>
  </si>
  <si>
    <t>provozní pracovníci
ve službách a obchodě</t>
  </si>
  <si>
    <t>obsluha strojů a zařízení</t>
  </si>
  <si>
    <t>v tom:</t>
  </si>
  <si>
    <t>přímé náklady</t>
  </si>
  <si>
    <t>sociální požitky</t>
  </si>
  <si>
    <t>sociální náklady a výdaje</t>
  </si>
  <si>
    <t>daně a dotace</t>
  </si>
  <si>
    <t>ostatní odvětví</t>
  </si>
  <si>
    <t>v tom:  fyzické osoby</t>
  </si>
  <si>
    <t xml:space="preserve">        právnické osoby</t>
  </si>
  <si>
    <t>Registrované subjekty</t>
  </si>
  <si>
    <t>techničtí, zdravotničtí
a pedagogičtí pracovníci</t>
  </si>
  <si>
    <t>kvalifikovaní dělníci
v zemědělství a lesnictví</t>
  </si>
  <si>
    <t>příslušníci armády</t>
  </si>
  <si>
    <t>z toho zaměstnanci</t>
  </si>
  <si>
    <t>Česká 
republika</t>
  </si>
  <si>
    <t>v tom kraje</t>
  </si>
  <si>
    <t>Hlavní
 město
 Praha</t>
  </si>
  <si>
    <t>Středo-
český</t>
  </si>
  <si>
    <t>Jiho-
český</t>
  </si>
  <si>
    <t xml:space="preserve">Plzeňský   </t>
  </si>
  <si>
    <t>Karlo-
varský</t>
  </si>
  <si>
    <t xml:space="preserve">Ústecký     </t>
  </si>
  <si>
    <t>Libe-
recký</t>
  </si>
  <si>
    <t xml:space="preserve">Králové-
hradecký </t>
  </si>
  <si>
    <t>Pardu-
bický</t>
  </si>
  <si>
    <t>Vysočina</t>
  </si>
  <si>
    <t>Jiho-
moravský</t>
  </si>
  <si>
    <t>Olo-
moucký</t>
  </si>
  <si>
    <t xml:space="preserve">Zlínský      </t>
  </si>
  <si>
    <t>Moravsko-
slezský</t>
  </si>
  <si>
    <t>nižší administrativní pracovníci</t>
  </si>
  <si>
    <t>doprava, skladování, pošty
a telekomunikace</t>
  </si>
  <si>
    <t>zákonodárci, vedoucí
a řídící pracovníci</t>
  </si>
  <si>
    <t>zemědělství a lesní
hospodářství, rybolov</t>
  </si>
  <si>
    <t>obchod, ubytování
a stravování</t>
  </si>
  <si>
    <r>
      <t>z celku jednotky typu podnik</t>
    </r>
    <r>
      <rPr>
        <vertAlign val="superscript"/>
        <sz val="8"/>
        <rFont val="Arial CE"/>
        <family val="2"/>
      </rPr>
      <t xml:space="preserve">2) </t>
    </r>
  </si>
  <si>
    <t>průměrný počet subjektů</t>
  </si>
  <si>
    <r>
      <t>1)</t>
    </r>
    <r>
      <rPr>
        <sz val="8"/>
        <rFont val="Arial CE"/>
        <family val="2"/>
      </rPr>
      <t xml:space="preserve"> odhad celkového počtu zaměstnaných podle metodiky ESA95 (Evropský systém účtů 1995)</t>
    </r>
  </si>
  <si>
    <r>
      <t>2)</t>
    </r>
    <r>
      <rPr>
        <sz val="8"/>
        <rFont val="Arial CE"/>
        <family val="2"/>
      </rPr>
      <t xml:space="preserve"> subjekt, který podle statistických zjišťování nebo administrativních zdrojů vykazuje ekonomickou aktivitu</t>
    </r>
  </si>
  <si>
    <t>EKONOMIKA</t>
  </si>
  <si>
    <t>průměrný počet subjetů</t>
  </si>
  <si>
    <t>Hrubý domácí produkt
na 1 obyvatele (Kč)</t>
  </si>
  <si>
    <t>Hrubý domácí produkt
na 1 zaměstnaného (Kč)</t>
  </si>
  <si>
    <t>Čistý disponibilní důchod
domácností na 1 obyvatele (Kč)</t>
  </si>
  <si>
    <t xml:space="preserve">Hrubá přidaná hodnota (mil. Kč) </t>
  </si>
  <si>
    <t>v tom odvětví (%):</t>
  </si>
  <si>
    <r>
      <t>Zaměstnaní na hlavní pracovní
poměr podle místa pracoviště</t>
    </r>
    <r>
      <rPr>
        <vertAlign val="superscript"/>
        <sz val="8"/>
        <rFont val="Arial"/>
        <family val="2"/>
      </rPr>
      <t>1)</t>
    </r>
  </si>
  <si>
    <t>Vývoz celkem (mil. Kč)</t>
  </si>
  <si>
    <t>průměrný evidenční počet
zaměstnanců (fyz. osob)</t>
  </si>
  <si>
    <t>tržby za prodej vlastních
výrobků a služeb průmyslové
povahy celkem
(mil. Kč, běžné ceny)</t>
  </si>
  <si>
    <t>v přepočtu na
1 zaměstnance (tis. Kč)</t>
  </si>
  <si>
    <t>podíl tržeb z přímého vývozu
na tržbách celkem (%)</t>
  </si>
  <si>
    <t>dobývání nerostných surovin</t>
  </si>
  <si>
    <r>
      <t xml:space="preserve">PRŮMYSL </t>
    </r>
    <r>
      <rPr>
        <sz val="8"/>
        <rFont val="Arial CE"/>
        <family val="2"/>
      </rPr>
      <t>(subjekty se 100 a více
zaměstnanci se sídlem v kraji)</t>
    </r>
  </si>
  <si>
    <t>základní stavební výroba
celkem (mil. Kč, běžné ceny)</t>
  </si>
  <si>
    <r>
      <t xml:space="preserve">STAVEBNICTVÍ
</t>
    </r>
    <r>
      <rPr>
        <sz val="8"/>
        <rFont val="Arial CE"/>
        <family val="2"/>
      </rPr>
      <t>(subjekty s 50 a více
zaměstnanci se sídlem v kraji)</t>
    </r>
    <r>
      <rPr>
        <vertAlign val="superscript"/>
        <sz val="8"/>
        <rFont val="Arial CE"/>
        <family val="2"/>
      </rPr>
      <t xml:space="preserve"> </t>
    </r>
  </si>
  <si>
    <t>Průměrná hrubá měsíční mzda
celkem (Kč)</t>
  </si>
  <si>
    <t>řemeslníci a kvalifikovaní výrobci,
zpracovatelé a opraváři</t>
  </si>
  <si>
    <t>Průměrná hrubá měsíční mzda
podle klasifikace zaměstnání (Kč)</t>
  </si>
  <si>
    <t>Medián mezd (Kč)</t>
  </si>
  <si>
    <t>zemědělství, lesnictví 
a rybářství</t>
  </si>
  <si>
    <t>těžba a dobývání</t>
  </si>
  <si>
    <t>výroba a rozvod elektřiny,
plynu, tepla</t>
  </si>
  <si>
    <t>zásob. vodou; činnosti
související s odpady</t>
  </si>
  <si>
    <t>doprava a skladování</t>
  </si>
  <si>
    <t>ubytování, stravování
a pohostinství</t>
  </si>
  <si>
    <t>informační a komunikační činnosti</t>
  </si>
  <si>
    <t>peněžnictví a pojišťovnictví</t>
  </si>
  <si>
    <t>činnosti v oblasti nemovitostí</t>
  </si>
  <si>
    <t>profesní, vědecké 
a technické činnosti</t>
  </si>
  <si>
    <t>administrativní a podpůrné činnosti</t>
  </si>
  <si>
    <t>veřejná správa a obrana; 
povinné sociální zabezpečení</t>
  </si>
  <si>
    <t>zdravotní a sociální péče</t>
  </si>
  <si>
    <t>kulturní, zábavní a rekreační
činnosti</t>
  </si>
  <si>
    <t>ostatní činnosti</t>
  </si>
  <si>
    <t>velkoobchod a maloobchod; 
opravy motorových vozidel</t>
  </si>
  <si>
    <t>NÁKLADY PRÁCE (2008)</t>
  </si>
  <si>
    <t>ZAMĚSTNANCI A MZDY (2008)</t>
  </si>
  <si>
    <t>personální náklady a výdaje</t>
  </si>
  <si>
    <t>pomocní a nekvalifikovaní prac.</t>
  </si>
  <si>
    <t>vědečtí a odborní duševní prac.</t>
  </si>
  <si>
    <r>
      <t>Tab. A-</t>
    </r>
    <r>
      <rPr>
        <sz val="10"/>
        <rFont val="Arial"/>
        <family val="2"/>
      </rPr>
      <t>5.</t>
    </r>
    <r>
      <rPr>
        <b/>
        <sz val="10"/>
        <rFont val="Arial"/>
        <family val="2"/>
      </rPr>
      <t xml:space="preserve"> Mezikrajské srovnání vybraných ukazatelů v roce 2009</t>
    </r>
  </si>
  <si>
    <t xml:space="preserve"> . </t>
  </si>
  <si>
    <r>
      <t>Měsíční náklady práce
na 1 zaměstnance (Kč)</t>
    </r>
    <r>
      <rPr>
        <vertAlign val="superscript"/>
        <sz val="8"/>
        <rFont val="Arial CE"/>
        <family val="2"/>
      </rPr>
      <t>3)</t>
    </r>
  </si>
  <si>
    <r>
      <t>Průměrný evidenční počet
zaměstnanců (tis. fyz. osob)</t>
    </r>
    <r>
      <rPr>
        <vertAlign val="superscript"/>
        <sz val="8"/>
        <rFont val="Arial CE"/>
        <family val="2"/>
      </rPr>
      <t>4)</t>
    </r>
  </si>
  <si>
    <r>
      <t>3)</t>
    </r>
    <r>
      <rPr>
        <sz val="8"/>
        <rFont val="Arial"/>
        <family val="2"/>
      </rPr>
      <t xml:space="preserve"> zahrnuty i údaje za fyzické osoby nezapsané do obchodního rejstříku, zaměstnávající 10 a více zaměstnanců</t>
    </r>
  </si>
  <si>
    <r>
      <t>4)</t>
    </r>
    <r>
      <rPr>
        <sz val="8"/>
        <rFont val="Arial CE"/>
        <family val="2"/>
      </rPr>
      <t xml:space="preserve"> podle místa pracoviště (včetně podnikatelských subjektů do 20 zaměstnanců) a podle odvětví CZ-NACE; údaje za ČR
   obsahují i údaje o zaměstnancích na pracovištích mimo území ČR</t>
    </r>
  </si>
  <si>
    <r>
      <t>Průměrná hrubá měsíční
mzda (Kč)</t>
    </r>
    <r>
      <rPr>
        <b/>
        <vertAlign val="superscript"/>
        <sz val="8"/>
        <rFont val="Arial CE"/>
        <family val="2"/>
      </rPr>
      <t>5)</t>
    </r>
  </si>
  <si>
    <r>
      <t>VÝBĚROVÉ ŠETŘENÍ MEZD</t>
    </r>
    <r>
      <rPr>
        <b/>
        <vertAlign val="superscript"/>
        <sz val="8"/>
        <rFont val="Arial"/>
        <family val="2"/>
      </rPr>
      <t>6)</t>
    </r>
  </si>
  <si>
    <r>
      <t>5)</t>
    </r>
    <r>
      <rPr>
        <sz val="8"/>
        <rFont val="Arial CE"/>
        <family val="2"/>
      </rPr>
      <t xml:space="preserve"> podle místa pracoviště (včetně podnikatelských subjektů do 20 zaměstnanců) a podle odvětví CZ-NACE; údaje za ČR
   obsahují i údaje o zaměstnancích na pracovištích mimo území ČR</t>
    </r>
  </si>
  <si>
    <r>
      <t xml:space="preserve">6) </t>
    </r>
    <r>
      <rPr>
        <sz val="8"/>
        <rFont val="Arial CE"/>
        <family val="2"/>
      </rPr>
      <t>Ministerstvo práce a sociálních věcí ČR (šetření o průměrném výdělku) a Ministerstvo financí ČR (šetření o platu)</t>
    </r>
  </si>
</sst>
</file>

<file path=xl/styles.xml><?xml version="1.0" encoding="utf-8"?>
<styleSheet xmlns="http://schemas.openxmlformats.org/spreadsheetml/2006/main">
  <numFmts count="4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\$#,##0\ ;\(\$#,##0\)"/>
    <numFmt numFmtId="165" formatCode="\$#,##0\ ;[Red]\(\$#,##0\)"/>
    <numFmt numFmtId="166" formatCode="\$#,##0.00\ ;\(\$#,##0.00\)"/>
    <numFmt numFmtId="167" formatCode="\$#,##0.00\ ;[Red]\(\$#,##0.00\)"/>
    <numFmt numFmtId="168" formatCode="#\ ?/?"/>
    <numFmt numFmtId="169" formatCode="#\ ??/??"/>
    <numFmt numFmtId="170" formatCode="m/d/yy"/>
    <numFmt numFmtId="171" formatCode="d\-mmm\-yy"/>
    <numFmt numFmtId="172" formatCode="d\-mmm"/>
    <numFmt numFmtId="173" formatCode="mmm\-yy"/>
    <numFmt numFmtId="174" formatCode="m/d/yy\ h:mm"/>
    <numFmt numFmtId="175" formatCode="m/d"/>
    <numFmt numFmtId="176" formatCode="#,##0.0"/>
    <numFmt numFmtId="177" formatCode="0.0"/>
    <numFmt numFmtId="178" formatCode="#,##0.000"/>
    <numFmt numFmtId="179" formatCode="#,##0.0_ ;[Red]\-#,##0.0\ "/>
    <numFmt numFmtId="180" formatCode="0.000000"/>
    <numFmt numFmtId="181" formatCode="0.00000"/>
    <numFmt numFmtId="182" formatCode="0.0000"/>
    <numFmt numFmtId="183" formatCode="0.000"/>
    <numFmt numFmtId="184" formatCode="#,##0_ ;\-#,##0\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0.0%"/>
    <numFmt numFmtId="189" formatCode="#,##0.000000"/>
    <numFmt numFmtId="190" formatCode="#,##0.0_ ;\-#,##0.0\ "/>
    <numFmt numFmtId="191" formatCode="0.0_ ;\-0.0\ "/>
    <numFmt numFmtId="192" formatCode="0.00_ ;\-0.00\ "/>
    <numFmt numFmtId="193" formatCode="0.000_ ;\-0.000\ "/>
    <numFmt numFmtId="194" formatCode="#,##0.00_ ;\-#,##0.00\ "/>
    <numFmt numFmtId="195" formatCode="0.0000000"/>
    <numFmt numFmtId="196" formatCode="0_ ;\-0\ "/>
    <numFmt numFmtId="197" formatCode="#,##0_ ;[Red]\-#,##0\ ;\–\ "/>
  </numFmts>
  <fonts count="38">
    <font>
      <sz val="10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b/>
      <sz val="12"/>
      <name val="Times New Roman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vertAlign val="superscript"/>
      <sz val="8"/>
      <name val="Arial CE"/>
      <family val="2"/>
    </font>
    <font>
      <b/>
      <sz val="8"/>
      <name val="Arial"/>
      <family val="2"/>
    </font>
    <font>
      <sz val="8"/>
      <color indexed="8"/>
      <name val="Arial CE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b/>
      <sz val="10"/>
      <name val="Arial CE"/>
      <family val="2"/>
    </font>
    <font>
      <sz val="9"/>
      <name val="Arial CE"/>
      <family val="2"/>
    </font>
    <font>
      <i/>
      <sz val="8"/>
      <name val="Arial"/>
      <family val="2"/>
    </font>
    <font>
      <b/>
      <vertAlign val="superscript"/>
      <sz val="8"/>
      <name val="Arial CE"/>
      <family val="2"/>
    </font>
    <font>
      <b/>
      <sz val="9"/>
      <name val="Arial CE"/>
      <family val="2"/>
    </font>
    <font>
      <b/>
      <sz val="8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0" fillId="2" borderId="1" applyNumberFormat="0" applyFont="0" applyFill="0" applyAlignment="0" applyProtection="0"/>
    <xf numFmtId="4" fontId="0" fillId="2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2" borderId="0" applyFont="0" applyFill="0" applyBorder="0" applyAlignment="0" applyProtection="0"/>
    <xf numFmtId="3" fontId="0" fillId="2" borderId="0" applyFont="0" applyFill="0" applyBorder="0" applyAlignment="0" applyProtection="0"/>
    <xf numFmtId="0" fontId="4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17" borderId="2" applyNumberFormat="0" applyAlignment="0" applyProtection="0"/>
    <xf numFmtId="164" fontId="0" fillId="2" borderId="0" applyFont="0" applyFill="0" applyBorder="0" applyAlignment="0" applyProtection="0"/>
    <xf numFmtId="166" fontId="0" fillId="2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18" borderId="0" applyNumberFormat="0" applyBorder="0" applyAlignment="0" applyProtection="0"/>
    <xf numFmtId="0" fontId="0" fillId="0" borderId="0">
      <alignment/>
      <protection/>
    </xf>
    <xf numFmtId="2" fontId="0" fillId="2" borderId="0" applyFont="0" applyFill="0" applyBorder="0" applyAlignment="0" applyProtection="0"/>
    <xf numFmtId="0" fontId="0" fillId="19" borderId="6" applyNumberFormat="0" applyFont="0" applyAlignment="0" applyProtection="0"/>
    <xf numFmtId="10" fontId="0" fillId="2" borderId="0" applyFont="0" applyFill="0" applyBorder="0" applyAlignment="0" applyProtection="0"/>
    <xf numFmtId="0" fontId="20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21" fillId="5" borderId="0" applyNumberFormat="0" applyBorder="0" applyAlignment="0" applyProtection="0"/>
    <xf numFmtId="0" fontId="8" fillId="0" borderId="0">
      <alignment/>
      <protection/>
    </xf>
    <xf numFmtId="0" fontId="22" fillId="0" borderId="0" applyNumberFormat="0" applyFill="0" applyBorder="0" applyAlignment="0" applyProtection="0"/>
    <xf numFmtId="0" fontId="23" fillId="8" borderId="8" applyNumberFormat="0" applyAlignment="0" applyProtection="0"/>
    <xf numFmtId="0" fontId="24" fillId="20" borderId="8" applyNumberFormat="0" applyAlignment="0" applyProtection="0"/>
    <xf numFmtId="0" fontId="25" fillId="20" borderId="9" applyNumberFormat="0" applyAlignment="0" applyProtection="0"/>
    <xf numFmtId="0" fontId="26" fillId="0" borderId="0" applyNumberFormat="0" applyFill="0" applyBorder="0" applyAlignment="0" applyProtection="0"/>
    <xf numFmtId="0" fontId="1" fillId="2" borderId="0" applyNumberFormat="0" applyFill="0" applyBorder="0" applyAlignment="0" applyProtection="0"/>
    <xf numFmtId="0" fontId="2" fillId="2" borderId="0" applyNumberFormat="0" applyFill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24" borderId="0" applyNumberFormat="0" applyBorder="0" applyAlignment="0" applyProtection="0"/>
  </cellStyleXfs>
  <cellXfs count="232">
    <xf numFmtId="0" fontId="0" fillId="2" borderId="0" xfId="0" applyFill="1" applyAlignment="1">
      <alignment/>
    </xf>
    <xf numFmtId="0" fontId="8" fillId="0" borderId="0" xfId="0" applyFont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 vertical="top"/>
    </xf>
    <xf numFmtId="0" fontId="7" fillId="0" borderId="0" xfId="0" applyFont="1" applyAlignment="1">
      <alignment horizontal="left"/>
    </xf>
    <xf numFmtId="3" fontId="6" fillId="0" borderId="0" xfId="0" applyNumberFormat="1" applyFont="1" applyBorder="1" applyAlignment="1">
      <alignment horizontal="left" indent="1"/>
    </xf>
    <xf numFmtId="0" fontId="6" fillId="0" borderId="0" xfId="0" applyFont="1" applyAlignment="1">
      <alignment wrapText="1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left" indent="1"/>
    </xf>
    <xf numFmtId="0" fontId="10" fillId="0" borderId="0" xfId="0" applyFont="1" applyBorder="1" applyAlignment="1">
      <alignment wrapText="1"/>
    </xf>
    <xf numFmtId="0" fontId="8" fillId="0" borderId="0" xfId="0" applyFont="1" applyBorder="1" applyAlignment="1">
      <alignment vertical="top"/>
    </xf>
    <xf numFmtId="0" fontId="28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29" fillId="0" borderId="0" xfId="0" applyFont="1" applyFill="1" applyBorder="1" applyAlignment="1">
      <alignment horizontal="left" vertical="center" wrapText="1" indent="1"/>
    </xf>
    <xf numFmtId="0" fontId="27" fillId="0" borderId="0" xfId="0" applyFont="1" applyFill="1" applyAlignment="1">
      <alignment/>
    </xf>
    <xf numFmtId="3" fontId="27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32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33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49" fontId="10" fillId="0" borderId="0" xfId="50" applyNumberFormat="1" applyFont="1" applyFill="1" applyBorder="1" applyAlignment="1">
      <alignment horizontal="left" wrapText="1" indent="1"/>
      <protection/>
    </xf>
    <xf numFmtId="0" fontId="10" fillId="0" borderId="0" xfId="0" applyFont="1" applyFill="1" applyBorder="1" applyAlignment="1">
      <alignment horizontal="left" vertical="center" wrapText="1" indent="1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 wrapText="1" indent="1"/>
    </xf>
    <xf numFmtId="0" fontId="6" fillId="0" borderId="0" xfId="0" applyFont="1" applyFill="1" applyBorder="1" applyAlignment="1">
      <alignment horizontal="left" vertical="center" wrapText="1" indent="1"/>
    </xf>
    <xf numFmtId="0" fontId="28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horizontal="left" vertical="center" wrapText="1"/>
    </xf>
    <xf numFmtId="3" fontId="7" fillId="0" borderId="0" xfId="0" applyNumberFormat="1" applyFont="1" applyBorder="1" applyAlignment="1">
      <alignment wrapText="1"/>
    </xf>
    <xf numFmtId="3" fontId="6" fillId="0" borderId="0" xfId="0" applyNumberFormat="1" applyFont="1" applyBorder="1" applyAlignment="1">
      <alignment horizontal="left"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0" fillId="0" borderId="0" xfId="0" applyFill="1" applyBorder="1" applyAlignment="1">
      <alignment/>
    </xf>
    <xf numFmtId="0" fontId="10" fillId="0" borderId="0" xfId="0" applyFont="1" applyBorder="1" applyAlignment="1">
      <alignment horizontal="left"/>
    </xf>
    <xf numFmtId="3" fontId="6" fillId="0" borderId="0" xfId="0" applyNumberFormat="1" applyFont="1" applyFill="1" applyBorder="1" applyAlignment="1">
      <alignment wrapText="1"/>
    </xf>
    <xf numFmtId="3" fontId="28" fillId="0" borderId="10" xfId="0" applyNumberFormat="1" applyFont="1" applyBorder="1" applyAlignment="1">
      <alignment horizontal="right" shrinkToFit="1"/>
    </xf>
    <xf numFmtId="3" fontId="28" fillId="0" borderId="10" xfId="0" applyNumberFormat="1" applyFont="1" applyBorder="1" applyAlignment="1">
      <alignment/>
    </xf>
    <xf numFmtId="3" fontId="28" fillId="0" borderId="11" xfId="0" applyNumberFormat="1" applyFont="1" applyBorder="1" applyAlignment="1">
      <alignment/>
    </xf>
    <xf numFmtId="3" fontId="28" fillId="0" borderId="12" xfId="0" applyNumberFormat="1" applyFont="1" applyBorder="1" applyAlignment="1">
      <alignment/>
    </xf>
    <xf numFmtId="3" fontId="10" fillId="0" borderId="12" xfId="0" applyNumberFormat="1" applyFont="1" applyFill="1" applyBorder="1" applyAlignment="1">
      <alignment/>
    </xf>
    <xf numFmtId="3" fontId="10" fillId="0" borderId="11" xfId="0" applyNumberFormat="1" applyFont="1" applyFill="1" applyBorder="1" applyAlignment="1">
      <alignment/>
    </xf>
    <xf numFmtId="3" fontId="10" fillId="0" borderId="10" xfId="0" applyNumberFormat="1" applyFont="1" applyFill="1" applyBorder="1" applyAlignment="1">
      <alignment/>
    </xf>
    <xf numFmtId="3" fontId="34" fillId="0" borderId="10" xfId="0" applyNumberFormat="1" applyFont="1" applyFill="1" applyBorder="1" applyAlignment="1">
      <alignment/>
    </xf>
    <xf numFmtId="3" fontId="10" fillId="0" borderId="10" xfId="0" applyNumberFormat="1" applyFont="1" applyFill="1" applyBorder="1" applyAlignment="1">
      <alignment/>
    </xf>
    <xf numFmtId="3" fontId="10" fillId="0" borderId="11" xfId="0" applyNumberFormat="1" applyFont="1" applyFill="1" applyBorder="1" applyAlignment="1">
      <alignment/>
    </xf>
    <xf numFmtId="3" fontId="10" fillId="0" borderId="11" xfId="0" applyNumberFormat="1" applyFont="1" applyFill="1" applyBorder="1" applyAlignment="1">
      <alignment horizontal="right"/>
    </xf>
    <xf numFmtId="184" fontId="10" fillId="0" borderId="10" xfId="0" applyNumberFormat="1" applyFont="1" applyFill="1" applyBorder="1" applyAlignment="1">
      <alignment horizontal="right" shrinkToFit="1"/>
    </xf>
    <xf numFmtId="184" fontId="10" fillId="0" borderId="10" xfId="0" applyNumberFormat="1" applyFont="1" applyFill="1" applyBorder="1" applyAlignment="1">
      <alignment horizontal="right" shrinkToFit="1"/>
    </xf>
    <xf numFmtId="3" fontId="10" fillId="0" borderId="10" xfId="0" applyNumberFormat="1" applyFont="1" applyFill="1" applyBorder="1" applyAlignment="1">
      <alignment horizontal="right"/>
    </xf>
    <xf numFmtId="3" fontId="6" fillId="0" borderId="0" xfId="0" applyNumberFormat="1" applyFont="1" applyBorder="1" applyAlignment="1">
      <alignment horizontal="left" wrapText="1" indent="2"/>
    </xf>
    <xf numFmtId="0" fontId="10" fillId="0" borderId="10" xfId="0" applyFont="1" applyFill="1" applyBorder="1" applyAlignment="1">
      <alignment vertical="top"/>
    </xf>
    <xf numFmtId="3" fontId="10" fillId="0" borderId="10" xfId="0" applyNumberFormat="1" applyFont="1" applyFill="1" applyBorder="1" applyAlignment="1">
      <alignment vertical="top"/>
    </xf>
    <xf numFmtId="3" fontId="34" fillId="0" borderId="10" xfId="0" applyNumberFormat="1" applyFont="1" applyFill="1" applyBorder="1" applyAlignment="1">
      <alignment horizontal="right" vertical="top"/>
    </xf>
    <xf numFmtId="3" fontId="6" fillId="0" borderId="0" xfId="0" applyNumberFormat="1" applyFont="1" applyBorder="1" applyAlignment="1">
      <alignment horizontal="left" wrapText="1" indent="1"/>
    </xf>
    <xf numFmtId="3" fontId="28" fillId="0" borderId="13" xfId="0" applyNumberFormat="1" applyFont="1" applyBorder="1" applyAlignment="1">
      <alignment horizontal="right" shrinkToFit="1"/>
    </xf>
    <xf numFmtId="3" fontId="28" fillId="0" borderId="13" xfId="0" applyNumberFormat="1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0" xfId="0" applyFont="1" applyFill="1" applyBorder="1" applyAlignment="1">
      <alignment/>
    </xf>
    <xf numFmtId="3" fontId="10" fillId="0" borderId="10" xfId="0" applyNumberFormat="1" applyFont="1" applyFill="1" applyBorder="1" applyAlignment="1">
      <alignment/>
    </xf>
    <xf numFmtId="184" fontId="10" fillId="0" borderId="10" xfId="0" applyNumberFormat="1" applyFont="1" applyFill="1" applyBorder="1" applyAlignment="1">
      <alignment/>
    </xf>
    <xf numFmtId="191" fontId="10" fillId="0" borderId="10" xfId="0" applyNumberFormat="1" applyFont="1" applyFill="1" applyBorder="1" applyAlignment="1">
      <alignment/>
    </xf>
    <xf numFmtId="184" fontId="10" fillId="0" borderId="10" xfId="0" applyNumberFormat="1" applyFont="1" applyFill="1" applyBorder="1" applyAlignment="1">
      <alignment horizontal="right"/>
    </xf>
    <xf numFmtId="190" fontId="10" fillId="0" borderId="10" xfId="0" applyNumberFormat="1" applyFont="1" applyFill="1" applyBorder="1" applyAlignment="1">
      <alignment horizontal="right"/>
    </xf>
    <xf numFmtId="191" fontId="10" fillId="0" borderId="10" xfId="0" applyNumberFormat="1" applyFont="1" applyFill="1" applyBorder="1" applyAlignment="1">
      <alignment horizontal="right"/>
    </xf>
    <xf numFmtId="184" fontId="10" fillId="0" borderId="10" xfId="0" applyNumberFormat="1" applyFont="1" applyFill="1" applyBorder="1" applyAlignment="1">
      <alignment/>
    </xf>
    <xf numFmtId="3" fontId="28" fillId="0" borderId="15" xfId="0" applyNumberFormat="1" applyFont="1" applyBorder="1" applyAlignment="1">
      <alignment/>
    </xf>
    <xf numFmtId="3" fontId="34" fillId="0" borderId="11" xfId="0" applyNumberFormat="1" applyFont="1" applyFill="1" applyBorder="1" applyAlignment="1">
      <alignment horizontal="right" vertical="top"/>
    </xf>
    <xf numFmtId="3" fontId="28" fillId="0" borderId="14" xfId="0" applyNumberFormat="1" applyFont="1" applyBorder="1" applyAlignment="1">
      <alignment/>
    </xf>
    <xf numFmtId="3" fontId="10" fillId="0" borderId="12" xfId="0" applyNumberFormat="1" applyFont="1" applyFill="1" applyBorder="1" applyAlignment="1">
      <alignment horizontal="right"/>
    </xf>
    <xf numFmtId="3" fontId="34" fillId="0" borderId="12" xfId="0" applyNumberFormat="1" applyFont="1" applyFill="1" applyBorder="1" applyAlignment="1">
      <alignment horizontal="right" vertical="top"/>
    </xf>
    <xf numFmtId="191" fontId="10" fillId="0" borderId="0" xfId="0" applyNumberFormat="1" applyFont="1" applyFill="1" applyBorder="1" applyAlignment="1">
      <alignment horizontal="right" shrinkToFit="1"/>
    </xf>
    <xf numFmtId="3" fontId="10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 horizontal="left" wrapText="1"/>
    </xf>
    <xf numFmtId="0" fontId="10" fillId="0" borderId="0" xfId="0" applyFont="1" applyBorder="1" applyAlignment="1">
      <alignment wrapText="1"/>
    </xf>
    <xf numFmtId="49" fontId="10" fillId="0" borderId="0" xfId="50" applyNumberFormat="1" applyFont="1" applyBorder="1" applyAlignment="1">
      <alignment horizontal="left" wrapText="1" indent="1"/>
      <protection/>
    </xf>
    <xf numFmtId="49" fontId="10" fillId="0" borderId="0" xfId="50" applyNumberFormat="1" applyFont="1" applyBorder="1" applyAlignment="1">
      <alignment horizontal="left" wrapText="1"/>
      <protection/>
    </xf>
    <xf numFmtId="0" fontId="6" fillId="0" borderId="0" xfId="0" applyFont="1" applyBorder="1" applyAlignment="1">
      <alignment horizontal="left"/>
    </xf>
    <xf numFmtId="3" fontId="6" fillId="0" borderId="0" xfId="0" applyNumberFormat="1" applyFont="1" applyBorder="1" applyAlignment="1">
      <alignment/>
    </xf>
    <xf numFmtId="177" fontId="6" fillId="0" borderId="0" xfId="0" applyNumberFormat="1" applyFont="1" applyBorder="1" applyAlignment="1">
      <alignment/>
    </xf>
    <xf numFmtId="177" fontId="10" fillId="0" borderId="0" xfId="0" applyNumberFormat="1" applyFont="1" applyAlignment="1">
      <alignment/>
    </xf>
    <xf numFmtId="49" fontId="10" fillId="0" borderId="11" xfId="50" applyNumberFormat="1" applyFont="1" applyFill="1" applyBorder="1" applyAlignment="1">
      <alignment horizontal="left" wrapText="1" indent="1"/>
      <protection/>
    </xf>
    <xf numFmtId="0" fontId="10" fillId="0" borderId="11" xfId="0" applyFont="1" applyFill="1" applyBorder="1" applyAlignment="1">
      <alignment horizontal="left" vertical="center" wrapText="1" indent="1"/>
    </xf>
    <xf numFmtId="190" fontId="10" fillId="0" borderId="10" xfId="0" applyNumberFormat="1" applyFont="1" applyFill="1" applyBorder="1" applyAlignment="1">
      <alignment shrinkToFit="1"/>
    </xf>
    <xf numFmtId="190" fontId="10" fillId="0" borderId="10" xfId="0" applyNumberFormat="1" applyFont="1" applyFill="1" applyBorder="1" applyAlignment="1">
      <alignment horizontal="right" shrinkToFit="1"/>
    </xf>
    <xf numFmtId="190" fontId="10" fillId="0" borderId="10" xfId="0" applyNumberFormat="1" applyFont="1" applyFill="1" applyBorder="1" applyAlignment="1">
      <alignment shrinkToFit="1"/>
    </xf>
    <xf numFmtId="190" fontId="10" fillId="0" borderId="12" xfId="0" applyNumberFormat="1" applyFont="1" applyFill="1" applyBorder="1" applyAlignment="1">
      <alignment horizontal="right" shrinkToFit="1"/>
    </xf>
    <xf numFmtId="190" fontId="10" fillId="0" borderId="11" xfId="0" applyNumberFormat="1" applyFont="1" applyFill="1" applyBorder="1" applyAlignment="1">
      <alignment shrinkToFit="1"/>
    </xf>
    <xf numFmtId="190" fontId="10" fillId="0" borderId="10" xfId="0" applyNumberFormat="1" applyFont="1" applyBorder="1" applyAlignment="1">
      <alignment/>
    </xf>
    <xf numFmtId="190" fontId="10" fillId="0" borderId="12" xfId="0" applyNumberFormat="1" applyFont="1" applyBorder="1" applyAlignment="1">
      <alignment/>
    </xf>
    <xf numFmtId="190" fontId="10" fillId="0" borderId="10" xfId="0" applyNumberFormat="1" applyFont="1" applyFill="1" applyBorder="1" applyAlignment="1">
      <alignment/>
    </xf>
    <xf numFmtId="190" fontId="10" fillId="0" borderId="11" xfId="0" applyNumberFormat="1" applyFont="1" applyFill="1" applyBorder="1" applyAlignment="1">
      <alignment/>
    </xf>
    <xf numFmtId="190" fontId="10" fillId="0" borderId="10" xfId="0" applyNumberFormat="1" applyFont="1" applyFill="1" applyBorder="1" applyAlignment="1">
      <alignment/>
    </xf>
    <xf numFmtId="190" fontId="10" fillId="0" borderId="11" xfId="0" applyNumberFormat="1" applyFont="1" applyFill="1" applyBorder="1" applyAlignment="1">
      <alignment horizontal="right" shrinkToFit="1"/>
    </xf>
    <xf numFmtId="190" fontId="10" fillId="0" borderId="12" xfId="0" applyNumberFormat="1" applyFont="1" applyFill="1" applyBorder="1" applyAlignment="1">
      <alignment/>
    </xf>
    <xf numFmtId="190" fontId="10" fillId="0" borderId="10" xfId="0" applyNumberFormat="1" applyFont="1" applyFill="1" applyBorder="1" applyAlignment="1">
      <alignment shrinkToFit="1"/>
    </xf>
    <xf numFmtId="190" fontId="10" fillId="0" borderId="11" xfId="0" applyNumberFormat="1" applyFont="1" applyFill="1" applyBorder="1" applyAlignment="1">
      <alignment/>
    </xf>
    <xf numFmtId="190" fontId="10" fillId="0" borderId="10" xfId="0" applyNumberFormat="1" applyFont="1" applyFill="1" applyBorder="1" applyAlignment="1">
      <alignment/>
    </xf>
    <xf numFmtId="190" fontId="10" fillId="0" borderId="10" xfId="0" applyNumberFormat="1" applyFont="1" applyFill="1" applyBorder="1" applyAlignment="1">
      <alignment horizontal="right" shrinkToFit="1"/>
    </xf>
    <xf numFmtId="184" fontId="10" fillId="0" borderId="10" xfId="0" applyNumberFormat="1" applyFont="1" applyFill="1" applyBorder="1" applyAlignment="1">
      <alignment/>
    </xf>
    <xf numFmtId="184" fontId="10" fillId="0" borderId="10" xfId="0" applyNumberFormat="1" applyFont="1" applyFill="1" applyBorder="1" applyAlignment="1">
      <alignment horizontal="right" shrinkToFit="1"/>
    </xf>
    <xf numFmtId="184" fontId="10" fillId="0" borderId="12" xfId="0" applyNumberFormat="1" applyFont="1" applyFill="1" applyBorder="1" applyAlignment="1">
      <alignment horizontal="right" shrinkToFit="1"/>
    </xf>
    <xf numFmtId="184" fontId="10" fillId="0" borderId="11" xfId="0" applyNumberFormat="1" applyFont="1" applyFill="1" applyBorder="1" applyAlignment="1">
      <alignment/>
    </xf>
    <xf numFmtId="184" fontId="10" fillId="0" borderId="10" xfId="0" applyNumberFormat="1" applyFont="1" applyFill="1" applyBorder="1" applyAlignment="1">
      <alignment/>
    </xf>
    <xf numFmtId="184" fontId="10" fillId="0" borderId="10" xfId="0" applyNumberFormat="1" applyFont="1" applyBorder="1" applyAlignment="1">
      <alignment/>
    </xf>
    <xf numFmtId="184" fontId="10" fillId="0" borderId="12" xfId="0" applyNumberFormat="1" applyFont="1" applyBorder="1" applyAlignment="1">
      <alignment/>
    </xf>
    <xf numFmtId="184" fontId="10" fillId="0" borderId="12" xfId="0" applyNumberFormat="1" applyFont="1" applyFill="1" applyBorder="1" applyAlignment="1">
      <alignment horizontal="right" shrinkToFit="1"/>
    </xf>
    <xf numFmtId="184" fontId="10" fillId="0" borderId="11" xfId="0" applyNumberFormat="1" applyFont="1" applyFill="1" applyBorder="1" applyAlignment="1">
      <alignment/>
    </xf>
    <xf numFmtId="184" fontId="10" fillId="0" borderId="10" xfId="0" applyNumberFormat="1" applyFont="1" applyFill="1" applyBorder="1" applyAlignment="1">
      <alignment shrinkToFit="1"/>
    </xf>
    <xf numFmtId="184" fontId="10" fillId="0" borderId="12" xfId="0" applyNumberFormat="1" applyFont="1" applyFill="1" applyBorder="1" applyAlignment="1">
      <alignment/>
    </xf>
    <xf numFmtId="184" fontId="10" fillId="0" borderId="10" xfId="0" applyNumberFormat="1" applyFont="1" applyFill="1" applyBorder="1" applyAlignment="1" applyProtection="1">
      <alignment horizontal="right" vertical="center"/>
      <protection/>
    </xf>
    <xf numFmtId="184" fontId="10" fillId="0" borderId="12" xfId="0" applyNumberFormat="1" applyFont="1" applyFill="1" applyBorder="1" applyAlignment="1" applyProtection="1">
      <alignment horizontal="right" vertical="center"/>
      <protection/>
    </xf>
    <xf numFmtId="184" fontId="10" fillId="0" borderId="11" xfId="0" applyNumberFormat="1" applyFont="1" applyFill="1" applyBorder="1" applyAlignment="1" applyProtection="1">
      <alignment horizontal="right" vertical="center"/>
      <protection/>
    </xf>
    <xf numFmtId="184" fontId="10" fillId="0" borderId="10" xfId="0" applyNumberFormat="1" applyFont="1" applyFill="1" applyBorder="1" applyAlignment="1" applyProtection="1">
      <alignment horizontal="right" vertical="center"/>
      <protection/>
    </xf>
    <xf numFmtId="184" fontId="10" fillId="0" borderId="10" xfId="0" applyNumberFormat="1" applyFont="1" applyFill="1" applyBorder="1" applyAlignment="1">
      <alignment shrinkToFit="1"/>
    </xf>
    <xf numFmtId="184" fontId="10" fillId="0" borderId="11" xfId="0" applyNumberFormat="1" applyFont="1" applyFill="1" applyBorder="1" applyAlignment="1">
      <alignment/>
    </xf>
    <xf numFmtId="184" fontId="10" fillId="0" borderId="10" xfId="0" applyNumberFormat="1" applyFont="1" applyFill="1" applyBorder="1" applyAlignment="1">
      <alignment/>
    </xf>
    <xf numFmtId="184" fontId="10" fillId="0" borderId="12" xfId="0" applyNumberFormat="1" applyFont="1" applyFill="1" applyBorder="1" applyAlignment="1">
      <alignment/>
    </xf>
    <xf numFmtId="184" fontId="10" fillId="0" borderId="11" xfId="0" applyNumberFormat="1" applyFont="1" applyFill="1" applyBorder="1" applyAlignment="1">
      <alignment/>
    </xf>
    <xf numFmtId="184" fontId="10" fillId="0" borderId="10" xfId="0" applyNumberFormat="1" applyFont="1" applyBorder="1" applyAlignment="1">
      <alignment/>
    </xf>
    <xf numFmtId="184" fontId="10" fillId="0" borderId="12" xfId="0" applyNumberFormat="1" applyFont="1" applyBorder="1" applyAlignment="1">
      <alignment/>
    </xf>
    <xf numFmtId="184" fontId="6" fillId="0" borderId="10" xfId="0" applyNumberFormat="1" applyFont="1" applyFill="1" applyBorder="1" applyAlignment="1">
      <alignment horizontal="right"/>
    </xf>
    <xf numFmtId="184" fontId="6" fillId="0" borderId="12" xfId="0" applyNumberFormat="1" applyFont="1" applyFill="1" applyBorder="1" applyAlignment="1">
      <alignment horizontal="right"/>
    </xf>
    <xf numFmtId="184" fontId="6" fillId="0" borderId="11" xfId="0" applyNumberFormat="1" applyFont="1" applyFill="1" applyBorder="1" applyAlignment="1">
      <alignment horizontal="right"/>
    </xf>
    <xf numFmtId="184" fontId="6" fillId="0" borderId="10" xfId="0" applyNumberFormat="1" applyFont="1" applyBorder="1" applyAlignment="1">
      <alignment horizontal="right"/>
    </xf>
    <xf numFmtId="184" fontId="10" fillId="0" borderId="10" xfId="0" applyNumberFormat="1" applyFont="1" applyFill="1" applyBorder="1" applyAlignment="1">
      <alignment/>
    </xf>
    <xf numFmtId="184" fontId="10" fillId="0" borderId="12" xfId="0" applyNumberFormat="1" applyFont="1" applyFill="1" applyBorder="1" applyAlignment="1">
      <alignment/>
    </xf>
    <xf numFmtId="190" fontId="10" fillId="0" borderId="10" xfId="0" applyNumberFormat="1" applyFont="1" applyFill="1" applyBorder="1" applyAlignment="1">
      <alignment horizontal="right" shrinkToFit="1"/>
    </xf>
    <xf numFmtId="190" fontId="10" fillId="0" borderId="10" xfId="0" applyNumberFormat="1" applyFont="1" applyFill="1" applyBorder="1" applyAlignment="1">
      <alignment/>
    </xf>
    <xf numFmtId="190" fontId="10" fillId="0" borderId="10" xfId="0" applyNumberFormat="1" applyFont="1" applyFill="1" applyBorder="1" applyAlignment="1">
      <alignment horizontal="right" shrinkToFit="1"/>
    </xf>
    <xf numFmtId="190" fontId="10" fillId="0" borderId="12" xfId="0" applyNumberFormat="1" applyFont="1" applyFill="1" applyBorder="1" applyAlignment="1">
      <alignment/>
    </xf>
    <xf numFmtId="190" fontId="10" fillId="0" borderId="11" xfId="0" applyNumberFormat="1" applyFont="1" applyFill="1" applyBorder="1" applyAlignment="1">
      <alignment/>
    </xf>
    <xf numFmtId="190" fontId="10" fillId="0" borderId="10" xfId="0" applyNumberFormat="1" applyFont="1" applyFill="1" applyBorder="1" applyAlignment="1">
      <alignment/>
    </xf>
    <xf numFmtId="190" fontId="10" fillId="0" borderId="10" xfId="0" applyNumberFormat="1" applyFont="1" applyBorder="1" applyAlignment="1">
      <alignment/>
    </xf>
    <xf numFmtId="190" fontId="10" fillId="0" borderId="10" xfId="0" applyNumberFormat="1" applyFont="1" applyFill="1" applyBorder="1" applyAlignment="1">
      <alignment/>
    </xf>
    <xf numFmtId="190" fontId="10" fillId="0" borderId="10" xfId="0" applyNumberFormat="1" applyFont="1" applyFill="1" applyBorder="1" applyAlignment="1" applyProtection="1">
      <alignment horizontal="right" vertical="center"/>
      <protection/>
    </xf>
    <xf numFmtId="190" fontId="10" fillId="0" borderId="12" xfId="0" applyNumberFormat="1" applyFont="1" applyFill="1" applyBorder="1" applyAlignment="1" applyProtection="1">
      <alignment horizontal="right" vertical="center"/>
      <protection/>
    </xf>
    <xf numFmtId="190" fontId="10" fillId="0" borderId="11" xfId="0" applyNumberFormat="1" applyFont="1" applyFill="1" applyBorder="1" applyAlignment="1" applyProtection="1">
      <alignment horizontal="right" vertical="center"/>
      <protection/>
    </xf>
    <xf numFmtId="184" fontId="10" fillId="0" borderId="10" xfId="0" applyNumberFormat="1" applyFont="1" applyFill="1" applyBorder="1" applyAlignment="1">
      <alignment/>
    </xf>
    <xf numFmtId="184" fontId="10" fillId="0" borderId="12" xfId="0" applyNumberFormat="1" applyFont="1" applyFill="1" applyBorder="1" applyAlignment="1">
      <alignment/>
    </xf>
    <xf numFmtId="184" fontId="10" fillId="0" borderId="12" xfId="0" applyNumberFormat="1" applyFont="1" applyFill="1" applyBorder="1" applyAlignment="1" applyProtection="1">
      <alignment horizontal="right" vertical="center"/>
      <protection/>
    </xf>
    <xf numFmtId="184" fontId="10" fillId="0" borderId="11" xfId="0" applyNumberFormat="1" applyFont="1" applyFill="1" applyBorder="1" applyAlignment="1">
      <alignment shrinkToFit="1"/>
    </xf>
    <xf numFmtId="184" fontId="10" fillId="0" borderId="11" xfId="0" applyNumberFormat="1" applyFont="1" applyFill="1" applyBorder="1" applyAlignment="1">
      <alignment/>
    </xf>
    <xf numFmtId="184" fontId="10" fillId="0" borderId="0" xfId="0" applyNumberFormat="1" applyFont="1" applyFill="1" applyBorder="1" applyAlignment="1">
      <alignment shrinkToFit="1"/>
    </xf>
    <xf numFmtId="184" fontId="10" fillId="0" borderId="0" xfId="0" applyNumberFormat="1" applyFont="1" applyFill="1" applyBorder="1" applyAlignment="1">
      <alignment/>
    </xf>
    <xf numFmtId="184" fontId="10" fillId="0" borderId="12" xfId="0" applyNumberFormat="1" applyFont="1" applyFill="1" applyBorder="1" applyAlignment="1">
      <alignment/>
    </xf>
    <xf numFmtId="184" fontId="10" fillId="0" borderId="11" xfId="0" applyNumberFormat="1" applyFont="1" applyFill="1" applyBorder="1" applyAlignment="1">
      <alignment/>
    </xf>
    <xf numFmtId="184" fontId="10" fillId="0" borderId="0" xfId="0" applyNumberFormat="1" applyFont="1" applyFill="1" applyBorder="1" applyAlignment="1">
      <alignment/>
    </xf>
    <xf numFmtId="184" fontId="10" fillId="0" borderId="12" xfId="0" applyNumberFormat="1" applyFont="1" applyFill="1" applyBorder="1" applyAlignment="1">
      <alignment shrinkToFit="1"/>
    </xf>
    <xf numFmtId="184" fontId="10" fillId="0" borderId="12" xfId="0" applyNumberFormat="1" applyFont="1" applyFill="1" applyBorder="1" applyAlignment="1">
      <alignment shrinkToFit="1"/>
    </xf>
    <xf numFmtId="0" fontId="7" fillId="0" borderId="0" xfId="0" applyFont="1" applyBorder="1" applyAlignment="1">
      <alignment horizontal="left" wrapText="1"/>
    </xf>
    <xf numFmtId="184" fontId="28" fillId="0" borderId="10" xfId="0" applyNumberFormat="1" applyFont="1" applyFill="1" applyBorder="1" applyAlignment="1">
      <alignment horizontal="right" shrinkToFit="1"/>
    </xf>
    <xf numFmtId="184" fontId="28" fillId="0" borderId="12" xfId="0" applyNumberFormat="1" applyFont="1" applyFill="1" applyBorder="1" applyAlignment="1">
      <alignment horizontal="right" shrinkToFit="1"/>
    </xf>
    <xf numFmtId="184" fontId="28" fillId="0" borderId="10" xfId="0" applyNumberFormat="1" applyFont="1" applyFill="1" applyBorder="1" applyAlignment="1">
      <alignment/>
    </xf>
    <xf numFmtId="184" fontId="28" fillId="0" borderId="10" xfId="0" applyNumberFormat="1" applyFont="1" applyFill="1" applyBorder="1" applyAlignment="1">
      <alignment horizontal="right" shrinkToFit="1"/>
    </xf>
    <xf numFmtId="184" fontId="28" fillId="0" borderId="12" xfId="0" applyNumberFormat="1" applyFont="1" applyFill="1" applyBorder="1" applyAlignment="1">
      <alignment horizontal="right" shrinkToFit="1"/>
    </xf>
    <xf numFmtId="184" fontId="28" fillId="0" borderId="11" xfId="0" applyNumberFormat="1" applyFont="1" applyFill="1" applyBorder="1" applyAlignment="1">
      <alignment/>
    </xf>
    <xf numFmtId="0" fontId="32" fillId="0" borderId="0" xfId="0" applyFont="1" applyFill="1" applyAlignment="1">
      <alignment/>
    </xf>
    <xf numFmtId="0" fontId="36" fillId="0" borderId="0" xfId="0" applyFont="1" applyFill="1" applyBorder="1" applyAlignment="1">
      <alignment/>
    </xf>
    <xf numFmtId="184" fontId="28" fillId="0" borderId="10" xfId="0" applyNumberFormat="1" applyFont="1" applyFill="1" applyBorder="1" applyAlignment="1">
      <alignment horizontal="right"/>
    </xf>
    <xf numFmtId="184" fontId="28" fillId="0" borderId="10" xfId="0" applyNumberFormat="1" applyFont="1" applyFill="1" applyBorder="1" applyAlignment="1" applyProtection="1">
      <alignment horizontal="right" vertical="center"/>
      <protection/>
    </xf>
    <xf numFmtId="191" fontId="28" fillId="0" borderId="0" xfId="0" applyNumberFormat="1" applyFont="1" applyFill="1" applyBorder="1" applyAlignment="1">
      <alignment/>
    </xf>
    <xf numFmtId="0" fontId="36" fillId="0" borderId="0" xfId="0" applyFont="1" applyFill="1" applyAlignment="1">
      <alignment/>
    </xf>
    <xf numFmtId="184" fontId="28" fillId="0" borderId="10" xfId="0" applyNumberFormat="1" applyFont="1" applyBorder="1" applyAlignment="1">
      <alignment/>
    </xf>
    <xf numFmtId="0" fontId="28" fillId="0" borderId="10" xfId="0" applyFont="1" applyFill="1" applyBorder="1" applyAlignment="1">
      <alignment vertical="top"/>
    </xf>
    <xf numFmtId="184" fontId="7" fillId="0" borderId="10" xfId="0" applyNumberFormat="1" applyFont="1" applyFill="1" applyBorder="1" applyAlignment="1">
      <alignment horizontal="right"/>
    </xf>
    <xf numFmtId="184" fontId="28" fillId="0" borderId="10" xfId="0" applyNumberFormat="1" applyFont="1" applyFill="1" applyBorder="1" applyAlignment="1">
      <alignment shrinkToFit="1"/>
    </xf>
    <xf numFmtId="190" fontId="28" fillId="0" borderId="10" xfId="0" applyNumberFormat="1" applyFont="1" applyFill="1" applyBorder="1" applyAlignment="1">
      <alignment horizontal="right" shrinkToFit="1"/>
    </xf>
    <xf numFmtId="190" fontId="37" fillId="0" borderId="10" xfId="0" applyNumberFormat="1" applyFont="1" applyFill="1" applyBorder="1" applyAlignment="1">
      <alignment horizontal="right" shrinkToFit="1"/>
    </xf>
    <xf numFmtId="190" fontId="28" fillId="0" borderId="10" xfId="0" applyNumberFormat="1" applyFont="1" applyFill="1" applyBorder="1" applyAlignment="1">
      <alignment horizontal="right"/>
    </xf>
    <xf numFmtId="184" fontId="7" fillId="0" borderId="10" xfId="0" applyNumberFormat="1" applyFont="1" applyBorder="1" applyAlignment="1">
      <alignment horizontal="right"/>
    </xf>
    <xf numFmtId="0" fontId="28" fillId="0" borderId="10" xfId="0" applyFont="1" applyBorder="1" applyAlignment="1">
      <alignment/>
    </xf>
    <xf numFmtId="190" fontId="28" fillId="0" borderId="10" xfId="0" applyNumberFormat="1" applyFont="1" applyBorder="1" applyAlignment="1">
      <alignment/>
    </xf>
    <xf numFmtId="190" fontId="28" fillId="0" borderId="10" xfId="0" applyNumberFormat="1" applyFont="1" applyFill="1" applyBorder="1" applyAlignment="1">
      <alignment/>
    </xf>
    <xf numFmtId="0" fontId="28" fillId="0" borderId="13" xfId="0" applyFont="1" applyBorder="1" applyAlignment="1">
      <alignment/>
    </xf>
    <xf numFmtId="190" fontId="28" fillId="0" borderId="10" xfId="0" applyNumberFormat="1" applyFont="1" applyFill="1" applyBorder="1" applyAlignment="1">
      <alignment shrinkToFit="1"/>
    </xf>
    <xf numFmtId="184" fontId="28" fillId="0" borderId="10" xfId="0" applyNumberFormat="1" applyFont="1" applyFill="1" applyBorder="1" applyAlignment="1">
      <alignment/>
    </xf>
    <xf numFmtId="190" fontId="28" fillId="0" borderId="10" xfId="0" applyNumberFormat="1" applyFont="1" applyFill="1" applyBorder="1" applyAlignment="1">
      <alignment/>
    </xf>
    <xf numFmtId="3" fontId="28" fillId="0" borderId="10" xfId="0" applyNumberFormat="1" applyFont="1" applyFill="1" applyBorder="1" applyAlignment="1">
      <alignment/>
    </xf>
    <xf numFmtId="184" fontId="28" fillId="0" borderId="10" xfId="0" applyNumberFormat="1" applyFont="1" applyFill="1" applyBorder="1" applyAlignment="1">
      <alignment/>
    </xf>
    <xf numFmtId="0" fontId="28" fillId="0" borderId="13" xfId="0" applyFont="1" applyBorder="1" applyAlignment="1">
      <alignment/>
    </xf>
    <xf numFmtId="190" fontId="28" fillId="0" borderId="10" xfId="0" applyNumberFormat="1" applyFont="1" applyBorder="1" applyAlignment="1">
      <alignment/>
    </xf>
    <xf numFmtId="190" fontId="28" fillId="0" borderId="10" xfId="0" applyNumberFormat="1" applyFont="1" applyFill="1" applyBorder="1" applyAlignment="1">
      <alignment horizontal="right" shrinkToFit="1"/>
    </xf>
    <xf numFmtId="0" fontId="28" fillId="0" borderId="10" xfId="0" applyFont="1" applyFill="1" applyBorder="1" applyAlignment="1">
      <alignment/>
    </xf>
    <xf numFmtId="184" fontId="28" fillId="0" borderId="10" xfId="0" applyNumberFormat="1" applyFont="1" applyBorder="1" applyAlignment="1">
      <alignment/>
    </xf>
    <xf numFmtId="0" fontId="34" fillId="0" borderId="10" xfId="0" applyFont="1" applyFill="1" applyBorder="1" applyAlignment="1">
      <alignment horizontal="left" vertical="top"/>
    </xf>
    <xf numFmtId="0" fontId="8" fillId="0" borderId="10" xfId="0" applyFont="1" applyBorder="1" applyAlignment="1">
      <alignment vertical="top"/>
    </xf>
    <xf numFmtId="0" fontId="9" fillId="0" borderId="10" xfId="0" applyFont="1" applyBorder="1" applyAlignment="1">
      <alignment vertical="top"/>
    </xf>
    <xf numFmtId="0" fontId="8" fillId="0" borderId="12" xfId="0" applyFont="1" applyBorder="1" applyAlignment="1">
      <alignment vertical="top"/>
    </xf>
    <xf numFmtId="184" fontId="6" fillId="0" borderId="12" xfId="0" applyNumberFormat="1" applyFont="1" applyBorder="1" applyAlignment="1">
      <alignment horizontal="right"/>
    </xf>
    <xf numFmtId="190" fontId="10" fillId="0" borderId="12" xfId="0" applyNumberFormat="1" applyFont="1" applyBorder="1" applyAlignment="1">
      <alignment/>
    </xf>
    <xf numFmtId="184" fontId="28" fillId="0" borderId="12" xfId="0" applyNumberFormat="1" applyFont="1" applyBorder="1" applyAlignment="1">
      <alignment/>
    </xf>
    <xf numFmtId="177" fontId="10" fillId="0" borderId="0" xfId="0" applyNumberFormat="1" applyFont="1" applyBorder="1" applyAlignment="1">
      <alignment/>
    </xf>
    <xf numFmtId="184" fontId="10" fillId="0" borderId="11" xfId="0" applyNumberFormat="1" applyFont="1" applyFill="1" applyBorder="1" applyAlignment="1">
      <alignment horizontal="right" shrinkToFit="1"/>
    </xf>
    <xf numFmtId="0" fontId="27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left"/>
    </xf>
    <xf numFmtId="0" fontId="0" fillId="2" borderId="0" xfId="0" applyFill="1" applyAlignment="1">
      <alignment/>
    </xf>
    <xf numFmtId="49" fontId="31" fillId="0" borderId="0" xfId="50" applyNumberFormat="1" applyFont="1" applyFill="1" applyBorder="1" applyAlignment="1">
      <alignment horizontal="left"/>
      <protection/>
    </xf>
    <xf numFmtId="0" fontId="0" fillId="2" borderId="0" xfId="0" applyFill="1" applyAlignment="1">
      <alignment horizontal="left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41" fontId="10" fillId="0" borderId="15" xfId="0" applyNumberFormat="1" applyFont="1" applyBorder="1" applyAlignment="1">
      <alignment horizontal="center" vertical="center"/>
    </xf>
    <xf numFmtId="41" fontId="10" fillId="0" borderId="11" xfId="0" applyNumberFormat="1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9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2" fillId="0" borderId="19" xfId="0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22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6" fillId="0" borderId="23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</cellXfs>
  <cellStyles count="57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Datum" xfId="37"/>
    <cellStyle name="Finanční0" xfId="38"/>
    <cellStyle name="Hyperlink" xfId="39"/>
    <cellStyle name="Chybně" xfId="40"/>
    <cellStyle name="Kontrolní buňka" xfId="41"/>
    <cellStyle name="Měna0" xfId="42"/>
    <cellStyle name="Currency" xfId="43"/>
    <cellStyle name="Nadpis 1" xfId="44"/>
    <cellStyle name="Nadpis 2" xfId="45"/>
    <cellStyle name="Nadpis 3" xfId="46"/>
    <cellStyle name="Nadpis 4" xfId="47"/>
    <cellStyle name="Název" xfId="48"/>
    <cellStyle name="Neutrální" xfId="49"/>
    <cellStyle name="normální_5.2.3" xfId="50"/>
    <cellStyle name="Pevný" xfId="51"/>
    <cellStyle name="Poznámka" xfId="52"/>
    <cellStyle name="Percent" xfId="53"/>
    <cellStyle name="Propojená buňka" xfId="54"/>
    <cellStyle name="Followed Hyperlink" xfId="55"/>
    <cellStyle name="Správně" xfId="56"/>
    <cellStyle name="Styl 1" xfId="57"/>
    <cellStyle name="Text upozornění" xfId="58"/>
    <cellStyle name="Vstup" xfId="59"/>
    <cellStyle name="Výpočet" xfId="60"/>
    <cellStyle name="Výstup" xfId="61"/>
    <cellStyle name="Vysvětlující text" xfId="62"/>
    <cellStyle name="Záhlaví 1" xfId="63"/>
    <cellStyle name="Záhlaví 2" xfId="64"/>
    <cellStyle name="Zvýraznění 1" xfId="65"/>
    <cellStyle name="Zvýraznění 2" xfId="66"/>
    <cellStyle name="Zvýraznění 3" xfId="67"/>
    <cellStyle name="Zvýraznění 4" xfId="68"/>
    <cellStyle name="Zvýraznění 5" xfId="69"/>
    <cellStyle name="Zvýraznění 6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5"/>
  <sheetViews>
    <sheetView tabSelected="1" zoomScaleSheetLayoutView="100" workbookViewId="0" topLeftCell="A1">
      <pane ySplit="8" topLeftCell="BM9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26.75390625" style="37" customWidth="1"/>
    <col min="2" max="2" width="8.625" style="166" customWidth="1"/>
    <col min="3" max="8" width="8.625" style="37" customWidth="1"/>
    <col min="9" max="13" width="8.125" style="37" customWidth="1"/>
    <col min="14" max="14" width="8.125" style="166" customWidth="1"/>
    <col min="15" max="16" width="8.125" style="37" customWidth="1"/>
    <col min="17" max="17" width="9.125" style="39" customWidth="1"/>
    <col min="18" max="16384" width="9.125" style="37" customWidth="1"/>
  </cols>
  <sheetData>
    <row r="1" ht="15.75">
      <c r="A1" s="38" t="s">
        <v>53</v>
      </c>
    </row>
    <row r="3" spans="1:17" s="1" customFormat="1" ht="12.75" customHeight="1">
      <c r="A3" s="2" t="s">
        <v>95</v>
      </c>
      <c r="B3" s="23"/>
      <c r="C3" s="21"/>
      <c r="D3" s="21"/>
      <c r="E3" s="21"/>
      <c r="F3" s="21"/>
      <c r="G3" s="22"/>
      <c r="H3" s="22"/>
      <c r="I3" s="23"/>
      <c r="J3" s="21"/>
      <c r="K3" s="21"/>
      <c r="L3" s="21"/>
      <c r="M3" s="21"/>
      <c r="N3" s="23"/>
      <c r="O3" s="21"/>
      <c r="P3" s="24"/>
      <c r="Q3" s="3"/>
    </row>
    <row r="4" spans="1:17" s="1" customFormat="1" ht="11.25" customHeight="1" thickBot="1">
      <c r="A4" s="40"/>
      <c r="B4" s="167"/>
      <c r="C4" s="25"/>
      <c r="D4" s="25"/>
      <c r="E4" s="25"/>
      <c r="F4" s="25"/>
      <c r="G4" s="26"/>
      <c r="H4" s="26"/>
      <c r="I4" s="26"/>
      <c r="J4" s="26"/>
      <c r="K4" s="26"/>
      <c r="L4" s="26"/>
      <c r="M4" s="26"/>
      <c r="N4" s="171"/>
      <c r="O4" s="26"/>
      <c r="P4" s="27"/>
      <c r="Q4" s="3"/>
    </row>
    <row r="5" spans="1:17" s="5" customFormat="1" ht="12" customHeight="1">
      <c r="A5" s="210"/>
      <c r="B5" s="213" t="s">
        <v>28</v>
      </c>
      <c r="C5" s="208" t="s">
        <v>29</v>
      </c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4"/>
    </row>
    <row r="6" spans="1:17" s="5" customFormat="1" ht="12" customHeight="1">
      <c r="A6" s="211"/>
      <c r="B6" s="214"/>
      <c r="C6" s="225" t="s">
        <v>30</v>
      </c>
      <c r="D6" s="225" t="s">
        <v>31</v>
      </c>
      <c r="E6" s="225" t="s">
        <v>32</v>
      </c>
      <c r="F6" s="225" t="s">
        <v>33</v>
      </c>
      <c r="G6" s="225" t="s">
        <v>34</v>
      </c>
      <c r="H6" s="226" t="s">
        <v>35</v>
      </c>
      <c r="I6" s="229" t="s">
        <v>36</v>
      </c>
      <c r="J6" s="219" t="s">
        <v>37</v>
      </c>
      <c r="K6" s="219" t="s">
        <v>38</v>
      </c>
      <c r="L6" s="222" t="s">
        <v>39</v>
      </c>
      <c r="M6" s="222" t="s">
        <v>40</v>
      </c>
      <c r="N6" s="214" t="s">
        <v>41</v>
      </c>
      <c r="O6" s="222" t="s">
        <v>42</v>
      </c>
      <c r="P6" s="216" t="s">
        <v>43</v>
      </c>
      <c r="Q6" s="4"/>
    </row>
    <row r="7" spans="1:17" s="5" customFormat="1" ht="12" customHeight="1">
      <c r="A7" s="211"/>
      <c r="B7" s="214"/>
      <c r="C7" s="220"/>
      <c r="D7" s="220"/>
      <c r="E7" s="220"/>
      <c r="F7" s="220"/>
      <c r="G7" s="220"/>
      <c r="H7" s="227"/>
      <c r="I7" s="230"/>
      <c r="J7" s="220"/>
      <c r="K7" s="220"/>
      <c r="L7" s="220"/>
      <c r="M7" s="220"/>
      <c r="N7" s="223"/>
      <c r="O7" s="220"/>
      <c r="P7" s="217"/>
      <c r="Q7" s="4"/>
    </row>
    <row r="8" spans="1:17" s="5" customFormat="1" ht="12" customHeight="1" thickBot="1">
      <c r="A8" s="212"/>
      <c r="B8" s="215"/>
      <c r="C8" s="221"/>
      <c r="D8" s="221"/>
      <c r="E8" s="221"/>
      <c r="F8" s="221"/>
      <c r="G8" s="221"/>
      <c r="H8" s="228"/>
      <c r="I8" s="231"/>
      <c r="J8" s="221"/>
      <c r="K8" s="221"/>
      <c r="L8" s="221"/>
      <c r="M8" s="221"/>
      <c r="N8" s="224"/>
      <c r="O8" s="221"/>
      <c r="P8" s="218"/>
      <c r="Q8" s="4"/>
    </row>
    <row r="9" spans="1:17" s="5" customFormat="1" ht="15" customHeight="1">
      <c r="A9" s="7" t="s">
        <v>0</v>
      </c>
      <c r="B9" s="183"/>
      <c r="C9" s="61"/>
      <c r="D9" s="61"/>
      <c r="E9" s="61"/>
      <c r="F9" s="61"/>
      <c r="G9" s="62"/>
      <c r="H9" s="77"/>
      <c r="I9" s="75"/>
      <c r="J9" s="62"/>
      <c r="K9" s="62"/>
      <c r="L9" s="63"/>
      <c r="M9" s="63"/>
      <c r="N9" s="189"/>
      <c r="O9" s="63"/>
      <c r="P9" s="64"/>
      <c r="Q9" s="4"/>
    </row>
    <row r="10" spans="1:17" s="5" customFormat="1" ht="21.75" customHeight="1">
      <c r="A10" s="83" t="s">
        <v>5</v>
      </c>
      <c r="B10" s="184">
        <v>95.85095894629352</v>
      </c>
      <c r="C10" s="93">
        <v>99.69158716975058</v>
      </c>
      <c r="D10" s="94">
        <v>96.74378565880882</v>
      </c>
      <c r="E10" s="94">
        <v>96.36392976969684</v>
      </c>
      <c r="F10" s="92">
        <v>97.40755947822221</v>
      </c>
      <c r="G10" s="93">
        <v>92.42291477036498</v>
      </c>
      <c r="H10" s="95">
        <v>94.95733911775307</v>
      </c>
      <c r="I10" s="96">
        <v>89.66497193462534</v>
      </c>
      <c r="J10" s="92">
        <v>94.75855277539927</v>
      </c>
      <c r="K10" s="92">
        <v>95.48899587884094</v>
      </c>
      <c r="L10" s="97">
        <v>94.07859032532444</v>
      </c>
      <c r="M10" s="97">
        <v>94.27162921942839</v>
      </c>
      <c r="N10" s="190">
        <v>95.24856012692122</v>
      </c>
      <c r="O10" s="97">
        <v>92.4664159573454</v>
      </c>
      <c r="P10" s="98">
        <v>92.43912692545997</v>
      </c>
      <c r="Q10" s="4"/>
    </row>
    <row r="11" spans="1:17" s="5" customFormat="1" ht="21.75" customHeight="1">
      <c r="A11" s="10" t="s">
        <v>55</v>
      </c>
      <c r="B11" s="185">
        <v>345600.51134767104</v>
      </c>
      <c r="C11" s="109">
        <v>761596.0698794513</v>
      </c>
      <c r="D11" s="109">
        <v>317199.31477871584</v>
      </c>
      <c r="E11" s="109">
        <v>298058.4944004041</v>
      </c>
      <c r="F11" s="108">
        <v>299846.4121521216</v>
      </c>
      <c r="G11" s="109">
        <v>233628.71062425757</v>
      </c>
      <c r="H11" s="110">
        <v>275653.23814525414</v>
      </c>
      <c r="I11" s="111">
        <v>240057.4486117957</v>
      </c>
      <c r="J11" s="112">
        <v>291240.60120336653</v>
      </c>
      <c r="K11" s="74">
        <v>286517.7697897494</v>
      </c>
      <c r="L11" s="113">
        <v>270743.259405678</v>
      </c>
      <c r="M11" s="113">
        <v>330144.67618599476</v>
      </c>
      <c r="N11" s="172">
        <v>260450.391240379</v>
      </c>
      <c r="O11" s="113">
        <v>286977.1010878958</v>
      </c>
      <c r="P11" s="114">
        <v>281633.9775456811</v>
      </c>
      <c r="Q11" s="4"/>
    </row>
    <row r="12" spans="1:17" s="5" customFormat="1" ht="12.75" customHeight="1">
      <c r="A12" s="11" t="s">
        <v>4</v>
      </c>
      <c r="B12" s="186">
        <v>100</v>
      </c>
      <c r="C12" s="93">
        <v>220.36890712620863</v>
      </c>
      <c r="D12" s="93">
        <v>91.78207333715896</v>
      </c>
      <c r="E12" s="93">
        <v>86.24364970934893</v>
      </c>
      <c r="F12" s="99">
        <v>86.76098625631916</v>
      </c>
      <c r="G12" s="93">
        <v>67.60080004315421</v>
      </c>
      <c r="H12" s="95">
        <v>79.76065691290296</v>
      </c>
      <c r="I12" s="100">
        <v>69.46096453263057</v>
      </c>
      <c r="J12" s="101">
        <v>84.27088260595225</v>
      </c>
      <c r="K12" s="101">
        <v>82.90432461238898</v>
      </c>
      <c r="L12" s="97">
        <v>78.33994757412633</v>
      </c>
      <c r="M12" s="97">
        <v>95.5278320910446</v>
      </c>
      <c r="N12" s="190">
        <v>75.36169151623974</v>
      </c>
      <c r="O12" s="97">
        <v>83.03723277747103</v>
      </c>
      <c r="P12" s="98">
        <v>81.49119237337003</v>
      </c>
      <c r="Q12" s="4"/>
    </row>
    <row r="13" spans="1:17" s="5" customFormat="1" ht="21.75" customHeight="1">
      <c r="A13" s="10" t="s">
        <v>56</v>
      </c>
      <c r="B13" s="162">
        <v>693040.5889191185</v>
      </c>
      <c r="C13" s="53">
        <v>1029631.8964437132</v>
      </c>
      <c r="D13" s="53">
        <v>683257.1569285606</v>
      </c>
      <c r="E13" s="53">
        <v>613408.4868184372</v>
      </c>
      <c r="F13" s="69">
        <v>597622.3817481871</v>
      </c>
      <c r="G13" s="53">
        <v>496426.40438928985</v>
      </c>
      <c r="H13" s="115">
        <v>639141.0876479134</v>
      </c>
      <c r="I13" s="116">
        <v>527618.1654349806</v>
      </c>
      <c r="J13" s="74">
        <v>613540.5506571772</v>
      </c>
      <c r="K13" s="74">
        <v>608507.6082685266</v>
      </c>
      <c r="L13" s="113">
        <v>583941.4783999018</v>
      </c>
      <c r="M13" s="113">
        <v>673378.8222102253</v>
      </c>
      <c r="N13" s="172">
        <v>569136.1558215343</v>
      </c>
      <c r="O13" s="113">
        <v>613713.6001747265</v>
      </c>
      <c r="P13" s="114">
        <v>632020.1905969209</v>
      </c>
      <c r="Q13" s="4"/>
    </row>
    <row r="14" spans="1:17" s="5" customFormat="1" ht="12.75" customHeight="1">
      <c r="A14" s="11" t="s">
        <v>4</v>
      </c>
      <c r="B14" s="186">
        <v>100</v>
      </c>
      <c r="C14" s="93">
        <f>C13/$B$13*100</f>
        <v>148.56732966384408</v>
      </c>
      <c r="D14" s="93">
        <f aca="true" t="shared" si="0" ref="D14:P14">D13/$B$13*100</f>
        <v>98.58833203321953</v>
      </c>
      <c r="E14" s="93">
        <f t="shared" si="0"/>
        <v>88.50974915843281</v>
      </c>
      <c r="F14" s="93">
        <f t="shared" si="0"/>
        <v>86.23194532953</v>
      </c>
      <c r="G14" s="93">
        <f t="shared" si="0"/>
        <v>71.63020641598027</v>
      </c>
      <c r="H14" s="95">
        <f t="shared" si="0"/>
        <v>92.22274970138935</v>
      </c>
      <c r="I14" s="102">
        <f t="shared" si="0"/>
        <v>76.13091842973667</v>
      </c>
      <c r="J14" s="93">
        <f t="shared" si="0"/>
        <v>88.5288048733291</v>
      </c>
      <c r="K14" s="93">
        <f t="shared" si="0"/>
        <v>87.80259309452114</v>
      </c>
      <c r="L14" s="93">
        <f t="shared" si="0"/>
        <v>84.25790462152149</v>
      </c>
      <c r="M14" s="93">
        <f t="shared" si="0"/>
        <v>97.16297039116307</v>
      </c>
      <c r="N14" s="191">
        <f t="shared" si="0"/>
        <v>82.12161955898884</v>
      </c>
      <c r="O14" s="93">
        <f t="shared" si="0"/>
        <v>88.55377448121585</v>
      </c>
      <c r="P14" s="95">
        <f t="shared" si="0"/>
        <v>91.19526340912206</v>
      </c>
      <c r="Q14" s="4"/>
    </row>
    <row r="15" spans="1:17" s="5" customFormat="1" ht="21.75" customHeight="1">
      <c r="A15" s="12" t="s">
        <v>57</v>
      </c>
      <c r="B15" s="162">
        <v>179909.11111594038</v>
      </c>
      <c r="C15" s="117">
        <v>232251.90403152732</v>
      </c>
      <c r="D15" s="69">
        <v>187429.7227540984</v>
      </c>
      <c r="E15" s="117">
        <v>178185.92984492314</v>
      </c>
      <c r="F15" s="74">
        <v>179687.92626000952</v>
      </c>
      <c r="G15" s="74">
        <v>162262.40140726668</v>
      </c>
      <c r="H15" s="118">
        <v>163271.92652770222</v>
      </c>
      <c r="I15" s="116">
        <v>167460.40078519436</v>
      </c>
      <c r="J15" s="74">
        <v>172998.035060013</v>
      </c>
      <c r="K15" s="74">
        <v>171694.1728745481</v>
      </c>
      <c r="L15" s="113">
        <v>169876.29459378915</v>
      </c>
      <c r="M15" s="113">
        <v>176292.50109027012</v>
      </c>
      <c r="N15" s="172">
        <v>166159.23740094175</v>
      </c>
      <c r="O15" s="113">
        <v>168431.0713761913</v>
      </c>
      <c r="P15" s="114">
        <v>167626.8343640194</v>
      </c>
      <c r="Q15" s="4"/>
    </row>
    <row r="16" spans="1:17" s="5" customFormat="1" ht="12.75" customHeight="1">
      <c r="A16" s="11" t="s">
        <v>4</v>
      </c>
      <c r="B16" s="186">
        <v>100</v>
      </c>
      <c r="C16" s="99">
        <v>129.09402008098147</v>
      </c>
      <c r="D16" s="99">
        <v>104.18022833391214</v>
      </c>
      <c r="E16" s="99">
        <v>99.04219343849309</v>
      </c>
      <c r="F16" s="101">
        <v>99.87705744608547</v>
      </c>
      <c r="G16" s="101">
        <v>90.19131960620855</v>
      </c>
      <c r="H16" s="103">
        <v>90.75245023165252</v>
      </c>
      <c r="I16" s="100">
        <v>93.08055592430581</v>
      </c>
      <c r="J16" s="101">
        <v>96.1585736191684</v>
      </c>
      <c r="K16" s="101">
        <v>95.4338397925282</v>
      </c>
      <c r="L16" s="97">
        <v>94.4233972032213</v>
      </c>
      <c r="M16" s="97">
        <v>97.98975715946949</v>
      </c>
      <c r="N16" s="190">
        <v>92.357322189126</v>
      </c>
      <c r="O16" s="97">
        <v>93.62008979503423</v>
      </c>
      <c r="P16" s="98">
        <v>93.17306573539467</v>
      </c>
      <c r="Q16" s="4"/>
    </row>
    <row r="17" spans="1:17" s="5" customFormat="1" ht="12.75" customHeight="1">
      <c r="A17" s="4" t="s">
        <v>58</v>
      </c>
      <c r="B17" s="162">
        <f>SUM(C17:P17)</f>
        <v>3257952</v>
      </c>
      <c r="C17" s="69">
        <v>850576.7368711088</v>
      </c>
      <c r="D17" s="112">
        <v>353323.42700877885</v>
      </c>
      <c r="E17" s="112">
        <v>170602.03746896135</v>
      </c>
      <c r="F17" s="119">
        <v>153893.1702448825</v>
      </c>
      <c r="G17" s="119">
        <v>64648.19367743994</v>
      </c>
      <c r="H17" s="120">
        <v>207094.6678397021</v>
      </c>
      <c r="I17" s="121">
        <v>94527.52134855941</v>
      </c>
      <c r="J17" s="122">
        <v>145109.26287040592</v>
      </c>
      <c r="K17" s="69">
        <v>132807.68366951103</v>
      </c>
      <c r="L17" s="113">
        <v>125364.70619739927</v>
      </c>
      <c r="M17" s="113">
        <v>341144.66882785584</v>
      </c>
      <c r="N17" s="172">
        <v>150229.72975419316</v>
      </c>
      <c r="O17" s="113">
        <v>152472.0986140163</v>
      </c>
      <c r="P17" s="114">
        <v>316158.0956071855</v>
      </c>
      <c r="Q17" s="4"/>
    </row>
    <row r="18" spans="1:17" s="5" customFormat="1" ht="12" customHeight="1">
      <c r="A18" s="15" t="s">
        <v>59</v>
      </c>
      <c r="B18" s="187"/>
      <c r="C18" s="49"/>
      <c r="D18" s="50"/>
      <c r="E18" s="50"/>
      <c r="F18" s="48"/>
      <c r="G18" s="48"/>
      <c r="H18" s="46"/>
      <c r="I18" s="47"/>
      <c r="J18" s="48"/>
      <c r="K18" s="48"/>
      <c r="L18" s="67"/>
      <c r="M18" s="67"/>
      <c r="N18" s="192"/>
      <c r="O18" s="65"/>
      <c r="P18" s="66"/>
      <c r="Q18" s="4"/>
    </row>
    <row r="19" spans="1:17" s="5" customFormat="1" ht="21.75" customHeight="1">
      <c r="A19" s="29" t="s">
        <v>47</v>
      </c>
      <c r="B19" s="186">
        <v>2.2670990855604995</v>
      </c>
      <c r="C19" s="92">
        <v>0.3243628505322146</v>
      </c>
      <c r="D19" s="104">
        <v>2.7554750619424007</v>
      </c>
      <c r="E19" s="104">
        <v>4.016619409029849</v>
      </c>
      <c r="F19" s="101">
        <v>2.940972461937846</v>
      </c>
      <c r="G19" s="101">
        <v>2.2936900435080685</v>
      </c>
      <c r="H19" s="103">
        <v>1.4887030870818907</v>
      </c>
      <c r="I19" s="100">
        <v>1.28488432452337</v>
      </c>
      <c r="J19" s="101">
        <v>3.4092136367882513</v>
      </c>
      <c r="K19" s="101">
        <v>3.577553654225265</v>
      </c>
      <c r="L19" s="97">
        <v>6.118003272590188</v>
      </c>
      <c r="M19" s="97">
        <v>2.7034420417624276</v>
      </c>
      <c r="N19" s="190">
        <v>4.784072989471334</v>
      </c>
      <c r="O19" s="97">
        <v>3.3429841890398153</v>
      </c>
      <c r="P19" s="98">
        <v>1.6866430055277657</v>
      </c>
      <c r="Q19" s="4"/>
    </row>
    <row r="20" spans="1:17" s="5" customFormat="1" ht="12.75" customHeight="1">
      <c r="A20" s="29" t="s">
        <v>66</v>
      </c>
      <c r="B20" s="186">
        <v>1.1134602351415859</v>
      </c>
      <c r="C20" s="92">
        <v>0.08540618723816625</v>
      </c>
      <c r="D20" s="92">
        <v>0.14001767840713436</v>
      </c>
      <c r="E20" s="92">
        <v>0.3155223840990487</v>
      </c>
      <c r="F20" s="101">
        <v>0.3089546015132007</v>
      </c>
      <c r="G20" s="101">
        <v>5.232133610693299</v>
      </c>
      <c r="H20" s="103">
        <v>3.9838932481779255</v>
      </c>
      <c r="I20" s="100">
        <v>-0.9511938309311883</v>
      </c>
      <c r="J20" s="101">
        <v>0.34993399181680945</v>
      </c>
      <c r="K20" s="101">
        <v>0.097146196737066</v>
      </c>
      <c r="L20" s="97">
        <v>-1.5241969927065289</v>
      </c>
      <c r="M20" s="97">
        <v>1.448717245128992</v>
      </c>
      <c r="N20" s="190">
        <v>0.31536886895300176</v>
      </c>
      <c r="O20" s="97">
        <v>0.10566122236449906</v>
      </c>
      <c r="P20" s="98">
        <v>6.010986051044245</v>
      </c>
      <c r="Q20" s="4"/>
    </row>
    <row r="21" spans="1:17" s="5" customFormat="1" ht="12.75" customHeight="1">
      <c r="A21" s="29" t="s">
        <v>1</v>
      </c>
      <c r="B21" s="186">
        <v>23.550715295989626</v>
      </c>
      <c r="C21" s="92">
        <v>8.749625023296074</v>
      </c>
      <c r="D21" s="92">
        <v>35.084831519652646</v>
      </c>
      <c r="E21" s="92">
        <v>24.232751141954022</v>
      </c>
      <c r="F21" s="101">
        <v>30.91311064292511</v>
      </c>
      <c r="G21" s="101">
        <v>20.803654211501684</v>
      </c>
      <c r="H21" s="103">
        <v>23.708693184579023</v>
      </c>
      <c r="I21" s="100">
        <v>35.41910890976284</v>
      </c>
      <c r="J21" s="101">
        <v>29.3373271629741</v>
      </c>
      <c r="K21" s="101">
        <v>29.501928988306013</v>
      </c>
      <c r="L21" s="97">
        <v>33.24314177128512</v>
      </c>
      <c r="M21" s="97">
        <v>21.202549184489566</v>
      </c>
      <c r="N21" s="190">
        <v>27.82228444727836</v>
      </c>
      <c r="O21" s="97">
        <v>38.734445416870535</v>
      </c>
      <c r="P21" s="98">
        <v>27.621157471770562</v>
      </c>
      <c r="Q21" s="4"/>
    </row>
    <row r="22" spans="1:17" s="5" customFormat="1" ht="21.75" customHeight="1">
      <c r="A22" s="29" t="s">
        <v>2</v>
      </c>
      <c r="B22" s="186">
        <v>5.6757128404592825</v>
      </c>
      <c r="C22" s="99">
        <v>5.026872235702001</v>
      </c>
      <c r="D22" s="99">
        <v>3.3849413844550744</v>
      </c>
      <c r="E22" s="92">
        <v>11.718530026382384</v>
      </c>
      <c r="F22" s="101">
        <v>4.347230719442699</v>
      </c>
      <c r="G22" s="101">
        <v>7.069450859753461</v>
      </c>
      <c r="H22" s="103">
        <v>12.307612959003245</v>
      </c>
      <c r="I22" s="100">
        <v>1.5704704334789013</v>
      </c>
      <c r="J22" s="101">
        <v>6.448308808855307</v>
      </c>
      <c r="K22" s="101">
        <v>5.79252725478172</v>
      </c>
      <c r="L22" s="97">
        <v>11.211962218000654</v>
      </c>
      <c r="M22" s="97">
        <v>4.434822750342091</v>
      </c>
      <c r="N22" s="190">
        <v>2.0862144374251037</v>
      </c>
      <c r="O22" s="97">
        <v>2.0100014979289997</v>
      </c>
      <c r="P22" s="98">
        <v>6.179068902131699</v>
      </c>
      <c r="Q22" s="4"/>
    </row>
    <row r="23" spans="1:17" s="5" customFormat="1" ht="12" customHeight="1">
      <c r="A23" s="29" t="s">
        <v>3</v>
      </c>
      <c r="B23" s="186">
        <v>7.363091905589771</v>
      </c>
      <c r="C23" s="92">
        <v>5.521110066500992</v>
      </c>
      <c r="D23" s="92">
        <v>6.714417576638419</v>
      </c>
      <c r="E23" s="92">
        <v>7.607647787784858</v>
      </c>
      <c r="F23" s="101">
        <v>9.158785079498525</v>
      </c>
      <c r="G23" s="101">
        <v>7.23273419291455</v>
      </c>
      <c r="H23" s="103">
        <v>9.021366198499212</v>
      </c>
      <c r="I23" s="100">
        <v>8.091471036658158</v>
      </c>
      <c r="J23" s="101">
        <v>7.799708757068209</v>
      </c>
      <c r="K23" s="101">
        <v>7.777780758196007</v>
      </c>
      <c r="L23" s="97">
        <v>7.332408688553338</v>
      </c>
      <c r="M23" s="97">
        <v>8.675506241843443</v>
      </c>
      <c r="N23" s="190">
        <v>10.543197688188057</v>
      </c>
      <c r="O23" s="97">
        <v>8.419824849902561</v>
      </c>
      <c r="P23" s="98">
        <v>6.960924584825894</v>
      </c>
      <c r="Q23" s="4"/>
    </row>
    <row r="24" spans="1:17" s="5" customFormat="1" ht="21.75" customHeight="1">
      <c r="A24" s="29" t="s">
        <v>48</v>
      </c>
      <c r="B24" s="186">
        <v>13.648697095598708</v>
      </c>
      <c r="C24" s="92">
        <v>18.10380150626993</v>
      </c>
      <c r="D24" s="92">
        <v>13.196975096173817</v>
      </c>
      <c r="E24" s="92">
        <v>10.444513830704434</v>
      </c>
      <c r="F24" s="101">
        <v>10.958384944677194</v>
      </c>
      <c r="G24" s="101">
        <v>13.362610363457875</v>
      </c>
      <c r="H24" s="103">
        <v>8.6277245678973</v>
      </c>
      <c r="I24" s="100">
        <v>11.837732200147448</v>
      </c>
      <c r="J24" s="101">
        <v>11.520552480187549</v>
      </c>
      <c r="K24" s="101">
        <v>10.381128112667152</v>
      </c>
      <c r="L24" s="97">
        <v>9.335958998443596</v>
      </c>
      <c r="M24" s="97">
        <v>16.525112643882466</v>
      </c>
      <c r="N24" s="190">
        <v>10.911381506418262</v>
      </c>
      <c r="O24" s="97">
        <v>12.603396187049231</v>
      </c>
      <c r="P24" s="98">
        <v>11.855678915465022</v>
      </c>
      <c r="Q24" s="4"/>
    </row>
    <row r="25" spans="1:17" s="5" customFormat="1" ht="21.75" customHeight="1">
      <c r="A25" s="29" t="s">
        <v>45</v>
      </c>
      <c r="B25" s="186">
        <v>10.484746245494101</v>
      </c>
      <c r="C25" s="92">
        <v>11.831591347865865</v>
      </c>
      <c r="D25" s="92">
        <v>13.093852972960008</v>
      </c>
      <c r="E25" s="92">
        <v>10.86023920900097</v>
      </c>
      <c r="F25" s="101">
        <v>9.754400554458636</v>
      </c>
      <c r="G25" s="101">
        <v>9.573968872865219</v>
      </c>
      <c r="H25" s="103">
        <v>10.922038019292538</v>
      </c>
      <c r="I25" s="100">
        <v>8.894536048470789</v>
      </c>
      <c r="J25" s="101">
        <v>8.983597550692961</v>
      </c>
      <c r="K25" s="101">
        <v>12.337567738133174</v>
      </c>
      <c r="L25" s="97">
        <v>10.15842789557857</v>
      </c>
      <c r="M25" s="97">
        <v>8.345373838379267</v>
      </c>
      <c r="N25" s="190">
        <v>9.061989726515657</v>
      </c>
      <c r="O25" s="97">
        <v>7.528984037882436</v>
      </c>
      <c r="P25" s="98">
        <v>8.923619659623903</v>
      </c>
      <c r="Q25" s="4"/>
    </row>
    <row r="26" spans="1:17" s="5" customFormat="1" ht="12" customHeight="1">
      <c r="A26" s="84" t="s">
        <v>20</v>
      </c>
      <c r="B26" s="186">
        <v>35.896477296166424</v>
      </c>
      <c r="C26" s="92">
        <v>50.35723078259473</v>
      </c>
      <c r="D26" s="104">
        <v>25.629488709770527</v>
      </c>
      <c r="E26" s="104">
        <v>30.804176211044428</v>
      </c>
      <c r="F26" s="101">
        <v>31.618160995546777</v>
      </c>
      <c r="G26" s="101">
        <v>34.43175784530584</v>
      </c>
      <c r="H26" s="103">
        <v>29.939968735468856</v>
      </c>
      <c r="I26" s="105">
        <v>33.85299087788972</v>
      </c>
      <c r="J26" s="106">
        <v>32.15135761161681</v>
      </c>
      <c r="K26" s="101">
        <v>30.534367296953572</v>
      </c>
      <c r="L26" s="97">
        <v>24.124294148255082</v>
      </c>
      <c r="M26" s="97">
        <v>36.664476054171786</v>
      </c>
      <c r="N26" s="190">
        <v>34.47549033575022</v>
      </c>
      <c r="O26" s="97">
        <v>27.254702598961916</v>
      </c>
      <c r="P26" s="98">
        <v>30.761921409610906</v>
      </c>
      <c r="Q26" s="4"/>
    </row>
    <row r="27" spans="1:17" s="5" customFormat="1" ht="21.75" customHeight="1">
      <c r="A27" s="85" t="s">
        <v>60</v>
      </c>
      <c r="B27" s="162">
        <v>5231822</v>
      </c>
      <c r="C27" s="117">
        <v>919387.2178034575</v>
      </c>
      <c r="D27" s="123">
        <v>575513.0731704715</v>
      </c>
      <c r="E27" s="123">
        <v>309529.02656313</v>
      </c>
      <c r="F27" s="74">
        <v>286588.9498212376</v>
      </c>
      <c r="G27" s="74">
        <v>144933.3966628546</v>
      </c>
      <c r="H27" s="118">
        <v>360611.1313420699</v>
      </c>
      <c r="I27" s="124">
        <v>199390.9669088154</v>
      </c>
      <c r="J27" s="125">
        <v>263219.9564330309</v>
      </c>
      <c r="K27" s="74">
        <v>242898.1114738566</v>
      </c>
      <c r="L27" s="113">
        <v>238931.22562312594</v>
      </c>
      <c r="M27" s="113">
        <v>563827.2787816437</v>
      </c>
      <c r="N27" s="172">
        <v>293769.46921156923</v>
      </c>
      <c r="O27" s="113">
        <v>276497.7356803965</v>
      </c>
      <c r="P27" s="114">
        <v>556724.460524341</v>
      </c>
      <c r="Q27" s="4"/>
    </row>
    <row r="28" spans="1:17" s="5" customFormat="1" ht="12" customHeight="1">
      <c r="A28" s="85" t="s">
        <v>27</v>
      </c>
      <c r="B28" s="162">
        <v>4253931</v>
      </c>
      <c r="C28" s="117">
        <v>726094.6878751697</v>
      </c>
      <c r="D28" s="123">
        <v>450922.9564919964</v>
      </c>
      <c r="E28" s="123">
        <v>258229.1579284139</v>
      </c>
      <c r="F28" s="74">
        <v>235566.87181282564</v>
      </c>
      <c r="G28" s="74">
        <v>120169.00884616128</v>
      </c>
      <c r="H28" s="118">
        <v>303258.76990888745</v>
      </c>
      <c r="I28" s="124">
        <v>159784.93383448882</v>
      </c>
      <c r="J28" s="125">
        <v>210206.06304888247</v>
      </c>
      <c r="K28" s="74">
        <v>203397.9913934239</v>
      </c>
      <c r="L28" s="113">
        <v>195824.07027858455</v>
      </c>
      <c r="M28" s="113">
        <v>457649.91735760507</v>
      </c>
      <c r="N28" s="172">
        <v>235342.28041664843</v>
      </c>
      <c r="O28" s="113">
        <v>224527.7637941218</v>
      </c>
      <c r="P28" s="114">
        <v>472956.5270127908</v>
      </c>
      <c r="Q28" s="4"/>
    </row>
    <row r="29" spans="1:17" s="5" customFormat="1" ht="15" customHeight="1">
      <c r="A29" s="33" t="s">
        <v>9</v>
      </c>
      <c r="B29" s="188"/>
      <c r="C29" s="74"/>
      <c r="D29" s="74"/>
      <c r="E29" s="74"/>
      <c r="F29" s="74"/>
      <c r="G29" s="74"/>
      <c r="H29" s="118"/>
      <c r="I29" s="116"/>
      <c r="J29" s="74"/>
      <c r="K29" s="74"/>
      <c r="L29" s="113"/>
      <c r="M29" s="113"/>
      <c r="N29" s="172"/>
      <c r="O29" s="113"/>
      <c r="P29" s="114"/>
      <c r="Q29" s="4"/>
    </row>
    <row r="30" spans="1:17" s="5" customFormat="1" ht="12" customHeight="1">
      <c r="A30" s="86" t="s">
        <v>61</v>
      </c>
      <c r="B30" s="168">
        <v>2133312</v>
      </c>
      <c r="C30" s="53">
        <v>110908</v>
      </c>
      <c r="D30" s="53">
        <v>429231</v>
      </c>
      <c r="E30" s="53">
        <v>86245</v>
      </c>
      <c r="F30" s="74">
        <v>199617</v>
      </c>
      <c r="G30" s="74">
        <v>41645</v>
      </c>
      <c r="H30" s="118">
        <v>129869</v>
      </c>
      <c r="I30" s="116">
        <v>79094</v>
      </c>
      <c r="J30" s="74">
        <v>83130</v>
      </c>
      <c r="K30" s="74">
        <v>175323</v>
      </c>
      <c r="L30" s="113">
        <v>77270</v>
      </c>
      <c r="M30" s="113">
        <v>154524</v>
      </c>
      <c r="N30" s="172">
        <v>71530</v>
      </c>
      <c r="O30" s="113">
        <v>98324</v>
      </c>
      <c r="P30" s="114">
        <v>226160</v>
      </c>
      <c r="Q30" s="4"/>
    </row>
    <row r="31" spans="1:17" s="89" customFormat="1" ht="12" customHeight="1">
      <c r="A31" s="88" t="s">
        <v>6</v>
      </c>
      <c r="B31" s="178">
        <v>100</v>
      </c>
      <c r="C31" s="93">
        <f>C30/$B$30*100</f>
        <v>5.198864488644887</v>
      </c>
      <c r="D31" s="93">
        <f aca="true" t="shared" si="1" ref="D31:P31">D30/$B$30*100</f>
        <v>20.12040432904329</v>
      </c>
      <c r="E31" s="93">
        <f t="shared" si="1"/>
        <v>4.042774802748028</v>
      </c>
      <c r="F31" s="93">
        <f t="shared" si="1"/>
        <v>9.357140446404465</v>
      </c>
      <c r="G31" s="93">
        <f t="shared" si="1"/>
        <v>1.9521288962889631</v>
      </c>
      <c r="H31" s="95">
        <f t="shared" si="1"/>
        <v>6.087670251702517</v>
      </c>
      <c r="I31" s="102">
        <f t="shared" si="1"/>
        <v>3.7075683256832566</v>
      </c>
      <c r="J31" s="93">
        <f t="shared" si="1"/>
        <v>3.8967577175771755</v>
      </c>
      <c r="K31" s="93">
        <f t="shared" si="1"/>
        <v>8.218347808478086</v>
      </c>
      <c r="L31" s="93">
        <f t="shared" si="1"/>
        <v>3.6220674706747067</v>
      </c>
      <c r="M31" s="93">
        <f t="shared" si="1"/>
        <v>7.243384933849338</v>
      </c>
      <c r="N31" s="191">
        <f t="shared" si="1"/>
        <v>3.3530022800228</v>
      </c>
      <c r="O31" s="93">
        <f t="shared" si="1"/>
        <v>4.608983589835899</v>
      </c>
      <c r="P31" s="95">
        <f t="shared" si="1"/>
        <v>10.601356013560135</v>
      </c>
      <c r="Q31" s="201"/>
    </row>
    <row r="32" spans="1:17" s="5" customFormat="1" ht="24.75" customHeight="1">
      <c r="A32" s="35" t="s">
        <v>8</v>
      </c>
      <c r="B32" s="162"/>
      <c r="C32" s="53"/>
      <c r="D32" s="54"/>
      <c r="E32" s="54"/>
      <c r="F32" s="48"/>
      <c r="G32" s="48"/>
      <c r="H32" s="46"/>
      <c r="I32" s="51"/>
      <c r="J32" s="68"/>
      <c r="K32" s="70"/>
      <c r="L32" s="65"/>
      <c r="M32" s="65"/>
      <c r="N32" s="180"/>
      <c r="O32" s="65"/>
      <c r="P32" s="66"/>
      <c r="Q32" s="4"/>
    </row>
    <row r="33" spans="1:17" s="5" customFormat="1" ht="12" customHeight="1">
      <c r="A33" s="87" t="s">
        <v>23</v>
      </c>
      <c r="B33" s="168">
        <v>2570611</v>
      </c>
      <c r="C33" s="53">
        <v>488307</v>
      </c>
      <c r="D33" s="54">
        <v>298099</v>
      </c>
      <c r="E33" s="54">
        <v>151993</v>
      </c>
      <c r="F33" s="74">
        <v>140383</v>
      </c>
      <c r="G33" s="74">
        <v>80979</v>
      </c>
      <c r="H33" s="118">
        <v>174621</v>
      </c>
      <c r="I33" s="124">
        <v>114990</v>
      </c>
      <c r="J33" s="125">
        <v>129399</v>
      </c>
      <c r="K33" s="74">
        <v>109449</v>
      </c>
      <c r="L33" s="113">
        <v>100954</v>
      </c>
      <c r="M33" s="113">
        <v>275189</v>
      </c>
      <c r="N33" s="172">
        <v>133275</v>
      </c>
      <c r="O33" s="113">
        <v>131870</v>
      </c>
      <c r="P33" s="114">
        <v>241103</v>
      </c>
      <c r="Q33" s="4"/>
    </row>
    <row r="34" spans="1:17" s="5" customFormat="1" ht="12" customHeight="1">
      <c r="A34" s="36" t="s">
        <v>21</v>
      </c>
      <c r="B34" s="168">
        <f>B33-B35</f>
        <v>1936301</v>
      </c>
      <c r="C34" s="53">
        <f aca="true" t="shared" si="2" ref="C34:P34">C33-C35</f>
        <v>296780</v>
      </c>
      <c r="D34" s="54">
        <f t="shared" si="2"/>
        <v>234122</v>
      </c>
      <c r="E34" s="54">
        <f t="shared" si="2"/>
        <v>120734</v>
      </c>
      <c r="F34" s="74">
        <f t="shared" si="2"/>
        <v>103896</v>
      </c>
      <c r="G34" s="74">
        <f t="shared" si="2"/>
        <v>59860</v>
      </c>
      <c r="H34" s="118">
        <f t="shared" si="2"/>
        <v>135545</v>
      </c>
      <c r="I34" s="124">
        <f t="shared" si="2"/>
        <v>92539</v>
      </c>
      <c r="J34" s="125">
        <f t="shared" si="2"/>
        <v>104108</v>
      </c>
      <c r="K34" s="74">
        <f t="shared" si="2"/>
        <v>87598</v>
      </c>
      <c r="L34" s="113">
        <f t="shared" si="2"/>
        <v>81185</v>
      </c>
      <c r="M34" s="113">
        <f t="shared" si="2"/>
        <v>207947</v>
      </c>
      <c r="N34" s="172">
        <f t="shared" si="2"/>
        <v>109348</v>
      </c>
      <c r="O34" s="113">
        <f t="shared" si="2"/>
        <v>107716</v>
      </c>
      <c r="P34" s="114">
        <f t="shared" si="2"/>
        <v>194923</v>
      </c>
      <c r="Q34" s="4"/>
    </row>
    <row r="35" spans="1:17" s="5" customFormat="1" ht="12" customHeight="1">
      <c r="A35" s="8" t="s">
        <v>22</v>
      </c>
      <c r="B35" s="168">
        <v>634310</v>
      </c>
      <c r="C35" s="53">
        <v>191527</v>
      </c>
      <c r="D35" s="54">
        <v>63977</v>
      </c>
      <c r="E35" s="54">
        <v>31259</v>
      </c>
      <c r="F35" s="74">
        <v>36487</v>
      </c>
      <c r="G35" s="74">
        <v>21119</v>
      </c>
      <c r="H35" s="118">
        <v>39076</v>
      </c>
      <c r="I35" s="124">
        <v>22451</v>
      </c>
      <c r="J35" s="125">
        <v>25291</v>
      </c>
      <c r="K35" s="74">
        <v>21851</v>
      </c>
      <c r="L35" s="113">
        <v>19769</v>
      </c>
      <c r="M35" s="113">
        <v>67242</v>
      </c>
      <c r="N35" s="172">
        <v>23927</v>
      </c>
      <c r="O35" s="113">
        <v>24154</v>
      </c>
      <c r="P35" s="114">
        <v>46180</v>
      </c>
      <c r="Q35" s="4"/>
    </row>
    <row r="36" spans="1:17" s="5" customFormat="1" ht="12" customHeight="1">
      <c r="A36" s="9" t="s">
        <v>49</v>
      </c>
      <c r="B36" s="168">
        <v>1346185</v>
      </c>
      <c r="C36" s="53">
        <v>254168</v>
      </c>
      <c r="D36" s="54">
        <v>161649</v>
      </c>
      <c r="E36" s="54">
        <v>82088</v>
      </c>
      <c r="F36" s="74">
        <v>72337</v>
      </c>
      <c r="G36" s="74">
        <v>37689</v>
      </c>
      <c r="H36" s="118">
        <v>83920</v>
      </c>
      <c r="I36" s="124">
        <v>55873</v>
      </c>
      <c r="J36" s="125">
        <v>71265</v>
      </c>
      <c r="K36" s="74">
        <v>59086</v>
      </c>
      <c r="L36" s="113">
        <v>57802</v>
      </c>
      <c r="M36" s="113">
        <v>149294</v>
      </c>
      <c r="N36" s="172">
        <v>69044</v>
      </c>
      <c r="O36" s="113">
        <v>70543</v>
      </c>
      <c r="P36" s="114">
        <v>121427</v>
      </c>
      <c r="Q36" s="4"/>
    </row>
    <row r="37" spans="1:17" s="5" customFormat="1" ht="12" customHeight="1">
      <c r="A37" s="36" t="s">
        <v>21</v>
      </c>
      <c r="B37" s="168">
        <v>1008347</v>
      </c>
      <c r="C37" s="53">
        <v>154290</v>
      </c>
      <c r="D37" s="54">
        <v>128399</v>
      </c>
      <c r="E37" s="54">
        <v>64399</v>
      </c>
      <c r="F37" s="74">
        <v>53292</v>
      </c>
      <c r="G37" s="74">
        <v>27769</v>
      </c>
      <c r="H37" s="118">
        <v>64723</v>
      </c>
      <c r="I37" s="124">
        <v>44494</v>
      </c>
      <c r="J37" s="125">
        <v>57456</v>
      </c>
      <c r="K37" s="74">
        <v>47344</v>
      </c>
      <c r="L37" s="113">
        <v>46064</v>
      </c>
      <c r="M37" s="113">
        <v>110896</v>
      </c>
      <c r="N37" s="172">
        <v>55964</v>
      </c>
      <c r="O37" s="113">
        <v>56698</v>
      </c>
      <c r="P37" s="114">
        <v>96559</v>
      </c>
      <c r="Q37" s="4"/>
    </row>
    <row r="38" spans="1:17" s="5" customFormat="1" ht="12" customHeight="1">
      <c r="A38" s="8" t="s">
        <v>22</v>
      </c>
      <c r="B38" s="168">
        <v>337838</v>
      </c>
      <c r="C38" s="53">
        <v>99878</v>
      </c>
      <c r="D38" s="54">
        <v>33250</v>
      </c>
      <c r="E38" s="54">
        <v>17689</v>
      </c>
      <c r="F38" s="74">
        <v>19045</v>
      </c>
      <c r="G38" s="74">
        <v>9920</v>
      </c>
      <c r="H38" s="118">
        <v>19197</v>
      </c>
      <c r="I38" s="124">
        <v>11379</v>
      </c>
      <c r="J38" s="125">
        <v>13809</v>
      </c>
      <c r="K38" s="74">
        <v>11742</v>
      </c>
      <c r="L38" s="113">
        <v>11738</v>
      </c>
      <c r="M38" s="113">
        <v>38398</v>
      </c>
      <c r="N38" s="172">
        <v>13080</v>
      </c>
      <c r="O38" s="113">
        <v>13845</v>
      </c>
      <c r="P38" s="114">
        <v>24868</v>
      </c>
      <c r="Q38" s="4"/>
    </row>
    <row r="39" spans="1:17" s="5" customFormat="1" ht="24.75" customHeight="1">
      <c r="A39" s="35" t="s">
        <v>67</v>
      </c>
      <c r="B39" s="168"/>
      <c r="C39" s="71"/>
      <c r="D39" s="72"/>
      <c r="E39" s="73"/>
      <c r="F39" s="55"/>
      <c r="G39" s="55"/>
      <c r="H39" s="78"/>
      <c r="I39" s="52"/>
      <c r="J39" s="55"/>
      <c r="K39" s="73"/>
      <c r="L39" s="65"/>
      <c r="M39" s="65"/>
      <c r="N39" s="180"/>
      <c r="O39" s="65"/>
      <c r="P39" s="66"/>
      <c r="Q39" s="4"/>
    </row>
    <row r="40" spans="1:17" s="5" customFormat="1" ht="12.75" customHeight="1">
      <c r="A40" s="60" t="s">
        <v>50</v>
      </c>
      <c r="B40" s="185">
        <v>2552.7</v>
      </c>
      <c r="C40" s="108">
        <v>235.8</v>
      </c>
      <c r="D40" s="108">
        <v>243.8</v>
      </c>
      <c r="E40" s="108">
        <v>170.4</v>
      </c>
      <c r="F40" s="108">
        <v>164.5</v>
      </c>
      <c r="G40" s="108">
        <v>88.1</v>
      </c>
      <c r="H40" s="126">
        <v>189.7</v>
      </c>
      <c r="I40" s="127">
        <v>120.4</v>
      </c>
      <c r="J40" s="108">
        <v>153.2</v>
      </c>
      <c r="K40" s="108">
        <v>150.1</v>
      </c>
      <c r="L40" s="128">
        <v>145.2</v>
      </c>
      <c r="M40" s="128">
        <v>284.3</v>
      </c>
      <c r="N40" s="193">
        <v>163.8</v>
      </c>
      <c r="O40" s="128">
        <v>198</v>
      </c>
      <c r="P40" s="129">
        <v>245.3</v>
      </c>
      <c r="Q40" s="4"/>
    </row>
    <row r="41" spans="1:17" s="5" customFormat="1" ht="21.75" customHeight="1">
      <c r="A41" s="60" t="s">
        <v>62</v>
      </c>
      <c r="B41" s="185">
        <v>782783</v>
      </c>
      <c r="C41" s="108">
        <v>76316</v>
      </c>
      <c r="D41" s="108">
        <v>94043</v>
      </c>
      <c r="E41" s="108">
        <v>45732</v>
      </c>
      <c r="F41" s="108">
        <v>51470</v>
      </c>
      <c r="G41" s="108">
        <v>20582</v>
      </c>
      <c r="H41" s="126">
        <v>55990</v>
      </c>
      <c r="I41" s="127">
        <v>41412</v>
      </c>
      <c r="J41" s="108">
        <v>39227</v>
      </c>
      <c r="K41" s="108">
        <v>42608</v>
      </c>
      <c r="L41" s="128">
        <v>44356</v>
      </c>
      <c r="M41" s="128">
        <v>69100</v>
      </c>
      <c r="N41" s="193">
        <v>44323</v>
      </c>
      <c r="O41" s="128">
        <v>46988</v>
      </c>
      <c r="P41" s="129">
        <v>110635</v>
      </c>
      <c r="Q41" s="4"/>
    </row>
    <row r="42" spans="1:17" s="5" customFormat="1" ht="45.75" customHeight="1">
      <c r="A42" s="60" t="s">
        <v>63</v>
      </c>
      <c r="B42" s="185">
        <v>2394588.307</v>
      </c>
      <c r="C42" s="108">
        <v>332393.173</v>
      </c>
      <c r="D42" s="108">
        <v>434737.387</v>
      </c>
      <c r="E42" s="108">
        <v>101098.418</v>
      </c>
      <c r="F42" s="108">
        <v>152407.917</v>
      </c>
      <c r="G42" s="108">
        <v>32599.003</v>
      </c>
      <c r="H42" s="126">
        <v>241200.699</v>
      </c>
      <c r="I42" s="127">
        <v>101070.514</v>
      </c>
      <c r="J42" s="108">
        <v>71795.358</v>
      </c>
      <c r="K42" s="108">
        <v>160570.856</v>
      </c>
      <c r="L42" s="128">
        <v>89121.65</v>
      </c>
      <c r="M42" s="128">
        <v>156137.382</v>
      </c>
      <c r="N42" s="193">
        <v>87424.755</v>
      </c>
      <c r="O42" s="128">
        <v>126401.888</v>
      </c>
      <c r="P42" s="129">
        <v>307629.308</v>
      </c>
      <c r="Q42" s="4"/>
    </row>
    <row r="43" spans="1:17" s="6" customFormat="1" ht="21.75" customHeight="1">
      <c r="A43" s="56" t="s">
        <v>64</v>
      </c>
      <c r="B43" s="185">
        <f>B42/B41*1000</f>
        <v>3059.070402653098</v>
      </c>
      <c r="C43" s="108">
        <f aca="true" t="shared" si="3" ref="C43:P43">C42/C41*1000</f>
        <v>4355.484734524871</v>
      </c>
      <c r="D43" s="108">
        <f t="shared" si="3"/>
        <v>4622.751156385909</v>
      </c>
      <c r="E43" s="108">
        <f t="shared" si="3"/>
        <v>2210.6712586372782</v>
      </c>
      <c r="F43" s="108">
        <f t="shared" si="3"/>
        <v>2961.101942879347</v>
      </c>
      <c r="G43" s="108">
        <f t="shared" si="3"/>
        <v>1583.8598289767758</v>
      </c>
      <c r="H43" s="126">
        <f t="shared" si="3"/>
        <v>4307.924611537774</v>
      </c>
      <c r="I43" s="127">
        <f t="shared" si="3"/>
        <v>2440.609340287839</v>
      </c>
      <c r="J43" s="108">
        <f t="shared" si="3"/>
        <v>1830.2536008361585</v>
      </c>
      <c r="K43" s="108">
        <f t="shared" si="3"/>
        <v>3768.5612091625985</v>
      </c>
      <c r="L43" s="128">
        <f t="shared" si="3"/>
        <v>2009.2355036522679</v>
      </c>
      <c r="M43" s="128">
        <f t="shared" si="3"/>
        <v>2259.5858465991323</v>
      </c>
      <c r="N43" s="193">
        <f t="shared" si="3"/>
        <v>1972.4466981025655</v>
      </c>
      <c r="O43" s="128">
        <f t="shared" si="3"/>
        <v>2690.088703498766</v>
      </c>
      <c r="P43" s="129">
        <f t="shared" si="3"/>
        <v>2780.578551091427</v>
      </c>
      <c r="Q43" s="13"/>
    </row>
    <row r="44" spans="1:17" s="5" customFormat="1" ht="21.75" customHeight="1">
      <c r="A44" s="60" t="s">
        <v>65</v>
      </c>
      <c r="B44" s="178">
        <v>47.83455246363566</v>
      </c>
      <c r="C44" s="93">
        <v>25.616017390345135</v>
      </c>
      <c r="D44" s="93">
        <v>56.768045578743845</v>
      </c>
      <c r="E44" s="107">
        <v>53.08984557997732</v>
      </c>
      <c r="F44" s="101">
        <v>63.15304735776947</v>
      </c>
      <c r="G44" s="101">
        <v>47.473915076482555</v>
      </c>
      <c r="H44" s="103">
        <v>37.80737550847645</v>
      </c>
      <c r="I44" s="105">
        <v>60.17721449403136</v>
      </c>
      <c r="J44" s="106">
        <v>67.86323149193016</v>
      </c>
      <c r="K44" s="101">
        <v>36.05866870386492</v>
      </c>
      <c r="L44" s="97">
        <v>60.725831489879276</v>
      </c>
      <c r="M44" s="97">
        <v>42.96676756114689</v>
      </c>
      <c r="N44" s="190">
        <v>59.56877316956736</v>
      </c>
      <c r="O44" s="97">
        <v>46.64839578978441</v>
      </c>
      <c r="P44" s="98">
        <v>51.10655256553124</v>
      </c>
      <c r="Q44" s="4"/>
    </row>
    <row r="45" spans="1:16" ht="33.75">
      <c r="A45" s="35" t="s">
        <v>69</v>
      </c>
      <c r="B45" s="173"/>
      <c r="C45" s="57"/>
      <c r="D45" s="57"/>
      <c r="E45" s="58"/>
      <c r="F45" s="58"/>
      <c r="G45" s="59"/>
      <c r="H45" s="79"/>
      <c r="I45" s="76"/>
      <c r="J45" s="194"/>
      <c r="K45" s="195"/>
      <c r="L45" s="195"/>
      <c r="M45" s="195"/>
      <c r="N45" s="196"/>
      <c r="O45" s="195"/>
      <c r="P45" s="197"/>
    </row>
    <row r="46" spans="1:16" ht="12.75">
      <c r="A46" s="60" t="s">
        <v>54</v>
      </c>
      <c r="B46" s="174">
        <v>841.25</v>
      </c>
      <c r="C46" s="130">
        <v>147</v>
      </c>
      <c r="D46" s="130">
        <v>66.5</v>
      </c>
      <c r="E46" s="130">
        <v>49</v>
      </c>
      <c r="F46" s="130">
        <v>39</v>
      </c>
      <c r="G46" s="130">
        <v>19</v>
      </c>
      <c r="H46" s="131">
        <v>65</v>
      </c>
      <c r="I46" s="132">
        <v>25</v>
      </c>
      <c r="J46" s="130">
        <v>41.333333333333336</v>
      </c>
      <c r="K46" s="133">
        <v>50</v>
      </c>
      <c r="L46" s="133">
        <v>43.916666666666664</v>
      </c>
      <c r="M46" s="133">
        <v>109.5</v>
      </c>
      <c r="N46" s="179">
        <v>35</v>
      </c>
      <c r="O46" s="133">
        <v>57</v>
      </c>
      <c r="P46" s="198">
        <v>94</v>
      </c>
    </row>
    <row r="47" spans="1:16" ht="22.5">
      <c r="A47" s="60" t="s">
        <v>62</v>
      </c>
      <c r="B47" s="174">
        <v>109373.41666666669</v>
      </c>
      <c r="C47" s="130">
        <v>31841.166666666668</v>
      </c>
      <c r="D47" s="130">
        <v>6872.5</v>
      </c>
      <c r="E47" s="130">
        <v>5739.583333333334</v>
      </c>
      <c r="F47" s="130">
        <v>3648.5</v>
      </c>
      <c r="G47" s="130">
        <v>1336.5</v>
      </c>
      <c r="H47" s="131">
        <v>7475.583333333333</v>
      </c>
      <c r="I47" s="132">
        <v>2413.25</v>
      </c>
      <c r="J47" s="130">
        <v>4011.416666666667</v>
      </c>
      <c r="K47" s="133">
        <v>5081.833333333334</v>
      </c>
      <c r="L47" s="133">
        <v>5237.666666666667</v>
      </c>
      <c r="M47" s="133">
        <v>16632.25</v>
      </c>
      <c r="N47" s="179">
        <v>3522.166666666667</v>
      </c>
      <c r="O47" s="133">
        <v>5672.75</v>
      </c>
      <c r="P47" s="198">
        <v>9888.25</v>
      </c>
    </row>
    <row r="48" spans="1:16" ht="22.5">
      <c r="A48" s="60" t="s">
        <v>68</v>
      </c>
      <c r="B48" s="174">
        <v>203285.157</v>
      </c>
      <c r="C48" s="130">
        <v>71468.988</v>
      </c>
      <c r="D48" s="130">
        <v>10533.462</v>
      </c>
      <c r="E48" s="130">
        <v>9627.802</v>
      </c>
      <c r="F48" s="130">
        <v>6150.587</v>
      </c>
      <c r="G48" s="130">
        <v>1981.008</v>
      </c>
      <c r="H48" s="131">
        <v>15979.688</v>
      </c>
      <c r="I48" s="132">
        <v>5679.833</v>
      </c>
      <c r="J48" s="130">
        <v>4820.161</v>
      </c>
      <c r="K48" s="133">
        <v>6907.09</v>
      </c>
      <c r="L48" s="133">
        <v>6612.111</v>
      </c>
      <c r="M48" s="133">
        <v>36317.41</v>
      </c>
      <c r="N48" s="179">
        <v>5355.643</v>
      </c>
      <c r="O48" s="133">
        <v>7902.062</v>
      </c>
      <c r="P48" s="198">
        <v>13949.312</v>
      </c>
    </row>
    <row r="49" spans="1:16" ht="22.5">
      <c r="A49" s="56" t="s">
        <v>64</v>
      </c>
      <c r="B49" s="174">
        <f aca="true" t="shared" si="4" ref="B49:P49">B48/B47*1000</f>
        <v>1858.6340556549005</v>
      </c>
      <c r="C49" s="130">
        <f t="shared" si="4"/>
        <v>2244.5467764476803</v>
      </c>
      <c r="D49" s="130">
        <f t="shared" si="4"/>
        <v>1532.6972717351764</v>
      </c>
      <c r="E49" s="130">
        <f t="shared" si="4"/>
        <v>1677.439186932849</v>
      </c>
      <c r="F49" s="130">
        <f t="shared" si="4"/>
        <v>1685.7851171714403</v>
      </c>
      <c r="G49" s="130">
        <f t="shared" si="4"/>
        <v>1482.2356902356903</v>
      </c>
      <c r="H49" s="131">
        <f t="shared" si="4"/>
        <v>2137.584090427726</v>
      </c>
      <c r="I49" s="132">
        <f t="shared" si="4"/>
        <v>2353.6032321558064</v>
      </c>
      <c r="J49" s="130">
        <f t="shared" si="4"/>
        <v>1201.610652928101</v>
      </c>
      <c r="K49" s="130">
        <f t="shared" si="4"/>
        <v>1359.1728706831523</v>
      </c>
      <c r="L49" s="130">
        <f t="shared" si="4"/>
        <v>1262.4153885317887</v>
      </c>
      <c r="M49" s="130">
        <f t="shared" si="4"/>
        <v>2183.5536382630135</v>
      </c>
      <c r="N49" s="174">
        <f t="shared" si="4"/>
        <v>1520.5535418539723</v>
      </c>
      <c r="O49" s="130">
        <f t="shared" si="4"/>
        <v>1392.9861178440792</v>
      </c>
      <c r="P49" s="131">
        <f t="shared" si="4"/>
        <v>1410.6957247237883</v>
      </c>
    </row>
    <row r="50" spans="1:16" ht="12.75">
      <c r="A50" s="33" t="s">
        <v>90</v>
      </c>
      <c r="B50" s="175"/>
      <c r="C50" s="134"/>
      <c r="D50" s="123"/>
      <c r="E50" s="74"/>
      <c r="F50" s="74"/>
      <c r="G50" s="74"/>
      <c r="H50" s="135"/>
      <c r="I50" s="124"/>
      <c r="J50" s="74"/>
      <c r="K50" s="113"/>
      <c r="L50" s="113"/>
      <c r="M50" s="113"/>
      <c r="N50" s="172"/>
      <c r="O50" s="113"/>
      <c r="P50" s="114"/>
    </row>
    <row r="51" spans="1:16" ht="22.5">
      <c r="A51" s="41" t="s">
        <v>97</v>
      </c>
      <c r="B51" s="163">
        <v>32468</v>
      </c>
      <c r="C51" s="54">
        <v>39168</v>
      </c>
      <c r="D51" s="54">
        <v>31105</v>
      </c>
      <c r="E51" s="74">
        <v>29097</v>
      </c>
      <c r="F51" s="74">
        <v>30348</v>
      </c>
      <c r="G51" s="74">
        <v>28033</v>
      </c>
      <c r="H51" s="135">
        <v>29485</v>
      </c>
      <c r="I51" s="124">
        <v>29424</v>
      </c>
      <c r="J51" s="74">
        <v>28956</v>
      </c>
      <c r="K51" s="113">
        <v>28958</v>
      </c>
      <c r="L51" s="113">
        <v>29410</v>
      </c>
      <c r="M51" s="113">
        <v>30173</v>
      </c>
      <c r="N51" s="172">
        <v>28280</v>
      </c>
      <c r="O51" s="113">
        <v>28766</v>
      </c>
      <c r="P51" s="114">
        <v>31093</v>
      </c>
    </row>
    <row r="52" spans="1:16" ht="12.75">
      <c r="A52" s="34" t="s">
        <v>15</v>
      </c>
      <c r="B52" s="175"/>
      <c r="C52" s="69"/>
      <c r="D52" s="117"/>
      <c r="E52" s="74"/>
      <c r="F52" s="74"/>
      <c r="G52" s="74"/>
      <c r="H52" s="118"/>
      <c r="I52" s="116"/>
      <c r="J52" s="74"/>
      <c r="K52" s="113"/>
      <c r="L52" s="113"/>
      <c r="M52" s="113"/>
      <c r="N52" s="172"/>
      <c r="O52" s="113"/>
      <c r="P52" s="114"/>
    </row>
    <row r="53" spans="1:16" ht="12.75">
      <c r="A53" s="29" t="s">
        <v>16</v>
      </c>
      <c r="B53" s="163">
        <v>23223</v>
      </c>
      <c r="C53" s="54">
        <v>27701</v>
      </c>
      <c r="D53" s="54">
        <v>22183</v>
      </c>
      <c r="E53" s="74">
        <v>20997</v>
      </c>
      <c r="F53" s="74">
        <v>21650</v>
      </c>
      <c r="G53" s="74">
        <v>20322</v>
      </c>
      <c r="H53" s="135">
        <v>21263</v>
      </c>
      <c r="I53" s="124">
        <v>21198</v>
      </c>
      <c r="J53" s="74">
        <v>20762</v>
      </c>
      <c r="K53" s="113">
        <v>20890</v>
      </c>
      <c r="L53" s="113">
        <v>21211</v>
      </c>
      <c r="M53" s="113">
        <v>21862</v>
      </c>
      <c r="N53" s="172">
        <v>20459</v>
      </c>
      <c r="O53" s="113">
        <v>20795</v>
      </c>
      <c r="P53" s="114">
        <v>22257</v>
      </c>
    </row>
    <row r="54" spans="1:16" ht="12.75">
      <c r="A54" s="29" t="s">
        <v>17</v>
      </c>
      <c r="B54" s="163">
        <v>499</v>
      </c>
      <c r="C54" s="53">
        <v>863</v>
      </c>
      <c r="D54" s="53">
        <v>386</v>
      </c>
      <c r="E54" s="74">
        <v>349</v>
      </c>
      <c r="F54" s="74">
        <v>373</v>
      </c>
      <c r="G54" s="74">
        <v>319</v>
      </c>
      <c r="H54" s="118">
        <v>353</v>
      </c>
      <c r="I54" s="116">
        <v>348</v>
      </c>
      <c r="J54" s="74">
        <v>364</v>
      </c>
      <c r="K54" s="113">
        <v>334</v>
      </c>
      <c r="L54" s="113">
        <v>333</v>
      </c>
      <c r="M54" s="113">
        <v>364</v>
      </c>
      <c r="N54" s="172">
        <v>310</v>
      </c>
      <c r="O54" s="113">
        <v>328</v>
      </c>
      <c r="P54" s="114">
        <v>368</v>
      </c>
    </row>
    <row r="55" spans="1:16" ht="12.75">
      <c r="A55" s="29" t="s">
        <v>18</v>
      </c>
      <c r="B55" s="163">
        <v>8367</v>
      </c>
      <c r="C55" s="53">
        <v>9933</v>
      </c>
      <c r="D55" s="53">
        <v>8089</v>
      </c>
      <c r="E55" s="74">
        <v>7539</v>
      </c>
      <c r="F55" s="74">
        <v>8041</v>
      </c>
      <c r="G55" s="74">
        <v>7227</v>
      </c>
      <c r="H55" s="118">
        <v>7585</v>
      </c>
      <c r="I55" s="116">
        <v>7668</v>
      </c>
      <c r="J55" s="74">
        <v>7593</v>
      </c>
      <c r="K55" s="113">
        <v>7483</v>
      </c>
      <c r="L55" s="113">
        <v>7633</v>
      </c>
      <c r="M55" s="113">
        <v>7735</v>
      </c>
      <c r="N55" s="172">
        <v>7319</v>
      </c>
      <c r="O55" s="113">
        <v>7453</v>
      </c>
      <c r="P55" s="114">
        <v>8181</v>
      </c>
    </row>
    <row r="56" spans="1:16" ht="12.75">
      <c r="A56" s="29" t="s">
        <v>92</v>
      </c>
      <c r="B56" s="163">
        <v>421</v>
      </c>
      <c r="C56" s="53">
        <v>686</v>
      </c>
      <c r="D56" s="53">
        <v>493</v>
      </c>
      <c r="E56" s="74">
        <v>275</v>
      </c>
      <c r="F56" s="74">
        <v>338</v>
      </c>
      <c r="G56" s="74">
        <v>226</v>
      </c>
      <c r="H56" s="118">
        <v>347</v>
      </c>
      <c r="I56" s="116">
        <v>294</v>
      </c>
      <c r="J56" s="74">
        <v>275</v>
      </c>
      <c r="K56" s="113">
        <v>283</v>
      </c>
      <c r="L56" s="113">
        <v>280</v>
      </c>
      <c r="M56" s="113">
        <v>263</v>
      </c>
      <c r="N56" s="172">
        <v>258</v>
      </c>
      <c r="O56" s="113">
        <v>243</v>
      </c>
      <c r="P56" s="114">
        <v>338</v>
      </c>
    </row>
    <row r="57" spans="1:16" ht="12.75">
      <c r="A57" s="11" t="s">
        <v>19</v>
      </c>
      <c r="B57" s="163">
        <v>-42</v>
      </c>
      <c r="C57" s="53">
        <v>-15</v>
      </c>
      <c r="D57" s="53">
        <v>-46</v>
      </c>
      <c r="E57" s="74">
        <v>-63</v>
      </c>
      <c r="F57" s="74">
        <v>-54</v>
      </c>
      <c r="G57" s="74">
        <v>-61</v>
      </c>
      <c r="H57" s="118">
        <v>-63</v>
      </c>
      <c r="I57" s="116">
        <v>-84</v>
      </c>
      <c r="J57" s="74">
        <v>-38</v>
      </c>
      <c r="K57" s="113">
        <v>-32</v>
      </c>
      <c r="L57" s="113">
        <v>-47</v>
      </c>
      <c r="M57" s="113">
        <v>-51</v>
      </c>
      <c r="N57" s="172">
        <v>-66</v>
      </c>
      <c r="O57" s="113">
        <v>-53</v>
      </c>
      <c r="P57" s="114">
        <v>-51</v>
      </c>
    </row>
    <row r="58" spans="1:16" ht="12.75">
      <c r="A58" s="17" t="s">
        <v>91</v>
      </c>
      <c r="B58" s="42"/>
      <c r="C58" s="42"/>
      <c r="D58" s="42"/>
      <c r="E58" s="42"/>
      <c r="F58" s="43"/>
      <c r="G58" s="43"/>
      <c r="H58" s="45"/>
      <c r="I58" s="44"/>
      <c r="J58" s="43"/>
      <c r="K58" s="65"/>
      <c r="L58" s="65"/>
      <c r="M58" s="65"/>
      <c r="N58" s="180"/>
      <c r="O58" s="65"/>
      <c r="P58" s="66"/>
    </row>
    <row r="59" spans="1:16" ht="22.5">
      <c r="A59" s="82" t="s">
        <v>98</v>
      </c>
      <c r="B59" s="176">
        <v>4172</v>
      </c>
      <c r="C59" s="136">
        <v>832.5</v>
      </c>
      <c r="D59" s="136">
        <v>399.9</v>
      </c>
      <c r="E59" s="137">
        <v>234.4</v>
      </c>
      <c r="F59" s="138">
        <v>218.9</v>
      </c>
      <c r="G59" s="138">
        <v>102.7</v>
      </c>
      <c r="H59" s="139">
        <v>272.7</v>
      </c>
      <c r="I59" s="140">
        <v>156.4</v>
      </c>
      <c r="J59" s="141">
        <v>204.6</v>
      </c>
      <c r="K59" s="142">
        <v>190.8</v>
      </c>
      <c r="L59" s="142">
        <v>182.1</v>
      </c>
      <c r="M59" s="142">
        <v>481.9</v>
      </c>
      <c r="N59" s="181">
        <v>222.8</v>
      </c>
      <c r="O59" s="142">
        <v>215.8</v>
      </c>
      <c r="P59" s="199">
        <v>454.2</v>
      </c>
    </row>
    <row r="60" spans="1:16" ht="12.75">
      <c r="A60" s="15" t="s">
        <v>10</v>
      </c>
      <c r="B60" s="177"/>
      <c r="C60" s="143"/>
      <c r="D60" s="143"/>
      <c r="E60" s="137"/>
      <c r="F60" s="138"/>
      <c r="G60" s="138"/>
      <c r="H60" s="139"/>
      <c r="I60" s="140"/>
      <c r="J60" s="141"/>
      <c r="K60" s="142"/>
      <c r="L60" s="142"/>
      <c r="M60" s="142"/>
      <c r="N60" s="181"/>
      <c r="O60" s="142"/>
      <c r="P60" s="199"/>
    </row>
    <row r="61" spans="1:16" ht="22.5">
      <c r="A61" s="90" t="s">
        <v>74</v>
      </c>
      <c r="B61" s="178">
        <v>122.2</v>
      </c>
      <c r="C61" s="143">
        <v>2.4</v>
      </c>
      <c r="D61" s="143">
        <v>16.3</v>
      </c>
      <c r="E61" s="137">
        <v>14.2</v>
      </c>
      <c r="F61" s="138">
        <v>9.1</v>
      </c>
      <c r="G61" s="138">
        <v>2.7</v>
      </c>
      <c r="H61" s="139">
        <v>5.4</v>
      </c>
      <c r="I61" s="140">
        <v>2.9</v>
      </c>
      <c r="J61" s="141">
        <v>8.6</v>
      </c>
      <c r="K61" s="142">
        <v>8.9</v>
      </c>
      <c r="L61" s="142">
        <v>13.9</v>
      </c>
      <c r="M61" s="142">
        <v>14.6</v>
      </c>
      <c r="N61" s="181">
        <v>9.7</v>
      </c>
      <c r="O61" s="142">
        <v>5.4</v>
      </c>
      <c r="P61" s="199">
        <v>8.2</v>
      </c>
    </row>
    <row r="62" spans="1:16" ht="12.75">
      <c r="A62" s="90" t="s">
        <v>75</v>
      </c>
      <c r="B62" s="178">
        <v>41.7</v>
      </c>
      <c r="C62" s="143">
        <v>0.8</v>
      </c>
      <c r="D62" s="143">
        <v>1.4</v>
      </c>
      <c r="E62" s="137">
        <v>0.8</v>
      </c>
      <c r="F62" s="138">
        <v>0.9</v>
      </c>
      <c r="G62" s="138">
        <v>5.2</v>
      </c>
      <c r="H62" s="139">
        <v>8.7</v>
      </c>
      <c r="I62" s="140">
        <v>1.6</v>
      </c>
      <c r="J62" s="141">
        <v>0.5</v>
      </c>
      <c r="K62" s="142">
        <v>0.3</v>
      </c>
      <c r="L62" s="142">
        <v>1.2</v>
      </c>
      <c r="M62" s="142">
        <v>1.6</v>
      </c>
      <c r="N62" s="181">
        <v>0.6</v>
      </c>
      <c r="O62" s="142">
        <v>0.2</v>
      </c>
      <c r="P62" s="199">
        <v>18</v>
      </c>
    </row>
    <row r="63" spans="1:16" ht="12.75">
      <c r="A63" s="91" t="s">
        <v>1</v>
      </c>
      <c r="B63" s="178">
        <v>1236.7</v>
      </c>
      <c r="C63" s="143">
        <v>71.9</v>
      </c>
      <c r="D63" s="143">
        <v>147.2</v>
      </c>
      <c r="E63" s="137">
        <v>74.7</v>
      </c>
      <c r="F63" s="138">
        <v>78.9</v>
      </c>
      <c r="G63" s="138">
        <v>31.2</v>
      </c>
      <c r="H63" s="139">
        <v>85.3</v>
      </c>
      <c r="I63" s="140">
        <v>67.4</v>
      </c>
      <c r="J63" s="141">
        <v>76.6</v>
      </c>
      <c r="K63" s="142">
        <v>73.8</v>
      </c>
      <c r="L63" s="142">
        <v>77.7</v>
      </c>
      <c r="M63" s="142">
        <v>131.6</v>
      </c>
      <c r="N63" s="181">
        <v>79.2</v>
      </c>
      <c r="O63" s="142">
        <v>91.5</v>
      </c>
      <c r="P63" s="199">
        <v>149.5</v>
      </c>
    </row>
    <row r="64" spans="1:16" ht="22.5">
      <c r="A64" s="91" t="s">
        <v>76</v>
      </c>
      <c r="B64" s="178">
        <v>31.7</v>
      </c>
      <c r="C64" s="143">
        <v>5.5</v>
      </c>
      <c r="D64" s="143">
        <v>2.4</v>
      </c>
      <c r="E64" s="137">
        <v>3.6</v>
      </c>
      <c r="F64" s="138">
        <v>1.3</v>
      </c>
      <c r="G64" s="138">
        <v>0.9</v>
      </c>
      <c r="H64" s="139">
        <v>3.7</v>
      </c>
      <c r="I64" s="140">
        <v>0.6</v>
      </c>
      <c r="J64" s="141">
        <v>1</v>
      </c>
      <c r="K64" s="142">
        <v>1.1</v>
      </c>
      <c r="L64" s="142">
        <v>1.5</v>
      </c>
      <c r="M64" s="142">
        <v>3.2</v>
      </c>
      <c r="N64" s="181">
        <v>1.3</v>
      </c>
      <c r="O64" s="142">
        <v>1.4</v>
      </c>
      <c r="P64" s="199">
        <v>4.1</v>
      </c>
    </row>
    <row r="65" spans="1:16" ht="22.5">
      <c r="A65" s="91" t="s">
        <v>77</v>
      </c>
      <c r="B65" s="178">
        <v>54.7</v>
      </c>
      <c r="C65" s="138">
        <v>7.3</v>
      </c>
      <c r="D65" s="138">
        <v>5.9</v>
      </c>
      <c r="E65" s="137">
        <v>3.2</v>
      </c>
      <c r="F65" s="138">
        <v>2.5</v>
      </c>
      <c r="G65" s="138">
        <v>1.7</v>
      </c>
      <c r="H65" s="139">
        <v>5.7</v>
      </c>
      <c r="I65" s="140">
        <v>1.8</v>
      </c>
      <c r="J65" s="141">
        <v>3.3</v>
      </c>
      <c r="K65" s="142">
        <v>2.5</v>
      </c>
      <c r="L65" s="142">
        <v>2.8</v>
      </c>
      <c r="M65" s="142">
        <v>6.1</v>
      </c>
      <c r="N65" s="181">
        <v>2.8</v>
      </c>
      <c r="O65" s="142">
        <v>3</v>
      </c>
      <c r="P65" s="199">
        <v>6</v>
      </c>
    </row>
    <row r="66" spans="1:16" ht="12.75">
      <c r="A66" s="90" t="s">
        <v>3</v>
      </c>
      <c r="B66" s="178">
        <v>271.7</v>
      </c>
      <c r="C66" s="138">
        <v>49.1</v>
      </c>
      <c r="D66" s="138">
        <v>23.4</v>
      </c>
      <c r="E66" s="137">
        <v>18.1</v>
      </c>
      <c r="F66" s="138">
        <v>12.8</v>
      </c>
      <c r="G66" s="138">
        <v>6.1</v>
      </c>
      <c r="H66" s="139">
        <v>21.7</v>
      </c>
      <c r="I66" s="140">
        <v>9</v>
      </c>
      <c r="J66" s="141">
        <v>11.4</v>
      </c>
      <c r="K66" s="142">
        <v>12.9</v>
      </c>
      <c r="L66" s="142">
        <v>12.2</v>
      </c>
      <c r="M66" s="142">
        <v>34.8</v>
      </c>
      <c r="N66" s="181">
        <v>14.5</v>
      </c>
      <c r="O66" s="142">
        <v>15.9</v>
      </c>
      <c r="P66" s="199">
        <v>29.8</v>
      </c>
    </row>
    <row r="67" spans="1:16" ht="22.5">
      <c r="A67" s="90" t="s">
        <v>89</v>
      </c>
      <c r="B67" s="178">
        <v>522.4</v>
      </c>
      <c r="C67" s="138">
        <v>141.9</v>
      </c>
      <c r="D67" s="138">
        <v>53.5</v>
      </c>
      <c r="E67" s="137">
        <v>25.6</v>
      </c>
      <c r="F67" s="138">
        <v>22.9</v>
      </c>
      <c r="G67" s="138">
        <v>10.4</v>
      </c>
      <c r="H67" s="139">
        <v>25.3</v>
      </c>
      <c r="I67" s="140">
        <v>14.8</v>
      </c>
      <c r="J67" s="141">
        <v>22.4</v>
      </c>
      <c r="K67" s="142">
        <v>20</v>
      </c>
      <c r="L67" s="142">
        <v>16.1</v>
      </c>
      <c r="M67" s="142">
        <v>72.9</v>
      </c>
      <c r="N67" s="181">
        <v>22.8</v>
      </c>
      <c r="O67" s="142">
        <v>25.9</v>
      </c>
      <c r="P67" s="199">
        <v>47.6</v>
      </c>
    </row>
    <row r="68" spans="1:16" ht="12.75">
      <c r="A68" s="90" t="s">
        <v>78</v>
      </c>
      <c r="B68" s="178">
        <v>274.7</v>
      </c>
      <c r="C68" s="138">
        <v>70.2</v>
      </c>
      <c r="D68" s="138">
        <v>25.5</v>
      </c>
      <c r="E68" s="137">
        <v>17.8</v>
      </c>
      <c r="F68" s="138">
        <v>15.5</v>
      </c>
      <c r="G68" s="138">
        <v>4.8</v>
      </c>
      <c r="H68" s="139">
        <v>20.7</v>
      </c>
      <c r="I68" s="140">
        <v>7.8</v>
      </c>
      <c r="J68" s="141">
        <v>10.2</v>
      </c>
      <c r="K68" s="142">
        <v>13.6</v>
      </c>
      <c r="L68" s="142">
        <v>8.2</v>
      </c>
      <c r="M68" s="142">
        <v>29</v>
      </c>
      <c r="N68" s="181">
        <v>13.2</v>
      </c>
      <c r="O68" s="142">
        <v>8.7</v>
      </c>
      <c r="P68" s="199">
        <v>29.2</v>
      </c>
    </row>
    <row r="69" spans="1:16" ht="22.5">
      <c r="A69" s="91" t="s">
        <v>79</v>
      </c>
      <c r="B69" s="178">
        <v>124.2</v>
      </c>
      <c r="C69" s="138">
        <v>39</v>
      </c>
      <c r="D69" s="138">
        <v>10.7</v>
      </c>
      <c r="E69" s="137">
        <v>6.7</v>
      </c>
      <c r="F69" s="138">
        <v>5</v>
      </c>
      <c r="G69" s="138">
        <v>5.3</v>
      </c>
      <c r="H69" s="139">
        <v>6.6</v>
      </c>
      <c r="I69" s="140">
        <v>4</v>
      </c>
      <c r="J69" s="141">
        <v>5.4</v>
      </c>
      <c r="K69" s="142">
        <v>4.3</v>
      </c>
      <c r="L69" s="142">
        <v>3.6</v>
      </c>
      <c r="M69" s="142">
        <v>12.4</v>
      </c>
      <c r="N69" s="181">
        <v>5</v>
      </c>
      <c r="O69" s="142">
        <v>5.2</v>
      </c>
      <c r="P69" s="199">
        <v>10.8</v>
      </c>
    </row>
    <row r="70" spans="1:16" ht="12.75">
      <c r="A70" s="90" t="s">
        <v>80</v>
      </c>
      <c r="B70" s="178">
        <v>96.5</v>
      </c>
      <c r="C70" s="138">
        <v>53.4</v>
      </c>
      <c r="D70" s="138">
        <v>3.9</v>
      </c>
      <c r="E70" s="137">
        <v>3.6</v>
      </c>
      <c r="F70" s="138">
        <v>2.2</v>
      </c>
      <c r="G70" s="138">
        <v>0.5</v>
      </c>
      <c r="H70" s="139">
        <v>2.6</v>
      </c>
      <c r="I70" s="140">
        <v>1.4</v>
      </c>
      <c r="J70" s="141">
        <v>2.4</v>
      </c>
      <c r="K70" s="142">
        <v>2.7</v>
      </c>
      <c r="L70" s="142">
        <v>1.1</v>
      </c>
      <c r="M70" s="142">
        <v>12.5</v>
      </c>
      <c r="N70" s="181">
        <v>2.3</v>
      </c>
      <c r="O70" s="142">
        <v>2.2</v>
      </c>
      <c r="P70" s="199">
        <v>5.8</v>
      </c>
    </row>
    <row r="71" spans="1:16" ht="12.75">
      <c r="A71" s="90" t="s">
        <v>81</v>
      </c>
      <c r="B71" s="178">
        <v>72.5</v>
      </c>
      <c r="C71" s="138">
        <v>40.5</v>
      </c>
      <c r="D71" s="138">
        <v>2.5</v>
      </c>
      <c r="E71" s="137">
        <v>2.5</v>
      </c>
      <c r="F71" s="138">
        <v>2.1</v>
      </c>
      <c r="G71" s="138">
        <v>1</v>
      </c>
      <c r="H71" s="139">
        <v>2.2</v>
      </c>
      <c r="I71" s="140">
        <v>1.9</v>
      </c>
      <c r="J71" s="141">
        <v>2.2</v>
      </c>
      <c r="K71" s="142">
        <v>2.4</v>
      </c>
      <c r="L71" s="142">
        <v>1.1</v>
      </c>
      <c r="M71" s="142">
        <v>6.5</v>
      </c>
      <c r="N71" s="181">
        <v>2.3</v>
      </c>
      <c r="O71" s="142">
        <v>1.5</v>
      </c>
      <c r="P71" s="199">
        <v>3.8</v>
      </c>
    </row>
    <row r="72" spans="1:16" ht="12.75">
      <c r="A72" s="90" t="s">
        <v>82</v>
      </c>
      <c r="B72" s="178">
        <v>50.1</v>
      </c>
      <c r="C72" s="138">
        <v>19.8</v>
      </c>
      <c r="D72" s="138">
        <v>3</v>
      </c>
      <c r="E72" s="137">
        <v>1.6</v>
      </c>
      <c r="F72" s="138">
        <v>1.8</v>
      </c>
      <c r="G72" s="138">
        <v>1.1</v>
      </c>
      <c r="H72" s="139">
        <v>2.6</v>
      </c>
      <c r="I72" s="140">
        <v>1.1</v>
      </c>
      <c r="J72" s="141">
        <v>1.1</v>
      </c>
      <c r="K72" s="142">
        <v>1.4</v>
      </c>
      <c r="L72" s="142">
        <v>0.8</v>
      </c>
      <c r="M72" s="142">
        <v>7.1</v>
      </c>
      <c r="N72" s="181">
        <v>1.7</v>
      </c>
      <c r="O72" s="142">
        <v>1.7</v>
      </c>
      <c r="P72" s="199">
        <v>4.3</v>
      </c>
    </row>
    <row r="73" spans="1:16" ht="22.5">
      <c r="A73" s="90" t="s">
        <v>83</v>
      </c>
      <c r="B73" s="178">
        <v>153.6</v>
      </c>
      <c r="C73" s="138">
        <v>69.2</v>
      </c>
      <c r="D73" s="138">
        <v>10</v>
      </c>
      <c r="E73" s="137">
        <v>5.7</v>
      </c>
      <c r="F73" s="138">
        <v>5.7</v>
      </c>
      <c r="G73" s="138">
        <v>1.8</v>
      </c>
      <c r="H73" s="139">
        <v>5.5</v>
      </c>
      <c r="I73" s="140">
        <v>3.3</v>
      </c>
      <c r="J73" s="141">
        <v>4.4</v>
      </c>
      <c r="K73" s="142">
        <v>4.4</v>
      </c>
      <c r="L73" s="142">
        <v>2.7</v>
      </c>
      <c r="M73" s="142">
        <v>19.2</v>
      </c>
      <c r="N73" s="181">
        <v>4.8</v>
      </c>
      <c r="O73" s="142">
        <v>6.2</v>
      </c>
      <c r="P73" s="199">
        <v>10.7</v>
      </c>
    </row>
    <row r="74" spans="1:16" ht="12.75" customHeight="1">
      <c r="A74" s="90" t="s">
        <v>84</v>
      </c>
      <c r="B74" s="178">
        <v>160.7</v>
      </c>
      <c r="C74" s="138">
        <v>48.1</v>
      </c>
      <c r="D74" s="138">
        <v>16.6</v>
      </c>
      <c r="E74" s="141">
        <v>5.6</v>
      </c>
      <c r="F74" s="141">
        <v>8.8</v>
      </c>
      <c r="G74" s="141">
        <v>3.5</v>
      </c>
      <c r="H74" s="139">
        <v>9.6</v>
      </c>
      <c r="I74" s="140">
        <v>5.5</v>
      </c>
      <c r="J74" s="141">
        <v>3.9</v>
      </c>
      <c r="K74" s="142">
        <v>3.9</v>
      </c>
      <c r="L74" s="142">
        <v>2.6</v>
      </c>
      <c r="M74" s="142">
        <v>19.6</v>
      </c>
      <c r="N74" s="181">
        <v>6.2</v>
      </c>
      <c r="O74" s="142">
        <v>4.7</v>
      </c>
      <c r="P74" s="199">
        <v>22.2</v>
      </c>
    </row>
    <row r="75" spans="1:16" ht="22.5">
      <c r="A75" s="90" t="s">
        <v>85</v>
      </c>
      <c r="B75" s="178">
        <v>291</v>
      </c>
      <c r="C75" s="144">
        <v>87.7</v>
      </c>
      <c r="D75" s="144">
        <v>22.2</v>
      </c>
      <c r="E75" s="144">
        <v>13.4</v>
      </c>
      <c r="F75" s="144">
        <v>15.1</v>
      </c>
      <c r="G75" s="144">
        <v>6.4</v>
      </c>
      <c r="H75" s="145">
        <v>20.5</v>
      </c>
      <c r="I75" s="146">
        <v>8.2</v>
      </c>
      <c r="J75" s="141">
        <v>15.8</v>
      </c>
      <c r="K75" s="141">
        <v>9.8</v>
      </c>
      <c r="L75" s="142">
        <v>9</v>
      </c>
      <c r="M75" s="142">
        <v>31.2</v>
      </c>
      <c r="N75" s="181">
        <v>16.6</v>
      </c>
      <c r="O75" s="142">
        <v>8.3</v>
      </c>
      <c r="P75" s="199">
        <v>27</v>
      </c>
    </row>
    <row r="76" spans="1:16" ht="12.75">
      <c r="A76" s="28" t="s">
        <v>7</v>
      </c>
      <c r="B76" s="178">
        <v>295.6</v>
      </c>
      <c r="C76" s="138">
        <v>49.9</v>
      </c>
      <c r="D76" s="136">
        <v>25.6</v>
      </c>
      <c r="E76" s="136">
        <v>17.5</v>
      </c>
      <c r="F76" s="141">
        <v>15</v>
      </c>
      <c r="G76" s="141">
        <v>6.7</v>
      </c>
      <c r="H76" s="139">
        <v>19.1</v>
      </c>
      <c r="I76" s="140">
        <v>11.7</v>
      </c>
      <c r="J76" s="141">
        <v>15.4</v>
      </c>
      <c r="K76" s="141">
        <v>14.1</v>
      </c>
      <c r="L76" s="142">
        <v>13.1</v>
      </c>
      <c r="M76" s="142">
        <v>38.6</v>
      </c>
      <c r="N76" s="181">
        <v>18.1</v>
      </c>
      <c r="O76" s="142">
        <v>16.6</v>
      </c>
      <c r="P76" s="199">
        <v>34.3</v>
      </c>
    </row>
    <row r="77" spans="1:16" ht="12.75">
      <c r="A77" s="28" t="s">
        <v>86</v>
      </c>
      <c r="B77" s="178">
        <v>271.9</v>
      </c>
      <c r="C77" s="138">
        <v>46</v>
      </c>
      <c r="D77" s="138">
        <v>22.2</v>
      </c>
      <c r="E77" s="138">
        <v>14.6</v>
      </c>
      <c r="F77" s="141">
        <v>14.5</v>
      </c>
      <c r="G77" s="141">
        <v>10.9</v>
      </c>
      <c r="H77" s="139">
        <v>21.6</v>
      </c>
      <c r="I77" s="140">
        <v>9.9</v>
      </c>
      <c r="J77" s="141">
        <v>16</v>
      </c>
      <c r="K77" s="141">
        <v>11.6</v>
      </c>
      <c r="L77" s="142">
        <v>12.1</v>
      </c>
      <c r="M77" s="142">
        <v>29.3</v>
      </c>
      <c r="N77" s="181">
        <v>17.1</v>
      </c>
      <c r="O77" s="142">
        <v>13.5</v>
      </c>
      <c r="P77" s="199">
        <v>32.9</v>
      </c>
    </row>
    <row r="78" spans="1:16" ht="22.5">
      <c r="A78" s="28" t="s">
        <v>87</v>
      </c>
      <c r="B78" s="178">
        <v>54</v>
      </c>
      <c r="C78" s="141">
        <v>15.6</v>
      </c>
      <c r="D78" s="141">
        <v>4.2</v>
      </c>
      <c r="E78" s="141">
        <v>2.8</v>
      </c>
      <c r="F78" s="141">
        <v>3.2</v>
      </c>
      <c r="G78" s="141">
        <v>1.6</v>
      </c>
      <c r="H78" s="139">
        <v>3.4</v>
      </c>
      <c r="I78" s="140">
        <v>2.3</v>
      </c>
      <c r="J78" s="141">
        <v>2.3</v>
      </c>
      <c r="K78" s="141">
        <v>1.4</v>
      </c>
      <c r="L78" s="141">
        <v>1.2</v>
      </c>
      <c r="M78" s="141">
        <v>6.2</v>
      </c>
      <c r="N78" s="182">
        <v>2.1</v>
      </c>
      <c r="O78" s="141">
        <v>2.3</v>
      </c>
      <c r="P78" s="139">
        <v>5.3</v>
      </c>
    </row>
    <row r="79" spans="1:16" ht="12.75">
      <c r="A79" s="28" t="s">
        <v>88</v>
      </c>
      <c r="B79" s="178">
        <v>46</v>
      </c>
      <c r="C79" s="141">
        <v>14.1</v>
      </c>
      <c r="D79" s="141">
        <v>3.1</v>
      </c>
      <c r="E79" s="141">
        <v>2.6</v>
      </c>
      <c r="F79" s="141">
        <v>1.5</v>
      </c>
      <c r="G79" s="141">
        <v>1</v>
      </c>
      <c r="H79" s="139">
        <v>2.4</v>
      </c>
      <c r="I79" s="140">
        <v>1.3</v>
      </c>
      <c r="J79" s="141">
        <v>1.6</v>
      </c>
      <c r="K79" s="141">
        <v>1.7</v>
      </c>
      <c r="L79" s="141">
        <v>1.2</v>
      </c>
      <c r="M79" s="141">
        <v>5.7</v>
      </c>
      <c r="N79" s="182">
        <v>2.4</v>
      </c>
      <c r="O79" s="141">
        <v>1.7</v>
      </c>
      <c r="P79" s="139">
        <v>4.5</v>
      </c>
    </row>
    <row r="80" spans="1:16" ht="22.5">
      <c r="A80" s="159" t="s">
        <v>101</v>
      </c>
      <c r="B80" s="162">
        <v>21931</v>
      </c>
      <c r="C80" s="160">
        <v>28830</v>
      </c>
      <c r="D80" s="160">
        <v>21510</v>
      </c>
      <c r="E80" s="161">
        <v>19637</v>
      </c>
      <c r="F80" s="162">
        <v>20767</v>
      </c>
      <c r="G80" s="163">
        <v>18621</v>
      </c>
      <c r="H80" s="164">
        <v>19957</v>
      </c>
      <c r="I80" s="165">
        <v>19807</v>
      </c>
      <c r="J80" s="188">
        <v>19929</v>
      </c>
      <c r="K80" s="188">
        <v>19388</v>
      </c>
      <c r="L80" s="172">
        <v>19844</v>
      </c>
      <c r="M80" s="172">
        <v>20763</v>
      </c>
      <c r="N80" s="172">
        <v>19292</v>
      </c>
      <c r="O80" s="172">
        <v>19219</v>
      </c>
      <c r="P80" s="200">
        <v>20730</v>
      </c>
    </row>
    <row r="81" spans="1:16" ht="12.75">
      <c r="A81" s="15" t="s">
        <v>10</v>
      </c>
      <c r="B81" s="162"/>
      <c r="C81" s="53"/>
      <c r="D81" s="147"/>
      <c r="E81" s="147"/>
      <c r="F81" s="69"/>
      <c r="G81" s="53"/>
      <c r="H81" s="115"/>
      <c r="I81" s="116"/>
      <c r="J81" s="74"/>
      <c r="K81" s="74"/>
      <c r="L81" s="113"/>
      <c r="M81" s="113"/>
      <c r="N81" s="172"/>
      <c r="O81" s="113"/>
      <c r="P81" s="114"/>
    </row>
    <row r="82" spans="1:16" ht="22.5">
      <c r="A82" s="90" t="s">
        <v>74</v>
      </c>
      <c r="B82" s="168">
        <v>17477</v>
      </c>
      <c r="C82" s="53">
        <v>16569</v>
      </c>
      <c r="D82" s="147">
        <v>18795</v>
      </c>
      <c r="E82" s="147">
        <v>17524</v>
      </c>
      <c r="F82" s="69">
        <v>17713</v>
      </c>
      <c r="G82" s="53">
        <v>16948</v>
      </c>
      <c r="H82" s="115">
        <v>16959</v>
      </c>
      <c r="I82" s="116">
        <v>16516</v>
      </c>
      <c r="J82" s="74">
        <v>18196</v>
      </c>
      <c r="K82" s="74">
        <v>17412</v>
      </c>
      <c r="L82" s="113">
        <v>17267</v>
      </c>
      <c r="M82" s="113">
        <v>16528</v>
      </c>
      <c r="N82" s="172">
        <v>17019</v>
      </c>
      <c r="O82" s="113">
        <v>17852</v>
      </c>
      <c r="P82" s="114">
        <v>17262</v>
      </c>
    </row>
    <row r="83" spans="1:16" ht="12.75">
      <c r="A83" s="90" t="s">
        <v>75</v>
      </c>
      <c r="B83" s="168">
        <v>29214</v>
      </c>
      <c r="C83" s="53">
        <v>20111</v>
      </c>
      <c r="D83" s="147">
        <v>23214</v>
      </c>
      <c r="E83" s="147">
        <v>24454</v>
      </c>
      <c r="F83" s="69">
        <v>25670</v>
      </c>
      <c r="G83" s="53">
        <v>30404</v>
      </c>
      <c r="H83" s="115">
        <v>25451</v>
      </c>
      <c r="I83" s="116">
        <v>26483</v>
      </c>
      <c r="J83" s="74">
        <v>25523</v>
      </c>
      <c r="K83" s="74">
        <v>21689</v>
      </c>
      <c r="L83" s="113">
        <v>23783</v>
      </c>
      <c r="M83" s="113">
        <v>28797</v>
      </c>
      <c r="N83" s="172">
        <v>24291</v>
      </c>
      <c r="O83" s="113">
        <v>25462</v>
      </c>
      <c r="P83" s="114">
        <v>32998</v>
      </c>
    </row>
    <row r="84" spans="1:16" ht="12.75">
      <c r="A84" s="91" t="s">
        <v>1</v>
      </c>
      <c r="B84" s="168">
        <v>21389</v>
      </c>
      <c r="C84" s="53">
        <v>26395</v>
      </c>
      <c r="D84" s="147">
        <v>24167</v>
      </c>
      <c r="E84" s="148">
        <v>20100</v>
      </c>
      <c r="F84" s="69">
        <v>21987</v>
      </c>
      <c r="G84" s="53">
        <v>18112</v>
      </c>
      <c r="H84" s="115">
        <v>20737</v>
      </c>
      <c r="I84" s="116">
        <v>21162</v>
      </c>
      <c r="J84" s="74">
        <v>20388</v>
      </c>
      <c r="K84" s="74">
        <v>19705</v>
      </c>
      <c r="L84" s="113">
        <v>20944</v>
      </c>
      <c r="M84" s="113">
        <v>20853</v>
      </c>
      <c r="N84" s="172">
        <v>19337</v>
      </c>
      <c r="O84" s="113">
        <v>20141</v>
      </c>
      <c r="P84" s="114">
        <v>21636</v>
      </c>
    </row>
    <row r="85" spans="1:16" ht="22.5">
      <c r="A85" s="91" t="s">
        <v>76</v>
      </c>
      <c r="B85" s="168">
        <v>34699</v>
      </c>
      <c r="C85" s="53">
        <v>50683</v>
      </c>
      <c r="D85" s="147">
        <v>29823</v>
      </c>
      <c r="E85" s="148">
        <v>34042</v>
      </c>
      <c r="F85" s="69">
        <v>31900</v>
      </c>
      <c r="G85" s="53">
        <v>25645</v>
      </c>
      <c r="H85" s="115">
        <v>32412</v>
      </c>
      <c r="I85" s="116">
        <v>21871</v>
      </c>
      <c r="J85" s="74">
        <v>32727</v>
      </c>
      <c r="K85" s="74">
        <v>31877</v>
      </c>
      <c r="L85" s="113">
        <v>41040</v>
      </c>
      <c r="M85" s="113">
        <v>29251</v>
      </c>
      <c r="N85" s="172">
        <v>23219</v>
      </c>
      <c r="O85" s="113">
        <v>21922</v>
      </c>
      <c r="P85" s="114">
        <v>30424</v>
      </c>
    </row>
    <row r="86" spans="1:16" ht="22.5">
      <c r="A86" s="91" t="s">
        <v>77</v>
      </c>
      <c r="B86" s="168">
        <v>20851</v>
      </c>
      <c r="C86" s="53">
        <v>25042</v>
      </c>
      <c r="D86" s="53">
        <v>20048</v>
      </c>
      <c r="E86" s="115">
        <v>20396</v>
      </c>
      <c r="F86" s="69">
        <v>20352</v>
      </c>
      <c r="G86" s="53">
        <v>20469</v>
      </c>
      <c r="H86" s="115">
        <v>20750</v>
      </c>
      <c r="I86" s="116">
        <v>19088</v>
      </c>
      <c r="J86" s="74">
        <v>21766</v>
      </c>
      <c r="K86" s="74">
        <v>18768</v>
      </c>
      <c r="L86" s="113">
        <v>20213</v>
      </c>
      <c r="M86" s="113">
        <v>21306</v>
      </c>
      <c r="N86" s="172">
        <v>19109</v>
      </c>
      <c r="O86" s="113">
        <v>18732</v>
      </c>
      <c r="P86" s="114">
        <v>19761</v>
      </c>
    </row>
    <row r="87" spans="1:16" ht="12.75">
      <c r="A87" s="90" t="s">
        <v>3</v>
      </c>
      <c r="B87" s="168">
        <v>20847</v>
      </c>
      <c r="C87" s="53">
        <v>26058</v>
      </c>
      <c r="D87" s="53">
        <v>19170</v>
      </c>
      <c r="E87" s="115">
        <v>19812</v>
      </c>
      <c r="F87" s="69">
        <v>19907</v>
      </c>
      <c r="G87" s="53">
        <v>16540</v>
      </c>
      <c r="H87" s="115">
        <v>19348</v>
      </c>
      <c r="I87" s="116">
        <v>19238</v>
      </c>
      <c r="J87" s="74">
        <v>18975</v>
      </c>
      <c r="K87" s="74">
        <v>19631</v>
      </c>
      <c r="L87" s="113">
        <v>19561</v>
      </c>
      <c r="M87" s="113">
        <v>20995</v>
      </c>
      <c r="N87" s="172">
        <v>22037</v>
      </c>
      <c r="O87" s="113">
        <v>18969</v>
      </c>
      <c r="P87" s="114">
        <v>19086</v>
      </c>
    </row>
    <row r="88" spans="1:16" ht="22.5">
      <c r="A88" s="90" t="s">
        <v>89</v>
      </c>
      <c r="B88" s="168">
        <v>20690</v>
      </c>
      <c r="C88" s="53">
        <v>27343</v>
      </c>
      <c r="D88" s="53">
        <v>21281</v>
      </c>
      <c r="E88" s="115">
        <v>17786</v>
      </c>
      <c r="F88" s="69">
        <v>18070</v>
      </c>
      <c r="G88" s="53">
        <v>16055</v>
      </c>
      <c r="H88" s="115">
        <v>16153</v>
      </c>
      <c r="I88" s="116">
        <v>17192</v>
      </c>
      <c r="J88" s="74">
        <v>17746</v>
      </c>
      <c r="K88" s="74">
        <v>17360</v>
      </c>
      <c r="L88" s="113">
        <v>16711</v>
      </c>
      <c r="M88" s="113">
        <v>19056</v>
      </c>
      <c r="N88" s="172">
        <v>17349</v>
      </c>
      <c r="O88" s="113">
        <v>17948</v>
      </c>
      <c r="P88" s="114">
        <v>17261</v>
      </c>
    </row>
    <row r="89" spans="1:16" ht="12.75">
      <c r="A89" s="90" t="s">
        <v>78</v>
      </c>
      <c r="B89" s="168">
        <v>22222</v>
      </c>
      <c r="C89" s="53">
        <v>28265</v>
      </c>
      <c r="D89" s="53">
        <v>22959</v>
      </c>
      <c r="E89" s="115">
        <v>19038</v>
      </c>
      <c r="F89" s="69">
        <v>20111</v>
      </c>
      <c r="G89" s="53">
        <v>18378</v>
      </c>
      <c r="H89" s="115">
        <v>21583</v>
      </c>
      <c r="I89" s="116">
        <v>18651</v>
      </c>
      <c r="J89" s="74">
        <v>18829</v>
      </c>
      <c r="K89" s="74">
        <v>19890</v>
      </c>
      <c r="L89" s="113">
        <v>19454</v>
      </c>
      <c r="M89" s="113">
        <v>19540</v>
      </c>
      <c r="N89" s="172">
        <v>19638</v>
      </c>
      <c r="O89" s="113">
        <v>17304</v>
      </c>
      <c r="P89" s="114">
        <v>20520</v>
      </c>
    </row>
    <row r="90" spans="1:16" ht="22.5">
      <c r="A90" s="91" t="s">
        <v>79</v>
      </c>
      <c r="B90" s="168">
        <v>11958</v>
      </c>
      <c r="C90" s="53">
        <v>15028</v>
      </c>
      <c r="D90" s="53">
        <v>10607</v>
      </c>
      <c r="E90" s="115">
        <v>10472</v>
      </c>
      <c r="F90" s="69">
        <v>10843</v>
      </c>
      <c r="G90" s="53">
        <v>13148</v>
      </c>
      <c r="H90" s="115">
        <v>9617</v>
      </c>
      <c r="I90" s="116">
        <v>10345</v>
      </c>
      <c r="J90" s="74">
        <v>11206</v>
      </c>
      <c r="K90" s="74">
        <v>10633</v>
      </c>
      <c r="L90" s="113">
        <v>10019</v>
      </c>
      <c r="M90" s="113">
        <v>10808</v>
      </c>
      <c r="N90" s="172">
        <v>9671</v>
      </c>
      <c r="O90" s="113">
        <v>10315</v>
      </c>
      <c r="P90" s="114">
        <v>9843</v>
      </c>
    </row>
    <row r="91" spans="1:16" ht="12.75">
      <c r="A91" s="90" t="s">
        <v>80</v>
      </c>
      <c r="B91" s="168">
        <v>41064</v>
      </c>
      <c r="C91" s="53">
        <v>48764</v>
      </c>
      <c r="D91" s="53">
        <v>28299</v>
      </c>
      <c r="E91" s="115">
        <v>31537</v>
      </c>
      <c r="F91" s="69">
        <v>32566</v>
      </c>
      <c r="G91" s="53">
        <v>24799</v>
      </c>
      <c r="H91" s="115">
        <v>28373</v>
      </c>
      <c r="I91" s="116">
        <v>27877</v>
      </c>
      <c r="J91" s="74">
        <v>29851</v>
      </c>
      <c r="K91" s="74">
        <v>27238</v>
      </c>
      <c r="L91" s="113">
        <v>34936</v>
      </c>
      <c r="M91" s="113">
        <v>34845</v>
      </c>
      <c r="N91" s="172">
        <v>27818</v>
      </c>
      <c r="O91" s="113">
        <v>25472</v>
      </c>
      <c r="P91" s="114">
        <v>33774</v>
      </c>
    </row>
    <row r="92" spans="1:16" ht="12.75">
      <c r="A92" s="90" t="s">
        <v>81</v>
      </c>
      <c r="B92" s="168">
        <v>43480</v>
      </c>
      <c r="C92" s="53">
        <v>52700</v>
      </c>
      <c r="D92" s="53">
        <v>31065</v>
      </c>
      <c r="E92" s="115">
        <v>31240</v>
      </c>
      <c r="F92" s="69">
        <v>32421</v>
      </c>
      <c r="G92" s="53">
        <v>30771</v>
      </c>
      <c r="H92" s="115">
        <v>34215</v>
      </c>
      <c r="I92" s="116">
        <v>30882</v>
      </c>
      <c r="J92" s="74">
        <v>30386</v>
      </c>
      <c r="K92" s="74">
        <v>36400</v>
      </c>
      <c r="L92" s="113">
        <v>29740</v>
      </c>
      <c r="M92" s="113">
        <v>32523</v>
      </c>
      <c r="N92" s="172">
        <v>28923</v>
      </c>
      <c r="O92" s="113">
        <v>29569</v>
      </c>
      <c r="P92" s="114">
        <v>31006</v>
      </c>
    </row>
    <row r="93" spans="1:16" ht="12.75">
      <c r="A93" s="90" t="s">
        <v>82</v>
      </c>
      <c r="B93" s="168">
        <v>18821</v>
      </c>
      <c r="C93" s="53">
        <v>22478</v>
      </c>
      <c r="D93" s="53">
        <v>17013</v>
      </c>
      <c r="E93" s="115">
        <v>15575</v>
      </c>
      <c r="F93" s="69">
        <v>18522</v>
      </c>
      <c r="G93" s="53">
        <v>15255</v>
      </c>
      <c r="H93" s="115">
        <v>16872</v>
      </c>
      <c r="I93" s="116">
        <v>13757</v>
      </c>
      <c r="J93" s="74">
        <v>15818</v>
      </c>
      <c r="K93" s="74">
        <v>18684</v>
      </c>
      <c r="L93" s="113">
        <v>15420</v>
      </c>
      <c r="M93" s="113">
        <v>19581</v>
      </c>
      <c r="N93" s="172">
        <v>15432</v>
      </c>
      <c r="O93" s="113">
        <v>16645</v>
      </c>
      <c r="P93" s="114">
        <v>18819</v>
      </c>
    </row>
    <row r="94" spans="1:16" ht="22.5">
      <c r="A94" s="90" t="s">
        <v>83</v>
      </c>
      <c r="B94" s="168">
        <v>28751</v>
      </c>
      <c r="C94" s="53">
        <v>35514</v>
      </c>
      <c r="D94" s="53">
        <v>23953</v>
      </c>
      <c r="E94" s="115">
        <v>20795</v>
      </c>
      <c r="F94" s="69">
        <v>22544</v>
      </c>
      <c r="G94" s="53">
        <v>19041</v>
      </c>
      <c r="H94" s="115">
        <v>21572</v>
      </c>
      <c r="I94" s="116">
        <v>23507</v>
      </c>
      <c r="J94" s="74">
        <v>20825</v>
      </c>
      <c r="K94" s="74">
        <v>22985</v>
      </c>
      <c r="L94" s="113">
        <v>19379</v>
      </c>
      <c r="M94" s="113">
        <v>25352</v>
      </c>
      <c r="N94" s="172">
        <v>20261</v>
      </c>
      <c r="O94" s="113">
        <v>24788</v>
      </c>
      <c r="P94" s="114">
        <v>23248</v>
      </c>
    </row>
    <row r="95" spans="1:16" ht="22.5">
      <c r="A95" s="90" t="s">
        <v>84</v>
      </c>
      <c r="B95" s="168">
        <v>14622</v>
      </c>
      <c r="C95" s="53">
        <v>17989</v>
      </c>
      <c r="D95" s="53">
        <v>12185</v>
      </c>
      <c r="E95" s="115">
        <v>12255</v>
      </c>
      <c r="F95" s="74">
        <v>13553</v>
      </c>
      <c r="G95" s="74">
        <v>13355</v>
      </c>
      <c r="H95" s="118">
        <v>12012</v>
      </c>
      <c r="I95" s="116">
        <v>12526</v>
      </c>
      <c r="J95" s="74">
        <v>13304</v>
      </c>
      <c r="K95" s="74">
        <v>12435</v>
      </c>
      <c r="L95" s="113">
        <v>12835</v>
      </c>
      <c r="M95" s="113">
        <v>15104</v>
      </c>
      <c r="N95" s="172">
        <v>12225</v>
      </c>
      <c r="O95" s="113">
        <v>12270</v>
      </c>
      <c r="P95" s="114">
        <v>13598</v>
      </c>
    </row>
    <row r="96" spans="1:16" ht="22.5">
      <c r="A96" s="90" t="s">
        <v>85</v>
      </c>
      <c r="B96" s="168">
        <v>25892</v>
      </c>
      <c r="C96" s="122">
        <v>29918</v>
      </c>
      <c r="D96" s="122">
        <v>23386</v>
      </c>
      <c r="E96" s="149">
        <v>23065</v>
      </c>
      <c r="F96" s="122">
        <v>25519</v>
      </c>
      <c r="G96" s="122">
        <v>24027</v>
      </c>
      <c r="H96" s="149">
        <v>24527</v>
      </c>
      <c r="I96" s="121">
        <v>22844</v>
      </c>
      <c r="J96" s="122">
        <v>25349</v>
      </c>
      <c r="K96" s="74">
        <v>22651</v>
      </c>
      <c r="L96" s="112">
        <v>23512</v>
      </c>
      <c r="M96" s="113">
        <v>24837</v>
      </c>
      <c r="N96" s="172">
        <v>23500</v>
      </c>
      <c r="O96" s="113">
        <v>21973</v>
      </c>
      <c r="P96" s="114">
        <v>25061</v>
      </c>
    </row>
    <row r="97" spans="1:16" ht="12.75">
      <c r="A97" s="28" t="s">
        <v>7</v>
      </c>
      <c r="B97" s="168">
        <v>20043</v>
      </c>
      <c r="C97" s="122">
        <v>21578</v>
      </c>
      <c r="D97" s="122">
        <v>18933</v>
      </c>
      <c r="E97" s="149">
        <v>19345</v>
      </c>
      <c r="F97" s="122">
        <v>19690</v>
      </c>
      <c r="G97" s="122">
        <v>18749</v>
      </c>
      <c r="H97" s="149">
        <v>19172</v>
      </c>
      <c r="I97" s="121">
        <v>19078</v>
      </c>
      <c r="J97" s="122">
        <v>19225</v>
      </c>
      <c r="K97" s="74">
        <v>19376</v>
      </c>
      <c r="L97" s="112">
        <v>18977</v>
      </c>
      <c r="M97" s="113">
        <v>21112</v>
      </c>
      <c r="N97" s="172">
        <v>19679</v>
      </c>
      <c r="O97" s="113">
        <v>19382</v>
      </c>
      <c r="P97" s="114">
        <v>20127</v>
      </c>
    </row>
    <row r="98" spans="1:16" ht="12.75">
      <c r="A98" s="28" t="s">
        <v>86</v>
      </c>
      <c r="B98" s="168">
        <v>19999</v>
      </c>
      <c r="C98" s="122">
        <v>23077</v>
      </c>
      <c r="D98" s="122">
        <v>19036</v>
      </c>
      <c r="E98" s="149">
        <v>19679</v>
      </c>
      <c r="F98" s="122">
        <v>22035</v>
      </c>
      <c r="G98" s="122">
        <v>18476</v>
      </c>
      <c r="H98" s="149">
        <v>18462</v>
      </c>
      <c r="I98" s="121">
        <v>19439</v>
      </c>
      <c r="J98" s="122">
        <v>19899</v>
      </c>
      <c r="K98" s="74">
        <v>17765</v>
      </c>
      <c r="L98" s="112">
        <v>19048</v>
      </c>
      <c r="M98" s="113">
        <v>20031</v>
      </c>
      <c r="N98" s="172">
        <v>19607</v>
      </c>
      <c r="O98" s="113">
        <v>17950</v>
      </c>
      <c r="P98" s="114">
        <v>19441</v>
      </c>
    </row>
    <row r="99" spans="1:16" ht="22.5">
      <c r="A99" s="28" t="s">
        <v>87</v>
      </c>
      <c r="B99" s="168">
        <v>17505</v>
      </c>
      <c r="C99" s="122">
        <v>20346</v>
      </c>
      <c r="D99" s="122">
        <v>16446</v>
      </c>
      <c r="E99" s="149">
        <v>17726</v>
      </c>
      <c r="F99" s="122">
        <v>17671</v>
      </c>
      <c r="G99" s="122">
        <v>17103</v>
      </c>
      <c r="H99" s="149">
        <v>16394</v>
      </c>
      <c r="I99" s="121">
        <v>17719</v>
      </c>
      <c r="J99" s="122">
        <v>16720</v>
      </c>
      <c r="K99" s="74">
        <v>16865</v>
      </c>
      <c r="L99" s="112">
        <v>16100</v>
      </c>
      <c r="M99" s="113">
        <v>16088</v>
      </c>
      <c r="N99" s="172">
        <v>15841</v>
      </c>
      <c r="O99" s="113">
        <v>16740</v>
      </c>
      <c r="P99" s="114">
        <v>16320</v>
      </c>
    </row>
    <row r="100" spans="1:16" ht="12.75">
      <c r="A100" s="28" t="s">
        <v>88</v>
      </c>
      <c r="B100" s="168">
        <v>15666</v>
      </c>
      <c r="C100" s="122">
        <v>18749</v>
      </c>
      <c r="D100" s="122">
        <v>15208</v>
      </c>
      <c r="E100" s="149">
        <v>14360</v>
      </c>
      <c r="F100" s="122">
        <v>13770</v>
      </c>
      <c r="G100" s="122">
        <v>13475</v>
      </c>
      <c r="H100" s="149">
        <v>13074</v>
      </c>
      <c r="I100" s="121">
        <v>14200</v>
      </c>
      <c r="J100" s="122">
        <v>14012</v>
      </c>
      <c r="K100" s="74">
        <v>13534</v>
      </c>
      <c r="L100" s="112">
        <v>14301</v>
      </c>
      <c r="M100" s="113">
        <v>15802</v>
      </c>
      <c r="N100" s="172">
        <v>14326</v>
      </c>
      <c r="O100" s="113">
        <v>13829</v>
      </c>
      <c r="P100" s="114">
        <v>14454</v>
      </c>
    </row>
    <row r="101" spans="1:16" ht="12.75">
      <c r="A101" s="14" t="s">
        <v>102</v>
      </c>
      <c r="B101" s="169"/>
      <c r="C101" s="122"/>
      <c r="D101" s="122"/>
      <c r="E101" s="149"/>
      <c r="F101" s="122"/>
      <c r="G101" s="122"/>
      <c r="H101" s="149"/>
      <c r="I101" s="121"/>
      <c r="J101" s="122"/>
      <c r="K101" s="74"/>
      <c r="L101" s="112"/>
      <c r="M101" s="113"/>
      <c r="N101" s="172"/>
      <c r="O101" s="113"/>
      <c r="P101" s="114"/>
    </row>
    <row r="102" spans="1:16" ht="22.5">
      <c r="A102" s="12" t="s">
        <v>70</v>
      </c>
      <c r="B102" s="162">
        <v>26676.8892</v>
      </c>
      <c r="C102" s="150">
        <v>36657.8862</v>
      </c>
      <c r="D102" s="151">
        <v>26671.4887</v>
      </c>
      <c r="E102" s="152">
        <v>22950.6228</v>
      </c>
      <c r="F102" s="74">
        <v>25175.5356</v>
      </c>
      <c r="G102" s="74">
        <v>22925.9872</v>
      </c>
      <c r="H102" s="118">
        <v>24593.0731</v>
      </c>
      <c r="I102" s="116">
        <v>25332.3942</v>
      </c>
      <c r="J102" s="74">
        <v>23386.1308</v>
      </c>
      <c r="K102" s="74">
        <v>24119.6295</v>
      </c>
      <c r="L102" s="113">
        <v>23760.0281</v>
      </c>
      <c r="M102" s="113">
        <v>25699.666</v>
      </c>
      <c r="N102" s="172">
        <v>24001.1198</v>
      </c>
      <c r="O102" s="113">
        <v>22572.4019</v>
      </c>
      <c r="P102" s="114">
        <v>23873.4379</v>
      </c>
    </row>
    <row r="103" spans="1:16" ht="12.75">
      <c r="A103" s="4" t="s">
        <v>11</v>
      </c>
      <c r="B103" s="162">
        <v>29952.5705</v>
      </c>
      <c r="C103" s="150">
        <v>42132.1845</v>
      </c>
      <c r="D103" s="151">
        <v>29642.0836</v>
      </c>
      <c r="E103" s="152">
        <v>25786.1796</v>
      </c>
      <c r="F103" s="74">
        <v>27557.9452</v>
      </c>
      <c r="G103" s="74">
        <v>25604.0719</v>
      </c>
      <c r="H103" s="118">
        <v>27411.2336</v>
      </c>
      <c r="I103" s="116">
        <v>28482.179</v>
      </c>
      <c r="J103" s="74">
        <v>25856.6622</v>
      </c>
      <c r="K103" s="74">
        <v>27260.6723</v>
      </c>
      <c r="L103" s="113">
        <v>26919.5292</v>
      </c>
      <c r="M103" s="113">
        <v>29126.4298</v>
      </c>
      <c r="N103" s="172">
        <v>26323.1864</v>
      </c>
      <c r="O103" s="113">
        <v>25328.3092</v>
      </c>
      <c r="P103" s="114">
        <v>26657.3293</v>
      </c>
    </row>
    <row r="104" spans="1:16" ht="12.75">
      <c r="A104" s="4" t="s">
        <v>12</v>
      </c>
      <c r="B104" s="162">
        <v>22413.9427</v>
      </c>
      <c r="C104" s="151">
        <v>30176.57</v>
      </c>
      <c r="D104" s="151">
        <v>22523.9342</v>
      </c>
      <c r="E104" s="153">
        <v>19499.8923</v>
      </c>
      <c r="F104" s="74">
        <v>21722.3244</v>
      </c>
      <c r="G104" s="74">
        <v>19572.5153</v>
      </c>
      <c r="H104" s="118">
        <v>20724.6446</v>
      </c>
      <c r="I104" s="116">
        <v>20999.2759</v>
      </c>
      <c r="J104" s="74">
        <v>20292.4803</v>
      </c>
      <c r="K104" s="74">
        <v>19995.6339</v>
      </c>
      <c r="L104" s="113">
        <v>19332.8112</v>
      </c>
      <c r="M104" s="113">
        <v>21150.8342</v>
      </c>
      <c r="N104" s="172">
        <v>20461.3643</v>
      </c>
      <c r="O104" s="113">
        <v>18896.9802</v>
      </c>
      <c r="P104" s="114">
        <v>20028.8458</v>
      </c>
    </row>
    <row r="105" spans="1:16" ht="12.75">
      <c r="A105" s="16" t="s">
        <v>73</v>
      </c>
      <c r="B105" s="162">
        <v>22228.5833</v>
      </c>
      <c r="C105" s="151">
        <v>28385.75</v>
      </c>
      <c r="D105" s="151">
        <v>23158.0752</v>
      </c>
      <c r="E105" s="153">
        <v>19983.9826</v>
      </c>
      <c r="F105" s="74">
        <v>22190.8807</v>
      </c>
      <c r="G105" s="74">
        <v>19874.6143</v>
      </c>
      <c r="H105" s="118">
        <v>21486.8914</v>
      </c>
      <c r="I105" s="116">
        <v>21854.9816</v>
      </c>
      <c r="J105" s="74">
        <v>20670.0833</v>
      </c>
      <c r="K105" s="74">
        <v>20828.127</v>
      </c>
      <c r="L105" s="113">
        <v>20435.4166</v>
      </c>
      <c r="M105" s="113">
        <v>21620.5</v>
      </c>
      <c r="N105" s="172">
        <v>21295.7241</v>
      </c>
      <c r="O105" s="113">
        <v>20017.3649</v>
      </c>
      <c r="P105" s="114">
        <v>21143.9166</v>
      </c>
    </row>
    <row r="106" spans="1:16" ht="12.75">
      <c r="A106" s="4" t="s">
        <v>11</v>
      </c>
      <c r="B106" s="162">
        <v>24157.8441</v>
      </c>
      <c r="C106" s="69">
        <v>31081.5833</v>
      </c>
      <c r="D106" s="112">
        <v>25115.4506</v>
      </c>
      <c r="E106" s="154">
        <v>21762.4166</v>
      </c>
      <c r="F106" s="119">
        <v>23832.6919</v>
      </c>
      <c r="G106" s="119">
        <v>21931.4166</v>
      </c>
      <c r="H106" s="120">
        <v>23307.5724</v>
      </c>
      <c r="I106" s="121">
        <v>23631.5833</v>
      </c>
      <c r="J106" s="122">
        <v>22384.25</v>
      </c>
      <c r="K106" s="69">
        <v>22408.9197</v>
      </c>
      <c r="L106" s="113">
        <v>22505.4166</v>
      </c>
      <c r="M106" s="113">
        <v>23718.4166</v>
      </c>
      <c r="N106" s="172">
        <v>22675.4166</v>
      </c>
      <c r="O106" s="113">
        <v>21839.9166</v>
      </c>
      <c r="P106" s="114">
        <v>23123.5833</v>
      </c>
    </row>
    <row r="107" spans="1:16" ht="12.75">
      <c r="A107" s="4" t="s">
        <v>12</v>
      </c>
      <c r="B107" s="162">
        <v>19796.75</v>
      </c>
      <c r="C107" s="155">
        <v>25736.7472</v>
      </c>
      <c r="D107" s="155">
        <v>20465.25</v>
      </c>
      <c r="E107" s="156">
        <v>17700.8333</v>
      </c>
      <c r="F107" s="74">
        <v>19944.8807</v>
      </c>
      <c r="G107" s="74">
        <v>17391.1961</v>
      </c>
      <c r="H107" s="118">
        <v>18943.5757</v>
      </c>
      <c r="I107" s="116">
        <v>19422.5697</v>
      </c>
      <c r="J107" s="74">
        <v>18747.5965</v>
      </c>
      <c r="K107" s="74">
        <v>18276.75</v>
      </c>
      <c r="L107" s="74">
        <v>17139.1666</v>
      </c>
      <c r="M107" s="113">
        <v>18776.0439</v>
      </c>
      <c r="N107" s="172">
        <v>18943.2</v>
      </c>
      <c r="O107" s="113">
        <v>17123.9166</v>
      </c>
      <c r="P107" s="114">
        <v>18211.25</v>
      </c>
    </row>
    <row r="108" spans="1:16" ht="22.5">
      <c r="A108" s="30" t="s">
        <v>72</v>
      </c>
      <c r="B108" s="162"/>
      <c r="C108" s="117"/>
      <c r="D108" s="123"/>
      <c r="E108" s="157"/>
      <c r="F108" s="74"/>
      <c r="G108" s="74"/>
      <c r="H108" s="118"/>
      <c r="I108" s="116"/>
      <c r="J108" s="74"/>
      <c r="K108" s="74"/>
      <c r="L108" s="113"/>
      <c r="M108" s="113"/>
      <c r="N108" s="172"/>
      <c r="O108" s="113"/>
      <c r="P108" s="114"/>
    </row>
    <row r="109" spans="1:16" ht="22.5">
      <c r="A109" s="31" t="s">
        <v>46</v>
      </c>
      <c r="B109" s="162">
        <v>56521.7609</v>
      </c>
      <c r="C109" s="117">
        <v>79337.9436</v>
      </c>
      <c r="D109" s="117">
        <v>56731.0393</v>
      </c>
      <c r="E109" s="158">
        <v>45277.0718</v>
      </c>
      <c r="F109" s="74">
        <v>49256.1042</v>
      </c>
      <c r="G109" s="74">
        <v>43900.7902</v>
      </c>
      <c r="H109" s="118">
        <v>50417.2514</v>
      </c>
      <c r="I109" s="116">
        <v>59338.7603</v>
      </c>
      <c r="J109" s="74">
        <v>46024.6327</v>
      </c>
      <c r="K109" s="74">
        <v>50212.0736</v>
      </c>
      <c r="L109" s="113">
        <v>48391.4962</v>
      </c>
      <c r="M109" s="113">
        <v>52876.225</v>
      </c>
      <c r="N109" s="172">
        <v>45440.4493</v>
      </c>
      <c r="O109" s="113">
        <v>44141.0267</v>
      </c>
      <c r="P109" s="114">
        <v>45860.7553</v>
      </c>
    </row>
    <row r="110" spans="1:16" ht="12.75">
      <c r="A110" s="31" t="s">
        <v>94</v>
      </c>
      <c r="B110" s="162">
        <v>36346.6547</v>
      </c>
      <c r="C110" s="117">
        <v>45101.5238</v>
      </c>
      <c r="D110" s="117">
        <v>33086.9616</v>
      </c>
      <c r="E110" s="158">
        <v>30789.3159</v>
      </c>
      <c r="F110" s="74">
        <v>32366.9206</v>
      </c>
      <c r="G110" s="74">
        <v>31535.7332</v>
      </c>
      <c r="H110" s="118">
        <v>32870.1745</v>
      </c>
      <c r="I110" s="116">
        <v>31276.1639</v>
      </c>
      <c r="J110" s="74">
        <v>30234.3015</v>
      </c>
      <c r="K110" s="74">
        <v>32030.9836</v>
      </c>
      <c r="L110" s="113">
        <v>30785.2471</v>
      </c>
      <c r="M110" s="113">
        <v>34539.0997</v>
      </c>
      <c r="N110" s="172">
        <v>31103.2445</v>
      </c>
      <c r="O110" s="113">
        <v>30539.9174</v>
      </c>
      <c r="P110" s="114">
        <v>31102.7681</v>
      </c>
    </row>
    <row r="111" spans="1:16" ht="22.5">
      <c r="A111" s="31" t="s">
        <v>24</v>
      </c>
      <c r="B111" s="162">
        <v>28721.3655</v>
      </c>
      <c r="C111" s="117">
        <v>34689.3125</v>
      </c>
      <c r="D111" s="117">
        <v>29806.2308</v>
      </c>
      <c r="E111" s="158">
        <v>26174.2526</v>
      </c>
      <c r="F111" s="74">
        <v>27499.6507</v>
      </c>
      <c r="G111" s="74">
        <v>26469.8817</v>
      </c>
      <c r="H111" s="118">
        <v>26844.6243</v>
      </c>
      <c r="I111" s="116">
        <v>27106.0141</v>
      </c>
      <c r="J111" s="74">
        <v>25993.8369</v>
      </c>
      <c r="K111" s="74">
        <v>26189.7636</v>
      </c>
      <c r="L111" s="113">
        <v>26394.1499</v>
      </c>
      <c r="M111" s="113">
        <v>28108.6316</v>
      </c>
      <c r="N111" s="172">
        <v>25620.3811</v>
      </c>
      <c r="O111" s="113">
        <v>25052.8396</v>
      </c>
      <c r="P111" s="114">
        <v>26526.7149</v>
      </c>
    </row>
    <row r="112" spans="1:16" ht="12.75">
      <c r="A112" s="31" t="s">
        <v>44</v>
      </c>
      <c r="B112" s="162">
        <v>21083.8044</v>
      </c>
      <c r="C112" s="151">
        <v>24397.5414</v>
      </c>
      <c r="D112" s="151">
        <v>21734.7791</v>
      </c>
      <c r="E112" s="158">
        <v>18781.1831</v>
      </c>
      <c r="F112" s="74">
        <v>22743.2879</v>
      </c>
      <c r="G112" s="74">
        <v>19862.9011</v>
      </c>
      <c r="H112" s="118">
        <v>19938.252</v>
      </c>
      <c r="I112" s="116">
        <v>20735.1813</v>
      </c>
      <c r="J112" s="74">
        <v>19515.9543</v>
      </c>
      <c r="K112" s="74">
        <v>19919.6844</v>
      </c>
      <c r="L112" s="113">
        <v>18760.0777</v>
      </c>
      <c r="M112" s="113">
        <v>20123.9078</v>
      </c>
      <c r="N112" s="172">
        <v>19399.4048</v>
      </c>
      <c r="O112" s="113">
        <v>18655.0726</v>
      </c>
      <c r="P112" s="114">
        <v>18687.837</v>
      </c>
    </row>
    <row r="113" spans="1:16" ht="22.5">
      <c r="A113" s="31" t="s">
        <v>13</v>
      </c>
      <c r="B113" s="162">
        <v>16317.7461</v>
      </c>
      <c r="C113" s="117">
        <v>18477.8761</v>
      </c>
      <c r="D113" s="117">
        <v>16707.3155</v>
      </c>
      <c r="E113" s="158">
        <v>15509.1353</v>
      </c>
      <c r="F113" s="74">
        <v>16065.5533</v>
      </c>
      <c r="G113" s="74">
        <v>17725.555</v>
      </c>
      <c r="H113" s="118">
        <v>15603.6378</v>
      </c>
      <c r="I113" s="116">
        <v>16530.189</v>
      </c>
      <c r="J113" s="74">
        <v>16605.7536</v>
      </c>
      <c r="K113" s="74">
        <v>15192.506</v>
      </c>
      <c r="L113" s="113">
        <v>14975.2889</v>
      </c>
      <c r="M113" s="113">
        <v>15957.6159</v>
      </c>
      <c r="N113" s="172">
        <v>15725.0197</v>
      </c>
      <c r="O113" s="113">
        <v>14262.5604</v>
      </c>
      <c r="P113" s="114">
        <v>15059.0269</v>
      </c>
    </row>
    <row r="114" spans="1:16" ht="22.5">
      <c r="A114" s="18" t="s">
        <v>25</v>
      </c>
      <c r="B114" s="162">
        <v>17587.4317</v>
      </c>
      <c r="C114" s="117">
        <v>20394.6952</v>
      </c>
      <c r="D114" s="117">
        <v>18085.9491</v>
      </c>
      <c r="E114" s="158">
        <v>17219.2297</v>
      </c>
      <c r="F114" s="74">
        <v>18187.8156</v>
      </c>
      <c r="G114" s="74">
        <v>14326.572</v>
      </c>
      <c r="H114" s="118">
        <v>15738.7048</v>
      </c>
      <c r="I114" s="116">
        <v>16093.5253</v>
      </c>
      <c r="J114" s="74">
        <v>18045.2994</v>
      </c>
      <c r="K114" s="74">
        <v>21020.4725</v>
      </c>
      <c r="L114" s="113">
        <v>18484.5711</v>
      </c>
      <c r="M114" s="113">
        <v>15851.1734</v>
      </c>
      <c r="N114" s="172">
        <v>17835.6682</v>
      </c>
      <c r="O114" s="113">
        <v>16555.5293</v>
      </c>
      <c r="P114" s="114">
        <v>16195.6721</v>
      </c>
    </row>
    <row r="115" spans="1:16" ht="22.5">
      <c r="A115" s="29" t="s">
        <v>71</v>
      </c>
      <c r="B115" s="162">
        <v>21278.3672</v>
      </c>
      <c r="C115" s="117">
        <v>25489.0527</v>
      </c>
      <c r="D115" s="117">
        <v>23654.7084</v>
      </c>
      <c r="E115" s="158">
        <v>19215.2581</v>
      </c>
      <c r="F115" s="74">
        <v>22267.9482</v>
      </c>
      <c r="G115" s="74">
        <v>19686.0359</v>
      </c>
      <c r="H115" s="118">
        <v>21305.9824</v>
      </c>
      <c r="I115" s="116">
        <v>22206.0273</v>
      </c>
      <c r="J115" s="74">
        <v>20150.3151</v>
      </c>
      <c r="K115" s="74">
        <v>19326.1165</v>
      </c>
      <c r="L115" s="113">
        <v>20682.5554</v>
      </c>
      <c r="M115" s="113">
        <v>20378.4148</v>
      </c>
      <c r="N115" s="172">
        <v>20704.2088</v>
      </c>
      <c r="O115" s="113">
        <v>19406.6011</v>
      </c>
      <c r="P115" s="114">
        <v>20993.253</v>
      </c>
    </row>
    <row r="116" spans="1:16" ht="12.75">
      <c r="A116" s="29" t="s">
        <v>14</v>
      </c>
      <c r="B116" s="162">
        <v>20805.448</v>
      </c>
      <c r="C116" s="117">
        <v>24348.5018</v>
      </c>
      <c r="D116" s="117">
        <v>22278.5446</v>
      </c>
      <c r="E116" s="158">
        <v>19262.5708</v>
      </c>
      <c r="F116" s="74">
        <v>21347.3346</v>
      </c>
      <c r="G116" s="74">
        <v>19855.957</v>
      </c>
      <c r="H116" s="118">
        <v>21292.4654</v>
      </c>
      <c r="I116" s="116">
        <v>20337.6623</v>
      </c>
      <c r="J116" s="74">
        <v>19501.9828</v>
      </c>
      <c r="K116" s="74">
        <v>19620.6422</v>
      </c>
      <c r="L116" s="113">
        <v>19997.3367</v>
      </c>
      <c r="M116" s="113">
        <v>20089.4877</v>
      </c>
      <c r="N116" s="172">
        <v>20280.1782</v>
      </c>
      <c r="O116" s="113">
        <v>19411.7315</v>
      </c>
      <c r="P116" s="114">
        <v>21415.0887</v>
      </c>
    </row>
    <row r="117" spans="1:16" ht="12.75">
      <c r="A117" s="32" t="s">
        <v>93</v>
      </c>
      <c r="B117" s="162">
        <v>14429.3774</v>
      </c>
      <c r="C117" s="117">
        <v>15568.1238</v>
      </c>
      <c r="D117" s="123">
        <v>15742.2945</v>
      </c>
      <c r="E117" s="157">
        <v>13484.217</v>
      </c>
      <c r="F117" s="74">
        <v>15239.2182</v>
      </c>
      <c r="G117" s="74">
        <v>14050.1167</v>
      </c>
      <c r="H117" s="118">
        <v>13921.7623</v>
      </c>
      <c r="I117" s="124">
        <v>14571.3521</v>
      </c>
      <c r="J117" s="125">
        <v>14680.8881</v>
      </c>
      <c r="K117" s="74">
        <v>14551.9499</v>
      </c>
      <c r="L117" s="113">
        <v>14492.9959</v>
      </c>
      <c r="M117" s="113">
        <v>13498.409</v>
      </c>
      <c r="N117" s="172">
        <v>14622.6791</v>
      </c>
      <c r="O117" s="113">
        <v>13564.8657</v>
      </c>
      <c r="P117" s="114">
        <v>14129.6763</v>
      </c>
    </row>
    <row r="118" spans="1:16" ht="12.75">
      <c r="A118" s="32" t="s">
        <v>26</v>
      </c>
      <c r="B118" s="162">
        <v>26485.5593</v>
      </c>
      <c r="C118" s="53" t="s">
        <v>96</v>
      </c>
      <c r="D118" s="53" t="s">
        <v>96</v>
      </c>
      <c r="E118" s="53" t="s">
        <v>96</v>
      </c>
      <c r="F118" s="53" t="s">
        <v>96</v>
      </c>
      <c r="G118" s="53" t="s">
        <v>96</v>
      </c>
      <c r="H118" s="115" t="s">
        <v>96</v>
      </c>
      <c r="I118" s="202" t="s">
        <v>96</v>
      </c>
      <c r="J118" s="53" t="s">
        <v>96</v>
      </c>
      <c r="K118" s="53" t="s">
        <v>96</v>
      </c>
      <c r="L118" s="53" t="s">
        <v>96</v>
      </c>
      <c r="M118" s="53" t="s">
        <v>96</v>
      </c>
      <c r="N118" s="53" t="s">
        <v>96</v>
      </c>
      <c r="O118" s="53" t="s">
        <v>96</v>
      </c>
      <c r="P118" s="115" t="s">
        <v>96</v>
      </c>
    </row>
    <row r="120" ht="12.75">
      <c r="A120" s="20" t="s">
        <v>51</v>
      </c>
    </row>
    <row r="121" ht="12.75">
      <c r="A121" s="20" t="s">
        <v>52</v>
      </c>
    </row>
    <row r="122" spans="1:8" ht="12.75">
      <c r="A122" s="206" t="s">
        <v>99</v>
      </c>
      <c r="B122" s="207"/>
      <c r="C122" s="207"/>
      <c r="D122" s="207"/>
      <c r="E122" s="207"/>
      <c r="F122" s="207"/>
      <c r="G122" s="207"/>
      <c r="H122" s="207"/>
    </row>
    <row r="123" spans="1:8" ht="24.75" customHeight="1">
      <c r="A123" s="203" t="s">
        <v>100</v>
      </c>
      <c r="B123" s="204"/>
      <c r="C123" s="204"/>
      <c r="D123" s="205"/>
      <c r="E123" s="205"/>
      <c r="F123" s="205"/>
      <c r="G123" s="205"/>
      <c r="H123" s="205"/>
    </row>
    <row r="124" spans="1:8" ht="25.5" customHeight="1">
      <c r="A124" s="203" t="s">
        <v>103</v>
      </c>
      <c r="B124" s="204"/>
      <c r="C124" s="204"/>
      <c r="D124" s="205"/>
      <c r="E124" s="205"/>
      <c r="F124" s="205"/>
      <c r="G124" s="205"/>
      <c r="H124" s="205"/>
    </row>
    <row r="125" spans="1:8" ht="12.75">
      <c r="A125" s="19" t="s">
        <v>104</v>
      </c>
      <c r="B125" s="170"/>
      <c r="C125" s="80"/>
      <c r="D125" s="80"/>
      <c r="E125" s="80"/>
      <c r="F125" s="81"/>
      <c r="G125" s="81"/>
      <c r="H125" s="81"/>
    </row>
  </sheetData>
  <mergeCells count="20">
    <mergeCell ref="O6:O8"/>
    <mergeCell ref="N6:N8"/>
    <mergeCell ref="C6:C8"/>
    <mergeCell ref="D6:D8"/>
    <mergeCell ref="E6:E8"/>
    <mergeCell ref="F6:F8"/>
    <mergeCell ref="G6:G8"/>
    <mergeCell ref="H6:H8"/>
    <mergeCell ref="I6:I8"/>
    <mergeCell ref="J6:J8"/>
    <mergeCell ref="A123:H123"/>
    <mergeCell ref="A122:H122"/>
    <mergeCell ref="A124:H124"/>
    <mergeCell ref="C5:P5"/>
    <mergeCell ref="A5:A8"/>
    <mergeCell ref="B5:B8"/>
    <mergeCell ref="P6:P8"/>
    <mergeCell ref="K6:K8"/>
    <mergeCell ref="L6:L8"/>
    <mergeCell ref="M6:M8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scale="85" r:id="rId1"/>
  <rowBreaks count="2" manualBreakCount="2">
    <brk id="49" max="255" man="1"/>
    <brk id="79" max="255" man="1"/>
  </rowBreaks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Ing. Joanna Pozdíšková</cp:lastModifiedBy>
  <cp:lastPrinted>2010-12-20T08:54:40Z</cp:lastPrinted>
  <dcterms:created xsi:type="dcterms:W3CDTF">2003-05-05T06:31:36Z</dcterms:created>
  <dcterms:modified xsi:type="dcterms:W3CDTF">2010-12-20T08:54:43Z</dcterms:modified>
  <cp:category/>
  <cp:version/>
  <cp:contentType/>
  <cp:contentStatus/>
</cp:coreProperties>
</file>