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21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'List1'!$A$1:$K$64</definedName>
  </definedNames>
  <calcPr fullCalcOnLoad="1"/>
</workbook>
</file>

<file path=xl/sharedStrings.xml><?xml version="1.0" encoding="utf-8"?>
<sst xmlns="http://schemas.openxmlformats.org/spreadsheetml/2006/main" count="128" uniqueCount="38">
  <si>
    <t>Období, rok</t>
  </si>
  <si>
    <t>Počet dokončených bytů</t>
  </si>
  <si>
    <t>celkem</t>
  </si>
  <si>
    <t>v tom výstavba</t>
  </si>
  <si>
    <t>ze 100 bytů bylo ve výstavbě</t>
  </si>
  <si>
    <t>rodin. domů</t>
  </si>
  <si>
    <t>Úhrny za příslušné období</t>
  </si>
  <si>
    <t>1946-1950</t>
  </si>
  <si>
    <t>.</t>
  </si>
  <si>
    <t>-</t>
  </si>
  <si>
    <t>1951-1955</t>
  </si>
  <si>
    <t>1956-1960</t>
  </si>
  <si>
    <t>1961-1965</t>
  </si>
  <si>
    <t>1966-1970</t>
  </si>
  <si>
    <t>1971-1975</t>
  </si>
  <si>
    <t>1976-1980</t>
  </si>
  <si>
    <t>1981-1985</t>
  </si>
  <si>
    <t>1986-1990</t>
  </si>
  <si>
    <t>1991-1995</t>
  </si>
  <si>
    <t>1996-2000</t>
  </si>
  <si>
    <t>Úhrnem</t>
  </si>
  <si>
    <t>Roční průměrné počty v období</t>
  </si>
  <si>
    <t>Řetězové indexy</t>
  </si>
  <si>
    <t>x</t>
  </si>
  <si>
    <r>
      <t xml:space="preserve">komunální     státní </t>
    </r>
    <r>
      <rPr>
        <vertAlign val="superscript"/>
        <sz val="7"/>
        <rFont val="Arial"/>
        <family val="2"/>
      </rPr>
      <t>2)</t>
    </r>
  </si>
  <si>
    <r>
      <t>Úhrnem</t>
    </r>
    <r>
      <rPr>
        <vertAlign val="superscript"/>
        <sz val="7"/>
        <rFont val="Arial"/>
        <family val="2"/>
      </rPr>
      <t xml:space="preserve"> 4)</t>
    </r>
  </si>
  <si>
    <t>družstevní</t>
  </si>
  <si>
    <r>
      <t xml:space="preserve">podniková </t>
    </r>
    <r>
      <rPr>
        <vertAlign val="superscript"/>
        <sz val="7"/>
        <rFont val="Arial"/>
        <family val="2"/>
      </rPr>
      <t>3)</t>
    </r>
  </si>
  <si>
    <t>celkem na 1 000 obyvatel ročně</t>
  </si>
  <si>
    <r>
      <t xml:space="preserve">podnikové </t>
    </r>
    <r>
      <rPr>
        <vertAlign val="superscript"/>
        <sz val="7"/>
        <rFont val="Arial"/>
        <family val="2"/>
      </rPr>
      <t>3)</t>
    </r>
  </si>
  <si>
    <t>Tab. 2  Retrospektiva počtu dokončených bytů v České republice</t>
  </si>
  <si>
    <r>
      <t>1)</t>
    </r>
    <r>
      <rPr>
        <sz val="6"/>
        <rFont val="Arial"/>
        <family val="2"/>
      </rPr>
      <t xml:space="preserve"> Včetně nástaveb a přístaveb.</t>
    </r>
  </si>
  <si>
    <r>
      <t>2)</t>
    </r>
    <r>
      <rPr>
        <sz val="6"/>
        <rFont val="Arial"/>
        <family val="2"/>
      </rPr>
      <t xml:space="preserve"> Včetně pohotovostních bytů, bytů v osobním vlastnictví a bytů v domech s pečovatelskou službou</t>
    </r>
  </si>
  <si>
    <r>
      <t>4)</t>
    </r>
    <r>
      <rPr>
        <sz val="6"/>
        <rFont val="Arial"/>
        <family val="2"/>
      </rPr>
      <t xml:space="preserve"> Roční průměry z let známých počtů dokončených bytů</t>
    </r>
  </si>
  <si>
    <r>
      <t>3)</t>
    </r>
    <r>
      <rPr>
        <sz val="6"/>
        <rFont val="Arial"/>
        <family val="2"/>
      </rPr>
      <t xml:space="preserve"> Včetně výstavby JZD, od roku 1993 včetně služebních bytů a od roku 1995 včetně bytů v nebytových objektech a bytů získaných stavebními úpravami nebytových prostorů; </t>
    </r>
  </si>
  <si>
    <t xml:space="preserve">    od roku 1995 ostatní výstavba.</t>
  </si>
  <si>
    <t xml:space="preserve">    a v domovech-penziónech.</t>
  </si>
  <si>
    <r>
      <t xml:space="preserve">             podle pětiletých období 1946 – 2004</t>
    </r>
    <r>
      <rPr>
        <b/>
        <vertAlign val="superscript"/>
        <sz val="11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</si>
</sst>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6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3" fontId="1" fillId="0" borderId="4" xfId="0" applyNumberFormat="1" applyFont="1" applyBorder="1" applyAlignment="1">
      <alignment horizontal="right" wrapText="1" indent="1"/>
    </xf>
    <xf numFmtId="0" fontId="1" fillId="0" borderId="4" xfId="0" applyFont="1" applyBorder="1" applyAlignment="1">
      <alignment horizontal="right" wrapText="1" indent="1"/>
    </xf>
    <xf numFmtId="0" fontId="1" fillId="0" borderId="5" xfId="0" applyFont="1" applyBorder="1" applyAlignment="1">
      <alignment horizontal="right" wrapText="1" indent="1"/>
    </xf>
    <xf numFmtId="0" fontId="1" fillId="0" borderId="6" xfId="0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right" wrapText="1" indent="1"/>
    </xf>
    <xf numFmtId="0" fontId="1" fillId="0" borderId="7" xfId="0" applyFont="1" applyBorder="1" applyAlignment="1">
      <alignment horizontal="right" wrapText="1" indent="1"/>
    </xf>
    <xf numFmtId="2" fontId="1" fillId="0" borderId="7" xfId="0" applyNumberFormat="1" applyFont="1" applyBorder="1" applyAlignment="1">
      <alignment horizontal="right" wrapText="1" indent="1"/>
    </xf>
    <xf numFmtId="167" fontId="1" fillId="0" borderId="7" xfId="0" applyNumberFormat="1" applyFont="1" applyBorder="1" applyAlignment="1">
      <alignment horizontal="right" wrapText="1" indent="1"/>
    </xf>
    <xf numFmtId="167" fontId="1" fillId="0" borderId="8" xfId="0" applyNumberFormat="1" applyFont="1" applyBorder="1" applyAlignment="1">
      <alignment horizontal="right" wrapText="1" indent="1"/>
    </xf>
    <xf numFmtId="0" fontId="1" fillId="0" borderId="8" xfId="0" applyFont="1" applyBorder="1" applyAlignment="1">
      <alignment horizontal="right" wrapText="1" indent="1"/>
    </xf>
    <xf numFmtId="0" fontId="1" fillId="0" borderId="9" xfId="0" applyFont="1" applyBorder="1" applyAlignment="1">
      <alignment horizontal="center" wrapText="1"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1" fillId="0" borderId="10" xfId="0" applyNumberFormat="1" applyFont="1" applyBorder="1" applyAlignment="1">
      <alignment horizontal="right" wrapText="1" indent="1"/>
    </xf>
    <xf numFmtId="167" fontId="1" fillId="0" borderId="11" xfId="0" applyNumberFormat="1" applyFont="1" applyBorder="1" applyAlignment="1">
      <alignment horizontal="right" wrapText="1" inden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7.8515625" style="0" customWidth="1"/>
    <col min="2" max="2" width="8.57421875" style="0" customWidth="1"/>
    <col min="3" max="3" width="8.28125" style="0" customWidth="1"/>
    <col min="4" max="4" width="7.8515625" style="0" customWidth="1"/>
    <col min="5" max="5" width="8.00390625" style="0" customWidth="1"/>
    <col min="6" max="6" width="7.7109375" style="0" customWidth="1"/>
    <col min="7" max="7" width="7.28125" style="0" customWidth="1"/>
    <col min="8" max="8" width="8.00390625" style="0" customWidth="1"/>
    <col min="9" max="9" width="7.28125" style="0" customWidth="1"/>
    <col min="10" max="10" width="7.421875" style="0" customWidth="1"/>
    <col min="11" max="11" width="8.00390625" style="0" customWidth="1"/>
    <col min="12" max="12" width="2.00390625" style="0" customWidth="1"/>
    <col min="13" max="13" width="0.9921875" style="0" customWidth="1"/>
    <col min="14" max="14" width="0.85546875" style="0" customWidth="1"/>
    <col min="16" max="16" width="10.00390625" style="0" customWidth="1"/>
    <col min="17" max="17" width="12.7109375" style="0" customWidth="1"/>
    <col min="18" max="21" width="11.421875" style="0" bestFit="1" customWidth="1"/>
    <col min="22" max="22" width="11.57421875" style="0" bestFit="1" customWidth="1"/>
    <col min="23" max="24" width="11.421875" style="0" bestFit="1" customWidth="1"/>
  </cols>
  <sheetData>
    <row r="1" spans="1:2" ht="15">
      <c r="A1" s="19" t="s">
        <v>30</v>
      </c>
      <c r="B1" s="20"/>
    </row>
    <row r="2" ht="17.25">
      <c r="A2" s="20" t="s">
        <v>37</v>
      </c>
    </row>
    <row r="3" ht="4.5" customHeight="1" thickBot="1"/>
    <row r="4" spans="1:11" ht="12" customHeight="1">
      <c r="A4" s="32" t="s">
        <v>0</v>
      </c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17.25" customHeight="1">
      <c r="A5" s="33"/>
      <c r="B5" s="37" t="s">
        <v>2</v>
      </c>
      <c r="C5" s="37" t="s">
        <v>3</v>
      </c>
      <c r="D5" s="37"/>
      <c r="E5" s="37"/>
      <c r="F5" s="37"/>
      <c r="G5" s="37" t="s">
        <v>28</v>
      </c>
      <c r="H5" s="37" t="s">
        <v>4</v>
      </c>
      <c r="I5" s="37"/>
      <c r="J5" s="37"/>
      <c r="K5" s="39"/>
    </row>
    <row r="6" spans="1:11" ht="23.25" customHeight="1" thickBot="1">
      <c r="A6" s="34"/>
      <c r="B6" s="38"/>
      <c r="C6" s="2" t="s">
        <v>24</v>
      </c>
      <c r="D6" s="2" t="s">
        <v>26</v>
      </c>
      <c r="E6" s="2" t="s">
        <v>27</v>
      </c>
      <c r="F6" s="2" t="s">
        <v>5</v>
      </c>
      <c r="G6" s="38"/>
      <c r="H6" s="2" t="s">
        <v>24</v>
      </c>
      <c r="I6" s="2" t="s">
        <v>26</v>
      </c>
      <c r="J6" s="2" t="s">
        <v>29</v>
      </c>
      <c r="K6" s="3" t="s">
        <v>5</v>
      </c>
    </row>
    <row r="7" spans="1:11" ht="14.25" thickBot="1" thickTop="1">
      <c r="A7" s="26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2" customHeight="1">
      <c r="A8" s="4" t="s">
        <v>7</v>
      </c>
      <c r="B8" s="5">
        <v>62511</v>
      </c>
      <c r="C8" s="6" t="s">
        <v>8</v>
      </c>
      <c r="D8" s="6" t="s">
        <v>9</v>
      </c>
      <c r="E8" s="6" t="s">
        <v>9</v>
      </c>
      <c r="F8" s="6" t="s">
        <v>8</v>
      </c>
      <c r="G8" s="6" t="s">
        <v>8</v>
      </c>
      <c r="H8" s="6" t="s">
        <v>8</v>
      </c>
      <c r="I8" s="6" t="s">
        <v>9</v>
      </c>
      <c r="J8" s="6" t="s">
        <v>9</v>
      </c>
      <c r="K8" s="7" t="s">
        <v>8</v>
      </c>
    </row>
    <row r="9" spans="1:11" ht="10.5" customHeight="1">
      <c r="A9" s="8" t="s">
        <v>10</v>
      </c>
      <c r="B9" s="9">
        <v>115248</v>
      </c>
      <c r="C9" s="9">
        <v>99298</v>
      </c>
      <c r="D9" s="10" t="s">
        <v>9</v>
      </c>
      <c r="E9" s="10" t="s">
        <v>9</v>
      </c>
      <c r="F9" s="9">
        <v>15950</v>
      </c>
      <c r="G9" s="11">
        <v>2.5</v>
      </c>
      <c r="H9" s="12">
        <v>86.2</v>
      </c>
      <c r="I9" s="12" t="s">
        <v>9</v>
      </c>
      <c r="J9" s="12" t="s">
        <v>9</v>
      </c>
      <c r="K9" s="13">
        <v>13.8</v>
      </c>
    </row>
    <row r="10" spans="1:11" ht="10.5" customHeight="1">
      <c r="A10" s="8" t="s">
        <v>11</v>
      </c>
      <c r="B10" s="9">
        <v>181985</v>
      </c>
      <c r="C10" s="9">
        <v>132272</v>
      </c>
      <c r="D10" s="9">
        <v>7298</v>
      </c>
      <c r="E10" s="9">
        <v>5272</v>
      </c>
      <c r="F10" s="9">
        <v>37143</v>
      </c>
      <c r="G10" s="11">
        <v>3.81</v>
      </c>
      <c r="H10" s="12">
        <v>72.7</v>
      </c>
      <c r="I10" s="12">
        <v>4</v>
      </c>
      <c r="J10" s="12">
        <v>2.9</v>
      </c>
      <c r="K10" s="13">
        <v>20.4</v>
      </c>
    </row>
    <row r="11" spans="1:11" ht="10.5" customHeight="1">
      <c r="A11" s="8" t="s">
        <v>12</v>
      </c>
      <c r="B11" s="9">
        <v>246215</v>
      </c>
      <c r="C11" s="9">
        <v>106703</v>
      </c>
      <c r="D11" s="9">
        <v>80759</v>
      </c>
      <c r="E11" s="9">
        <v>18928</v>
      </c>
      <c r="F11" s="9">
        <v>39825</v>
      </c>
      <c r="G11" s="11">
        <v>5.09</v>
      </c>
      <c r="H11" s="12">
        <v>43.3</v>
      </c>
      <c r="I11" s="12">
        <v>32.8</v>
      </c>
      <c r="J11" s="12">
        <v>7.7</v>
      </c>
      <c r="K11" s="13">
        <v>16.2</v>
      </c>
    </row>
    <row r="12" spans="1:11" ht="10.5" customHeight="1">
      <c r="A12" s="8" t="s">
        <v>13</v>
      </c>
      <c r="B12" s="9">
        <v>279493</v>
      </c>
      <c r="C12" s="9">
        <v>55279</v>
      </c>
      <c r="D12" s="9">
        <v>157145</v>
      </c>
      <c r="E12" s="9">
        <v>27597</v>
      </c>
      <c r="F12" s="9">
        <v>39472</v>
      </c>
      <c r="G12" s="11">
        <v>5.67</v>
      </c>
      <c r="H12" s="12">
        <v>19.8</v>
      </c>
      <c r="I12" s="12">
        <v>56.2</v>
      </c>
      <c r="J12" s="12">
        <v>9.9</v>
      </c>
      <c r="K12" s="13">
        <v>14.1</v>
      </c>
    </row>
    <row r="13" spans="1:11" ht="10.5" customHeight="1">
      <c r="A13" s="8" t="s">
        <v>14</v>
      </c>
      <c r="B13" s="9">
        <v>406055</v>
      </c>
      <c r="C13" s="9">
        <v>81134</v>
      </c>
      <c r="D13" s="9">
        <v>139767</v>
      </c>
      <c r="E13" s="9">
        <v>88725</v>
      </c>
      <c r="F13" s="9">
        <v>96429</v>
      </c>
      <c r="G13" s="11">
        <v>8.17</v>
      </c>
      <c r="H13" s="12">
        <v>20</v>
      </c>
      <c r="I13" s="12">
        <v>34.4</v>
      </c>
      <c r="J13" s="12">
        <v>21.9</v>
      </c>
      <c r="K13" s="13">
        <v>23.7</v>
      </c>
    </row>
    <row r="14" spans="1:11" ht="10.5" customHeight="1">
      <c r="A14" s="8" t="s">
        <v>15</v>
      </c>
      <c r="B14" s="9">
        <v>415250</v>
      </c>
      <c r="C14" s="9">
        <v>95579</v>
      </c>
      <c r="D14" s="9">
        <v>121029</v>
      </c>
      <c r="E14" s="9">
        <v>80661</v>
      </c>
      <c r="F14" s="9">
        <v>117981</v>
      </c>
      <c r="G14" s="11">
        <v>8.12</v>
      </c>
      <c r="H14" s="12">
        <v>23</v>
      </c>
      <c r="I14" s="12">
        <v>29.2</v>
      </c>
      <c r="J14" s="12">
        <v>19.4</v>
      </c>
      <c r="K14" s="13">
        <v>28.4</v>
      </c>
    </row>
    <row r="15" spans="1:11" ht="10.5" customHeight="1">
      <c r="A15" s="8" t="s">
        <v>16</v>
      </c>
      <c r="B15" s="9">
        <v>305538</v>
      </c>
      <c r="C15" s="9">
        <v>63761</v>
      </c>
      <c r="D15" s="9">
        <v>123965</v>
      </c>
      <c r="E15" s="9">
        <v>26187</v>
      </c>
      <c r="F15" s="9">
        <v>91625</v>
      </c>
      <c r="G15" s="11">
        <v>5.92</v>
      </c>
      <c r="H15" s="12">
        <v>20.9</v>
      </c>
      <c r="I15" s="12">
        <v>40.5</v>
      </c>
      <c r="J15" s="12">
        <v>8.6</v>
      </c>
      <c r="K15" s="13">
        <v>30</v>
      </c>
    </row>
    <row r="16" spans="1:11" ht="10.5" customHeight="1">
      <c r="A16" s="8" t="s">
        <v>17</v>
      </c>
      <c r="B16" s="9">
        <v>246447</v>
      </c>
      <c r="C16" s="9">
        <v>62668</v>
      </c>
      <c r="D16" s="9">
        <v>98302</v>
      </c>
      <c r="E16" s="9">
        <v>6420</v>
      </c>
      <c r="F16" s="9">
        <v>79057</v>
      </c>
      <c r="G16" s="11">
        <v>4.76</v>
      </c>
      <c r="H16" s="12">
        <v>25.4</v>
      </c>
      <c r="I16" s="12">
        <v>39.9</v>
      </c>
      <c r="J16" s="12">
        <v>2.6</v>
      </c>
      <c r="K16" s="13">
        <v>32.1</v>
      </c>
    </row>
    <row r="17" spans="1:11" ht="10.5" customHeight="1">
      <c r="A17" s="8" t="s">
        <v>18</v>
      </c>
      <c r="B17" s="9">
        <v>140785</v>
      </c>
      <c r="C17" s="9">
        <v>30804</v>
      </c>
      <c r="D17" s="9">
        <v>50968</v>
      </c>
      <c r="E17" s="9">
        <v>6985</v>
      </c>
      <c r="F17" s="9">
        <v>52028</v>
      </c>
      <c r="G17" s="11">
        <v>2.73</v>
      </c>
      <c r="H17" s="12">
        <v>21.9</v>
      </c>
      <c r="I17" s="12">
        <v>36.2</v>
      </c>
      <c r="J17" s="12">
        <v>5</v>
      </c>
      <c r="K17" s="13">
        <v>36.9</v>
      </c>
    </row>
    <row r="18" spans="1:11" ht="10.5" customHeight="1">
      <c r="A18" s="8" t="s">
        <v>19</v>
      </c>
      <c r="B18" s="9">
        <v>102363</v>
      </c>
      <c r="C18" s="9">
        <v>27841</v>
      </c>
      <c r="D18" s="9">
        <v>1354</v>
      </c>
      <c r="E18" s="9">
        <v>21183</v>
      </c>
      <c r="F18" s="9">
        <v>51985</v>
      </c>
      <c r="G18" s="11">
        <v>1.99</v>
      </c>
      <c r="H18" s="12">
        <v>27.2</v>
      </c>
      <c r="I18" s="12">
        <v>1.3</v>
      </c>
      <c r="J18" s="12">
        <v>20.7</v>
      </c>
      <c r="K18" s="13">
        <v>50.8</v>
      </c>
    </row>
    <row r="19" spans="1:11" ht="10.5" customHeight="1">
      <c r="A19" s="8">
        <v>2001</v>
      </c>
      <c r="B19" s="9">
        <v>24758</v>
      </c>
      <c r="C19" s="9">
        <v>5043</v>
      </c>
      <c r="D19" s="9">
        <v>909</v>
      </c>
      <c r="E19" s="9">
        <v>5165</v>
      </c>
      <c r="F19" s="9">
        <v>13641</v>
      </c>
      <c r="G19" s="11">
        <v>2.42</v>
      </c>
      <c r="H19" s="12">
        <v>20.3</v>
      </c>
      <c r="I19" s="12">
        <v>3.7</v>
      </c>
      <c r="J19" s="12">
        <v>20.9</v>
      </c>
      <c r="K19" s="13">
        <v>55.1</v>
      </c>
    </row>
    <row r="20" spans="1:11" ht="10.5" customHeight="1">
      <c r="A20" s="8">
        <v>2002</v>
      </c>
      <c r="B20" s="9">
        <v>27291</v>
      </c>
      <c r="C20" s="9">
        <v>5865</v>
      </c>
      <c r="D20" s="9">
        <v>826</v>
      </c>
      <c r="E20" s="9">
        <v>5927</v>
      </c>
      <c r="F20" s="9">
        <v>14673</v>
      </c>
      <c r="G20" s="11">
        <v>2.67</v>
      </c>
      <c r="H20" s="12">
        <v>21.5</v>
      </c>
      <c r="I20" s="12">
        <v>3</v>
      </c>
      <c r="J20" s="12">
        <v>21.7</v>
      </c>
      <c r="K20" s="13">
        <v>53.8</v>
      </c>
    </row>
    <row r="21" spans="1:11" ht="10.5" customHeight="1">
      <c r="A21" s="8">
        <v>2003</v>
      </c>
      <c r="B21" s="9">
        <v>27127</v>
      </c>
      <c r="C21" s="9">
        <v>5643</v>
      </c>
      <c r="D21" s="9">
        <v>1482</v>
      </c>
      <c r="E21" s="9">
        <v>6119</v>
      </c>
      <c r="F21" s="9">
        <v>13883</v>
      </c>
      <c r="G21" s="11">
        <v>2.66</v>
      </c>
      <c r="H21" s="12">
        <v>20.802152836657207</v>
      </c>
      <c r="I21" s="12">
        <v>5.463191654071589</v>
      </c>
      <c r="J21" s="12">
        <v>22.55686216684484</v>
      </c>
      <c r="K21" s="13">
        <v>51.17779334242637</v>
      </c>
    </row>
    <row r="22" spans="1:11" ht="10.5" customHeight="1">
      <c r="A22" s="8">
        <v>2004</v>
      </c>
      <c r="B22" s="9">
        <v>32268</v>
      </c>
      <c r="C22" s="9">
        <v>7142</v>
      </c>
      <c r="D22" s="9">
        <v>1515</v>
      </c>
      <c r="E22" s="9">
        <v>7856</v>
      </c>
      <c r="F22" s="9">
        <v>15755</v>
      </c>
      <c r="G22" s="11">
        <v>3.16</v>
      </c>
      <c r="H22" s="12">
        <v>22.133382918061237</v>
      </c>
      <c r="I22" s="12">
        <v>4.695053923391596</v>
      </c>
      <c r="J22" s="12">
        <v>24.346101400768564</v>
      </c>
      <c r="K22" s="13">
        <v>48.825461757778605</v>
      </c>
    </row>
    <row r="23" spans="1:20" ht="13.5" thickBot="1">
      <c r="A23" s="8" t="s">
        <v>20</v>
      </c>
      <c r="B23" s="9">
        <f>SUM(B8:B22)</f>
        <v>2613334</v>
      </c>
      <c r="C23" s="10" t="s">
        <v>8</v>
      </c>
      <c r="D23" s="9">
        <f>SUM(D10:D22)</f>
        <v>785319</v>
      </c>
      <c r="E23" s="9">
        <f>SUM(E10:E22)</f>
        <v>307025</v>
      </c>
      <c r="F23" s="10" t="s">
        <v>8</v>
      </c>
      <c r="G23" s="12" t="s">
        <v>8</v>
      </c>
      <c r="H23" s="12" t="s">
        <v>8</v>
      </c>
      <c r="I23" s="12">
        <f>D23/B23*100</f>
        <v>30.05046427284075</v>
      </c>
      <c r="J23" s="12">
        <f>E23/B23*100</f>
        <v>11.748402615203414</v>
      </c>
      <c r="K23" s="13" t="s">
        <v>8</v>
      </c>
      <c r="P23" s="1">
        <f>SUM(C9:C22)</f>
        <v>779032</v>
      </c>
      <c r="Q23">
        <f>P23/54</f>
        <v>14426.518518518518</v>
      </c>
      <c r="S23" s="1">
        <f>SUM(F9:F22)</f>
        <v>679447</v>
      </c>
      <c r="T23">
        <f>S23/54</f>
        <v>12582.351851851852</v>
      </c>
    </row>
    <row r="24" spans="1:11" ht="13.5" thickBot="1">
      <c r="A24" s="29" t="s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1"/>
    </row>
    <row r="25" spans="1:24" ht="12" customHeight="1">
      <c r="A25" s="8" t="s">
        <v>7</v>
      </c>
      <c r="B25" s="9">
        <v>12502</v>
      </c>
      <c r="C25" s="10" t="s">
        <v>8</v>
      </c>
      <c r="D25" s="10" t="s">
        <v>9</v>
      </c>
      <c r="E25" s="10" t="s">
        <v>9</v>
      </c>
      <c r="F25" s="10" t="s">
        <v>8</v>
      </c>
      <c r="G25" s="10" t="s">
        <v>8</v>
      </c>
      <c r="H25" s="10" t="s">
        <v>8</v>
      </c>
      <c r="I25" s="10" t="s">
        <v>9</v>
      </c>
      <c r="J25" s="10" t="s">
        <v>9</v>
      </c>
      <c r="K25" s="14" t="s">
        <v>8</v>
      </c>
      <c r="P25" s="1">
        <f aca="true" t="shared" si="0" ref="P25:P35">B8/5</f>
        <v>12502.2</v>
      </c>
      <c r="Q25" s="1" t="e">
        <f aca="true" t="shared" si="1" ref="Q25:X25">C8/5</f>
        <v>#VALUE!</v>
      </c>
      <c r="R25" s="1" t="e">
        <f t="shared" si="1"/>
        <v>#VALUE!</v>
      </c>
      <c r="S25" s="1" t="e">
        <f t="shared" si="1"/>
        <v>#VALUE!</v>
      </c>
      <c r="T25" s="1" t="e">
        <f t="shared" si="1"/>
        <v>#VALUE!</v>
      </c>
      <c r="U25" s="1" t="e">
        <f t="shared" si="1"/>
        <v>#VALUE!</v>
      </c>
      <c r="V25" s="1" t="e">
        <f t="shared" si="1"/>
        <v>#VALUE!</v>
      </c>
      <c r="W25" s="1" t="e">
        <f t="shared" si="1"/>
        <v>#VALUE!</v>
      </c>
      <c r="X25" s="1" t="e">
        <f t="shared" si="1"/>
        <v>#VALUE!</v>
      </c>
    </row>
    <row r="26" spans="1:24" ht="10.5" customHeight="1">
      <c r="A26" s="8" t="s">
        <v>10</v>
      </c>
      <c r="B26" s="9">
        <v>23050</v>
      </c>
      <c r="C26" s="9">
        <v>19860</v>
      </c>
      <c r="D26" s="10" t="s">
        <v>9</v>
      </c>
      <c r="E26" s="10" t="s">
        <v>9</v>
      </c>
      <c r="F26" s="9">
        <v>3190</v>
      </c>
      <c r="G26" s="11">
        <v>2.5</v>
      </c>
      <c r="H26" s="12">
        <v>86.2</v>
      </c>
      <c r="I26" s="10" t="s">
        <v>9</v>
      </c>
      <c r="J26" s="10" t="s">
        <v>9</v>
      </c>
      <c r="K26" s="13">
        <v>13.8</v>
      </c>
      <c r="P26" s="1">
        <f t="shared" si="0"/>
        <v>23049.6</v>
      </c>
      <c r="Q26" s="1">
        <f aca="true" t="shared" si="2" ref="Q26:Q35">C9/5</f>
        <v>19859.6</v>
      </c>
      <c r="R26" s="1" t="e">
        <f aca="true" t="shared" si="3" ref="R26:R35">D9/5</f>
        <v>#VALUE!</v>
      </c>
      <c r="S26" s="1" t="e">
        <f aca="true" t="shared" si="4" ref="S26:S35">E9/5</f>
        <v>#VALUE!</v>
      </c>
      <c r="T26" s="1">
        <f aca="true" t="shared" si="5" ref="T26:T35">F9/5</f>
        <v>3190</v>
      </c>
      <c r="U26" s="1">
        <f aca="true" t="shared" si="6" ref="U26:U35">G9/5</f>
        <v>0.5</v>
      </c>
      <c r="V26" s="1">
        <f aca="true" t="shared" si="7" ref="V26:V35">H9/5</f>
        <v>17.240000000000002</v>
      </c>
      <c r="W26" s="1" t="e">
        <f aca="true" t="shared" si="8" ref="W26:W35">I9/5</f>
        <v>#VALUE!</v>
      </c>
      <c r="X26" s="1" t="e">
        <f aca="true" t="shared" si="9" ref="X26:X35">J9/5</f>
        <v>#VALUE!</v>
      </c>
    </row>
    <row r="27" spans="1:24" ht="10.5" customHeight="1">
      <c r="A27" s="8" t="s">
        <v>11</v>
      </c>
      <c r="B27" s="9">
        <v>36397</v>
      </c>
      <c r="C27" s="9">
        <v>26454</v>
      </c>
      <c r="D27" s="9">
        <v>1460</v>
      </c>
      <c r="E27" s="9">
        <v>1054</v>
      </c>
      <c r="F27" s="9">
        <v>7429</v>
      </c>
      <c r="G27" s="11">
        <v>3.81</v>
      </c>
      <c r="H27" s="12">
        <v>72.7</v>
      </c>
      <c r="I27" s="12">
        <v>4</v>
      </c>
      <c r="J27" s="12">
        <v>2.9</v>
      </c>
      <c r="K27" s="13">
        <v>20.4</v>
      </c>
      <c r="P27" s="1">
        <f t="shared" si="0"/>
        <v>36397</v>
      </c>
      <c r="Q27" s="1">
        <f t="shared" si="2"/>
        <v>26454.4</v>
      </c>
      <c r="R27" s="1">
        <f t="shared" si="3"/>
        <v>1459.6</v>
      </c>
      <c r="S27" s="1">
        <f t="shared" si="4"/>
        <v>1054.4</v>
      </c>
      <c r="T27" s="1">
        <f t="shared" si="5"/>
        <v>7428.6</v>
      </c>
      <c r="U27" s="1">
        <f t="shared" si="6"/>
        <v>0.762</v>
      </c>
      <c r="V27" s="1">
        <f t="shared" si="7"/>
        <v>14.540000000000001</v>
      </c>
      <c r="W27" s="1">
        <f t="shared" si="8"/>
        <v>0.8</v>
      </c>
      <c r="X27" s="1">
        <f t="shared" si="9"/>
        <v>0.58</v>
      </c>
    </row>
    <row r="28" spans="1:24" ht="10.5" customHeight="1">
      <c r="A28" s="8" t="s">
        <v>12</v>
      </c>
      <c r="B28" s="9">
        <v>49243</v>
      </c>
      <c r="C28" s="9">
        <v>21341</v>
      </c>
      <c r="D28" s="9">
        <v>16152</v>
      </c>
      <c r="E28" s="9">
        <v>3786</v>
      </c>
      <c r="F28" s="9">
        <v>7965</v>
      </c>
      <c r="G28" s="11">
        <v>5.09</v>
      </c>
      <c r="H28" s="12">
        <v>43.3</v>
      </c>
      <c r="I28" s="12">
        <v>32.8</v>
      </c>
      <c r="J28" s="12">
        <v>7.7</v>
      </c>
      <c r="K28" s="13">
        <v>16.2</v>
      </c>
      <c r="P28" s="1">
        <f t="shared" si="0"/>
        <v>49243</v>
      </c>
      <c r="Q28" s="1">
        <f t="shared" si="2"/>
        <v>21340.6</v>
      </c>
      <c r="R28" s="1">
        <f t="shared" si="3"/>
        <v>16151.8</v>
      </c>
      <c r="S28" s="1">
        <f t="shared" si="4"/>
        <v>3785.6</v>
      </c>
      <c r="T28" s="1">
        <f t="shared" si="5"/>
        <v>7965</v>
      </c>
      <c r="U28" s="1">
        <f t="shared" si="6"/>
        <v>1.018</v>
      </c>
      <c r="V28" s="1">
        <f t="shared" si="7"/>
        <v>8.66</v>
      </c>
      <c r="W28" s="1">
        <f t="shared" si="8"/>
        <v>6.56</v>
      </c>
      <c r="X28" s="1">
        <f t="shared" si="9"/>
        <v>1.54</v>
      </c>
    </row>
    <row r="29" spans="1:24" ht="10.5" customHeight="1">
      <c r="A29" s="8" t="s">
        <v>13</v>
      </c>
      <c r="B29" s="9">
        <v>55899</v>
      </c>
      <c r="C29" s="9">
        <v>11056</v>
      </c>
      <c r="D29" s="9">
        <v>31429</v>
      </c>
      <c r="E29" s="9">
        <v>5519</v>
      </c>
      <c r="F29" s="9">
        <v>7894</v>
      </c>
      <c r="G29" s="11">
        <v>5.67</v>
      </c>
      <c r="H29" s="12">
        <v>19.8</v>
      </c>
      <c r="I29" s="12">
        <v>56.2</v>
      </c>
      <c r="J29" s="12">
        <v>9.9</v>
      </c>
      <c r="K29" s="13">
        <v>14.1</v>
      </c>
      <c r="P29" s="1">
        <f t="shared" si="0"/>
        <v>55898.6</v>
      </c>
      <c r="Q29" s="1">
        <f t="shared" si="2"/>
        <v>11055.8</v>
      </c>
      <c r="R29" s="1">
        <f t="shared" si="3"/>
        <v>31429</v>
      </c>
      <c r="S29" s="1">
        <f t="shared" si="4"/>
        <v>5519.4</v>
      </c>
      <c r="T29" s="1">
        <f t="shared" si="5"/>
        <v>7894.4</v>
      </c>
      <c r="U29" s="1">
        <f t="shared" si="6"/>
        <v>1.134</v>
      </c>
      <c r="V29" s="1">
        <f t="shared" si="7"/>
        <v>3.96</v>
      </c>
      <c r="W29" s="1">
        <f t="shared" si="8"/>
        <v>11.24</v>
      </c>
      <c r="X29" s="1">
        <f t="shared" si="9"/>
        <v>1.98</v>
      </c>
    </row>
    <row r="30" spans="1:24" ht="10.5" customHeight="1">
      <c r="A30" s="8" t="s">
        <v>14</v>
      </c>
      <c r="B30" s="9">
        <v>81211</v>
      </c>
      <c r="C30" s="9">
        <v>16227</v>
      </c>
      <c r="D30" s="9">
        <v>27953</v>
      </c>
      <c r="E30" s="9">
        <v>17745</v>
      </c>
      <c r="F30" s="9">
        <v>19286</v>
      </c>
      <c r="G30" s="11">
        <v>8.17</v>
      </c>
      <c r="H30" s="12">
        <v>20</v>
      </c>
      <c r="I30" s="12">
        <v>34.4</v>
      </c>
      <c r="J30" s="12">
        <v>21.9</v>
      </c>
      <c r="K30" s="13">
        <v>23.7</v>
      </c>
      <c r="P30" s="1">
        <f t="shared" si="0"/>
        <v>81211</v>
      </c>
      <c r="Q30" s="1">
        <f t="shared" si="2"/>
        <v>16226.8</v>
      </c>
      <c r="R30" s="1">
        <f t="shared" si="3"/>
        <v>27953.4</v>
      </c>
      <c r="S30" s="1">
        <f t="shared" si="4"/>
        <v>17745</v>
      </c>
      <c r="T30" s="1">
        <f t="shared" si="5"/>
        <v>19285.8</v>
      </c>
      <c r="U30" s="1">
        <f t="shared" si="6"/>
        <v>1.634</v>
      </c>
      <c r="V30" s="1">
        <f t="shared" si="7"/>
        <v>4</v>
      </c>
      <c r="W30" s="1">
        <f t="shared" si="8"/>
        <v>6.88</v>
      </c>
      <c r="X30" s="1">
        <f t="shared" si="9"/>
        <v>4.38</v>
      </c>
    </row>
    <row r="31" spans="1:24" ht="10.5" customHeight="1">
      <c r="A31" s="8" t="s">
        <v>15</v>
      </c>
      <c r="B31" s="9">
        <v>83050</v>
      </c>
      <c r="C31" s="9">
        <v>19116</v>
      </c>
      <c r="D31" s="9">
        <v>24206</v>
      </c>
      <c r="E31" s="9">
        <v>16132</v>
      </c>
      <c r="F31" s="9">
        <v>23596</v>
      </c>
      <c r="G31" s="11">
        <v>8.12</v>
      </c>
      <c r="H31" s="12">
        <v>23</v>
      </c>
      <c r="I31" s="12">
        <v>29.2</v>
      </c>
      <c r="J31" s="12">
        <v>19.4</v>
      </c>
      <c r="K31" s="13">
        <v>28.4</v>
      </c>
      <c r="P31" s="1">
        <f t="shared" si="0"/>
        <v>83050</v>
      </c>
      <c r="Q31" s="1">
        <f t="shared" si="2"/>
        <v>19115.8</v>
      </c>
      <c r="R31" s="1">
        <f t="shared" si="3"/>
        <v>24205.8</v>
      </c>
      <c r="S31" s="1">
        <f t="shared" si="4"/>
        <v>16132.2</v>
      </c>
      <c r="T31" s="1">
        <f t="shared" si="5"/>
        <v>23596.2</v>
      </c>
      <c r="U31" s="1">
        <f t="shared" si="6"/>
        <v>1.6239999999999999</v>
      </c>
      <c r="V31" s="1">
        <f t="shared" si="7"/>
        <v>4.6</v>
      </c>
      <c r="W31" s="1">
        <f t="shared" si="8"/>
        <v>5.84</v>
      </c>
      <c r="X31" s="1">
        <f t="shared" si="9"/>
        <v>3.88</v>
      </c>
    </row>
    <row r="32" spans="1:24" ht="10.5" customHeight="1">
      <c r="A32" s="8" t="s">
        <v>16</v>
      </c>
      <c r="B32" s="9">
        <v>61108</v>
      </c>
      <c r="C32" s="9">
        <v>12752</v>
      </c>
      <c r="D32" s="9">
        <v>24793</v>
      </c>
      <c r="E32" s="9">
        <v>5237</v>
      </c>
      <c r="F32" s="9">
        <v>18325</v>
      </c>
      <c r="G32" s="11">
        <v>5.92</v>
      </c>
      <c r="H32" s="12">
        <v>20.9</v>
      </c>
      <c r="I32" s="12">
        <v>40.5</v>
      </c>
      <c r="J32" s="12">
        <v>8.6</v>
      </c>
      <c r="K32" s="13">
        <v>30</v>
      </c>
      <c r="P32" s="1">
        <f t="shared" si="0"/>
        <v>61107.6</v>
      </c>
      <c r="Q32" s="1">
        <f t="shared" si="2"/>
        <v>12752.2</v>
      </c>
      <c r="R32" s="1">
        <f t="shared" si="3"/>
        <v>24793</v>
      </c>
      <c r="S32" s="1">
        <f t="shared" si="4"/>
        <v>5237.4</v>
      </c>
      <c r="T32" s="1">
        <f t="shared" si="5"/>
        <v>18325</v>
      </c>
      <c r="U32" s="1">
        <f t="shared" si="6"/>
        <v>1.184</v>
      </c>
      <c r="V32" s="1">
        <f t="shared" si="7"/>
        <v>4.18</v>
      </c>
      <c r="W32" s="1">
        <f t="shared" si="8"/>
        <v>8.1</v>
      </c>
      <c r="X32" s="1">
        <f t="shared" si="9"/>
        <v>1.72</v>
      </c>
    </row>
    <row r="33" spans="1:24" ht="10.5" customHeight="1">
      <c r="A33" s="8" t="s">
        <v>17</v>
      </c>
      <c r="B33" s="9">
        <v>49289</v>
      </c>
      <c r="C33" s="9">
        <v>12534</v>
      </c>
      <c r="D33" s="9">
        <v>19660</v>
      </c>
      <c r="E33" s="9">
        <v>1284</v>
      </c>
      <c r="F33" s="9">
        <v>15811</v>
      </c>
      <c r="G33" s="11">
        <v>4.76</v>
      </c>
      <c r="H33" s="12">
        <v>25.4</v>
      </c>
      <c r="I33" s="12">
        <v>39.9</v>
      </c>
      <c r="J33" s="12">
        <v>2.6</v>
      </c>
      <c r="K33" s="13">
        <v>32.1</v>
      </c>
      <c r="P33" s="1">
        <f t="shared" si="0"/>
        <v>49289.4</v>
      </c>
      <c r="Q33" s="1">
        <f t="shared" si="2"/>
        <v>12533.6</v>
      </c>
      <c r="R33" s="1">
        <f t="shared" si="3"/>
        <v>19660.4</v>
      </c>
      <c r="S33" s="1">
        <f t="shared" si="4"/>
        <v>1284</v>
      </c>
      <c r="T33" s="1">
        <f t="shared" si="5"/>
        <v>15811.4</v>
      </c>
      <c r="U33" s="1">
        <f t="shared" si="6"/>
        <v>0.952</v>
      </c>
      <c r="V33" s="1">
        <f t="shared" si="7"/>
        <v>5.08</v>
      </c>
      <c r="W33" s="1">
        <f t="shared" si="8"/>
        <v>7.9799999999999995</v>
      </c>
      <c r="X33" s="1">
        <f t="shared" si="9"/>
        <v>0.52</v>
      </c>
    </row>
    <row r="34" spans="1:24" ht="10.5" customHeight="1">
      <c r="A34" s="8" t="s">
        <v>18</v>
      </c>
      <c r="B34" s="9">
        <v>28257</v>
      </c>
      <c r="C34" s="9">
        <v>6161</v>
      </c>
      <c r="D34" s="9">
        <v>10194</v>
      </c>
      <c r="E34" s="9">
        <v>1397</v>
      </c>
      <c r="F34" s="9">
        <v>10406</v>
      </c>
      <c r="G34" s="11">
        <v>2.73</v>
      </c>
      <c r="H34" s="12">
        <v>21.9</v>
      </c>
      <c r="I34" s="12">
        <v>36.2</v>
      </c>
      <c r="J34" s="12">
        <v>5</v>
      </c>
      <c r="K34" s="13">
        <v>36.9</v>
      </c>
      <c r="P34" s="1">
        <f t="shared" si="0"/>
        <v>28157</v>
      </c>
      <c r="Q34" s="1">
        <f t="shared" si="2"/>
        <v>6160.8</v>
      </c>
      <c r="R34" s="1">
        <f t="shared" si="3"/>
        <v>10193.6</v>
      </c>
      <c r="S34" s="1">
        <f t="shared" si="4"/>
        <v>1397</v>
      </c>
      <c r="T34" s="1">
        <f t="shared" si="5"/>
        <v>10405.6</v>
      </c>
      <c r="U34" s="1">
        <f t="shared" si="6"/>
        <v>0.546</v>
      </c>
      <c r="V34" s="1">
        <f t="shared" si="7"/>
        <v>4.38</v>
      </c>
      <c r="W34" s="1">
        <f t="shared" si="8"/>
        <v>7.24</v>
      </c>
      <c r="X34" s="1">
        <f t="shared" si="9"/>
        <v>1</v>
      </c>
    </row>
    <row r="35" spans="1:24" ht="10.5" customHeight="1">
      <c r="A35" s="8" t="s">
        <v>19</v>
      </c>
      <c r="B35" s="9">
        <v>20473</v>
      </c>
      <c r="C35" s="9">
        <v>5568</v>
      </c>
      <c r="D35" s="10">
        <v>271</v>
      </c>
      <c r="E35" s="9">
        <v>4237</v>
      </c>
      <c r="F35" s="9">
        <v>10397</v>
      </c>
      <c r="G35" s="11">
        <v>1.99</v>
      </c>
      <c r="H35" s="12">
        <v>27.2</v>
      </c>
      <c r="I35" s="12">
        <v>1.3</v>
      </c>
      <c r="J35" s="12">
        <v>20.7</v>
      </c>
      <c r="K35" s="13">
        <v>50.8</v>
      </c>
      <c r="P35" s="1">
        <f t="shared" si="0"/>
        <v>20472.6</v>
      </c>
      <c r="Q35" s="1">
        <f t="shared" si="2"/>
        <v>5568.2</v>
      </c>
      <c r="R35" s="1">
        <f t="shared" si="3"/>
        <v>270.8</v>
      </c>
      <c r="S35" s="1">
        <f t="shared" si="4"/>
        <v>4236.6</v>
      </c>
      <c r="T35" s="1">
        <f t="shared" si="5"/>
        <v>10397</v>
      </c>
      <c r="U35" s="1">
        <f t="shared" si="6"/>
        <v>0.398</v>
      </c>
      <c r="V35" s="1">
        <f t="shared" si="7"/>
        <v>5.4399999999999995</v>
      </c>
      <c r="W35" s="1">
        <f t="shared" si="8"/>
        <v>0.26</v>
      </c>
      <c r="X35" s="1">
        <f t="shared" si="9"/>
        <v>4.14</v>
      </c>
    </row>
    <row r="36" spans="1:24" ht="10.5" customHeight="1">
      <c r="A36" s="8">
        <v>2001</v>
      </c>
      <c r="B36" s="9">
        <v>24758</v>
      </c>
      <c r="C36" s="9">
        <v>5043</v>
      </c>
      <c r="D36" s="10">
        <v>909</v>
      </c>
      <c r="E36" s="9">
        <v>5165</v>
      </c>
      <c r="F36" s="9">
        <v>13641</v>
      </c>
      <c r="G36" s="11">
        <v>2.42</v>
      </c>
      <c r="H36" s="12">
        <v>20.3</v>
      </c>
      <c r="I36" s="12">
        <v>3.7</v>
      </c>
      <c r="J36" s="12">
        <v>20.9</v>
      </c>
      <c r="K36" s="13">
        <v>55.1</v>
      </c>
      <c r="P36" s="1"/>
      <c r="Q36" s="1"/>
      <c r="R36" s="1"/>
      <c r="S36" s="1"/>
      <c r="T36" s="1"/>
      <c r="U36" s="1"/>
      <c r="V36" s="1"/>
      <c r="W36" s="1"/>
      <c r="X36" s="1"/>
    </row>
    <row r="37" spans="1:24" ht="10.5" customHeight="1">
      <c r="A37" s="8">
        <v>2002</v>
      </c>
      <c r="B37" s="9">
        <v>27291</v>
      </c>
      <c r="C37" s="9">
        <v>5865</v>
      </c>
      <c r="D37" s="10">
        <v>826</v>
      </c>
      <c r="E37" s="9">
        <v>5927</v>
      </c>
      <c r="F37" s="9">
        <v>14673</v>
      </c>
      <c r="G37" s="11">
        <v>2.67</v>
      </c>
      <c r="H37" s="12">
        <v>21.5</v>
      </c>
      <c r="I37" s="12">
        <v>3</v>
      </c>
      <c r="J37" s="12">
        <v>21.7</v>
      </c>
      <c r="K37" s="13">
        <v>53.8</v>
      </c>
      <c r="P37" s="1"/>
      <c r="Q37" s="1"/>
      <c r="R37" s="1"/>
      <c r="S37" s="1"/>
      <c r="T37" s="1"/>
      <c r="U37" s="1"/>
      <c r="V37" s="1"/>
      <c r="W37" s="1"/>
      <c r="X37" s="1"/>
    </row>
    <row r="38" spans="1:24" ht="10.5" customHeight="1">
      <c r="A38" s="8">
        <v>2003</v>
      </c>
      <c r="B38" s="9">
        <v>27127</v>
      </c>
      <c r="C38" s="9">
        <v>5643</v>
      </c>
      <c r="D38" s="10">
        <v>1482</v>
      </c>
      <c r="E38" s="9">
        <v>6119</v>
      </c>
      <c r="F38" s="9">
        <v>13883</v>
      </c>
      <c r="G38" s="11">
        <v>2.66</v>
      </c>
      <c r="H38" s="12">
        <v>20.802152836657207</v>
      </c>
      <c r="I38" s="12">
        <v>5.463191654071589</v>
      </c>
      <c r="J38" s="12">
        <v>22.55686216684484</v>
      </c>
      <c r="K38" s="13">
        <v>51.17779334242637</v>
      </c>
      <c r="P38" s="1"/>
      <c r="Q38" s="1"/>
      <c r="R38" s="1"/>
      <c r="S38" s="1"/>
      <c r="T38" s="1"/>
      <c r="U38" s="1"/>
      <c r="V38" s="1"/>
      <c r="W38" s="1"/>
      <c r="X38" s="1"/>
    </row>
    <row r="39" spans="1:24" ht="10.5" customHeight="1">
      <c r="A39" s="8">
        <v>2004</v>
      </c>
      <c r="B39" s="9">
        <v>32268</v>
      </c>
      <c r="C39" s="9">
        <v>7142</v>
      </c>
      <c r="D39" s="10">
        <v>1515</v>
      </c>
      <c r="E39" s="9">
        <v>7856</v>
      </c>
      <c r="F39" s="9">
        <v>15755</v>
      </c>
      <c r="G39" s="11">
        <v>3.16</v>
      </c>
      <c r="H39" s="12">
        <v>22.133382918061237</v>
      </c>
      <c r="I39" s="12">
        <v>4.695053923391596</v>
      </c>
      <c r="J39" s="12">
        <v>24.346101400768564</v>
      </c>
      <c r="K39" s="13">
        <v>48.825461757778605</v>
      </c>
      <c r="P39" s="1"/>
      <c r="Q39" s="1"/>
      <c r="R39" s="1"/>
      <c r="S39" s="1"/>
      <c r="T39" s="1"/>
      <c r="U39" s="1"/>
      <c r="V39" s="1"/>
      <c r="W39" s="1"/>
      <c r="X39" s="1"/>
    </row>
    <row r="40" spans="1:24" ht="13.5" thickBot="1">
      <c r="A40" s="8" t="s">
        <v>25</v>
      </c>
      <c r="B40" s="9">
        <f>B23/59</f>
        <v>44293.79661016949</v>
      </c>
      <c r="C40" s="9">
        <v>14427</v>
      </c>
      <c r="D40" s="9">
        <f>D23/49</f>
        <v>16026.918367346938</v>
      </c>
      <c r="E40" s="9">
        <f>E23/49</f>
        <v>6265.816326530612</v>
      </c>
      <c r="F40" s="9">
        <v>12582</v>
      </c>
      <c r="G40" s="10" t="s">
        <v>8</v>
      </c>
      <c r="H40" s="10" t="s">
        <v>8</v>
      </c>
      <c r="I40" s="12">
        <f>D40/B40*100</f>
        <v>36.183212083624575</v>
      </c>
      <c r="J40" s="12">
        <f>E40/B40*100</f>
        <v>14.14603580197962</v>
      </c>
      <c r="K40" s="14" t="s">
        <v>8</v>
      </c>
      <c r="P40" s="1">
        <f aca="true" t="shared" si="10" ref="P40:X40">B23/5</f>
        <v>522666.8</v>
      </c>
      <c r="Q40" s="1" t="e">
        <f t="shared" si="10"/>
        <v>#VALUE!</v>
      </c>
      <c r="R40" s="1">
        <f t="shared" si="10"/>
        <v>157063.8</v>
      </c>
      <c r="S40" s="1">
        <f t="shared" si="10"/>
        <v>61405</v>
      </c>
      <c r="T40" s="1" t="e">
        <f t="shared" si="10"/>
        <v>#VALUE!</v>
      </c>
      <c r="U40" s="1" t="e">
        <f t="shared" si="10"/>
        <v>#VALUE!</v>
      </c>
      <c r="V40" s="1" t="e">
        <f t="shared" si="10"/>
        <v>#VALUE!</v>
      </c>
      <c r="W40" s="1">
        <f t="shared" si="10"/>
        <v>6.01009285456815</v>
      </c>
      <c r="X40" s="1">
        <f t="shared" si="10"/>
        <v>2.349680523040683</v>
      </c>
    </row>
    <row r="41" spans="1:24" ht="13.5" thickBot="1">
      <c r="A41" s="29" t="s">
        <v>22</v>
      </c>
      <c r="B41" s="30"/>
      <c r="C41" s="30"/>
      <c r="D41" s="30"/>
      <c r="E41" s="30"/>
      <c r="F41" s="30"/>
      <c r="G41" s="30"/>
      <c r="H41" s="30"/>
      <c r="I41" s="30"/>
      <c r="J41" s="30"/>
      <c r="K41" s="31"/>
      <c r="P41" s="16"/>
      <c r="Q41" s="16"/>
      <c r="R41" s="16"/>
      <c r="S41" s="16"/>
      <c r="T41" s="16"/>
      <c r="U41" s="16"/>
      <c r="V41" s="16"/>
      <c r="W41" s="16"/>
      <c r="X41" s="16"/>
    </row>
    <row r="42" spans="1:11" ht="12" customHeight="1">
      <c r="A42" s="8" t="s">
        <v>7</v>
      </c>
      <c r="B42" s="12" t="s">
        <v>8</v>
      </c>
      <c r="C42" s="12" t="s">
        <v>8</v>
      </c>
      <c r="D42" s="12" t="s">
        <v>9</v>
      </c>
      <c r="E42" s="12" t="s">
        <v>9</v>
      </c>
      <c r="F42" s="12" t="s">
        <v>8</v>
      </c>
      <c r="G42" s="12" t="s">
        <v>8</v>
      </c>
      <c r="H42" s="12" t="s">
        <v>8</v>
      </c>
      <c r="I42" s="12" t="s">
        <v>9</v>
      </c>
      <c r="J42" s="12" t="s">
        <v>9</v>
      </c>
      <c r="K42" s="13" t="s">
        <v>8</v>
      </c>
    </row>
    <row r="43" spans="1:24" ht="10.5" customHeight="1">
      <c r="A43" s="8" t="s">
        <v>10</v>
      </c>
      <c r="B43" s="12">
        <v>184.4</v>
      </c>
      <c r="C43" s="12" t="s">
        <v>23</v>
      </c>
      <c r="D43" s="12" t="s">
        <v>9</v>
      </c>
      <c r="E43" s="12" t="s">
        <v>9</v>
      </c>
      <c r="F43" s="12" t="s">
        <v>23</v>
      </c>
      <c r="G43" s="12" t="s">
        <v>23</v>
      </c>
      <c r="H43" s="12" t="s">
        <v>23</v>
      </c>
      <c r="I43" s="12" t="s">
        <v>9</v>
      </c>
      <c r="J43" s="12" t="s">
        <v>9</v>
      </c>
      <c r="K43" s="13" t="s">
        <v>23</v>
      </c>
      <c r="O43" s="17">
        <f>B26/B25*100</f>
        <v>184.3705007198848</v>
      </c>
      <c r="P43" s="17" t="e">
        <f aca="true" t="shared" si="11" ref="P43:X43">C26/C25*100</f>
        <v>#VALUE!</v>
      </c>
      <c r="Q43" s="17" t="e">
        <f t="shared" si="11"/>
        <v>#VALUE!</v>
      </c>
      <c r="R43" s="17" t="e">
        <f t="shared" si="11"/>
        <v>#VALUE!</v>
      </c>
      <c r="S43" s="17" t="e">
        <f t="shared" si="11"/>
        <v>#VALUE!</v>
      </c>
      <c r="T43" s="17" t="e">
        <f t="shared" si="11"/>
        <v>#VALUE!</v>
      </c>
      <c r="U43" s="17" t="e">
        <f t="shared" si="11"/>
        <v>#VALUE!</v>
      </c>
      <c r="V43" s="17" t="e">
        <f t="shared" si="11"/>
        <v>#VALUE!</v>
      </c>
      <c r="W43" s="17" t="e">
        <f t="shared" si="11"/>
        <v>#VALUE!</v>
      </c>
      <c r="X43" s="17" t="e">
        <f t="shared" si="11"/>
        <v>#VALUE!</v>
      </c>
    </row>
    <row r="44" spans="1:24" ht="10.5" customHeight="1">
      <c r="A44" s="8" t="s">
        <v>11</v>
      </c>
      <c r="B44" s="12">
        <v>157.9</v>
      </c>
      <c r="C44" s="12">
        <v>133.2</v>
      </c>
      <c r="D44" s="12" t="s">
        <v>23</v>
      </c>
      <c r="E44" s="12" t="s">
        <v>23</v>
      </c>
      <c r="F44" s="12">
        <v>232.9</v>
      </c>
      <c r="G44" s="12">
        <v>152.4</v>
      </c>
      <c r="H44" s="12">
        <v>84.3</v>
      </c>
      <c r="I44" s="12" t="s">
        <v>23</v>
      </c>
      <c r="J44" s="12" t="s">
        <v>23</v>
      </c>
      <c r="K44" s="13">
        <v>147.8</v>
      </c>
      <c r="O44" s="17">
        <f aca="true" t="shared" si="12" ref="O44:O54">B27/B26*100</f>
        <v>157.9045553145336</v>
      </c>
      <c r="P44" s="17">
        <f aca="true" t="shared" si="13" ref="P44:P55">C27/C26*100</f>
        <v>133.202416918429</v>
      </c>
      <c r="Q44" s="17" t="e">
        <f aca="true" t="shared" si="14" ref="Q44:Q55">D27/D26*100</f>
        <v>#VALUE!</v>
      </c>
      <c r="R44" s="17" t="e">
        <f aca="true" t="shared" si="15" ref="R44:R55">E27/E26*100</f>
        <v>#VALUE!</v>
      </c>
      <c r="S44" s="17">
        <f aca="true" t="shared" si="16" ref="S44:S55">F27/F26*100</f>
        <v>232.88401253918494</v>
      </c>
      <c r="T44" s="17">
        <f aca="true" t="shared" si="17" ref="T44:T55">G27/G26*100</f>
        <v>152.4</v>
      </c>
      <c r="U44" s="17">
        <f aca="true" t="shared" si="18" ref="U44:U55">H27/H26*100</f>
        <v>84.33874709976799</v>
      </c>
      <c r="V44" s="17" t="e">
        <f aca="true" t="shared" si="19" ref="V44:V55">I27/I26*100</f>
        <v>#VALUE!</v>
      </c>
      <c r="W44" s="17" t="e">
        <f aca="true" t="shared" si="20" ref="W44:W55">J27/J26*100</f>
        <v>#VALUE!</v>
      </c>
      <c r="X44" s="17">
        <f aca="true" t="shared" si="21" ref="X44:X55">K27/K26*100</f>
        <v>147.82608695652172</v>
      </c>
    </row>
    <row r="45" spans="1:24" ht="10.5" customHeight="1">
      <c r="A45" s="8" t="s">
        <v>12</v>
      </c>
      <c r="B45" s="12">
        <v>135.3</v>
      </c>
      <c r="C45" s="12">
        <v>80.7</v>
      </c>
      <c r="D45" s="12">
        <v>1106.6</v>
      </c>
      <c r="E45" s="12">
        <v>359</v>
      </c>
      <c r="F45" s="12">
        <v>107.2</v>
      </c>
      <c r="G45" s="12">
        <v>133.6</v>
      </c>
      <c r="H45" s="12">
        <v>59.8</v>
      </c>
      <c r="I45" s="12">
        <v>820</v>
      </c>
      <c r="J45" s="12">
        <v>272.4</v>
      </c>
      <c r="K45" s="13">
        <v>79.4</v>
      </c>
      <c r="O45" s="17">
        <f>B28/B27*100</f>
        <v>135.29411764705884</v>
      </c>
      <c r="P45" s="17">
        <f t="shared" si="13"/>
        <v>80.67211007787101</v>
      </c>
      <c r="Q45" s="17">
        <f t="shared" si="14"/>
        <v>1106.3013698630136</v>
      </c>
      <c r="R45" s="17">
        <f t="shared" si="15"/>
        <v>359.2030360531309</v>
      </c>
      <c r="S45" s="17">
        <f t="shared" si="16"/>
        <v>107.21496836720958</v>
      </c>
      <c r="T45" s="17">
        <f t="shared" si="17"/>
        <v>133.5958005249344</v>
      </c>
      <c r="U45" s="17">
        <f t="shared" si="18"/>
        <v>59.55983493810179</v>
      </c>
      <c r="V45" s="17">
        <f t="shared" si="19"/>
        <v>819.9999999999999</v>
      </c>
      <c r="W45" s="17">
        <f t="shared" si="20"/>
        <v>265.51724137931035</v>
      </c>
      <c r="X45" s="17">
        <f t="shared" si="21"/>
        <v>79.41176470588236</v>
      </c>
    </row>
    <row r="46" spans="1:24" ht="10.5" customHeight="1">
      <c r="A46" s="8" t="s">
        <v>13</v>
      </c>
      <c r="B46" s="12">
        <v>113.5</v>
      </c>
      <c r="C46" s="12">
        <v>51.8</v>
      </c>
      <c r="D46" s="12">
        <v>194.6</v>
      </c>
      <c r="E46" s="12">
        <v>145</v>
      </c>
      <c r="F46" s="12">
        <v>99.1</v>
      </c>
      <c r="G46" s="12">
        <v>111.4</v>
      </c>
      <c r="H46" s="12">
        <v>45.7</v>
      </c>
      <c r="I46" s="12">
        <v>171.3</v>
      </c>
      <c r="J46" s="12">
        <v>125.3</v>
      </c>
      <c r="K46" s="13">
        <v>87</v>
      </c>
      <c r="O46" s="17">
        <f t="shared" si="12"/>
        <v>113.51664195926325</v>
      </c>
      <c r="P46" s="17">
        <f t="shared" si="13"/>
        <v>51.80638208143948</v>
      </c>
      <c r="Q46" s="17">
        <f t="shared" si="14"/>
        <v>194.5827142149579</v>
      </c>
      <c r="R46" s="17">
        <f t="shared" si="15"/>
        <v>145.77390385631273</v>
      </c>
      <c r="S46" s="17">
        <f t="shared" si="16"/>
        <v>99.10860012554927</v>
      </c>
      <c r="T46" s="17">
        <f t="shared" si="17"/>
        <v>111.39489194499018</v>
      </c>
      <c r="U46" s="17">
        <f t="shared" si="18"/>
        <v>45.72748267898384</v>
      </c>
      <c r="V46" s="17">
        <f t="shared" si="19"/>
        <v>171.34146341463418</v>
      </c>
      <c r="W46" s="17">
        <f t="shared" si="20"/>
        <v>128.57142857142858</v>
      </c>
      <c r="X46" s="17">
        <f t="shared" si="21"/>
        <v>87.03703703703704</v>
      </c>
    </row>
    <row r="47" spans="1:24" ht="10.5" customHeight="1">
      <c r="A47" s="8" t="s">
        <v>14</v>
      </c>
      <c r="B47" s="12">
        <v>145.3</v>
      </c>
      <c r="C47" s="12">
        <v>146.8</v>
      </c>
      <c r="D47" s="12">
        <v>88.9</v>
      </c>
      <c r="E47" s="12">
        <v>321.5</v>
      </c>
      <c r="F47" s="12">
        <v>244.3</v>
      </c>
      <c r="G47" s="12">
        <v>144.1</v>
      </c>
      <c r="H47" s="12">
        <v>101</v>
      </c>
      <c r="I47" s="12">
        <v>61.2</v>
      </c>
      <c r="J47" s="12">
        <v>221.2</v>
      </c>
      <c r="K47" s="13">
        <v>168.1</v>
      </c>
      <c r="O47" s="17">
        <f t="shared" si="12"/>
        <v>145.28166872394854</v>
      </c>
      <c r="P47" s="17">
        <f t="shared" si="13"/>
        <v>146.77098408104197</v>
      </c>
      <c r="Q47" s="17">
        <f t="shared" si="14"/>
        <v>88.94015081612523</v>
      </c>
      <c r="R47" s="17">
        <f t="shared" si="15"/>
        <v>321.5256387026635</v>
      </c>
      <c r="S47" s="17">
        <f t="shared" si="16"/>
        <v>244.3121357993413</v>
      </c>
      <c r="T47" s="17">
        <f t="shared" si="17"/>
        <v>144.09171075837745</v>
      </c>
      <c r="U47" s="17">
        <f t="shared" si="18"/>
        <v>101.01010101010101</v>
      </c>
      <c r="V47" s="17">
        <f t="shared" si="19"/>
        <v>61.20996441281138</v>
      </c>
      <c r="W47" s="17">
        <f t="shared" si="20"/>
        <v>221.2121212121212</v>
      </c>
      <c r="X47" s="17">
        <f t="shared" si="21"/>
        <v>168.08510638297872</v>
      </c>
    </row>
    <row r="48" spans="1:24" ht="10.5" customHeight="1">
      <c r="A48" s="8" t="s">
        <v>15</v>
      </c>
      <c r="B48" s="12">
        <v>102.3</v>
      </c>
      <c r="C48" s="12">
        <v>117.8</v>
      </c>
      <c r="D48" s="12">
        <v>86.6</v>
      </c>
      <c r="E48" s="12">
        <v>90.9</v>
      </c>
      <c r="F48" s="12">
        <v>122.4</v>
      </c>
      <c r="G48" s="12">
        <v>99.4</v>
      </c>
      <c r="H48" s="12">
        <v>115</v>
      </c>
      <c r="I48" s="12">
        <v>84.9</v>
      </c>
      <c r="J48" s="12">
        <v>88.6</v>
      </c>
      <c r="K48" s="13">
        <v>119.8</v>
      </c>
      <c r="O48" s="17">
        <f t="shared" si="12"/>
        <v>102.26447156173424</v>
      </c>
      <c r="P48" s="17">
        <f t="shared" si="13"/>
        <v>117.8036605657238</v>
      </c>
      <c r="Q48" s="17">
        <f t="shared" si="14"/>
        <v>86.59535649125317</v>
      </c>
      <c r="R48" s="17">
        <f t="shared" si="15"/>
        <v>90.91011552550015</v>
      </c>
      <c r="S48" s="17">
        <f t="shared" si="16"/>
        <v>122.34781706937675</v>
      </c>
      <c r="T48" s="17">
        <f t="shared" si="17"/>
        <v>99.38800489596082</v>
      </c>
      <c r="U48" s="17">
        <f t="shared" si="18"/>
        <v>114.99999999999999</v>
      </c>
      <c r="V48" s="17">
        <f t="shared" si="19"/>
        <v>84.88372093023257</v>
      </c>
      <c r="W48" s="17">
        <f t="shared" si="20"/>
        <v>88.58447488584474</v>
      </c>
      <c r="X48" s="17">
        <f t="shared" si="21"/>
        <v>119.83122362869199</v>
      </c>
    </row>
    <row r="49" spans="1:24" ht="10.5" customHeight="1">
      <c r="A49" s="8" t="s">
        <v>16</v>
      </c>
      <c r="B49" s="12">
        <v>73.6</v>
      </c>
      <c r="C49" s="12">
        <v>66.7</v>
      </c>
      <c r="D49" s="12">
        <v>102.4</v>
      </c>
      <c r="E49" s="12">
        <v>32.5</v>
      </c>
      <c r="F49" s="12">
        <v>77.7</v>
      </c>
      <c r="G49" s="12">
        <v>72.9</v>
      </c>
      <c r="H49" s="12">
        <v>90.9</v>
      </c>
      <c r="I49" s="12">
        <v>138.7</v>
      </c>
      <c r="J49" s="12">
        <v>44.6</v>
      </c>
      <c r="K49" s="13">
        <v>105.6</v>
      </c>
      <c r="O49" s="17">
        <f t="shared" si="12"/>
        <v>73.57977122215533</v>
      </c>
      <c r="P49" s="17">
        <f t="shared" si="13"/>
        <v>66.70851642603056</v>
      </c>
      <c r="Q49" s="17">
        <f t="shared" si="14"/>
        <v>102.42501859043212</v>
      </c>
      <c r="R49" s="17">
        <f t="shared" si="15"/>
        <v>32.463426729481775</v>
      </c>
      <c r="S49" s="17">
        <f t="shared" si="16"/>
        <v>77.66146804543142</v>
      </c>
      <c r="T49" s="17">
        <f t="shared" si="17"/>
        <v>72.9064039408867</v>
      </c>
      <c r="U49" s="17">
        <f t="shared" si="18"/>
        <v>90.8695652173913</v>
      </c>
      <c r="V49" s="17">
        <f t="shared" si="19"/>
        <v>138.6986301369863</v>
      </c>
      <c r="W49" s="17">
        <f t="shared" si="20"/>
        <v>44.3298969072165</v>
      </c>
      <c r="X49" s="17">
        <f t="shared" si="21"/>
        <v>105.63380281690142</v>
      </c>
    </row>
    <row r="50" spans="1:24" ht="10.5" customHeight="1">
      <c r="A50" s="8" t="s">
        <v>17</v>
      </c>
      <c r="B50" s="12">
        <v>80.7</v>
      </c>
      <c r="C50" s="12">
        <v>98.3</v>
      </c>
      <c r="D50" s="12">
        <v>79.3</v>
      </c>
      <c r="E50" s="12">
        <v>24.5</v>
      </c>
      <c r="F50" s="12">
        <v>86.3</v>
      </c>
      <c r="G50" s="12">
        <v>80.4</v>
      </c>
      <c r="H50" s="12">
        <v>121.5</v>
      </c>
      <c r="I50" s="12">
        <v>98.5</v>
      </c>
      <c r="J50" s="12">
        <v>30.2</v>
      </c>
      <c r="K50" s="13">
        <v>107</v>
      </c>
      <c r="O50" s="17">
        <f t="shared" si="12"/>
        <v>80.65883354061661</v>
      </c>
      <c r="P50" s="17">
        <f t="shared" si="13"/>
        <v>98.29046424090339</v>
      </c>
      <c r="Q50" s="17">
        <f t="shared" si="14"/>
        <v>79.2965756463518</v>
      </c>
      <c r="R50" s="17">
        <f t="shared" si="15"/>
        <v>24.517853733053276</v>
      </c>
      <c r="S50" s="17">
        <f t="shared" si="16"/>
        <v>86.28103683492496</v>
      </c>
      <c r="T50" s="17">
        <f t="shared" si="17"/>
        <v>80.4054054054054</v>
      </c>
      <c r="U50" s="17">
        <f t="shared" si="18"/>
        <v>121.53110047846891</v>
      </c>
      <c r="V50" s="17">
        <f t="shared" si="19"/>
        <v>98.51851851851852</v>
      </c>
      <c r="W50" s="17">
        <f t="shared" si="20"/>
        <v>30.232558139534888</v>
      </c>
      <c r="X50" s="17">
        <f t="shared" si="21"/>
        <v>107</v>
      </c>
    </row>
    <row r="51" spans="1:24" ht="10.5" customHeight="1">
      <c r="A51" s="8" t="s">
        <v>18</v>
      </c>
      <c r="B51" s="12">
        <v>57.1</v>
      </c>
      <c r="C51" s="12">
        <v>49.2</v>
      </c>
      <c r="D51" s="12">
        <v>51.8</v>
      </c>
      <c r="E51" s="12">
        <v>108.8</v>
      </c>
      <c r="F51" s="12">
        <v>65.8</v>
      </c>
      <c r="G51" s="12">
        <v>57.1</v>
      </c>
      <c r="H51" s="12">
        <v>86.2</v>
      </c>
      <c r="I51" s="12">
        <v>91</v>
      </c>
      <c r="J51" s="12">
        <v>180.8</v>
      </c>
      <c r="K51" s="13">
        <v>115.6</v>
      </c>
      <c r="O51" s="17">
        <f t="shared" si="12"/>
        <v>57.32922153015886</v>
      </c>
      <c r="P51" s="17">
        <f t="shared" si="13"/>
        <v>49.15430030317536</v>
      </c>
      <c r="Q51" s="17">
        <f t="shared" si="14"/>
        <v>51.85147507629705</v>
      </c>
      <c r="R51" s="17">
        <f t="shared" si="15"/>
        <v>108.8006230529595</v>
      </c>
      <c r="S51" s="17">
        <f t="shared" si="16"/>
        <v>65.81493896654229</v>
      </c>
      <c r="T51" s="17">
        <f t="shared" si="17"/>
        <v>57.352941176470594</v>
      </c>
      <c r="U51" s="17">
        <f t="shared" si="18"/>
        <v>86.22047244094489</v>
      </c>
      <c r="V51" s="17">
        <f t="shared" si="19"/>
        <v>90.72681704260653</v>
      </c>
      <c r="W51" s="17">
        <f t="shared" si="20"/>
        <v>192.3076923076923</v>
      </c>
      <c r="X51" s="17">
        <f t="shared" si="21"/>
        <v>114.95327102803736</v>
      </c>
    </row>
    <row r="52" spans="1:24" ht="10.5" customHeight="1">
      <c r="A52" s="8" t="s">
        <v>19</v>
      </c>
      <c r="B52" s="12">
        <v>72.7</v>
      </c>
      <c r="C52" s="12">
        <v>90.4</v>
      </c>
      <c r="D52" s="12">
        <v>2.7</v>
      </c>
      <c r="E52" s="12">
        <v>303.3</v>
      </c>
      <c r="F52" s="12">
        <v>99.9</v>
      </c>
      <c r="G52" s="12">
        <v>72.9</v>
      </c>
      <c r="H52" s="12">
        <v>124.2</v>
      </c>
      <c r="I52" s="12">
        <v>3.6</v>
      </c>
      <c r="J52" s="12">
        <v>414</v>
      </c>
      <c r="K52" s="13">
        <v>137.7</v>
      </c>
      <c r="O52" s="17">
        <f t="shared" si="12"/>
        <v>72.45284354319284</v>
      </c>
      <c r="P52" s="17">
        <f t="shared" si="13"/>
        <v>90.3749391332576</v>
      </c>
      <c r="Q52" s="17">
        <f t="shared" si="14"/>
        <v>2.6584265254071022</v>
      </c>
      <c r="R52" s="17">
        <f t="shared" si="15"/>
        <v>303.29277022190405</v>
      </c>
      <c r="S52" s="17">
        <f t="shared" si="16"/>
        <v>99.91351143571016</v>
      </c>
      <c r="T52" s="17">
        <f t="shared" si="17"/>
        <v>72.89377289377289</v>
      </c>
      <c r="U52" s="17">
        <f t="shared" si="18"/>
        <v>124.20091324200915</v>
      </c>
      <c r="V52" s="17">
        <f t="shared" si="19"/>
        <v>3.591160220994475</v>
      </c>
      <c r="W52" s="17">
        <f t="shared" si="20"/>
        <v>413.99999999999994</v>
      </c>
      <c r="X52" s="17">
        <f t="shared" si="21"/>
        <v>137.66937669376694</v>
      </c>
    </row>
    <row r="53" spans="1:24" ht="10.5" customHeight="1">
      <c r="A53" s="8">
        <v>2001</v>
      </c>
      <c r="B53" s="12">
        <v>120.9</v>
      </c>
      <c r="C53" s="12">
        <v>90.6</v>
      </c>
      <c r="D53" s="12">
        <v>335.4</v>
      </c>
      <c r="E53" s="12">
        <v>121.9</v>
      </c>
      <c r="F53" s="12">
        <v>131.2</v>
      </c>
      <c r="G53" s="12">
        <v>121.6</v>
      </c>
      <c r="H53" s="12">
        <v>74.6</v>
      </c>
      <c r="I53" s="12">
        <v>284.6</v>
      </c>
      <c r="J53" s="12">
        <v>101</v>
      </c>
      <c r="K53" s="13">
        <v>108.5</v>
      </c>
      <c r="O53" s="17">
        <f t="shared" si="12"/>
        <v>120.9300053729302</v>
      </c>
      <c r="P53" s="17">
        <f t="shared" si="13"/>
        <v>90.57112068965517</v>
      </c>
      <c r="Q53" s="17">
        <f t="shared" si="14"/>
        <v>335.42435424354244</v>
      </c>
      <c r="R53" s="17">
        <f t="shared" si="15"/>
        <v>121.9022893556762</v>
      </c>
      <c r="S53" s="17">
        <f t="shared" si="16"/>
        <v>131.20130806963547</v>
      </c>
      <c r="T53" s="17">
        <f t="shared" si="17"/>
        <v>121.60804020100502</v>
      </c>
      <c r="U53" s="17">
        <f t="shared" si="18"/>
        <v>74.63235294117648</v>
      </c>
      <c r="V53" s="17">
        <f t="shared" si="19"/>
        <v>284.61538461538464</v>
      </c>
      <c r="W53" s="17">
        <f t="shared" si="20"/>
        <v>100.96618357487924</v>
      </c>
      <c r="X53" s="17">
        <f t="shared" si="21"/>
        <v>108.46456692913387</v>
      </c>
    </row>
    <row r="54" spans="1:24" ht="10.5" customHeight="1">
      <c r="A54" s="8">
        <v>2002</v>
      </c>
      <c r="B54" s="12">
        <v>110.2</v>
      </c>
      <c r="C54" s="12">
        <v>116.3</v>
      </c>
      <c r="D54" s="12">
        <v>90.9</v>
      </c>
      <c r="E54" s="12">
        <v>114.8</v>
      </c>
      <c r="F54" s="12">
        <v>107.6</v>
      </c>
      <c r="G54" s="12">
        <v>110.3</v>
      </c>
      <c r="H54" s="12">
        <v>105.9</v>
      </c>
      <c r="I54" s="12">
        <v>81.1</v>
      </c>
      <c r="J54" s="12">
        <v>103.8</v>
      </c>
      <c r="K54" s="13">
        <v>97.6</v>
      </c>
      <c r="O54" s="17">
        <f t="shared" si="12"/>
        <v>110.23103643266823</v>
      </c>
      <c r="P54" s="17">
        <f t="shared" si="13"/>
        <v>116.29982153480071</v>
      </c>
      <c r="Q54" s="17">
        <f t="shared" si="14"/>
        <v>90.86908690869086</v>
      </c>
      <c r="R54" s="17">
        <f t="shared" si="15"/>
        <v>114.75314617618587</v>
      </c>
      <c r="S54" s="17">
        <f t="shared" si="16"/>
        <v>107.56542775456346</v>
      </c>
      <c r="T54" s="17">
        <f t="shared" si="17"/>
        <v>110.3305785123967</v>
      </c>
      <c r="U54" s="17">
        <f t="shared" si="18"/>
        <v>105.91133004926108</v>
      </c>
      <c r="V54" s="17">
        <f t="shared" si="19"/>
        <v>81.08108108108108</v>
      </c>
      <c r="W54" s="17">
        <f t="shared" si="20"/>
        <v>103.82775119617224</v>
      </c>
      <c r="X54" s="17">
        <f t="shared" si="21"/>
        <v>97.64065335753175</v>
      </c>
    </row>
    <row r="55" spans="1:24" ht="10.5" customHeight="1">
      <c r="A55" s="8">
        <v>2003</v>
      </c>
      <c r="B55" s="12">
        <v>99.39906929024221</v>
      </c>
      <c r="C55" s="18">
        <v>96.21483375959079</v>
      </c>
      <c r="D55" s="12">
        <v>179.4</v>
      </c>
      <c r="E55" s="12">
        <v>103.2</v>
      </c>
      <c r="F55" s="12">
        <v>94.61596128944319</v>
      </c>
      <c r="G55" s="12">
        <v>99.62546816479401</v>
      </c>
      <c r="H55" s="12">
        <v>96.75419924026608</v>
      </c>
      <c r="I55" s="12">
        <v>182.10638846905297</v>
      </c>
      <c r="J55" s="12">
        <v>103.94867357993014</v>
      </c>
      <c r="K55" s="13">
        <v>95.12600993016054</v>
      </c>
      <c r="O55" s="17">
        <f>B38/B37*100</f>
        <v>99.39906929024221</v>
      </c>
      <c r="P55" s="17">
        <f t="shared" si="13"/>
        <v>96.21483375959079</v>
      </c>
      <c r="Q55" s="17">
        <f t="shared" si="14"/>
        <v>179.41888619854723</v>
      </c>
      <c r="R55" s="17">
        <f t="shared" si="15"/>
        <v>103.23941285641978</v>
      </c>
      <c r="S55" s="17">
        <f t="shared" si="16"/>
        <v>94.61596128944319</v>
      </c>
      <c r="T55" s="17">
        <f t="shared" si="17"/>
        <v>99.62546816479401</v>
      </c>
      <c r="U55" s="17">
        <f t="shared" si="18"/>
        <v>96.75419924026608</v>
      </c>
      <c r="V55" s="17">
        <f t="shared" si="19"/>
        <v>182.10638846905297</v>
      </c>
      <c r="W55" s="17">
        <f t="shared" si="20"/>
        <v>103.94867357993014</v>
      </c>
      <c r="X55" s="17">
        <f t="shared" si="21"/>
        <v>95.12600993016054</v>
      </c>
    </row>
    <row r="56" spans="1:24" ht="10.5" customHeight="1">
      <c r="A56" s="8">
        <v>2004</v>
      </c>
      <c r="B56" s="12">
        <v>118.95159803885427</v>
      </c>
      <c r="C56" s="18">
        <v>126.5638844586213</v>
      </c>
      <c r="D56" s="12">
        <v>102.22672064777328</v>
      </c>
      <c r="E56" s="12">
        <v>128.38699133845398</v>
      </c>
      <c r="F56" s="12">
        <v>113.48411726572067</v>
      </c>
      <c r="G56" s="12">
        <v>118.796992481203</v>
      </c>
      <c r="H56" s="12">
        <v>106.39948226444216</v>
      </c>
      <c r="I56" s="12">
        <v>85.93976233457748</v>
      </c>
      <c r="J56" s="12">
        <v>107.93212823968767</v>
      </c>
      <c r="K56" s="13">
        <v>95.40360880956999</v>
      </c>
      <c r="O56" s="17">
        <f>B39/B38*100</f>
        <v>118.95159803885427</v>
      </c>
      <c r="P56" s="17">
        <f aca="true" t="shared" si="22" ref="P56:X56">C39/C38*100</f>
        <v>126.5638844586213</v>
      </c>
      <c r="Q56" s="17">
        <f t="shared" si="22"/>
        <v>102.22672064777328</v>
      </c>
      <c r="R56" s="17">
        <f t="shared" si="22"/>
        <v>128.38699133845398</v>
      </c>
      <c r="S56" s="17">
        <f t="shared" si="22"/>
        <v>113.48411726572067</v>
      </c>
      <c r="T56" s="17">
        <f t="shared" si="22"/>
        <v>118.796992481203</v>
      </c>
      <c r="U56" s="17">
        <f t="shared" si="22"/>
        <v>106.39948226444216</v>
      </c>
      <c r="V56" s="17">
        <f t="shared" si="22"/>
        <v>85.93976233457748</v>
      </c>
      <c r="W56" s="17">
        <f t="shared" si="22"/>
        <v>107.93212823968767</v>
      </c>
      <c r="X56" s="17">
        <f t="shared" si="22"/>
        <v>95.40360880956999</v>
      </c>
    </row>
    <row r="57" spans="1:11" ht="13.5" thickBot="1">
      <c r="A57" s="15" t="s">
        <v>20</v>
      </c>
      <c r="B57" s="24" t="s">
        <v>23</v>
      </c>
      <c r="C57" s="24" t="s">
        <v>23</v>
      </c>
      <c r="D57" s="24" t="s">
        <v>23</v>
      </c>
      <c r="E57" s="24" t="s">
        <v>23</v>
      </c>
      <c r="F57" s="24" t="s">
        <v>23</v>
      </c>
      <c r="G57" s="24" t="s">
        <v>23</v>
      </c>
      <c r="H57" s="24" t="s">
        <v>23</v>
      </c>
      <c r="I57" s="24" t="s">
        <v>23</v>
      </c>
      <c r="J57" s="24" t="s">
        <v>23</v>
      </c>
      <c r="K57" s="25" t="s">
        <v>23</v>
      </c>
    </row>
    <row r="58" ht="4.5" customHeight="1"/>
    <row r="59" ht="11.25" customHeight="1">
      <c r="A59" s="21" t="s">
        <v>31</v>
      </c>
    </row>
    <row r="60" ht="11.25" customHeight="1">
      <c r="A60" s="22" t="s">
        <v>32</v>
      </c>
    </row>
    <row r="61" ht="11.25" customHeight="1">
      <c r="A61" s="23" t="s">
        <v>36</v>
      </c>
    </row>
    <row r="62" ht="11.25" customHeight="1">
      <c r="A62" s="22" t="s">
        <v>34</v>
      </c>
    </row>
    <row r="63" ht="11.25" customHeight="1">
      <c r="A63" s="23" t="s">
        <v>35</v>
      </c>
    </row>
    <row r="64" ht="11.25" customHeight="1">
      <c r="A64" s="22" t="s">
        <v>33</v>
      </c>
    </row>
  </sheetData>
  <mergeCells count="9">
    <mergeCell ref="A7:K7"/>
    <mergeCell ref="A41:K41"/>
    <mergeCell ref="A24:K24"/>
    <mergeCell ref="A4:A6"/>
    <mergeCell ref="B4:K4"/>
    <mergeCell ref="B5:B6"/>
    <mergeCell ref="C5:F5"/>
    <mergeCell ref="G5:G6"/>
    <mergeCell ref="H5:K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ÚRS Praha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Firbach</dc:creator>
  <cp:keywords/>
  <dc:description/>
  <cp:lastModifiedBy>Curinova</cp:lastModifiedBy>
  <cp:lastPrinted>2004-09-30T09:24:53Z</cp:lastPrinted>
  <dcterms:created xsi:type="dcterms:W3CDTF">2004-07-26T13:05:06Z</dcterms:created>
  <dcterms:modified xsi:type="dcterms:W3CDTF">2005-09-19T08:19:51Z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-2086145806</vt:i4>
  </property>
  <property fmtid="{D5CDD505-2E9C-101B-9397-08002B2CF9AE}" pid="3" name="_EmailSubject">
    <vt:lpwstr>Bytová výstavba v územích ČR 1997-2004</vt:lpwstr>
  </property>
  <property fmtid="{D5CDD505-2E9C-101B-9397-08002B2CF9AE}" pid="4" name="_AuthorEmail">
    <vt:lpwstr>firbach@urspraha.cz</vt:lpwstr>
  </property>
  <property fmtid="{D5CDD505-2E9C-101B-9397-08002B2CF9AE}" pid="5" name="_AuthorEmailDisplayName">
    <vt:lpwstr>David Firbach</vt:lpwstr>
  </property>
</Properties>
</file>