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zdrojová data" sheetId="1" r:id="rId1"/>
    <sheet name="graf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<sst xmlns="http://schemas.openxmlformats.org/spreadsheetml/2006/main" count="81" uniqueCount="37">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</sst>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21.5"/>
      <color indexed="8"/>
      <name val="Arial CE"/>
      <family val="0"/>
    </font>
    <font>
      <sz val="8.5"/>
      <color indexed="8"/>
      <name val="Arial CE"/>
      <family val="0"/>
    </font>
    <font>
      <sz val="8.05"/>
      <color indexed="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0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.75"/>
      <color indexed="8"/>
      <name val="Arial CE"/>
      <family val="0"/>
    </font>
    <font>
      <b/>
      <vertAlign val="super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surového dříví za ČR v letech 2008 až 2013</a:t>
            </a:r>
          </a:p>
        </c:rich>
      </c:tx>
      <c:layout>
        <c:manualLayout>
          <c:xMode val="factor"/>
          <c:yMode val="factor"/>
          <c:x val="0.0265"/>
          <c:y val="0.0052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75"/>
          <c:y val="0.08025"/>
          <c:w val="0.921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data'!$G$2:$AB$3</c:f>
              <c:multiLvlStrCache>
                <c:ptCount val="2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data'!$G$4:$AB$4</c:f>
              <c:numCache>
                <c:ptCount val="22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>
                  <c:v>4980</c:v>
                </c:pt>
                <c:pt idx="12">
                  <c:v>4903</c:v>
                </c:pt>
                <c:pt idx="13">
                  <c:v>5074</c:v>
                </c:pt>
                <c:pt idx="15">
                  <c:v>4656</c:v>
                </c:pt>
                <c:pt idx="16">
                  <c:v>6019</c:v>
                </c:pt>
                <c:pt idx="17">
                  <c:v>4724</c:v>
                </c:pt>
                <c:pt idx="18">
                  <c:v>5060</c:v>
                </c:pt>
                <c:pt idx="19">
                  <c:v>5489</c:v>
                </c:pt>
                <c:pt idx="20">
                  <c:v>4609</c:v>
                </c:pt>
                <c:pt idx="21">
                  <c:v>4079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data'!$G$2:$AB$3</c:f>
              <c:multiLvlStrCache>
                <c:ptCount val="2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data'!$G$6:$AB$6</c:f>
              <c:numCache>
                <c:ptCount val="22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>
                  <c:v>2882</c:v>
                </c:pt>
                <c:pt idx="21">
                  <c:v>2786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data'!$G$2:$AB$3</c:f>
              <c:multiLvlStrCache>
                <c:ptCount val="2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data'!$G$7:$AB$7</c:f>
              <c:numCache>
                <c:ptCount val="22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>
                  <c:v>962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data'!$G$2:$AB$3</c:f>
              <c:multiLvlStrCache>
                <c:ptCount val="2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data'!$G$5:$AB$5</c:f>
              <c:numCache>
                <c:ptCount val="22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  <c:pt idx="11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</c:numCache>
            </c:numRef>
          </c:val>
        </c:ser>
        <c:axId val="4192831"/>
        <c:axId val="37735480"/>
      </c:barChart>
      <c:catAx>
        <c:axId val="419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735480"/>
        <c:crosses val="autoZero"/>
        <c:auto val="0"/>
        <c:lblOffset val="100"/>
        <c:tickLblSkip val="1"/>
        <c:noMultiLvlLbl val="0"/>
      </c:catAx>
      <c:valAx>
        <c:axId val="37735480"/>
        <c:scaling>
          <c:orientation val="minMax"/>
          <c:max val="6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9283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1075"/>
          <c:w val="0.74125"/>
          <c:h val="0.034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1"/>
          <c:w val="0.87425"/>
          <c:h val="0.859"/>
        </c:manualLayout>
      </c:layout>
      <c:lineChart>
        <c:grouping val="standard"/>
        <c:varyColors val="0"/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-0.0095</cdr:y>
    </cdr:from>
    <cdr:to>
      <cdr:x>0.151</cdr:x>
      <cdr:y>0.027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37160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0.83375</cdr:x>
      <cdr:y>0.04425</cdr:y>
    </cdr:from>
    <cdr:to>
      <cdr:x>1</cdr:x>
      <cdr:y>0.2405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7258050" y="238125"/>
          <a:ext cx="1504950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0.88825</cdr:x>
      <cdr:y>0.054</cdr:y>
    </cdr:from>
    <cdr:to>
      <cdr:x>0.999</cdr:x>
      <cdr:y>0.144</cdr:y>
    </cdr:to>
    <cdr:sp fLocksText="0">
      <cdr:nvSpPr>
        <cdr:cNvPr id="3" name="TextovéPole 4"/>
        <cdr:cNvSpPr txBox="1">
          <a:spLocks noChangeArrowheads="1"/>
        </cdr:cNvSpPr>
      </cdr:nvSpPr>
      <cdr:spPr>
        <a:xfrm>
          <a:off x="7724775" y="285750"/>
          <a:ext cx="9620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371475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33350" y="9525"/>
        <a:ext cx="87058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7</xdr:row>
      <xdr:rowOff>28575</xdr:rowOff>
    </xdr:from>
    <xdr:to>
      <xdr:col>11</xdr:col>
      <xdr:colOff>409575</xdr:colOff>
      <xdr:row>24</xdr:row>
      <xdr:rowOff>19050</xdr:rowOff>
    </xdr:to>
    <xdr:graphicFrame>
      <xdr:nvGraphicFramePr>
        <xdr:cNvPr id="1" name="Graf 1"/>
        <xdr:cNvGraphicFramePr/>
      </xdr:nvGraphicFramePr>
      <xdr:xfrm>
        <a:off x="2809875" y="11620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8"/>
  <sheetViews>
    <sheetView tabSelected="1" zoomScalePageLayoutView="0" workbookViewId="0" topLeftCell="A1">
      <pane xSplit="2" ySplit="1" topLeftCell="S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8.625" style="0" customWidth="1"/>
    <col min="2" max="2" width="7.75390625" style="0" customWidth="1"/>
    <col min="3" max="6" width="6.875" style="0" customWidth="1"/>
    <col min="7" max="7" width="7.625" style="0" customWidth="1"/>
    <col min="8" max="8" width="8.125" style="0" customWidth="1"/>
    <col min="9" max="9" width="7.375" style="0" customWidth="1"/>
  </cols>
  <sheetData>
    <row r="2" spans="1:27" ht="12.75">
      <c r="A2" s="14" t="s">
        <v>0</v>
      </c>
      <c r="B2" s="14"/>
      <c r="G2">
        <v>2008</v>
      </c>
      <c r="K2">
        <v>2009</v>
      </c>
      <c r="O2">
        <v>2010</v>
      </c>
      <c r="S2">
        <v>2011</v>
      </c>
      <c r="W2">
        <v>2012</v>
      </c>
      <c r="AA2">
        <v>2013</v>
      </c>
    </row>
    <row r="3" spans="1:30" ht="12.75">
      <c r="A3" s="14"/>
      <c r="B3" s="14"/>
      <c r="G3" s="1" t="s">
        <v>29</v>
      </c>
      <c r="H3" s="1" t="s">
        <v>30</v>
      </c>
      <c r="I3" s="1" t="s">
        <v>31</v>
      </c>
      <c r="J3" s="1" t="s">
        <v>32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29</v>
      </c>
      <c r="P3" s="1" t="s">
        <v>30</v>
      </c>
      <c r="Q3" s="1" t="s">
        <v>31</v>
      </c>
      <c r="R3" s="1" t="s">
        <v>32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29</v>
      </c>
      <c r="AB3" s="1" t="s">
        <v>30</v>
      </c>
      <c r="AC3" s="1" t="s">
        <v>31</v>
      </c>
      <c r="AD3" s="1" t="s">
        <v>32</v>
      </c>
    </row>
    <row r="4" spans="1:28" ht="12.75">
      <c r="A4" t="s">
        <v>10</v>
      </c>
      <c r="G4" s="1">
        <v>4433</v>
      </c>
      <c r="H4" s="1">
        <v>5721</v>
      </c>
      <c r="I4" s="1">
        <v>4975</v>
      </c>
      <c r="J4" s="1">
        <v>4808</v>
      </c>
      <c r="K4" s="1">
        <v>5301</v>
      </c>
      <c r="L4" s="1">
        <v>4254</v>
      </c>
      <c r="O4" s="1">
        <v>4544</v>
      </c>
      <c r="P4" s="1">
        <v>4370</v>
      </c>
      <c r="R4" s="5">
        <v>4980</v>
      </c>
      <c r="S4">
        <v>4903</v>
      </c>
      <c r="T4">
        <v>5074</v>
      </c>
      <c r="V4">
        <v>4656</v>
      </c>
      <c r="W4">
        <v>6019</v>
      </c>
      <c r="X4">
        <v>4724</v>
      </c>
      <c r="Y4">
        <v>5060</v>
      </c>
      <c r="Z4">
        <v>5489</v>
      </c>
      <c r="AA4">
        <v>4609</v>
      </c>
      <c r="AB4">
        <v>4079</v>
      </c>
    </row>
    <row r="5" spans="1:28" s="3" customFormat="1" ht="12.75">
      <c r="A5" s="3" t="s">
        <v>7</v>
      </c>
      <c r="G5" s="4">
        <v>694.5</v>
      </c>
      <c r="H5" s="4">
        <v>617.2</v>
      </c>
      <c r="I5" s="4">
        <v>567.9</v>
      </c>
      <c r="J5" s="4">
        <v>581.5</v>
      </c>
      <c r="K5" s="4">
        <v>567</v>
      </c>
      <c r="L5" s="4">
        <v>596</v>
      </c>
      <c r="M5" s="4">
        <v>691</v>
      </c>
      <c r="N5" s="4">
        <v>726</v>
      </c>
      <c r="O5" s="4">
        <v>796</v>
      </c>
      <c r="P5" s="4">
        <v>829</v>
      </c>
      <c r="Q5" s="3">
        <v>881</v>
      </c>
      <c r="R5" s="3">
        <v>845</v>
      </c>
      <c r="S5" s="4">
        <f aca="true" t="shared" si="0" ref="S5:X5">S13</f>
        <v>911.5</v>
      </c>
      <c r="T5" s="4">
        <f t="shared" si="0"/>
        <v>962.8</v>
      </c>
      <c r="U5" s="4">
        <f t="shared" si="0"/>
        <v>908.4</v>
      </c>
      <c r="V5" s="4">
        <f t="shared" si="0"/>
        <v>846.9</v>
      </c>
      <c r="W5" s="4">
        <f t="shared" si="0"/>
        <v>853.1</v>
      </c>
      <c r="X5" s="4">
        <f t="shared" si="0"/>
        <v>866.8</v>
      </c>
      <c r="Y5" s="4">
        <f>Y13</f>
        <v>846.7</v>
      </c>
      <c r="Z5" s="4">
        <f>Z13</f>
        <v>865.3</v>
      </c>
      <c r="AA5" s="4">
        <v>897.6</v>
      </c>
      <c r="AB5" s="4">
        <v>902.9</v>
      </c>
    </row>
    <row r="6" spans="1:28" s="3" customFormat="1" ht="12.75">
      <c r="A6" s="3" t="s">
        <v>1</v>
      </c>
      <c r="G6" s="4">
        <v>3054</v>
      </c>
      <c r="H6" s="4">
        <v>2804</v>
      </c>
      <c r="I6" s="4">
        <v>2016</v>
      </c>
      <c r="J6" s="4">
        <v>2520</v>
      </c>
      <c r="K6" s="4">
        <v>2695</v>
      </c>
      <c r="L6" s="4">
        <v>2174</v>
      </c>
      <c r="N6" s="4">
        <v>2248</v>
      </c>
      <c r="O6" s="4">
        <v>2530</v>
      </c>
      <c r="P6" s="4">
        <v>2568</v>
      </c>
      <c r="Q6" s="4">
        <v>2800</v>
      </c>
      <c r="R6" s="4"/>
      <c r="S6" s="3">
        <v>2730</v>
      </c>
      <c r="T6" s="3">
        <v>2674</v>
      </c>
      <c r="U6" s="3">
        <v>2902</v>
      </c>
      <c r="V6" s="3">
        <v>2800</v>
      </c>
      <c r="W6" s="3">
        <v>2701</v>
      </c>
      <c r="X6" s="3">
        <v>2347</v>
      </c>
      <c r="Y6" s="3">
        <v>2471</v>
      </c>
      <c r="Z6" s="3">
        <v>2630</v>
      </c>
      <c r="AA6" s="3">
        <v>2882</v>
      </c>
      <c r="AB6" s="3">
        <v>2786</v>
      </c>
    </row>
    <row r="7" spans="1:28" s="3" customFormat="1" ht="12.75">
      <c r="A7" s="3" t="s">
        <v>6</v>
      </c>
      <c r="G7" s="4">
        <v>1111</v>
      </c>
      <c r="H7" s="4">
        <v>959.1</v>
      </c>
      <c r="I7" s="4">
        <v>827.2</v>
      </c>
      <c r="J7" s="4">
        <v>858.2</v>
      </c>
      <c r="K7" s="4">
        <v>891</v>
      </c>
      <c r="L7" s="4">
        <v>845</v>
      </c>
      <c r="M7" s="4">
        <v>950</v>
      </c>
      <c r="N7" s="4">
        <v>850</v>
      </c>
      <c r="O7" s="4">
        <v>960</v>
      </c>
      <c r="P7" s="4">
        <v>923</v>
      </c>
      <c r="Q7" s="3">
        <v>876.3</v>
      </c>
      <c r="R7" s="4">
        <v>844</v>
      </c>
      <c r="S7" s="4">
        <f aca="true" t="shared" si="1" ref="S7:X7">S18</f>
        <v>972</v>
      </c>
      <c r="T7" s="4">
        <f t="shared" si="1"/>
        <v>961.1</v>
      </c>
      <c r="U7" s="4">
        <f t="shared" si="1"/>
        <v>985.3</v>
      </c>
      <c r="V7" s="4">
        <f t="shared" si="1"/>
        <v>990.8</v>
      </c>
      <c r="W7" s="4">
        <f t="shared" si="1"/>
        <v>998.1</v>
      </c>
      <c r="X7" s="4">
        <f t="shared" si="1"/>
        <v>1075.9</v>
      </c>
      <c r="Y7" s="4">
        <f>Y18</f>
        <v>1003.9</v>
      </c>
      <c r="Z7" s="4">
        <f>Z18</f>
        <v>998.8</v>
      </c>
      <c r="AA7" s="4">
        <v>985.4</v>
      </c>
      <c r="AB7" s="3">
        <v>962</v>
      </c>
    </row>
    <row r="10" spans="3:28" ht="12.75">
      <c r="C10">
        <v>113.88283</v>
      </c>
      <c r="E10" s="7">
        <f>SUM(E11:E12)</f>
        <v>180.61459499999998</v>
      </c>
      <c r="F10">
        <v>113.88283</v>
      </c>
      <c r="G10" s="1" t="s">
        <v>11</v>
      </c>
      <c r="H10" s="1" t="s">
        <v>15</v>
      </c>
      <c r="I10" s="1" t="s">
        <v>16</v>
      </c>
      <c r="J10" s="1" t="s">
        <v>17</v>
      </c>
      <c r="K10" s="1" t="s">
        <v>12</v>
      </c>
      <c r="L10" s="1" t="s">
        <v>18</v>
      </c>
      <c r="M10" s="1" t="s">
        <v>19</v>
      </c>
      <c r="N10" s="1" t="s">
        <v>20</v>
      </c>
      <c r="O10" s="1" t="s">
        <v>13</v>
      </c>
      <c r="P10" s="1" t="s">
        <v>21</v>
      </c>
      <c r="Q10" s="1" t="s">
        <v>22</v>
      </c>
      <c r="R10" s="1" t="s">
        <v>23</v>
      </c>
      <c r="S10" s="1" t="s">
        <v>14</v>
      </c>
      <c r="T10" s="1" t="s">
        <v>24</v>
      </c>
      <c r="U10" s="1" t="s">
        <v>25</v>
      </c>
      <c r="V10" s="1" t="s">
        <v>26</v>
      </c>
      <c r="W10" s="1" t="s">
        <v>27</v>
      </c>
      <c r="X10" s="1" t="s">
        <v>28</v>
      </c>
      <c r="Y10" s="1" t="s">
        <v>33</v>
      </c>
      <c r="Z10" s="1" t="s">
        <v>34</v>
      </c>
      <c r="AA10" s="1" t="s">
        <v>35</v>
      </c>
      <c r="AB10" s="1" t="s">
        <v>36</v>
      </c>
    </row>
    <row r="11" spans="1:28" ht="12.75">
      <c r="A11" t="s">
        <v>2</v>
      </c>
      <c r="B11" t="s">
        <v>3</v>
      </c>
      <c r="C11">
        <v>94.090047</v>
      </c>
      <c r="E11" s="6">
        <v>152.712843</v>
      </c>
      <c r="F11">
        <v>94.090047</v>
      </c>
      <c r="G11">
        <v>709</v>
      </c>
      <c r="H11">
        <v>624</v>
      </c>
      <c r="I11">
        <v>566</v>
      </c>
      <c r="J11">
        <v>568</v>
      </c>
      <c r="K11">
        <v>570</v>
      </c>
      <c r="L11">
        <v>606</v>
      </c>
      <c r="M11">
        <v>696</v>
      </c>
      <c r="N11">
        <v>734</v>
      </c>
      <c r="O11">
        <v>805</v>
      </c>
      <c r="P11">
        <v>834</v>
      </c>
      <c r="Q11">
        <v>893</v>
      </c>
      <c r="R11" s="5">
        <v>846</v>
      </c>
      <c r="S11">
        <v>908</v>
      </c>
      <c r="T11">
        <v>968</v>
      </c>
      <c r="U11">
        <v>912</v>
      </c>
      <c r="V11">
        <v>853</v>
      </c>
      <c r="W11">
        <v>858</v>
      </c>
      <c r="X11">
        <v>871</v>
      </c>
      <c r="Y11">
        <v>851</v>
      </c>
      <c r="Z11">
        <v>873</v>
      </c>
      <c r="AA11">
        <v>899</v>
      </c>
      <c r="AB11" s="13">
        <v>901</v>
      </c>
    </row>
    <row r="12" spans="2:28" ht="12.75">
      <c r="B12" t="s">
        <v>4</v>
      </c>
      <c r="C12">
        <v>19.792783</v>
      </c>
      <c r="E12" s="6">
        <v>27.901752</v>
      </c>
      <c r="F12">
        <v>19.792783</v>
      </c>
      <c r="G12">
        <v>716</v>
      </c>
      <c r="H12">
        <v>637</v>
      </c>
      <c r="I12">
        <v>577</v>
      </c>
      <c r="J12">
        <v>588</v>
      </c>
      <c r="K12">
        <v>553</v>
      </c>
      <c r="L12">
        <v>549</v>
      </c>
      <c r="M12">
        <v>665</v>
      </c>
      <c r="N12">
        <v>688</v>
      </c>
      <c r="O12">
        <v>753</v>
      </c>
      <c r="P12">
        <v>805</v>
      </c>
      <c r="Q12">
        <v>824</v>
      </c>
      <c r="R12" s="5">
        <v>838</v>
      </c>
      <c r="S12" s="5">
        <v>928</v>
      </c>
      <c r="T12" s="5">
        <v>938</v>
      </c>
      <c r="U12">
        <v>891</v>
      </c>
      <c r="V12">
        <v>818</v>
      </c>
      <c r="W12">
        <v>830</v>
      </c>
      <c r="X12">
        <v>844</v>
      </c>
      <c r="Y12">
        <v>823</v>
      </c>
      <c r="Z12">
        <v>823</v>
      </c>
      <c r="AA12">
        <v>890</v>
      </c>
      <c r="AB12" s="13">
        <v>913</v>
      </c>
    </row>
    <row r="13" spans="3:28" ht="12.75">
      <c r="C13" t="s">
        <v>5</v>
      </c>
      <c r="G13" s="2">
        <f aca="true" t="shared" si="2" ref="G13:U13">ROUND((G12*$F$12+G11*$F$11)/$F$10,1)</f>
        <v>710.2</v>
      </c>
      <c r="H13" s="2">
        <f t="shared" si="2"/>
        <v>626.3</v>
      </c>
      <c r="I13" s="2">
        <f t="shared" si="2"/>
        <v>567.9</v>
      </c>
      <c r="J13" s="2">
        <f t="shared" si="2"/>
        <v>571.5</v>
      </c>
      <c r="K13" s="2">
        <f t="shared" si="2"/>
        <v>567</v>
      </c>
      <c r="L13" s="2">
        <f t="shared" si="2"/>
        <v>596.1</v>
      </c>
      <c r="M13" s="2">
        <f t="shared" si="2"/>
        <v>690.6</v>
      </c>
      <c r="N13" s="2">
        <f t="shared" si="2"/>
        <v>726</v>
      </c>
      <c r="O13" s="2">
        <f t="shared" si="2"/>
        <v>796</v>
      </c>
      <c r="P13" s="2">
        <f t="shared" si="2"/>
        <v>829</v>
      </c>
      <c r="Q13" s="2">
        <f t="shared" si="2"/>
        <v>881</v>
      </c>
      <c r="R13" s="2">
        <f t="shared" si="2"/>
        <v>844.6</v>
      </c>
      <c r="S13" s="2">
        <f t="shared" si="2"/>
        <v>911.5</v>
      </c>
      <c r="T13" s="2">
        <f t="shared" si="2"/>
        <v>962.8</v>
      </c>
      <c r="U13" s="2">
        <f t="shared" si="2"/>
        <v>908.4</v>
      </c>
      <c r="V13" s="2">
        <f>ROUND((V12*$F$12+V11*$F$11)/$F$10,1)</f>
        <v>846.9</v>
      </c>
      <c r="W13" s="2">
        <f>ROUND((W12*$F$12+W11*$F$11)/$F$10,1)</f>
        <v>853.1</v>
      </c>
      <c r="X13" s="2">
        <f>ROUND((X12*$E$12+X11*$E$11)/$E$10,1)</f>
        <v>866.8</v>
      </c>
      <c r="Y13" s="2">
        <f>ROUND((Y12*$E$12+Y11*$E$11)/$E$10,1)</f>
        <v>846.7</v>
      </c>
      <c r="Z13" s="2">
        <f>ROUND((Z12*$E$12+Z11*$E$11)/$E$10,1)</f>
        <v>865.3</v>
      </c>
      <c r="AA13" s="2">
        <f>ROUND((AA12*$E$12+AA11*$E$11)/$E$10,1)</f>
        <v>897.6</v>
      </c>
      <c r="AB13" s="2">
        <f>ROUND((AB12*$E$12+AB11*$E$11)/$E$10,1)</f>
        <v>902.9</v>
      </c>
    </row>
    <row r="14" ht="12.75">
      <c r="AB14" s="13"/>
    </row>
    <row r="15" spans="3:28" ht="12.75">
      <c r="C15">
        <f>SUM(C16:C17)</f>
        <v>26.310221000000002</v>
      </c>
      <c r="E15" s="8">
        <f>SUM(E16:E17)</f>
        <v>44.501407</v>
      </c>
      <c r="F15">
        <v>26.310221000000002</v>
      </c>
      <c r="G15" s="1" t="s">
        <v>11</v>
      </c>
      <c r="H15" s="1" t="s">
        <v>15</v>
      </c>
      <c r="I15" s="1" t="s">
        <v>16</v>
      </c>
      <c r="J15" s="1" t="s">
        <v>17</v>
      </c>
      <c r="K15" s="1" t="s">
        <v>12</v>
      </c>
      <c r="L15" s="1" t="s">
        <v>18</v>
      </c>
      <c r="M15" s="1" t="s">
        <v>19</v>
      </c>
      <c r="N15" s="1" t="s">
        <v>20</v>
      </c>
      <c r="O15" s="1" t="s">
        <v>13</v>
      </c>
      <c r="P15" s="1" t="s">
        <v>21</v>
      </c>
      <c r="Q15" s="1" t="s">
        <v>22</v>
      </c>
      <c r="R15" s="1" t="s">
        <v>23</v>
      </c>
      <c r="S15" s="1" t="s">
        <v>14</v>
      </c>
      <c r="T15" s="1" t="s">
        <v>24</v>
      </c>
      <c r="U15" s="1" t="s">
        <v>25</v>
      </c>
      <c r="V15" s="1" t="s">
        <v>26</v>
      </c>
      <c r="W15" s="1" t="s">
        <v>27</v>
      </c>
      <c r="X15" s="1" t="s">
        <v>28</v>
      </c>
      <c r="Y15" s="1" t="s">
        <v>33</v>
      </c>
      <c r="Z15" s="1" t="s">
        <v>34</v>
      </c>
      <c r="AA15" s="1" t="s">
        <v>35</v>
      </c>
      <c r="AB15" s="1" t="s">
        <v>36</v>
      </c>
    </row>
    <row r="16" spans="1:28" ht="12.75">
      <c r="A16" t="s">
        <v>2</v>
      </c>
      <c r="B16" t="s">
        <v>8</v>
      </c>
      <c r="C16">
        <v>9.145889</v>
      </c>
      <c r="E16" s="6">
        <v>15.100399</v>
      </c>
      <c r="F16">
        <v>9.145889</v>
      </c>
      <c r="G16">
        <v>867</v>
      </c>
      <c r="H16">
        <v>807</v>
      </c>
      <c r="I16">
        <v>730</v>
      </c>
      <c r="J16">
        <v>721</v>
      </c>
      <c r="K16">
        <v>809</v>
      </c>
      <c r="L16">
        <v>803</v>
      </c>
      <c r="M16">
        <v>806</v>
      </c>
      <c r="N16">
        <v>904</v>
      </c>
      <c r="O16">
        <v>904</v>
      </c>
      <c r="P16">
        <v>889</v>
      </c>
      <c r="Q16">
        <v>892</v>
      </c>
      <c r="R16">
        <v>912</v>
      </c>
      <c r="S16">
        <v>912</v>
      </c>
      <c r="T16">
        <v>860</v>
      </c>
      <c r="U16">
        <v>924</v>
      </c>
      <c r="V16">
        <v>876</v>
      </c>
      <c r="W16">
        <v>959</v>
      </c>
      <c r="X16">
        <v>1023</v>
      </c>
      <c r="Y16">
        <v>959</v>
      </c>
      <c r="Z16">
        <v>981</v>
      </c>
      <c r="AA16">
        <v>1025</v>
      </c>
      <c r="AB16">
        <v>929</v>
      </c>
    </row>
    <row r="17" spans="2:28" ht="12.75">
      <c r="B17" t="s">
        <v>9</v>
      </c>
      <c r="C17">
        <v>17.164332</v>
      </c>
      <c r="E17" s="6">
        <v>29.401008</v>
      </c>
      <c r="F17">
        <v>17.164332</v>
      </c>
      <c r="G17">
        <v>1208</v>
      </c>
      <c r="H17">
        <v>1017</v>
      </c>
      <c r="I17">
        <v>879</v>
      </c>
      <c r="J17">
        <v>902</v>
      </c>
      <c r="K17">
        <v>935</v>
      </c>
      <c r="L17">
        <v>868</v>
      </c>
      <c r="M17">
        <v>1026</v>
      </c>
      <c r="N17">
        <v>821</v>
      </c>
      <c r="O17">
        <v>989</v>
      </c>
      <c r="P17">
        <v>941</v>
      </c>
      <c r="Q17">
        <v>868</v>
      </c>
      <c r="R17" s="5">
        <v>807</v>
      </c>
      <c r="S17">
        <v>1004</v>
      </c>
      <c r="T17">
        <v>1015</v>
      </c>
      <c r="U17">
        <v>1018</v>
      </c>
      <c r="V17">
        <v>1052</v>
      </c>
      <c r="W17">
        <v>1019</v>
      </c>
      <c r="X17">
        <v>1103</v>
      </c>
      <c r="Y17">
        <v>1027</v>
      </c>
      <c r="Z17">
        <v>1008</v>
      </c>
      <c r="AA17">
        <v>965</v>
      </c>
      <c r="AB17">
        <v>979</v>
      </c>
    </row>
    <row r="18" spans="3:28" ht="12.75">
      <c r="C18" t="s">
        <v>5</v>
      </c>
      <c r="G18" s="2">
        <f aca="true" t="shared" si="3" ref="G18:R18">ROUND((G17*$F$17+G16*$F$16)/$F$15,1)</f>
        <v>1089.5</v>
      </c>
      <c r="H18" s="2">
        <f t="shared" si="3"/>
        <v>944</v>
      </c>
      <c r="I18" s="2">
        <f t="shared" si="3"/>
        <v>827.2</v>
      </c>
      <c r="J18" s="2">
        <f t="shared" si="3"/>
        <v>839.1</v>
      </c>
      <c r="K18" s="2">
        <f t="shared" si="3"/>
        <v>891.2</v>
      </c>
      <c r="L18" s="2">
        <f t="shared" si="3"/>
        <v>845.4</v>
      </c>
      <c r="M18" s="2">
        <f t="shared" si="3"/>
        <v>949.5</v>
      </c>
      <c r="N18" s="2">
        <f t="shared" si="3"/>
        <v>849.9</v>
      </c>
      <c r="O18" s="2">
        <f t="shared" si="3"/>
        <v>959.5</v>
      </c>
      <c r="P18" s="2">
        <f t="shared" si="3"/>
        <v>922.9</v>
      </c>
      <c r="Q18" s="2">
        <f t="shared" si="3"/>
        <v>876.3</v>
      </c>
      <c r="R18" s="2">
        <f t="shared" si="3"/>
        <v>843.5</v>
      </c>
      <c r="S18" s="2">
        <f>ROUND((S17*$F$17+S16*$F$16)/$F$15,1)</f>
        <v>972</v>
      </c>
      <c r="T18" s="2">
        <f>ROUND((T17*$F$17+T16*$F$16)/$F$15,1)</f>
        <v>961.1</v>
      </c>
      <c r="U18" s="2">
        <f>ROUND((U17*$F$17+U16*$F$16)/$F$15,1)</f>
        <v>985.3</v>
      </c>
      <c r="V18" s="2">
        <f>ROUND((V17*$F$17+V16*$F$16)/$F$15,1)</f>
        <v>990.8</v>
      </c>
      <c r="W18" s="2">
        <f>ROUND((W17*$F$17+W16*$F$16)/$F$15,1)</f>
        <v>998.1</v>
      </c>
      <c r="X18" s="2">
        <f>ROUND((X17*$E$17+X16*$E$16)/$E$15,1)</f>
        <v>1075.9</v>
      </c>
      <c r="Y18" s="2">
        <f>ROUND((Y17*$E$17+Y16*$E$16)/$E$15,1)</f>
        <v>1003.9</v>
      </c>
      <c r="Z18" s="2">
        <f>ROUND((Z17*$E$17+Z16*$E$16)/$E$15,1)</f>
        <v>998.8</v>
      </c>
      <c r="AA18" s="2">
        <f>ROUND((AA17*$E$17+AA16*$E$16)/$E$15,1)</f>
        <v>985.4</v>
      </c>
      <c r="AB18" s="2">
        <f>ROUND((AB17*$E$17+AB16*$E$16)/$E$15,1)</f>
        <v>962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10" customWidth="1"/>
    <col min="2" max="16384" width="9.125" style="10" customWidth="1"/>
  </cols>
  <sheetData>
    <row r="1" ht="12.75">
      <c r="A1" s="9"/>
    </row>
    <row r="2" ht="12.75" customHeight="1">
      <c r="A2" s="11"/>
    </row>
    <row r="3" ht="14.25">
      <c r="A3" s="11"/>
    </row>
    <row r="4" ht="14.25">
      <c r="A4" s="11"/>
    </row>
    <row r="5" ht="14.25">
      <c r="A5" s="11"/>
    </row>
    <row r="6" ht="14.25">
      <c r="A6" s="11"/>
    </row>
    <row r="7" ht="14.25">
      <c r="A7" s="11"/>
    </row>
    <row r="8" ht="14.25">
      <c r="A8" s="11"/>
    </row>
    <row r="9" ht="14.25">
      <c r="A9" s="11"/>
    </row>
    <row r="10" ht="14.25">
      <c r="A10" s="11"/>
    </row>
    <row r="11" ht="14.25">
      <c r="A11" s="11"/>
    </row>
    <row r="12" ht="14.25">
      <c r="A12" s="11"/>
    </row>
    <row r="34" ht="12.75">
      <c r="B34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2013-05-21T09:58:51Z</cp:lastPrinted>
  <dcterms:created xsi:type="dcterms:W3CDTF">2007-02-08T14:22:39Z</dcterms:created>
  <dcterms:modified xsi:type="dcterms:W3CDTF">2013-08-01T09:32:19Z</dcterms:modified>
  <cp:category/>
  <cp:version/>
  <cp:contentType/>
  <cp:contentStatus/>
</cp:coreProperties>
</file>