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320" yWindow="105" windowWidth="12345" windowHeight="8580" activeTab="0"/>
  </bookViews>
  <sheets>
    <sheet name="list1" sheetId="1" r:id="rId1"/>
  </sheets>
  <definedNames/>
  <calcPr fullCalcOnLoad="1"/>
</workbook>
</file>

<file path=xl/sharedStrings.xml><?xml version="1.0" encoding="utf-8"?>
<sst xmlns="http://schemas.openxmlformats.org/spreadsheetml/2006/main" count="282" uniqueCount="167">
  <si>
    <t>dokončení</t>
  </si>
  <si>
    <t>Poř.</t>
  </si>
  <si>
    <t>Kód</t>
  </si>
  <si>
    <t>Počet</t>
  </si>
  <si>
    <t>Katast.</t>
  </si>
  <si>
    <t>Počet obcí, ve kterých se nachází</t>
  </si>
  <si>
    <t>z toho</t>
  </si>
  <si>
    <t>Podíl obyvatel</t>
  </si>
  <si>
    <t>Ekon.</t>
  </si>
  <si>
    <t>Počet za rok 2001</t>
  </si>
  <si>
    <t>číslo</t>
  </si>
  <si>
    <t>POU</t>
  </si>
  <si>
    <t>Název POU</t>
  </si>
  <si>
    <t>obcí</t>
  </si>
  <si>
    <t>částí</t>
  </si>
  <si>
    <t>výměra</t>
  </si>
  <si>
    <t>Pošta</t>
  </si>
  <si>
    <t>Škola</t>
  </si>
  <si>
    <t>Zdrav.</t>
  </si>
  <si>
    <t>Policie</t>
  </si>
  <si>
    <t>Kanali-</t>
  </si>
  <si>
    <t>Vodo-</t>
  </si>
  <si>
    <t>Plyno-</t>
  </si>
  <si>
    <t>domů</t>
  </si>
  <si>
    <t>bytů</t>
  </si>
  <si>
    <t>neobyd-</t>
  </si>
  <si>
    <t>obyvatel</t>
  </si>
  <si>
    <t>ženy</t>
  </si>
  <si>
    <t>ve věku  (%)</t>
  </si>
  <si>
    <t>aktivní</t>
  </si>
  <si>
    <t xml:space="preserve">neza- </t>
  </si>
  <si>
    <t>naroze-</t>
  </si>
  <si>
    <t>zemře-</t>
  </si>
  <si>
    <t>přistě-</t>
  </si>
  <si>
    <t>vystě-</t>
  </si>
  <si>
    <t>ORP</t>
  </si>
  <si>
    <t xml:space="preserve"> </t>
  </si>
  <si>
    <t>v ha</t>
  </si>
  <si>
    <t>zaříz.</t>
  </si>
  <si>
    <t>zace</t>
  </si>
  <si>
    <t>vod</t>
  </si>
  <si>
    <t>fikace</t>
  </si>
  <si>
    <t>celkem</t>
  </si>
  <si>
    <t>lených</t>
  </si>
  <si>
    <t>0-14</t>
  </si>
  <si>
    <t>60+</t>
  </si>
  <si>
    <t>městnaní</t>
  </si>
  <si>
    <t>ných</t>
  </si>
  <si>
    <t>lých</t>
  </si>
  <si>
    <t>hovalých</t>
  </si>
  <si>
    <t>x</t>
  </si>
  <si>
    <t>BENEŠOV</t>
  </si>
  <si>
    <t>21011</t>
  </si>
  <si>
    <t>21012</t>
  </si>
  <si>
    <t>SÁZAVA</t>
  </si>
  <si>
    <t>21013</t>
  </si>
  <si>
    <t>TÝNEC NAD SÁZAVOU</t>
  </si>
  <si>
    <t>řádku</t>
  </si>
  <si>
    <t>21021</t>
  </si>
  <si>
    <t>BEROUN</t>
  </si>
  <si>
    <t>21031</t>
  </si>
  <si>
    <t>21032</t>
  </si>
  <si>
    <t>ČELÁKOVICE</t>
  </si>
  <si>
    <t>21033</t>
  </si>
  <si>
    <t>ODOLENA VODA</t>
  </si>
  <si>
    <t>21034</t>
  </si>
  <si>
    <t>ÚVALY</t>
  </si>
  <si>
    <t>21041</t>
  </si>
  <si>
    <t>ČÁSLAV</t>
  </si>
  <si>
    <t>21051</t>
  </si>
  <si>
    <t>ČERNOŠICE</t>
  </si>
  <si>
    <t>21052</t>
  </si>
  <si>
    <t>HOSTIVICE</t>
  </si>
  <si>
    <t>21053</t>
  </si>
  <si>
    <t>JESENICE</t>
  </si>
  <si>
    <t>21054</t>
  </si>
  <si>
    <t>JÍLOVÉ U PRAHY</t>
  </si>
  <si>
    <t>21055</t>
  </si>
  <si>
    <t>MNÍŠEK POD BRDY</t>
  </si>
  <si>
    <t>21056</t>
  </si>
  <si>
    <t>ROZTOKY</t>
  </si>
  <si>
    <t>21061</t>
  </si>
  <si>
    <t>ČESKÝ BROD</t>
  </si>
  <si>
    <t>21071</t>
  </si>
  <si>
    <t>DOBŘÍŠ</t>
  </si>
  <si>
    <t>21081</t>
  </si>
  <si>
    <t>HOŘOVICE</t>
  </si>
  <si>
    <t>21091</t>
  </si>
  <si>
    <t>KLADNO</t>
  </si>
  <si>
    <t>21092</t>
  </si>
  <si>
    <t>UNHOŠŤ</t>
  </si>
  <si>
    <t>21101</t>
  </si>
  <si>
    <t>KOLÍN</t>
  </si>
  <si>
    <t>21102</t>
  </si>
  <si>
    <t>KOUŘIM</t>
  </si>
  <si>
    <t>21103</t>
  </si>
  <si>
    <t>PEČKY</t>
  </si>
  <si>
    <t>21104</t>
  </si>
  <si>
    <t>TÝNEC NAD LABEM</t>
  </si>
  <si>
    <t>21111</t>
  </si>
  <si>
    <t>KRALUPY NAD VLTAVOU</t>
  </si>
  <si>
    <t>21121</t>
  </si>
  <si>
    <t>KUTNÁ HORA</t>
  </si>
  <si>
    <t>21122</t>
  </si>
  <si>
    <t>UHLÍŘSKÉ JANOVICE</t>
  </si>
  <si>
    <t>21123</t>
  </si>
  <si>
    <t>ZRUČ NAD SÁZAVOU</t>
  </si>
  <si>
    <t>21131</t>
  </si>
  <si>
    <t>LYSÁ NAD LABEM</t>
  </si>
  <si>
    <t>21141</t>
  </si>
  <si>
    <t>MĚLNÍK</t>
  </si>
  <si>
    <t>21142</t>
  </si>
  <si>
    <t>MŠENO</t>
  </si>
  <si>
    <t>katast.</t>
  </si>
  <si>
    <t>území</t>
  </si>
  <si>
    <t>21151</t>
  </si>
  <si>
    <t>BĚLÁ POD BEZDĚZEM</t>
  </si>
  <si>
    <t>21152</t>
  </si>
  <si>
    <t>BENÁTKY NAD JIZEROU</t>
  </si>
  <si>
    <t>21153</t>
  </si>
  <si>
    <t>MLADÁ BOLESLAV</t>
  </si>
  <si>
    <t>21161</t>
  </si>
  <si>
    <t>MNICHOVO HRADIŠTĚ</t>
  </si>
  <si>
    <t>21171</t>
  </si>
  <si>
    <t>NERATOVICE</t>
  </si>
  <si>
    <t>21181</t>
  </si>
  <si>
    <t>NYMBURK</t>
  </si>
  <si>
    <t>21182</t>
  </si>
  <si>
    <t>SADSKÁ</t>
  </si>
  <si>
    <t>21191</t>
  </si>
  <si>
    <t>MĚSTEC KRÁLOVÉ</t>
  </si>
  <si>
    <t>21192</t>
  </si>
  <si>
    <t>PODĚBRADY</t>
  </si>
  <si>
    <t>21201</t>
  </si>
  <si>
    <t>BŘEZNICE</t>
  </si>
  <si>
    <t>21202</t>
  </si>
  <si>
    <t>PŘÍBRAM</t>
  </si>
  <si>
    <t>21203</t>
  </si>
  <si>
    <t>ROŽMITÁL POD TŘEMŠÍNEM</t>
  </si>
  <si>
    <t>VÚ Brdy</t>
  </si>
  <si>
    <t>21211</t>
  </si>
  <si>
    <t>21212</t>
  </si>
  <si>
    <t>KŘIVOKLÁT</t>
  </si>
  <si>
    <t>21213</t>
  </si>
  <si>
    <t>NOVÉ STRAŠECÍ</t>
  </si>
  <si>
    <t>21214</t>
  </si>
  <si>
    <t>RAKOVNÍK</t>
  </si>
  <si>
    <t>21221</t>
  </si>
  <si>
    <t>KAMENICE</t>
  </si>
  <si>
    <t>21222</t>
  </si>
  <si>
    <t>KOSTELEC NAD ČER. LESY</t>
  </si>
  <si>
    <t>21223</t>
  </si>
  <si>
    <t>ŘÍČANY</t>
  </si>
  <si>
    <t>21231</t>
  </si>
  <si>
    <t>SEDLČANY</t>
  </si>
  <si>
    <t>21241</t>
  </si>
  <si>
    <t>SLANÝ</t>
  </si>
  <si>
    <t>21242</t>
  </si>
  <si>
    <t>VELVARY</t>
  </si>
  <si>
    <t>21251</t>
  </si>
  <si>
    <t>VLAŠIM</t>
  </si>
  <si>
    <t>21261</t>
  </si>
  <si>
    <t>VOTICE</t>
  </si>
  <si>
    <t>Středočeský kraj celkem</t>
  </si>
  <si>
    <t>BRANDÝS N.L.-ST.BOL.</t>
  </si>
  <si>
    <t xml:space="preserve">a obcí s rozšířenou působností </t>
  </si>
  <si>
    <t xml:space="preserve">Vybrané ukazatele za správní obvody pověřených obecních úřadů  </t>
  </si>
</sst>
</file>

<file path=xl/styles.xml><?xml version="1.0" encoding="utf-8"?>
<styleSheet xmlns="http://schemas.openxmlformats.org/spreadsheetml/2006/main">
  <numFmts count="10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0.0"/>
    <numFmt numFmtId="165" formatCode="#,##0.0"/>
  </numFmts>
  <fonts count="5">
    <font>
      <sz val="10"/>
      <name val="Arial CE"/>
      <family val="0"/>
    </font>
    <font>
      <b/>
      <sz val="10"/>
      <name val="Arial CE"/>
      <family val="2"/>
    </font>
    <font>
      <sz val="8"/>
      <name val="Arial CE"/>
      <family val="2"/>
    </font>
    <font>
      <b/>
      <sz val="8"/>
      <name val="Arial CE"/>
      <family val="2"/>
    </font>
    <font>
      <b/>
      <sz val="9"/>
      <name val="Arial CE"/>
      <family val="2"/>
    </font>
  </fonts>
  <fills count="2">
    <fill>
      <patternFill/>
    </fill>
    <fill>
      <patternFill patternType="gray125"/>
    </fill>
  </fills>
  <borders count="22">
    <border>
      <left/>
      <right/>
      <top/>
      <bottom/>
      <diagonal/>
    </border>
    <border>
      <left style="thin"/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 style="thin"/>
      <top style="thin"/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medium"/>
      <right>
        <color indexed="63"/>
      </right>
      <top style="thin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73">
    <xf numFmtId="0" fontId="0" fillId="0" borderId="0" xfId="0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3" fontId="2" fillId="0" borderId="0" xfId="0" applyNumberFormat="1" applyFont="1" applyAlignment="1">
      <alignment/>
    </xf>
    <xf numFmtId="0" fontId="2" fillId="0" borderId="0" xfId="0" applyFont="1" applyAlignment="1">
      <alignment horizontal="right"/>
    </xf>
    <xf numFmtId="0" fontId="3" fillId="0" borderId="1" xfId="0" applyFont="1" applyBorder="1" applyAlignment="1">
      <alignment horizontal="center"/>
    </xf>
    <xf numFmtId="0" fontId="3" fillId="0" borderId="1" xfId="0" applyFont="1" applyFill="1" applyBorder="1" applyAlignment="1">
      <alignment horizontal="centerContinuous"/>
    </xf>
    <xf numFmtId="0" fontId="0" fillId="0" borderId="1" xfId="0" applyBorder="1" applyAlignment="1">
      <alignment horizontal="centerContinuous"/>
    </xf>
    <xf numFmtId="0" fontId="3" fillId="0" borderId="2" xfId="0" applyFont="1" applyBorder="1" applyAlignment="1">
      <alignment horizontal="center"/>
    </xf>
    <xf numFmtId="3" fontId="3" fillId="0" borderId="1" xfId="0" applyNumberFormat="1" applyFont="1" applyBorder="1" applyAlignment="1">
      <alignment horizontal="centerContinuous"/>
    </xf>
    <xf numFmtId="0" fontId="3" fillId="0" borderId="1" xfId="0" applyFont="1" applyBorder="1" applyAlignment="1">
      <alignment horizontal="centerContinuous"/>
    </xf>
    <xf numFmtId="0" fontId="3" fillId="0" borderId="3" xfId="0" applyFont="1" applyBorder="1" applyAlignment="1">
      <alignment horizontal="centerContinuous"/>
    </xf>
    <xf numFmtId="0" fontId="3" fillId="0" borderId="4" xfId="0" applyFont="1" applyBorder="1" applyAlignment="1">
      <alignment horizontal="centerContinuous"/>
    </xf>
    <xf numFmtId="0" fontId="3" fillId="0" borderId="5" xfId="0" applyFont="1" applyBorder="1" applyAlignment="1">
      <alignment horizontal="center"/>
    </xf>
    <xf numFmtId="0" fontId="3" fillId="0" borderId="6" xfId="0" applyFont="1" applyBorder="1" applyAlignment="1">
      <alignment horizontal="center"/>
    </xf>
    <xf numFmtId="0" fontId="3" fillId="0" borderId="7" xfId="0" applyFont="1" applyBorder="1" applyAlignment="1">
      <alignment horizontal="centerContinuous"/>
    </xf>
    <xf numFmtId="0" fontId="3" fillId="0" borderId="7" xfId="0" applyFont="1" applyBorder="1" applyAlignment="1">
      <alignment horizontal="center"/>
    </xf>
    <xf numFmtId="0" fontId="3" fillId="0" borderId="8" xfId="0" applyFont="1" applyBorder="1" applyAlignment="1">
      <alignment horizontal="centerContinuous"/>
    </xf>
    <xf numFmtId="0" fontId="3" fillId="0" borderId="6" xfId="0" applyFont="1" applyBorder="1" applyAlignment="1">
      <alignment/>
    </xf>
    <xf numFmtId="3" fontId="3" fillId="0" borderId="6" xfId="0" applyNumberFormat="1" applyFont="1" applyBorder="1" applyAlignment="1">
      <alignment horizontal="centerContinuous"/>
    </xf>
    <xf numFmtId="0" fontId="3" fillId="0" borderId="6" xfId="0" applyFont="1" applyBorder="1" applyAlignment="1">
      <alignment horizontal="centerContinuous"/>
    </xf>
    <xf numFmtId="0" fontId="3" fillId="0" borderId="9" xfId="0" applyFont="1" applyBorder="1" applyAlignment="1">
      <alignment horizontal="centerContinuous"/>
    </xf>
    <xf numFmtId="0" fontId="3" fillId="0" borderId="10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3" fillId="0" borderId="11" xfId="0" applyFont="1" applyBorder="1" applyAlignment="1">
      <alignment horizontal="centerContinuous"/>
    </xf>
    <xf numFmtId="0" fontId="3" fillId="0" borderId="12" xfId="0" applyFont="1" applyBorder="1" applyAlignment="1">
      <alignment horizontal="centerContinuous"/>
    </xf>
    <xf numFmtId="0" fontId="3" fillId="0" borderId="11" xfId="0" applyFont="1" applyBorder="1" applyAlignment="1">
      <alignment/>
    </xf>
    <xf numFmtId="3" fontId="3" fillId="0" borderId="11" xfId="0" applyNumberFormat="1" applyFont="1" applyBorder="1" applyAlignment="1">
      <alignment horizontal="center"/>
    </xf>
    <xf numFmtId="0" fontId="3" fillId="0" borderId="13" xfId="0" applyFont="1" applyBorder="1" applyAlignment="1">
      <alignment horizontal="centerContinuous"/>
    </xf>
    <xf numFmtId="0" fontId="2" fillId="0" borderId="5" xfId="0" applyFont="1" applyBorder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1" xfId="0" applyFont="1" applyBorder="1" applyAlignment="1">
      <alignment/>
    </xf>
    <xf numFmtId="0" fontId="2" fillId="0" borderId="6" xfId="0" applyFont="1" applyBorder="1" applyAlignment="1">
      <alignment/>
    </xf>
    <xf numFmtId="3" fontId="2" fillId="0" borderId="6" xfId="0" applyNumberFormat="1" applyFont="1" applyBorder="1" applyAlignment="1">
      <alignment/>
    </xf>
    <xf numFmtId="0" fontId="2" fillId="0" borderId="1" xfId="0" applyFont="1" applyBorder="1" applyAlignment="1">
      <alignment/>
    </xf>
    <xf numFmtId="0" fontId="2" fillId="0" borderId="9" xfId="0" applyFont="1" applyBorder="1" applyAlignment="1">
      <alignment/>
    </xf>
    <xf numFmtId="0" fontId="2" fillId="0" borderId="14" xfId="0" applyFont="1" applyBorder="1" applyAlignment="1">
      <alignment/>
    </xf>
    <xf numFmtId="0" fontId="2" fillId="0" borderId="6" xfId="0" applyFont="1" applyBorder="1" applyAlignment="1">
      <alignment horizontal="center"/>
    </xf>
    <xf numFmtId="0" fontId="2" fillId="0" borderId="6" xfId="0" applyFont="1" applyBorder="1" applyAlignment="1">
      <alignment/>
    </xf>
    <xf numFmtId="0" fontId="3" fillId="0" borderId="15" xfId="0" applyFont="1" applyBorder="1" applyAlignment="1">
      <alignment horizontal="center"/>
    </xf>
    <xf numFmtId="3" fontId="3" fillId="0" borderId="15" xfId="0" applyNumberFormat="1" applyFont="1" applyBorder="1" applyAlignment="1">
      <alignment/>
    </xf>
    <xf numFmtId="3" fontId="3" fillId="0" borderId="16" xfId="0" applyNumberFormat="1" applyFont="1" applyBorder="1" applyAlignment="1">
      <alignment/>
    </xf>
    <xf numFmtId="0" fontId="3" fillId="0" borderId="17" xfId="0" applyFont="1" applyBorder="1" applyAlignment="1">
      <alignment horizontal="center"/>
    </xf>
    <xf numFmtId="164" fontId="2" fillId="0" borderId="1" xfId="0" applyNumberFormat="1" applyFont="1" applyBorder="1" applyAlignment="1">
      <alignment/>
    </xf>
    <xf numFmtId="164" fontId="2" fillId="0" borderId="6" xfId="0" applyNumberFormat="1" applyFont="1" applyBorder="1" applyAlignment="1">
      <alignment/>
    </xf>
    <xf numFmtId="3" fontId="2" fillId="0" borderId="9" xfId="0" applyNumberFormat="1" applyFont="1" applyBorder="1" applyAlignment="1">
      <alignment/>
    </xf>
    <xf numFmtId="3" fontId="0" fillId="0" borderId="0" xfId="0" applyNumberFormat="1" applyAlignment="1">
      <alignment/>
    </xf>
    <xf numFmtId="0" fontId="0" fillId="0" borderId="0" xfId="0" applyBorder="1" applyAlignment="1">
      <alignment/>
    </xf>
    <xf numFmtId="3" fontId="3" fillId="0" borderId="11" xfId="0" applyNumberFormat="1" applyFont="1" applyBorder="1" applyAlignment="1">
      <alignment/>
    </xf>
    <xf numFmtId="3" fontId="3" fillId="0" borderId="12" xfId="0" applyNumberFormat="1" applyFont="1" applyBorder="1" applyAlignment="1">
      <alignment/>
    </xf>
    <xf numFmtId="164" fontId="3" fillId="0" borderId="11" xfId="0" applyNumberFormat="1" applyFont="1" applyBorder="1" applyAlignment="1">
      <alignment/>
    </xf>
    <xf numFmtId="3" fontId="0" fillId="0" borderId="0" xfId="0" applyNumberFormat="1" applyBorder="1" applyAlignment="1">
      <alignment/>
    </xf>
    <xf numFmtId="3" fontId="3" fillId="0" borderId="6" xfId="0" applyNumberFormat="1" applyFont="1" applyBorder="1" applyAlignment="1">
      <alignment/>
    </xf>
    <xf numFmtId="3" fontId="3" fillId="0" borderId="9" xfId="0" applyNumberFormat="1" applyFont="1" applyBorder="1" applyAlignment="1">
      <alignment/>
    </xf>
    <xf numFmtId="164" fontId="3" fillId="0" borderId="6" xfId="0" applyNumberFormat="1" applyFont="1" applyBorder="1" applyAlignment="1">
      <alignment/>
    </xf>
    <xf numFmtId="0" fontId="1" fillId="0" borderId="0" xfId="0" applyFont="1" applyBorder="1" applyAlignment="1">
      <alignment/>
    </xf>
    <xf numFmtId="0" fontId="0" fillId="0" borderId="4" xfId="0" applyBorder="1" applyAlignment="1">
      <alignment horizontal="centerContinuous"/>
    </xf>
    <xf numFmtId="0" fontId="2" fillId="0" borderId="18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2" fillId="0" borderId="7" xfId="0" applyFont="1" applyBorder="1" applyAlignment="1">
      <alignment/>
    </xf>
    <xf numFmtId="0" fontId="2" fillId="0" borderId="8" xfId="0" applyFont="1" applyBorder="1" applyAlignment="1">
      <alignment/>
    </xf>
    <xf numFmtId="164" fontId="2" fillId="0" borderId="7" xfId="0" applyNumberFormat="1" applyFont="1" applyBorder="1" applyAlignment="1">
      <alignment/>
    </xf>
    <xf numFmtId="0" fontId="3" fillId="0" borderId="19" xfId="0" applyFont="1" applyBorder="1" applyAlignment="1">
      <alignment horizontal="center"/>
    </xf>
    <xf numFmtId="0" fontId="3" fillId="0" borderId="20" xfId="0" applyFont="1" applyBorder="1" applyAlignment="1">
      <alignment horizontal="center"/>
    </xf>
    <xf numFmtId="0" fontId="3" fillId="0" borderId="20" xfId="0" applyFont="1" applyBorder="1" applyAlignment="1">
      <alignment/>
    </xf>
    <xf numFmtId="3" fontId="3" fillId="0" borderId="20" xfId="0" applyNumberFormat="1" applyFont="1" applyBorder="1" applyAlignment="1">
      <alignment/>
    </xf>
    <xf numFmtId="3" fontId="3" fillId="0" borderId="21" xfId="0" applyNumberFormat="1" applyFont="1" applyBorder="1" applyAlignment="1">
      <alignment/>
    </xf>
    <xf numFmtId="164" fontId="3" fillId="0" borderId="20" xfId="0" applyNumberFormat="1" applyFont="1" applyBorder="1" applyAlignment="1">
      <alignment/>
    </xf>
    <xf numFmtId="0" fontId="3" fillId="0" borderId="21" xfId="0" applyFont="1" applyBorder="1" applyAlignment="1">
      <alignment/>
    </xf>
    <xf numFmtId="165" fontId="3" fillId="0" borderId="15" xfId="0" applyNumberFormat="1" applyFont="1" applyBorder="1" applyAlignment="1">
      <alignment/>
    </xf>
    <xf numFmtId="0" fontId="4" fillId="0" borderId="15" xfId="0" applyFont="1" applyFill="1" applyBorder="1" applyAlignment="1">
      <alignment wrapText="1"/>
    </xf>
  </cellXfs>
  <cellStyles count="6">
    <cellStyle name="Normal" xfId="0"/>
    <cellStyle name="Currency [0]" xfId="15"/>
    <cellStyle name="Comma" xfId="16"/>
    <cellStyle name="Comma [0]" xfId="17"/>
    <cellStyle name="Currency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D96"/>
  <sheetViews>
    <sheetView tabSelected="1" workbookViewId="0" topLeftCell="A1">
      <selection activeCell="A1" sqref="A1"/>
    </sheetView>
  </sheetViews>
  <sheetFormatPr defaultColWidth="9.00390625" defaultRowHeight="12.75"/>
  <cols>
    <col min="1" max="1" width="5.75390625" style="0" customWidth="1"/>
    <col min="2" max="2" width="6.75390625" style="0" customWidth="1"/>
    <col min="3" max="3" width="20.375" style="0" customWidth="1"/>
    <col min="4" max="4" width="5.00390625" style="0" customWidth="1"/>
    <col min="5" max="5" width="5.75390625" style="0" customWidth="1"/>
    <col min="6" max="6" width="6.625" style="0" customWidth="1"/>
    <col min="7" max="7" width="8.125" style="0" customWidth="1"/>
    <col min="8" max="9" width="5.25390625" style="0" customWidth="1"/>
    <col min="10" max="11" width="6.25390625" style="0" customWidth="1"/>
    <col min="12" max="12" width="6.00390625" style="0" customWidth="1"/>
    <col min="13" max="13" width="5.875" style="0" customWidth="1"/>
    <col min="14" max="14" width="6.00390625" style="0" customWidth="1"/>
    <col min="15" max="15" width="5.25390625" style="0" customWidth="1"/>
    <col min="16" max="16" width="6.75390625" style="0" customWidth="1"/>
    <col min="17" max="17" width="6.375" style="0" customWidth="1"/>
    <col min="18" max="18" width="7.375" style="0" customWidth="1"/>
    <col min="19" max="19" width="7.875" style="0" customWidth="1"/>
    <col min="20" max="20" width="7.00390625" style="0" customWidth="1"/>
    <col min="21" max="21" width="6.625" style="0" customWidth="1"/>
    <col min="22" max="22" width="5.875" style="0" customWidth="1"/>
    <col min="23" max="23" width="6.875" style="0" customWidth="1"/>
    <col min="24" max="24" width="8.00390625" style="0" customWidth="1"/>
    <col min="25" max="26" width="7.125" style="0" customWidth="1"/>
    <col min="27" max="27" width="7.875" style="0" customWidth="1"/>
    <col min="28" max="28" width="8.125" style="0" customWidth="1"/>
  </cols>
  <sheetData>
    <row r="1" spans="1:24" ht="12.75">
      <c r="A1" s="1" t="s">
        <v>166</v>
      </c>
      <c r="D1" s="3"/>
      <c r="O1" s="1" t="s">
        <v>166</v>
      </c>
      <c r="R1" s="2"/>
      <c r="S1" s="2"/>
      <c r="T1" s="2"/>
      <c r="U1" s="2"/>
      <c r="V1" s="2"/>
      <c r="W1" s="2"/>
      <c r="X1" s="2"/>
    </row>
    <row r="2" spans="1:24" ht="12.75">
      <c r="A2" s="1" t="s">
        <v>165</v>
      </c>
      <c r="D2" s="3"/>
      <c r="O2" s="1" t="s">
        <v>165</v>
      </c>
      <c r="R2" s="2"/>
      <c r="S2" s="2"/>
      <c r="T2" s="2"/>
      <c r="U2" s="2"/>
      <c r="V2" s="2"/>
      <c r="W2" s="2"/>
      <c r="X2" s="2"/>
    </row>
    <row r="3" spans="1:28" ht="10.5" customHeight="1" thickBot="1">
      <c r="A3" s="1"/>
      <c r="D3" s="3"/>
      <c r="O3" s="1"/>
      <c r="R3" s="2"/>
      <c r="S3" s="2"/>
      <c r="T3" s="2"/>
      <c r="U3" s="2"/>
      <c r="V3" s="2"/>
      <c r="W3" s="2"/>
      <c r="X3" s="2"/>
      <c r="AB3" s="4"/>
    </row>
    <row r="4" spans="1:28" ht="12.75">
      <c r="A4" s="8" t="s">
        <v>1</v>
      </c>
      <c r="B4" s="5" t="s">
        <v>2</v>
      </c>
      <c r="C4" s="5"/>
      <c r="D4" s="5" t="s">
        <v>3</v>
      </c>
      <c r="E4" s="5" t="s">
        <v>3</v>
      </c>
      <c r="F4" s="5" t="s">
        <v>3</v>
      </c>
      <c r="G4" s="5" t="s">
        <v>4</v>
      </c>
      <c r="H4" s="6" t="s">
        <v>5</v>
      </c>
      <c r="I4" s="7"/>
      <c r="J4" s="7"/>
      <c r="K4" s="7"/>
      <c r="L4" s="7"/>
      <c r="M4" s="7"/>
      <c r="N4" s="56"/>
      <c r="O4" s="8" t="s">
        <v>1</v>
      </c>
      <c r="P4" s="5" t="s">
        <v>3</v>
      </c>
      <c r="Q4" s="5" t="s">
        <v>3</v>
      </c>
      <c r="R4" s="5" t="s">
        <v>6</v>
      </c>
      <c r="S4" s="9" t="s">
        <v>3</v>
      </c>
      <c r="T4" s="10" t="s">
        <v>6</v>
      </c>
      <c r="U4" s="10" t="s">
        <v>7</v>
      </c>
      <c r="V4" s="10"/>
      <c r="W4" s="10" t="s">
        <v>8</v>
      </c>
      <c r="X4" s="10" t="s">
        <v>6</v>
      </c>
      <c r="Y4" s="11" t="s">
        <v>9</v>
      </c>
      <c r="Z4" s="11"/>
      <c r="AA4" s="11"/>
      <c r="AB4" s="12"/>
    </row>
    <row r="5" spans="1:28" ht="12.75">
      <c r="A5" s="13" t="s">
        <v>10</v>
      </c>
      <c r="B5" s="14" t="s">
        <v>11</v>
      </c>
      <c r="C5" s="14" t="s">
        <v>12</v>
      </c>
      <c r="D5" s="14" t="s">
        <v>13</v>
      </c>
      <c r="E5" s="14" t="s">
        <v>14</v>
      </c>
      <c r="F5" s="14" t="s">
        <v>113</v>
      </c>
      <c r="G5" s="14" t="s">
        <v>15</v>
      </c>
      <c r="H5" s="15" t="s">
        <v>16</v>
      </c>
      <c r="I5" s="15" t="s">
        <v>17</v>
      </c>
      <c r="J5" s="16" t="s">
        <v>18</v>
      </c>
      <c r="K5" s="15" t="s">
        <v>19</v>
      </c>
      <c r="L5" s="15" t="s">
        <v>20</v>
      </c>
      <c r="M5" s="15" t="s">
        <v>21</v>
      </c>
      <c r="N5" s="17" t="s">
        <v>22</v>
      </c>
      <c r="O5" s="13" t="s">
        <v>10</v>
      </c>
      <c r="P5" s="14" t="s">
        <v>23</v>
      </c>
      <c r="Q5" s="14" t="s">
        <v>24</v>
      </c>
      <c r="R5" s="14" t="s">
        <v>25</v>
      </c>
      <c r="S5" s="19" t="s">
        <v>26</v>
      </c>
      <c r="T5" s="20" t="s">
        <v>27</v>
      </c>
      <c r="U5" s="20" t="s">
        <v>28</v>
      </c>
      <c r="V5" s="20"/>
      <c r="W5" s="20" t="s">
        <v>29</v>
      </c>
      <c r="X5" s="20" t="s">
        <v>30</v>
      </c>
      <c r="Y5" s="20" t="s">
        <v>31</v>
      </c>
      <c r="Z5" s="20" t="s">
        <v>32</v>
      </c>
      <c r="AA5" s="20" t="s">
        <v>33</v>
      </c>
      <c r="AB5" s="21" t="s">
        <v>34</v>
      </c>
    </row>
    <row r="6" spans="1:28" ht="13.5" thickBot="1">
      <c r="A6" s="22" t="s">
        <v>57</v>
      </c>
      <c r="B6" s="23" t="s">
        <v>35</v>
      </c>
      <c r="C6" s="23"/>
      <c r="D6" s="23" t="s">
        <v>36</v>
      </c>
      <c r="E6" s="23" t="s">
        <v>13</v>
      </c>
      <c r="F6" s="23" t="s">
        <v>114</v>
      </c>
      <c r="G6" s="23" t="s">
        <v>37</v>
      </c>
      <c r="H6" s="24"/>
      <c r="I6" s="24"/>
      <c r="J6" s="23" t="s">
        <v>38</v>
      </c>
      <c r="K6" s="24"/>
      <c r="L6" s="24" t="s">
        <v>39</v>
      </c>
      <c r="M6" s="24" t="s">
        <v>40</v>
      </c>
      <c r="N6" s="25" t="s">
        <v>41</v>
      </c>
      <c r="O6" s="22" t="s">
        <v>57</v>
      </c>
      <c r="P6" s="23" t="s">
        <v>42</v>
      </c>
      <c r="Q6" s="23" t="s">
        <v>42</v>
      </c>
      <c r="R6" s="23" t="s">
        <v>43</v>
      </c>
      <c r="S6" s="27" t="s">
        <v>42</v>
      </c>
      <c r="T6" s="24"/>
      <c r="U6" s="28" t="s">
        <v>44</v>
      </c>
      <c r="V6" s="28" t="s">
        <v>45</v>
      </c>
      <c r="W6" s="24" t="s">
        <v>42</v>
      </c>
      <c r="X6" s="24" t="s">
        <v>46</v>
      </c>
      <c r="Y6" s="24" t="s">
        <v>47</v>
      </c>
      <c r="Z6" s="24" t="s">
        <v>48</v>
      </c>
      <c r="AA6" s="24" t="s">
        <v>49</v>
      </c>
      <c r="AB6" s="25" t="s">
        <v>49</v>
      </c>
    </row>
    <row r="7" spans="1:28" ht="14.25" customHeight="1">
      <c r="A7" s="29">
        <v>1</v>
      </c>
      <c r="B7" s="30" t="s">
        <v>52</v>
      </c>
      <c r="C7" s="31" t="s">
        <v>51</v>
      </c>
      <c r="D7" s="32">
        <v>35</v>
      </c>
      <c r="E7" s="32">
        <v>215</v>
      </c>
      <c r="F7" s="32">
        <v>88</v>
      </c>
      <c r="G7" s="33">
        <v>51410.528399999996</v>
      </c>
      <c r="H7" s="34">
        <v>15</v>
      </c>
      <c r="I7" s="32">
        <v>8</v>
      </c>
      <c r="J7" s="32">
        <v>12</v>
      </c>
      <c r="K7" s="32">
        <v>3</v>
      </c>
      <c r="L7" s="32">
        <v>10</v>
      </c>
      <c r="M7" s="32">
        <v>26</v>
      </c>
      <c r="N7" s="35">
        <v>4</v>
      </c>
      <c r="O7" s="29">
        <v>1</v>
      </c>
      <c r="P7" s="33">
        <v>10077</v>
      </c>
      <c r="Q7" s="33">
        <v>16736</v>
      </c>
      <c r="R7" s="33">
        <v>3067</v>
      </c>
      <c r="S7" s="33">
        <v>38247</v>
      </c>
      <c r="T7" s="33">
        <v>19558</v>
      </c>
      <c r="U7" s="43">
        <v>16.145057128663687</v>
      </c>
      <c r="V7" s="43">
        <v>18.53740162627134</v>
      </c>
      <c r="W7" s="33">
        <v>20060</v>
      </c>
      <c r="X7" s="33">
        <v>868</v>
      </c>
      <c r="Y7" s="31">
        <v>340</v>
      </c>
      <c r="Z7" s="31">
        <v>440</v>
      </c>
      <c r="AA7" s="31">
        <v>984</v>
      </c>
      <c r="AB7" s="36">
        <v>825</v>
      </c>
    </row>
    <row r="8" spans="1:28" ht="14.25" customHeight="1">
      <c r="A8" s="29">
        <v>2</v>
      </c>
      <c r="B8" s="37" t="s">
        <v>53</v>
      </c>
      <c r="C8" s="32" t="s">
        <v>54</v>
      </c>
      <c r="D8" s="32">
        <v>6</v>
      </c>
      <c r="E8" s="32">
        <v>18</v>
      </c>
      <c r="F8" s="32">
        <v>15</v>
      </c>
      <c r="G8" s="33">
        <v>6256.1743</v>
      </c>
      <c r="H8" s="38">
        <v>2</v>
      </c>
      <c r="I8" s="32">
        <v>2</v>
      </c>
      <c r="J8" s="32">
        <v>3</v>
      </c>
      <c r="K8" s="32">
        <v>2</v>
      </c>
      <c r="L8" s="32">
        <v>3</v>
      </c>
      <c r="M8" s="32">
        <v>3</v>
      </c>
      <c r="N8" s="35">
        <v>1</v>
      </c>
      <c r="O8" s="29">
        <v>2</v>
      </c>
      <c r="P8" s="33">
        <v>1386</v>
      </c>
      <c r="Q8" s="33">
        <v>2332</v>
      </c>
      <c r="R8" s="33">
        <v>482</v>
      </c>
      <c r="S8" s="33">
        <v>5245</v>
      </c>
      <c r="T8" s="33">
        <v>2679</v>
      </c>
      <c r="U8" s="44">
        <v>16.510962821734985</v>
      </c>
      <c r="V8" s="44">
        <v>16.568160152526215</v>
      </c>
      <c r="W8" s="33">
        <v>2833</v>
      </c>
      <c r="X8" s="33">
        <v>186</v>
      </c>
      <c r="Y8" s="32">
        <v>50</v>
      </c>
      <c r="Z8" s="32">
        <v>47</v>
      </c>
      <c r="AA8" s="32">
        <v>113</v>
      </c>
      <c r="AB8" s="35">
        <v>104</v>
      </c>
    </row>
    <row r="9" spans="1:28" s="47" customFormat="1" ht="14.25" customHeight="1">
      <c r="A9" s="29">
        <v>3</v>
      </c>
      <c r="B9" s="37" t="s">
        <v>55</v>
      </c>
      <c r="C9" s="32" t="s">
        <v>56</v>
      </c>
      <c r="D9" s="32">
        <v>10</v>
      </c>
      <c r="E9" s="32">
        <v>33</v>
      </c>
      <c r="F9" s="32">
        <v>21</v>
      </c>
      <c r="G9" s="33">
        <v>11331.5802</v>
      </c>
      <c r="H9" s="38">
        <v>3</v>
      </c>
      <c r="I9" s="32">
        <v>3</v>
      </c>
      <c r="J9" s="32">
        <v>3</v>
      </c>
      <c r="K9" s="32">
        <v>1</v>
      </c>
      <c r="L9" s="32">
        <v>3</v>
      </c>
      <c r="M9" s="32">
        <v>7</v>
      </c>
      <c r="N9" s="35">
        <v>4</v>
      </c>
      <c r="O9" s="29">
        <v>3</v>
      </c>
      <c r="P9" s="33">
        <v>2601</v>
      </c>
      <c r="Q9" s="33">
        <v>4128</v>
      </c>
      <c r="R9" s="33">
        <v>813</v>
      </c>
      <c r="S9" s="33">
        <v>9155</v>
      </c>
      <c r="T9" s="33">
        <v>4609</v>
      </c>
      <c r="U9" s="44">
        <v>15.903877662479518</v>
      </c>
      <c r="V9" s="44">
        <v>19.563080283997817</v>
      </c>
      <c r="W9" s="33">
        <v>4732</v>
      </c>
      <c r="X9" s="33">
        <v>247</v>
      </c>
      <c r="Y9" s="32">
        <v>77</v>
      </c>
      <c r="Z9" s="32">
        <v>88</v>
      </c>
      <c r="AA9" s="32">
        <v>240</v>
      </c>
      <c r="AB9" s="35">
        <v>214</v>
      </c>
    </row>
    <row r="10" spans="1:28" s="47" customFormat="1" ht="14.25" customHeight="1">
      <c r="A10" s="13">
        <v>4</v>
      </c>
      <c r="B10" s="14">
        <v>2101</v>
      </c>
      <c r="C10" s="18" t="s">
        <v>51</v>
      </c>
      <c r="D10" s="52">
        <f aca="true" t="shared" si="0" ref="D10:N10">SUM(D7:D9)</f>
        <v>51</v>
      </c>
      <c r="E10" s="52">
        <f t="shared" si="0"/>
        <v>266</v>
      </c>
      <c r="F10" s="52">
        <f t="shared" si="0"/>
        <v>124</v>
      </c>
      <c r="G10" s="52">
        <f t="shared" si="0"/>
        <v>68998.28289999999</v>
      </c>
      <c r="H10" s="18">
        <f t="shared" si="0"/>
        <v>20</v>
      </c>
      <c r="I10" s="52">
        <f t="shared" si="0"/>
        <v>13</v>
      </c>
      <c r="J10" s="52">
        <f t="shared" si="0"/>
        <v>18</v>
      </c>
      <c r="K10" s="52">
        <f t="shared" si="0"/>
        <v>6</v>
      </c>
      <c r="L10" s="52">
        <f t="shared" si="0"/>
        <v>16</v>
      </c>
      <c r="M10" s="52">
        <f t="shared" si="0"/>
        <v>36</v>
      </c>
      <c r="N10" s="53">
        <f t="shared" si="0"/>
        <v>9</v>
      </c>
      <c r="O10" s="13">
        <v>4</v>
      </c>
      <c r="P10" s="52">
        <f aca="true" t="shared" si="1" ref="P10:AB10">SUM(P7:P9)</f>
        <v>14064</v>
      </c>
      <c r="Q10" s="52">
        <f t="shared" si="1"/>
        <v>23196</v>
      </c>
      <c r="R10" s="52">
        <f t="shared" si="1"/>
        <v>4362</v>
      </c>
      <c r="S10" s="52">
        <f t="shared" si="1"/>
        <v>52647</v>
      </c>
      <c r="T10" s="52">
        <f t="shared" si="1"/>
        <v>26846</v>
      </c>
      <c r="U10" s="54">
        <v>16.13957110566604</v>
      </c>
      <c r="V10" s="54">
        <v>18.519573764886886</v>
      </c>
      <c r="W10" s="52">
        <f t="shared" si="1"/>
        <v>27625</v>
      </c>
      <c r="X10" s="52">
        <f t="shared" si="1"/>
        <v>1301</v>
      </c>
      <c r="Y10" s="52">
        <f t="shared" si="1"/>
        <v>467</v>
      </c>
      <c r="Z10" s="52">
        <f t="shared" si="1"/>
        <v>575</v>
      </c>
      <c r="AA10" s="52">
        <f t="shared" si="1"/>
        <v>1337</v>
      </c>
      <c r="AB10" s="53">
        <f t="shared" si="1"/>
        <v>1143</v>
      </c>
    </row>
    <row r="11" spans="1:28" s="47" customFormat="1" ht="14.25" customHeight="1">
      <c r="A11" s="57">
        <v>5</v>
      </c>
      <c r="B11" s="58" t="s">
        <v>58</v>
      </c>
      <c r="C11" s="59" t="s">
        <v>59</v>
      </c>
      <c r="D11" s="59">
        <v>48</v>
      </c>
      <c r="E11" s="59">
        <v>91</v>
      </c>
      <c r="F11" s="59">
        <v>71</v>
      </c>
      <c r="G11" s="60">
        <v>41567.88610000001</v>
      </c>
      <c r="H11" s="61">
        <v>23</v>
      </c>
      <c r="I11" s="59">
        <v>7</v>
      </c>
      <c r="J11" s="59">
        <v>18</v>
      </c>
      <c r="K11" s="59">
        <v>5</v>
      </c>
      <c r="L11" s="59">
        <v>9</v>
      </c>
      <c r="M11" s="59">
        <v>29</v>
      </c>
      <c r="N11" s="62">
        <v>14</v>
      </c>
      <c r="O11" s="57">
        <v>5</v>
      </c>
      <c r="P11" s="60">
        <v>12848</v>
      </c>
      <c r="Q11" s="60">
        <v>21789</v>
      </c>
      <c r="R11" s="60">
        <v>3420</v>
      </c>
      <c r="S11" s="60">
        <v>49145</v>
      </c>
      <c r="T11" s="60">
        <v>25081</v>
      </c>
      <c r="U11" s="63">
        <v>15.910062061247329</v>
      </c>
      <c r="V11" s="63">
        <v>18.821853698239902</v>
      </c>
      <c r="W11" s="60">
        <v>25555</v>
      </c>
      <c r="X11" s="60">
        <v>1545</v>
      </c>
      <c r="Y11" s="59">
        <v>413</v>
      </c>
      <c r="Z11" s="59">
        <v>574</v>
      </c>
      <c r="AA11" s="59">
        <v>1435</v>
      </c>
      <c r="AB11" s="62">
        <v>1114</v>
      </c>
    </row>
    <row r="12" spans="1:28" s="47" customFormat="1" ht="14.25" customHeight="1">
      <c r="A12" s="64">
        <v>6</v>
      </c>
      <c r="B12" s="65">
        <v>2102</v>
      </c>
      <c r="C12" s="66" t="s">
        <v>59</v>
      </c>
      <c r="D12" s="67">
        <f aca="true" t="shared" si="2" ref="D12:AB12">SUM(D11)</f>
        <v>48</v>
      </c>
      <c r="E12" s="67">
        <f t="shared" si="2"/>
        <v>91</v>
      </c>
      <c r="F12" s="67">
        <f t="shared" si="2"/>
        <v>71</v>
      </c>
      <c r="G12" s="67">
        <f t="shared" si="2"/>
        <v>41567.88610000001</v>
      </c>
      <c r="H12" s="66">
        <f t="shared" si="2"/>
        <v>23</v>
      </c>
      <c r="I12" s="67">
        <f t="shared" si="2"/>
        <v>7</v>
      </c>
      <c r="J12" s="67">
        <v>18</v>
      </c>
      <c r="K12" s="67">
        <f t="shared" si="2"/>
        <v>5</v>
      </c>
      <c r="L12" s="67">
        <f t="shared" si="2"/>
        <v>9</v>
      </c>
      <c r="M12" s="67">
        <f t="shared" si="2"/>
        <v>29</v>
      </c>
      <c r="N12" s="68">
        <f t="shared" si="2"/>
        <v>14</v>
      </c>
      <c r="O12" s="64">
        <v>6</v>
      </c>
      <c r="P12" s="67">
        <f t="shared" si="2"/>
        <v>12848</v>
      </c>
      <c r="Q12" s="67">
        <f t="shared" si="2"/>
        <v>21789</v>
      </c>
      <c r="R12" s="67">
        <f t="shared" si="2"/>
        <v>3420</v>
      </c>
      <c r="S12" s="67">
        <f t="shared" si="2"/>
        <v>49145</v>
      </c>
      <c r="T12" s="67">
        <f t="shared" si="2"/>
        <v>25081</v>
      </c>
      <c r="U12" s="69">
        <f t="shared" si="2"/>
        <v>15.910062061247329</v>
      </c>
      <c r="V12" s="69">
        <f t="shared" si="2"/>
        <v>18.821853698239902</v>
      </c>
      <c r="W12" s="67">
        <f t="shared" si="2"/>
        <v>25555</v>
      </c>
      <c r="X12" s="67">
        <f t="shared" si="2"/>
        <v>1545</v>
      </c>
      <c r="Y12" s="66">
        <f t="shared" si="2"/>
        <v>413</v>
      </c>
      <c r="Z12" s="66">
        <f t="shared" si="2"/>
        <v>574</v>
      </c>
      <c r="AA12" s="66">
        <f t="shared" si="2"/>
        <v>1435</v>
      </c>
      <c r="AB12" s="70">
        <f t="shared" si="2"/>
        <v>1114</v>
      </c>
    </row>
    <row r="13" spans="1:28" ht="14.25" customHeight="1">
      <c r="A13" s="29">
        <v>7</v>
      </c>
      <c r="B13" s="37" t="s">
        <v>60</v>
      </c>
      <c r="C13" s="32" t="s">
        <v>164</v>
      </c>
      <c r="D13" s="32">
        <v>27</v>
      </c>
      <c r="E13" s="32">
        <v>34</v>
      </c>
      <c r="F13" s="32">
        <v>33</v>
      </c>
      <c r="G13" s="33">
        <v>17448.6356</v>
      </c>
      <c r="H13" s="38">
        <v>7</v>
      </c>
      <c r="I13" s="32">
        <v>1</v>
      </c>
      <c r="J13" s="32">
        <v>9</v>
      </c>
      <c r="K13" s="32">
        <v>1</v>
      </c>
      <c r="L13" s="32">
        <v>7</v>
      </c>
      <c r="M13" s="32">
        <v>14</v>
      </c>
      <c r="N13" s="35">
        <v>8</v>
      </c>
      <c r="O13" s="29">
        <v>7</v>
      </c>
      <c r="P13" s="33">
        <v>7687</v>
      </c>
      <c r="Q13" s="33">
        <v>11512</v>
      </c>
      <c r="R13" s="33">
        <v>1563</v>
      </c>
      <c r="S13" s="33">
        <v>28053</v>
      </c>
      <c r="T13" s="33">
        <v>14353</v>
      </c>
      <c r="U13" s="44">
        <v>15.43506933304816</v>
      </c>
      <c r="V13" s="44">
        <v>19.11025558763769</v>
      </c>
      <c r="W13" s="33">
        <v>14814</v>
      </c>
      <c r="X13" s="33">
        <v>752</v>
      </c>
      <c r="Y13" s="32">
        <v>254</v>
      </c>
      <c r="Z13" s="32">
        <v>353</v>
      </c>
      <c r="AA13" s="32">
        <v>809</v>
      </c>
      <c r="AB13" s="35">
        <v>711</v>
      </c>
    </row>
    <row r="14" spans="1:28" ht="14.25" customHeight="1">
      <c r="A14" s="29">
        <v>8</v>
      </c>
      <c r="B14" s="37" t="s">
        <v>61</v>
      </c>
      <c r="C14" s="32" t="s">
        <v>62</v>
      </c>
      <c r="D14" s="32">
        <v>7</v>
      </c>
      <c r="E14" s="32">
        <v>13</v>
      </c>
      <c r="F14" s="32">
        <v>11</v>
      </c>
      <c r="G14" s="33">
        <v>6132.2232</v>
      </c>
      <c r="H14" s="38">
        <v>5</v>
      </c>
      <c r="I14" s="32">
        <v>1</v>
      </c>
      <c r="J14" s="32">
        <v>5</v>
      </c>
      <c r="K14" s="32">
        <v>1</v>
      </c>
      <c r="L14" s="32">
        <v>4</v>
      </c>
      <c r="M14" s="32">
        <v>6</v>
      </c>
      <c r="N14" s="35">
        <v>5</v>
      </c>
      <c r="O14" s="29">
        <v>8</v>
      </c>
      <c r="P14" s="33">
        <v>3567</v>
      </c>
      <c r="Q14" s="33">
        <v>6252</v>
      </c>
      <c r="R14" s="33">
        <v>764</v>
      </c>
      <c r="S14" s="33">
        <v>14759</v>
      </c>
      <c r="T14" s="33">
        <v>7487</v>
      </c>
      <c r="U14" s="44">
        <v>15.109424757774917</v>
      </c>
      <c r="V14" s="44">
        <v>18.422657361609865</v>
      </c>
      <c r="W14" s="33">
        <v>7891</v>
      </c>
      <c r="X14" s="33">
        <v>403</v>
      </c>
      <c r="Y14" s="32">
        <v>134</v>
      </c>
      <c r="Z14" s="32">
        <v>166</v>
      </c>
      <c r="AA14" s="32">
        <v>422</v>
      </c>
      <c r="AB14" s="35">
        <v>310</v>
      </c>
    </row>
    <row r="15" spans="1:28" ht="14.25" customHeight="1">
      <c r="A15" s="29">
        <v>9</v>
      </c>
      <c r="B15" s="37" t="s">
        <v>63</v>
      </c>
      <c r="C15" s="32" t="s">
        <v>64</v>
      </c>
      <c r="D15" s="32">
        <v>15</v>
      </c>
      <c r="E15" s="32">
        <v>24</v>
      </c>
      <c r="F15" s="32">
        <v>21</v>
      </c>
      <c r="G15" s="33">
        <v>8554.6217</v>
      </c>
      <c r="H15" s="38">
        <v>7</v>
      </c>
      <c r="I15" s="32">
        <v>3</v>
      </c>
      <c r="J15" s="32">
        <v>6</v>
      </c>
      <c r="K15" s="32">
        <v>2</v>
      </c>
      <c r="L15" s="32">
        <v>6</v>
      </c>
      <c r="M15" s="32">
        <v>14</v>
      </c>
      <c r="N15" s="35">
        <v>7</v>
      </c>
      <c r="O15" s="29">
        <v>9</v>
      </c>
      <c r="P15" s="33">
        <v>3465</v>
      </c>
      <c r="Q15" s="33">
        <v>5531</v>
      </c>
      <c r="R15" s="33">
        <v>720</v>
      </c>
      <c r="S15" s="33">
        <v>13207</v>
      </c>
      <c r="T15" s="33">
        <v>6664</v>
      </c>
      <c r="U15" s="44">
        <v>15.958287249170485</v>
      </c>
      <c r="V15" s="44">
        <v>18.09922578606415</v>
      </c>
      <c r="W15" s="33">
        <v>7143</v>
      </c>
      <c r="X15" s="33">
        <v>404</v>
      </c>
      <c r="Y15" s="32">
        <v>130</v>
      </c>
      <c r="Z15" s="32">
        <v>143</v>
      </c>
      <c r="AA15" s="32">
        <v>419</v>
      </c>
      <c r="AB15" s="35">
        <v>338</v>
      </c>
    </row>
    <row r="16" spans="1:28" s="47" customFormat="1" ht="14.25" customHeight="1">
      <c r="A16" s="29">
        <v>10</v>
      </c>
      <c r="B16" s="37" t="s">
        <v>65</v>
      </c>
      <c r="C16" s="32" t="s">
        <v>66</v>
      </c>
      <c r="D16" s="32">
        <v>9</v>
      </c>
      <c r="E16" s="32">
        <v>13</v>
      </c>
      <c r="F16" s="32">
        <v>11</v>
      </c>
      <c r="G16" s="33">
        <v>5641.032300000001</v>
      </c>
      <c r="H16" s="32">
        <v>5</v>
      </c>
      <c r="I16" s="32">
        <v>3</v>
      </c>
      <c r="J16" s="32">
        <v>4</v>
      </c>
      <c r="K16" s="32">
        <v>1</v>
      </c>
      <c r="L16" s="32">
        <v>2</v>
      </c>
      <c r="M16" s="32">
        <v>4</v>
      </c>
      <c r="N16" s="35">
        <v>5</v>
      </c>
      <c r="O16" s="29">
        <v>10</v>
      </c>
      <c r="P16" s="33">
        <v>3403</v>
      </c>
      <c r="Q16" s="33">
        <v>4155</v>
      </c>
      <c r="R16" s="33">
        <v>721</v>
      </c>
      <c r="S16" s="33">
        <v>9415</v>
      </c>
      <c r="T16" s="33">
        <v>4844</v>
      </c>
      <c r="U16" s="44">
        <v>15.634625597450876</v>
      </c>
      <c r="V16" s="44">
        <v>20.286776420605417</v>
      </c>
      <c r="W16" s="33">
        <v>4885</v>
      </c>
      <c r="X16" s="33">
        <v>264</v>
      </c>
      <c r="Y16" s="33">
        <v>94</v>
      </c>
      <c r="Z16" s="33">
        <v>96</v>
      </c>
      <c r="AA16" s="33">
        <v>404</v>
      </c>
      <c r="AB16" s="45">
        <v>220</v>
      </c>
    </row>
    <row r="17" spans="1:28" s="47" customFormat="1" ht="14.25" customHeight="1">
      <c r="A17" s="13">
        <v>11</v>
      </c>
      <c r="B17" s="14">
        <v>2103</v>
      </c>
      <c r="C17" s="18" t="s">
        <v>164</v>
      </c>
      <c r="D17" s="52">
        <f aca="true" t="shared" si="3" ref="D17:N17">SUM(D13:D16)</f>
        <v>58</v>
      </c>
      <c r="E17" s="52">
        <f t="shared" si="3"/>
        <v>84</v>
      </c>
      <c r="F17" s="52">
        <f t="shared" si="3"/>
        <v>76</v>
      </c>
      <c r="G17" s="52">
        <f t="shared" si="3"/>
        <v>37776.512800000004</v>
      </c>
      <c r="H17" s="18">
        <f t="shared" si="3"/>
        <v>24</v>
      </c>
      <c r="I17" s="52">
        <f t="shared" si="3"/>
        <v>8</v>
      </c>
      <c r="J17" s="52">
        <v>24</v>
      </c>
      <c r="K17" s="52">
        <f t="shared" si="3"/>
        <v>5</v>
      </c>
      <c r="L17" s="52">
        <f t="shared" si="3"/>
        <v>19</v>
      </c>
      <c r="M17" s="52">
        <f t="shared" si="3"/>
        <v>38</v>
      </c>
      <c r="N17" s="53">
        <f t="shared" si="3"/>
        <v>25</v>
      </c>
      <c r="O17" s="13">
        <v>11</v>
      </c>
      <c r="P17" s="52">
        <f aca="true" t="shared" si="4" ref="P17:AB17">SUM(P13:P16)</f>
        <v>18122</v>
      </c>
      <c r="Q17" s="52">
        <f t="shared" si="4"/>
        <v>27450</v>
      </c>
      <c r="R17" s="52">
        <f t="shared" si="4"/>
        <v>3768</v>
      </c>
      <c r="S17" s="52">
        <f t="shared" si="4"/>
        <v>65434</v>
      </c>
      <c r="T17" s="52">
        <f t="shared" si="4"/>
        <v>33348</v>
      </c>
      <c r="U17" s="54">
        <v>15.496530855518536</v>
      </c>
      <c r="V17" s="54">
        <v>18.922884127517804</v>
      </c>
      <c r="W17" s="52">
        <f t="shared" si="4"/>
        <v>34733</v>
      </c>
      <c r="X17" s="52">
        <f t="shared" si="4"/>
        <v>1823</v>
      </c>
      <c r="Y17" s="52">
        <f t="shared" si="4"/>
        <v>612</v>
      </c>
      <c r="Z17" s="52">
        <f t="shared" si="4"/>
        <v>758</v>
      </c>
      <c r="AA17" s="52">
        <f t="shared" si="4"/>
        <v>2054</v>
      </c>
      <c r="AB17" s="53">
        <f t="shared" si="4"/>
        <v>1579</v>
      </c>
    </row>
    <row r="18" spans="1:28" s="47" customFormat="1" ht="14.25" customHeight="1">
      <c r="A18" s="57">
        <v>12</v>
      </c>
      <c r="B18" s="58" t="s">
        <v>67</v>
      </c>
      <c r="C18" s="59" t="s">
        <v>68</v>
      </c>
      <c r="D18" s="59">
        <v>37</v>
      </c>
      <c r="E18" s="59">
        <v>68</v>
      </c>
      <c r="F18" s="59">
        <v>59</v>
      </c>
      <c r="G18" s="60">
        <v>27431.044</v>
      </c>
      <c r="H18" s="61">
        <v>13</v>
      </c>
      <c r="I18" s="59">
        <v>5</v>
      </c>
      <c r="J18" s="59">
        <v>9</v>
      </c>
      <c r="K18" s="59">
        <v>2</v>
      </c>
      <c r="L18" s="59">
        <v>4</v>
      </c>
      <c r="M18" s="59">
        <v>15</v>
      </c>
      <c r="N18" s="62">
        <v>11</v>
      </c>
      <c r="O18" s="57">
        <v>12</v>
      </c>
      <c r="P18" s="60">
        <v>7455</v>
      </c>
      <c r="Q18" s="60">
        <v>10911</v>
      </c>
      <c r="R18" s="60">
        <v>2094</v>
      </c>
      <c r="S18" s="60">
        <v>24377</v>
      </c>
      <c r="T18" s="60">
        <v>12466</v>
      </c>
      <c r="U18" s="63">
        <v>16.15046970504984</v>
      </c>
      <c r="V18" s="63">
        <v>20.531648685236085</v>
      </c>
      <c r="W18" s="60">
        <v>11955</v>
      </c>
      <c r="X18" s="60">
        <v>1141</v>
      </c>
      <c r="Y18" s="59">
        <v>194</v>
      </c>
      <c r="Z18" s="59">
        <v>347</v>
      </c>
      <c r="AA18" s="59">
        <v>601</v>
      </c>
      <c r="AB18" s="62">
        <v>500</v>
      </c>
    </row>
    <row r="19" spans="1:28" s="47" customFormat="1" ht="14.25" customHeight="1">
      <c r="A19" s="64">
        <v>13</v>
      </c>
      <c r="B19" s="65">
        <v>2104</v>
      </c>
      <c r="C19" s="66" t="s">
        <v>68</v>
      </c>
      <c r="D19" s="67">
        <f aca="true" t="shared" si="5" ref="D19:N19">SUM(D18)</f>
        <v>37</v>
      </c>
      <c r="E19" s="67">
        <f t="shared" si="5"/>
        <v>68</v>
      </c>
      <c r="F19" s="67">
        <f t="shared" si="5"/>
        <v>59</v>
      </c>
      <c r="G19" s="67">
        <f t="shared" si="5"/>
        <v>27431.044</v>
      </c>
      <c r="H19" s="66">
        <f t="shared" si="5"/>
        <v>13</v>
      </c>
      <c r="I19" s="67">
        <f t="shared" si="5"/>
        <v>5</v>
      </c>
      <c r="J19" s="67">
        <f t="shared" si="5"/>
        <v>9</v>
      </c>
      <c r="K19" s="67">
        <f t="shared" si="5"/>
        <v>2</v>
      </c>
      <c r="L19" s="67">
        <f t="shared" si="5"/>
        <v>4</v>
      </c>
      <c r="M19" s="67">
        <f t="shared" si="5"/>
        <v>15</v>
      </c>
      <c r="N19" s="68">
        <f t="shared" si="5"/>
        <v>11</v>
      </c>
      <c r="O19" s="64">
        <v>13</v>
      </c>
      <c r="P19" s="67">
        <f aca="true" t="shared" si="6" ref="P19:AB19">SUM(P18)</f>
        <v>7455</v>
      </c>
      <c r="Q19" s="67">
        <f t="shared" si="6"/>
        <v>10911</v>
      </c>
      <c r="R19" s="67">
        <f t="shared" si="6"/>
        <v>2094</v>
      </c>
      <c r="S19" s="67">
        <f t="shared" si="6"/>
        <v>24377</v>
      </c>
      <c r="T19" s="67">
        <f t="shared" si="6"/>
        <v>12466</v>
      </c>
      <c r="U19" s="69">
        <f t="shared" si="6"/>
        <v>16.15046970504984</v>
      </c>
      <c r="V19" s="69">
        <f t="shared" si="6"/>
        <v>20.531648685236085</v>
      </c>
      <c r="W19" s="67">
        <f t="shared" si="6"/>
        <v>11955</v>
      </c>
      <c r="X19" s="67">
        <f t="shared" si="6"/>
        <v>1141</v>
      </c>
      <c r="Y19" s="67">
        <f t="shared" si="6"/>
        <v>194</v>
      </c>
      <c r="Z19" s="67">
        <f t="shared" si="6"/>
        <v>347</v>
      </c>
      <c r="AA19" s="67">
        <f t="shared" si="6"/>
        <v>601</v>
      </c>
      <c r="AB19" s="68">
        <f t="shared" si="6"/>
        <v>500</v>
      </c>
    </row>
    <row r="20" spans="1:28" ht="14.25" customHeight="1">
      <c r="A20" s="29">
        <v>14</v>
      </c>
      <c r="B20" s="37" t="s">
        <v>69</v>
      </c>
      <c r="C20" s="32" t="s">
        <v>70</v>
      </c>
      <c r="D20" s="32">
        <v>11</v>
      </c>
      <c r="E20" s="32">
        <v>13</v>
      </c>
      <c r="F20" s="32">
        <v>11</v>
      </c>
      <c r="G20" s="33">
        <v>6188.9707</v>
      </c>
      <c r="H20" s="38">
        <v>5</v>
      </c>
      <c r="I20" s="32">
        <v>5</v>
      </c>
      <c r="J20" s="32">
        <v>5</v>
      </c>
      <c r="K20" s="32">
        <v>3</v>
      </c>
      <c r="L20" s="32">
        <v>6</v>
      </c>
      <c r="M20" s="32">
        <v>9</v>
      </c>
      <c r="N20" s="35">
        <v>2</v>
      </c>
      <c r="O20" s="29">
        <v>14</v>
      </c>
      <c r="P20" s="33">
        <v>5164</v>
      </c>
      <c r="Q20" s="33">
        <v>6458</v>
      </c>
      <c r="R20" s="33">
        <v>1100</v>
      </c>
      <c r="S20" s="33">
        <v>15307</v>
      </c>
      <c r="T20" s="33">
        <v>7886</v>
      </c>
      <c r="U20" s="44">
        <v>16.332396942575294</v>
      </c>
      <c r="V20" s="44">
        <v>20.0431175279284</v>
      </c>
      <c r="W20" s="33">
        <v>7881</v>
      </c>
      <c r="X20" s="33">
        <v>294</v>
      </c>
      <c r="Y20" s="32">
        <v>130</v>
      </c>
      <c r="Z20" s="32">
        <v>178</v>
      </c>
      <c r="AA20" s="32">
        <v>567</v>
      </c>
      <c r="AB20" s="35">
        <v>358</v>
      </c>
    </row>
    <row r="21" spans="1:28" ht="14.25" customHeight="1">
      <c r="A21" s="29">
        <v>15</v>
      </c>
      <c r="B21" s="37" t="s">
        <v>71</v>
      </c>
      <c r="C21" s="32" t="s">
        <v>72</v>
      </c>
      <c r="D21" s="32">
        <v>20</v>
      </c>
      <c r="E21" s="32">
        <v>21</v>
      </c>
      <c r="F21" s="32">
        <v>23</v>
      </c>
      <c r="G21" s="33">
        <v>12338.617399999997</v>
      </c>
      <c r="H21" s="38">
        <v>10</v>
      </c>
      <c r="I21" s="32">
        <v>4</v>
      </c>
      <c r="J21" s="32">
        <v>9</v>
      </c>
      <c r="K21" s="32">
        <v>3</v>
      </c>
      <c r="L21" s="32">
        <v>9</v>
      </c>
      <c r="M21" s="32">
        <v>16</v>
      </c>
      <c r="N21" s="35">
        <v>9</v>
      </c>
      <c r="O21" s="29">
        <v>15</v>
      </c>
      <c r="P21" s="33">
        <v>6250</v>
      </c>
      <c r="Q21" s="33">
        <v>8097</v>
      </c>
      <c r="R21" s="33">
        <v>1310</v>
      </c>
      <c r="S21" s="33">
        <v>19105</v>
      </c>
      <c r="T21" s="33">
        <v>9820</v>
      </c>
      <c r="U21" s="44">
        <v>16.21565035331065</v>
      </c>
      <c r="V21" s="44">
        <v>18.162784611358283</v>
      </c>
      <c r="W21" s="33">
        <v>10323</v>
      </c>
      <c r="X21" s="33">
        <v>473</v>
      </c>
      <c r="Y21" s="32">
        <v>169</v>
      </c>
      <c r="Z21" s="32">
        <v>212</v>
      </c>
      <c r="AA21" s="32">
        <v>829</v>
      </c>
      <c r="AB21" s="35">
        <v>398</v>
      </c>
    </row>
    <row r="22" spans="1:28" ht="14.25" customHeight="1">
      <c r="A22" s="29">
        <v>16</v>
      </c>
      <c r="B22" s="37" t="s">
        <v>73</v>
      </c>
      <c r="C22" s="32" t="s">
        <v>74</v>
      </c>
      <c r="D22" s="32">
        <v>9</v>
      </c>
      <c r="E22" s="32">
        <v>20</v>
      </c>
      <c r="F22" s="32">
        <v>17</v>
      </c>
      <c r="G22" s="33">
        <v>7755.6464</v>
      </c>
      <c r="H22" s="38">
        <v>5</v>
      </c>
      <c r="I22" s="32">
        <v>2</v>
      </c>
      <c r="J22" s="32">
        <v>5</v>
      </c>
      <c r="K22" s="32">
        <v>2</v>
      </c>
      <c r="L22" s="32">
        <v>8</v>
      </c>
      <c r="M22" s="32">
        <v>7</v>
      </c>
      <c r="N22" s="35">
        <v>4</v>
      </c>
      <c r="O22" s="29">
        <v>16</v>
      </c>
      <c r="P22" s="33">
        <v>3711</v>
      </c>
      <c r="Q22" s="33">
        <v>4681</v>
      </c>
      <c r="R22" s="33">
        <v>862</v>
      </c>
      <c r="S22" s="33">
        <v>11210</v>
      </c>
      <c r="T22" s="33">
        <v>5656</v>
      </c>
      <c r="U22" s="44">
        <v>17.805530776092773</v>
      </c>
      <c r="V22" s="44">
        <v>13.5950044603033</v>
      </c>
      <c r="W22" s="33">
        <v>6196</v>
      </c>
      <c r="X22" s="33">
        <v>264</v>
      </c>
      <c r="Y22" s="32">
        <v>124</v>
      </c>
      <c r="Z22" s="32">
        <v>82</v>
      </c>
      <c r="AA22" s="32">
        <v>1087</v>
      </c>
      <c r="AB22" s="35">
        <v>289</v>
      </c>
    </row>
    <row r="23" spans="1:28" ht="14.25" customHeight="1">
      <c r="A23" s="29">
        <v>17</v>
      </c>
      <c r="B23" s="37" t="s">
        <v>75</v>
      </c>
      <c r="C23" s="32" t="s">
        <v>76</v>
      </c>
      <c r="D23" s="32">
        <v>13</v>
      </c>
      <c r="E23" s="32">
        <v>33</v>
      </c>
      <c r="F23" s="32">
        <v>21</v>
      </c>
      <c r="G23" s="33">
        <v>13066.4603</v>
      </c>
      <c r="H23" s="38">
        <v>8</v>
      </c>
      <c r="I23" s="32">
        <v>4</v>
      </c>
      <c r="J23" s="32">
        <v>7</v>
      </c>
      <c r="K23" s="32">
        <v>3</v>
      </c>
      <c r="L23" s="32">
        <v>9</v>
      </c>
      <c r="M23" s="32">
        <v>12</v>
      </c>
      <c r="N23" s="35">
        <v>1</v>
      </c>
      <c r="O23" s="29">
        <v>17</v>
      </c>
      <c r="P23" s="33">
        <v>4841</v>
      </c>
      <c r="Q23" s="33">
        <v>6221</v>
      </c>
      <c r="R23" s="33">
        <v>1639</v>
      </c>
      <c r="S23" s="33">
        <v>12984</v>
      </c>
      <c r="T23" s="33">
        <v>6644</v>
      </c>
      <c r="U23" s="44">
        <v>15.865680837954404</v>
      </c>
      <c r="V23" s="44">
        <v>18.86167590881084</v>
      </c>
      <c r="W23" s="33">
        <v>6895</v>
      </c>
      <c r="X23" s="33">
        <v>320</v>
      </c>
      <c r="Y23" s="32">
        <v>128</v>
      </c>
      <c r="Z23" s="32">
        <v>136</v>
      </c>
      <c r="AA23" s="32">
        <v>539</v>
      </c>
      <c r="AB23" s="35">
        <v>296</v>
      </c>
    </row>
    <row r="24" spans="1:28" ht="14.25" customHeight="1">
      <c r="A24" s="29">
        <v>18</v>
      </c>
      <c r="B24" s="37" t="s">
        <v>77</v>
      </c>
      <c r="C24" s="32" t="s">
        <v>78</v>
      </c>
      <c r="D24" s="32">
        <v>13</v>
      </c>
      <c r="E24" s="32">
        <v>16</v>
      </c>
      <c r="F24" s="32">
        <v>17</v>
      </c>
      <c r="G24" s="33">
        <v>10993.893399999999</v>
      </c>
      <c r="H24" s="38">
        <v>5</v>
      </c>
      <c r="I24" s="32">
        <v>1</v>
      </c>
      <c r="J24" s="32">
        <v>2</v>
      </c>
      <c r="K24" s="32">
        <v>2</v>
      </c>
      <c r="L24" s="32">
        <v>7</v>
      </c>
      <c r="M24" s="32">
        <v>7</v>
      </c>
      <c r="N24" s="35">
        <v>3</v>
      </c>
      <c r="O24" s="29">
        <v>18</v>
      </c>
      <c r="P24" s="33">
        <v>2640</v>
      </c>
      <c r="Q24" s="33">
        <v>3732</v>
      </c>
      <c r="R24" s="33">
        <v>802</v>
      </c>
      <c r="S24" s="33">
        <v>8276</v>
      </c>
      <c r="T24" s="33">
        <v>4186</v>
      </c>
      <c r="U24" s="44">
        <v>16.481391976800385</v>
      </c>
      <c r="V24" s="44">
        <v>19.683421942967616</v>
      </c>
      <c r="W24" s="33">
        <v>4177</v>
      </c>
      <c r="X24" s="33">
        <v>207</v>
      </c>
      <c r="Y24" s="32">
        <v>68</v>
      </c>
      <c r="Z24" s="32">
        <v>108</v>
      </c>
      <c r="AA24" s="32">
        <v>289</v>
      </c>
      <c r="AB24" s="35">
        <v>176</v>
      </c>
    </row>
    <row r="25" spans="1:28" s="47" customFormat="1" ht="14.25" customHeight="1">
      <c r="A25" s="29">
        <v>19</v>
      </c>
      <c r="B25" s="37" t="s">
        <v>79</v>
      </c>
      <c r="C25" s="32" t="s">
        <v>80</v>
      </c>
      <c r="D25" s="32">
        <v>13</v>
      </c>
      <c r="E25" s="32">
        <v>17</v>
      </c>
      <c r="F25" s="32">
        <v>21</v>
      </c>
      <c r="G25" s="33">
        <v>7720.3038</v>
      </c>
      <c r="H25" s="32">
        <v>5</v>
      </c>
      <c r="I25" s="32">
        <v>3</v>
      </c>
      <c r="J25" s="32">
        <v>5</v>
      </c>
      <c r="K25" s="32">
        <v>3</v>
      </c>
      <c r="L25" s="32">
        <v>6</v>
      </c>
      <c r="M25" s="32">
        <v>8</v>
      </c>
      <c r="N25" s="35">
        <v>4</v>
      </c>
      <c r="O25" s="29">
        <v>19</v>
      </c>
      <c r="P25" s="32">
        <v>4621</v>
      </c>
      <c r="Q25" s="32">
        <v>6881</v>
      </c>
      <c r="R25" s="32">
        <v>1092</v>
      </c>
      <c r="S25" s="32">
        <v>15522</v>
      </c>
      <c r="T25" s="32">
        <v>7872</v>
      </c>
      <c r="U25" s="44">
        <v>15.603659322252286</v>
      </c>
      <c r="V25" s="44">
        <v>18.644504574152815</v>
      </c>
      <c r="W25" s="32">
        <v>8381</v>
      </c>
      <c r="X25" s="32">
        <v>388</v>
      </c>
      <c r="Y25" s="32">
        <v>158</v>
      </c>
      <c r="Z25" s="32">
        <v>155</v>
      </c>
      <c r="AA25" s="32">
        <v>627</v>
      </c>
      <c r="AB25" s="35">
        <v>341</v>
      </c>
    </row>
    <row r="26" spans="1:28" s="47" customFormat="1" ht="14.25" customHeight="1">
      <c r="A26" s="13">
        <v>20</v>
      </c>
      <c r="B26" s="14">
        <v>2105</v>
      </c>
      <c r="C26" s="18" t="s">
        <v>70</v>
      </c>
      <c r="D26" s="52">
        <f aca="true" t="shared" si="7" ref="D26:N26">SUM(D20:D25)</f>
        <v>79</v>
      </c>
      <c r="E26" s="52">
        <f t="shared" si="7"/>
        <v>120</v>
      </c>
      <c r="F26" s="52">
        <f t="shared" si="7"/>
        <v>110</v>
      </c>
      <c r="G26" s="52">
        <f t="shared" si="7"/>
        <v>58063.892</v>
      </c>
      <c r="H26" s="18">
        <f t="shared" si="7"/>
        <v>38</v>
      </c>
      <c r="I26" s="52">
        <f t="shared" si="7"/>
        <v>19</v>
      </c>
      <c r="J26" s="52">
        <f t="shared" si="7"/>
        <v>33</v>
      </c>
      <c r="K26" s="52">
        <f t="shared" si="7"/>
        <v>16</v>
      </c>
      <c r="L26" s="52">
        <f t="shared" si="7"/>
        <v>45</v>
      </c>
      <c r="M26" s="52">
        <f t="shared" si="7"/>
        <v>59</v>
      </c>
      <c r="N26" s="53">
        <f t="shared" si="7"/>
        <v>23</v>
      </c>
      <c r="O26" s="13">
        <v>20</v>
      </c>
      <c r="P26" s="52">
        <f aca="true" t="shared" si="8" ref="P26:AB26">SUM(P20:P25)</f>
        <v>27227</v>
      </c>
      <c r="Q26" s="52">
        <f t="shared" si="8"/>
        <v>36070</v>
      </c>
      <c r="R26" s="52">
        <f t="shared" si="8"/>
        <v>6805</v>
      </c>
      <c r="S26" s="52">
        <f t="shared" si="8"/>
        <v>82404</v>
      </c>
      <c r="T26" s="52">
        <f t="shared" si="8"/>
        <v>42064</v>
      </c>
      <c r="U26" s="54">
        <v>16.309887869520896</v>
      </c>
      <c r="V26" s="54">
        <v>18.24425998737925</v>
      </c>
      <c r="W26" s="52">
        <f t="shared" si="8"/>
        <v>43853</v>
      </c>
      <c r="X26" s="52">
        <f t="shared" si="8"/>
        <v>1946</v>
      </c>
      <c r="Y26" s="52">
        <f t="shared" si="8"/>
        <v>777</v>
      </c>
      <c r="Z26" s="52">
        <f t="shared" si="8"/>
        <v>871</v>
      </c>
      <c r="AA26" s="52">
        <f t="shared" si="8"/>
        <v>3938</v>
      </c>
      <c r="AB26" s="53">
        <f t="shared" si="8"/>
        <v>1858</v>
      </c>
    </row>
    <row r="27" spans="1:28" s="47" customFormat="1" ht="14.25" customHeight="1">
      <c r="A27" s="57">
        <v>21</v>
      </c>
      <c r="B27" s="58" t="s">
        <v>81</v>
      </c>
      <c r="C27" s="59" t="s">
        <v>82</v>
      </c>
      <c r="D27" s="59">
        <v>24</v>
      </c>
      <c r="E27" s="59">
        <v>42</v>
      </c>
      <c r="F27" s="59">
        <v>38</v>
      </c>
      <c r="G27" s="60">
        <v>18431.0148</v>
      </c>
      <c r="H27" s="61">
        <v>6</v>
      </c>
      <c r="I27" s="59">
        <v>3</v>
      </c>
      <c r="J27" s="59">
        <v>3</v>
      </c>
      <c r="K27" s="59">
        <v>1</v>
      </c>
      <c r="L27" s="59">
        <v>4</v>
      </c>
      <c r="M27" s="59">
        <v>10</v>
      </c>
      <c r="N27" s="62">
        <v>2</v>
      </c>
      <c r="O27" s="57">
        <v>21</v>
      </c>
      <c r="P27" s="60">
        <v>5586</v>
      </c>
      <c r="Q27" s="60">
        <v>7614</v>
      </c>
      <c r="R27" s="60">
        <v>1477</v>
      </c>
      <c r="S27" s="60">
        <v>16597</v>
      </c>
      <c r="T27" s="60">
        <v>8462</v>
      </c>
      <c r="U27" s="63">
        <v>15.779960233777187</v>
      </c>
      <c r="V27" s="63">
        <v>19.29866843405435</v>
      </c>
      <c r="W27" s="60">
        <v>8701</v>
      </c>
      <c r="X27" s="60">
        <v>762</v>
      </c>
      <c r="Y27" s="59">
        <v>166</v>
      </c>
      <c r="Z27" s="59">
        <v>171</v>
      </c>
      <c r="AA27" s="59">
        <v>445</v>
      </c>
      <c r="AB27" s="62">
        <v>408</v>
      </c>
    </row>
    <row r="28" spans="1:28" s="47" customFormat="1" ht="14.25" customHeight="1">
      <c r="A28" s="64">
        <v>22</v>
      </c>
      <c r="B28" s="65">
        <v>2106</v>
      </c>
      <c r="C28" s="66" t="s">
        <v>82</v>
      </c>
      <c r="D28" s="67">
        <f aca="true" t="shared" si="9" ref="D28:N28">SUM(D27)</f>
        <v>24</v>
      </c>
      <c r="E28" s="67">
        <f t="shared" si="9"/>
        <v>42</v>
      </c>
      <c r="F28" s="67">
        <f t="shared" si="9"/>
        <v>38</v>
      </c>
      <c r="G28" s="67">
        <f t="shared" si="9"/>
        <v>18431.0148</v>
      </c>
      <c r="H28" s="66">
        <f t="shared" si="9"/>
        <v>6</v>
      </c>
      <c r="I28" s="67">
        <f t="shared" si="9"/>
        <v>3</v>
      </c>
      <c r="J28" s="67">
        <f t="shared" si="9"/>
        <v>3</v>
      </c>
      <c r="K28" s="67">
        <f t="shared" si="9"/>
        <v>1</v>
      </c>
      <c r="L28" s="67">
        <f t="shared" si="9"/>
        <v>4</v>
      </c>
      <c r="M28" s="67">
        <f t="shared" si="9"/>
        <v>10</v>
      </c>
      <c r="N28" s="68">
        <f t="shared" si="9"/>
        <v>2</v>
      </c>
      <c r="O28" s="64">
        <v>22</v>
      </c>
      <c r="P28" s="67">
        <f aca="true" t="shared" si="10" ref="P28:AB28">SUM(P27)</f>
        <v>5586</v>
      </c>
      <c r="Q28" s="67">
        <f t="shared" si="10"/>
        <v>7614</v>
      </c>
      <c r="R28" s="67">
        <f t="shared" si="10"/>
        <v>1477</v>
      </c>
      <c r="S28" s="67">
        <f t="shared" si="10"/>
        <v>16597</v>
      </c>
      <c r="T28" s="67">
        <f t="shared" si="10"/>
        <v>8462</v>
      </c>
      <c r="U28" s="69">
        <f t="shared" si="10"/>
        <v>15.779960233777187</v>
      </c>
      <c r="V28" s="69">
        <f t="shared" si="10"/>
        <v>19.29866843405435</v>
      </c>
      <c r="W28" s="67">
        <f t="shared" si="10"/>
        <v>8701</v>
      </c>
      <c r="X28" s="67">
        <f t="shared" si="10"/>
        <v>762</v>
      </c>
      <c r="Y28" s="67">
        <f t="shared" si="10"/>
        <v>166</v>
      </c>
      <c r="Z28" s="67">
        <f t="shared" si="10"/>
        <v>171</v>
      </c>
      <c r="AA28" s="67">
        <f t="shared" si="10"/>
        <v>445</v>
      </c>
      <c r="AB28" s="68">
        <f t="shared" si="10"/>
        <v>408</v>
      </c>
    </row>
    <row r="29" spans="1:28" s="47" customFormat="1" ht="14.25" customHeight="1">
      <c r="A29" s="29">
        <v>23</v>
      </c>
      <c r="B29" s="37" t="s">
        <v>83</v>
      </c>
      <c r="C29" s="32" t="s">
        <v>84</v>
      </c>
      <c r="D29" s="32">
        <v>24</v>
      </c>
      <c r="E29" s="32">
        <v>67</v>
      </c>
      <c r="F29" s="32">
        <v>52</v>
      </c>
      <c r="G29" s="33">
        <v>31838.879100000002</v>
      </c>
      <c r="H29" s="38">
        <v>11</v>
      </c>
      <c r="I29" s="32">
        <v>4</v>
      </c>
      <c r="J29" s="32">
        <v>8</v>
      </c>
      <c r="K29" s="32">
        <v>3</v>
      </c>
      <c r="L29" s="32">
        <v>4</v>
      </c>
      <c r="M29" s="32">
        <v>19</v>
      </c>
      <c r="N29" s="35">
        <v>4</v>
      </c>
      <c r="O29" s="29">
        <v>23</v>
      </c>
      <c r="P29" s="33">
        <v>5619</v>
      </c>
      <c r="Q29" s="33">
        <v>8392</v>
      </c>
      <c r="R29" s="33">
        <v>1662</v>
      </c>
      <c r="S29" s="33">
        <v>18648</v>
      </c>
      <c r="T29" s="33">
        <v>9435</v>
      </c>
      <c r="U29" s="44">
        <v>16.816816816816818</v>
      </c>
      <c r="V29" s="44">
        <v>18.125268125268125</v>
      </c>
      <c r="W29" s="33">
        <v>9495</v>
      </c>
      <c r="X29" s="33">
        <v>654</v>
      </c>
      <c r="Y29" s="32">
        <v>153</v>
      </c>
      <c r="Z29" s="32">
        <v>168</v>
      </c>
      <c r="AA29" s="32">
        <v>453</v>
      </c>
      <c r="AB29" s="35">
        <v>320</v>
      </c>
    </row>
    <row r="30" spans="1:28" s="47" customFormat="1" ht="14.25" customHeight="1">
      <c r="A30" s="13">
        <v>24</v>
      </c>
      <c r="B30" s="14">
        <v>2107</v>
      </c>
      <c r="C30" s="18" t="s">
        <v>84</v>
      </c>
      <c r="D30" s="52">
        <f aca="true" t="shared" si="11" ref="D30:N30">SUM(D29)</f>
        <v>24</v>
      </c>
      <c r="E30" s="52">
        <f t="shared" si="11"/>
        <v>67</v>
      </c>
      <c r="F30" s="52">
        <f t="shared" si="11"/>
        <v>52</v>
      </c>
      <c r="G30" s="52">
        <f t="shared" si="11"/>
        <v>31838.879100000002</v>
      </c>
      <c r="H30" s="18">
        <f t="shared" si="11"/>
        <v>11</v>
      </c>
      <c r="I30" s="52">
        <f t="shared" si="11"/>
        <v>4</v>
      </c>
      <c r="J30" s="52">
        <f t="shared" si="11"/>
        <v>8</v>
      </c>
      <c r="K30" s="52">
        <f t="shared" si="11"/>
        <v>3</v>
      </c>
      <c r="L30" s="52">
        <f t="shared" si="11"/>
        <v>4</v>
      </c>
      <c r="M30" s="52">
        <f t="shared" si="11"/>
        <v>19</v>
      </c>
      <c r="N30" s="53">
        <f t="shared" si="11"/>
        <v>4</v>
      </c>
      <c r="O30" s="13">
        <v>24</v>
      </c>
      <c r="P30" s="52">
        <f aca="true" t="shared" si="12" ref="P30:AB30">SUM(P29)</f>
        <v>5619</v>
      </c>
      <c r="Q30" s="52">
        <f t="shared" si="12"/>
        <v>8392</v>
      </c>
      <c r="R30" s="52">
        <f t="shared" si="12"/>
        <v>1662</v>
      </c>
      <c r="S30" s="52">
        <f t="shared" si="12"/>
        <v>18648</v>
      </c>
      <c r="T30" s="52">
        <f t="shared" si="12"/>
        <v>9435</v>
      </c>
      <c r="U30" s="54">
        <f t="shared" si="12"/>
        <v>16.816816816816818</v>
      </c>
      <c r="V30" s="54">
        <f t="shared" si="12"/>
        <v>18.125268125268125</v>
      </c>
      <c r="W30" s="52">
        <f t="shared" si="12"/>
        <v>9495</v>
      </c>
      <c r="X30" s="52">
        <f t="shared" si="12"/>
        <v>654</v>
      </c>
      <c r="Y30" s="52">
        <f t="shared" si="12"/>
        <v>153</v>
      </c>
      <c r="Z30" s="52">
        <f t="shared" si="12"/>
        <v>168</v>
      </c>
      <c r="AA30" s="52">
        <f t="shared" si="12"/>
        <v>453</v>
      </c>
      <c r="AB30" s="53">
        <f t="shared" si="12"/>
        <v>320</v>
      </c>
    </row>
    <row r="31" spans="1:28" s="47" customFormat="1" ht="14.25" customHeight="1">
      <c r="A31" s="57">
        <v>25</v>
      </c>
      <c r="B31" s="58" t="s">
        <v>85</v>
      </c>
      <c r="C31" s="59" t="s">
        <v>86</v>
      </c>
      <c r="D31" s="59">
        <v>37</v>
      </c>
      <c r="E31" s="59">
        <v>55</v>
      </c>
      <c r="F31" s="59">
        <v>45</v>
      </c>
      <c r="G31" s="60">
        <v>24617.723700000002</v>
      </c>
      <c r="H31" s="61">
        <v>13</v>
      </c>
      <c r="I31" s="59">
        <v>7</v>
      </c>
      <c r="J31" s="59">
        <v>9</v>
      </c>
      <c r="K31" s="59">
        <v>4</v>
      </c>
      <c r="L31" s="59">
        <v>3</v>
      </c>
      <c r="M31" s="59">
        <v>24</v>
      </c>
      <c r="N31" s="62">
        <v>9</v>
      </c>
      <c r="O31" s="57">
        <v>25</v>
      </c>
      <c r="P31" s="60">
        <v>8452</v>
      </c>
      <c r="Q31" s="60">
        <v>11610</v>
      </c>
      <c r="R31" s="60">
        <v>2180</v>
      </c>
      <c r="S31" s="60">
        <v>26539</v>
      </c>
      <c r="T31" s="60">
        <v>13451</v>
      </c>
      <c r="U31" s="63">
        <v>15.475338181544144</v>
      </c>
      <c r="V31" s="63">
        <v>19.914088699649575</v>
      </c>
      <c r="W31" s="60">
        <v>13888</v>
      </c>
      <c r="X31" s="60">
        <v>654</v>
      </c>
      <c r="Y31" s="59">
        <v>235</v>
      </c>
      <c r="Z31" s="59">
        <v>315</v>
      </c>
      <c r="AA31" s="59">
        <v>623</v>
      </c>
      <c r="AB31" s="62">
        <v>523</v>
      </c>
    </row>
    <row r="32" spans="1:28" s="47" customFormat="1" ht="14.25" customHeight="1">
      <c r="A32" s="64">
        <v>26</v>
      </c>
      <c r="B32" s="65">
        <v>2108</v>
      </c>
      <c r="C32" s="66" t="s">
        <v>86</v>
      </c>
      <c r="D32" s="67">
        <f aca="true" t="shared" si="13" ref="D32:N32">SUM(D31)</f>
        <v>37</v>
      </c>
      <c r="E32" s="67">
        <f t="shared" si="13"/>
        <v>55</v>
      </c>
      <c r="F32" s="67">
        <f t="shared" si="13"/>
        <v>45</v>
      </c>
      <c r="G32" s="67">
        <f t="shared" si="13"/>
        <v>24617.723700000002</v>
      </c>
      <c r="H32" s="66">
        <f t="shared" si="13"/>
        <v>13</v>
      </c>
      <c r="I32" s="67">
        <f t="shared" si="13"/>
        <v>7</v>
      </c>
      <c r="J32" s="67">
        <f t="shared" si="13"/>
        <v>9</v>
      </c>
      <c r="K32" s="67">
        <f t="shared" si="13"/>
        <v>4</v>
      </c>
      <c r="L32" s="67">
        <f t="shared" si="13"/>
        <v>3</v>
      </c>
      <c r="M32" s="67">
        <f t="shared" si="13"/>
        <v>24</v>
      </c>
      <c r="N32" s="68">
        <f t="shared" si="13"/>
        <v>9</v>
      </c>
      <c r="O32" s="64">
        <v>26</v>
      </c>
      <c r="P32" s="67">
        <f aca="true" t="shared" si="14" ref="P32:AB32">SUM(P31)</f>
        <v>8452</v>
      </c>
      <c r="Q32" s="67">
        <f t="shared" si="14"/>
        <v>11610</v>
      </c>
      <c r="R32" s="67">
        <f t="shared" si="14"/>
        <v>2180</v>
      </c>
      <c r="S32" s="67">
        <f t="shared" si="14"/>
        <v>26539</v>
      </c>
      <c r="T32" s="67">
        <f t="shared" si="14"/>
        <v>13451</v>
      </c>
      <c r="U32" s="69">
        <f t="shared" si="14"/>
        <v>15.475338181544144</v>
      </c>
      <c r="V32" s="69">
        <f t="shared" si="14"/>
        <v>19.914088699649575</v>
      </c>
      <c r="W32" s="67">
        <f t="shared" si="14"/>
        <v>13888</v>
      </c>
      <c r="X32" s="67">
        <f t="shared" si="14"/>
        <v>654</v>
      </c>
      <c r="Y32" s="67">
        <f t="shared" si="14"/>
        <v>235</v>
      </c>
      <c r="Z32" s="67">
        <f t="shared" si="14"/>
        <v>315</v>
      </c>
      <c r="AA32" s="67">
        <f t="shared" si="14"/>
        <v>623</v>
      </c>
      <c r="AB32" s="68">
        <f t="shared" si="14"/>
        <v>523</v>
      </c>
    </row>
    <row r="33" spans="1:28" ht="14.25" customHeight="1">
      <c r="A33" s="29">
        <v>27</v>
      </c>
      <c r="B33" s="37" t="s">
        <v>87</v>
      </c>
      <c r="C33" s="32" t="s">
        <v>88</v>
      </c>
      <c r="D33" s="32">
        <v>40</v>
      </c>
      <c r="E33" s="32">
        <v>62</v>
      </c>
      <c r="F33" s="32">
        <v>53</v>
      </c>
      <c r="G33" s="33">
        <v>30764.123000000007</v>
      </c>
      <c r="H33" s="38">
        <v>22</v>
      </c>
      <c r="I33" s="32">
        <v>11</v>
      </c>
      <c r="J33" s="32">
        <v>21</v>
      </c>
      <c r="K33" s="32">
        <v>3</v>
      </c>
      <c r="L33" s="32">
        <v>13</v>
      </c>
      <c r="M33" s="32">
        <v>34</v>
      </c>
      <c r="N33" s="35">
        <v>22</v>
      </c>
      <c r="O33" s="29">
        <v>27</v>
      </c>
      <c r="P33" s="33">
        <v>19557</v>
      </c>
      <c r="Q33" s="33">
        <v>45727</v>
      </c>
      <c r="R33" s="33">
        <v>4178</v>
      </c>
      <c r="S33" s="33">
        <v>108268</v>
      </c>
      <c r="T33" s="33">
        <v>55551</v>
      </c>
      <c r="U33" s="44">
        <v>15.663908079949755</v>
      </c>
      <c r="V33" s="44">
        <v>18.585362249233384</v>
      </c>
      <c r="W33" s="33">
        <v>57418</v>
      </c>
      <c r="X33" s="33">
        <v>5542</v>
      </c>
      <c r="Y33" s="32">
        <v>1021</v>
      </c>
      <c r="Z33" s="32">
        <v>1161</v>
      </c>
      <c r="AA33" s="32">
        <v>2319</v>
      </c>
      <c r="AB33" s="35">
        <v>2437</v>
      </c>
    </row>
    <row r="34" spans="1:28" s="47" customFormat="1" ht="14.25" customHeight="1">
      <c r="A34" s="29">
        <v>28</v>
      </c>
      <c r="B34" s="37" t="s">
        <v>89</v>
      </c>
      <c r="C34" s="32" t="s">
        <v>90</v>
      </c>
      <c r="D34" s="32">
        <v>8</v>
      </c>
      <c r="E34" s="32">
        <v>8</v>
      </c>
      <c r="F34" s="32">
        <v>8</v>
      </c>
      <c r="G34" s="33">
        <v>4317.06</v>
      </c>
      <c r="H34" s="38">
        <v>1</v>
      </c>
      <c r="I34" s="32">
        <v>1</v>
      </c>
      <c r="J34" s="32">
        <v>2</v>
      </c>
      <c r="K34" s="32">
        <v>1</v>
      </c>
      <c r="L34" s="32">
        <v>3</v>
      </c>
      <c r="M34" s="32">
        <v>6</v>
      </c>
      <c r="N34" s="35">
        <v>5</v>
      </c>
      <c r="O34" s="29">
        <v>28</v>
      </c>
      <c r="P34" s="33">
        <v>2032</v>
      </c>
      <c r="Q34" s="33">
        <v>2619</v>
      </c>
      <c r="R34" s="33">
        <v>426</v>
      </c>
      <c r="S34" s="33">
        <v>6372</v>
      </c>
      <c r="T34" s="33">
        <v>3290</v>
      </c>
      <c r="U34" s="44">
        <v>15.112994350282486</v>
      </c>
      <c r="V34" s="44">
        <v>20.260514752040176</v>
      </c>
      <c r="W34" s="33">
        <v>3367</v>
      </c>
      <c r="X34" s="33">
        <v>216</v>
      </c>
      <c r="Y34" s="32">
        <v>47</v>
      </c>
      <c r="Z34" s="32">
        <v>115</v>
      </c>
      <c r="AA34" s="32">
        <v>259</v>
      </c>
      <c r="AB34" s="35">
        <v>114</v>
      </c>
    </row>
    <row r="35" spans="1:28" s="47" customFormat="1" ht="14.25" customHeight="1">
      <c r="A35" s="13">
        <v>29</v>
      </c>
      <c r="B35" s="14">
        <v>2109</v>
      </c>
      <c r="C35" s="18" t="s">
        <v>88</v>
      </c>
      <c r="D35" s="52">
        <f aca="true" t="shared" si="15" ref="D35:N35">SUM(D33:D34)</f>
        <v>48</v>
      </c>
      <c r="E35" s="52">
        <f t="shared" si="15"/>
        <v>70</v>
      </c>
      <c r="F35" s="52">
        <f t="shared" si="15"/>
        <v>61</v>
      </c>
      <c r="G35" s="52">
        <f t="shared" si="15"/>
        <v>35081.183000000005</v>
      </c>
      <c r="H35" s="18">
        <f t="shared" si="15"/>
        <v>23</v>
      </c>
      <c r="I35" s="52">
        <f t="shared" si="15"/>
        <v>12</v>
      </c>
      <c r="J35" s="52">
        <f t="shared" si="15"/>
        <v>23</v>
      </c>
      <c r="K35" s="52">
        <f t="shared" si="15"/>
        <v>4</v>
      </c>
      <c r="L35" s="52">
        <f t="shared" si="15"/>
        <v>16</v>
      </c>
      <c r="M35" s="52">
        <f t="shared" si="15"/>
        <v>40</v>
      </c>
      <c r="N35" s="53">
        <f t="shared" si="15"/>
        <v>27</v>
      </c>
      <c r="O35" s="13">
        <v>29</v>
      </c>
      <c r="P35" s="52">
        <f aca="true" t="shared" si="16" ref="P35:AB35">SUM(P33:P34)</f>
        <v>21589</v>
      </c>
      <c r="Q35" s="52">
        <f t="shared" si="16"/>
        <v>48346</v>
      </c>
      <c r="R35" s="52">
        <f t="shared" si="16"/>
        <v>4604</v>
      </c>
      <c r="S35" s="52">
        <f t="shared" si="16"/>
        <v>114640</v>
      </c>
      <c r="T35" s="52">
        <f t="shared" si="16"/>
        <v>58841</v>
      </c>
      <c r="U35" s="54">
        <v>15.633286810886252</v>
      </c>
      <c r="V35" s="54">
        <v>18.678471737613396</v>
      </c>
      <c r="W35" s="52">
        <f t="shared" si="16"/>
        <v>60785</v>
      </c>
      <c r="X35" s="52">
        <f t="shared" si="16"/>
        <v>5758</v>
      </c>
      <c r="Y35" s="52">
        <f t="shared" si="16"/>
        <v>1068</v>
      </c>
      <c r="Z35" s="52">
        <f t="shared" si="16"/>
        <v>1276</v>
      </c>
      <c r="AA35" s="52">
        <f t="shared" si="16"/>
        <v>2578</v>
      </c>
      <c r="AB35" s="53">
        <f t="shared" si="16"/>
        <v>2551</v>
      </c>
    </row>
    <row r="36" spans="1:28" ht="14.25" customHeight="1">
      <c r="A36" s="57">
        <v>30</v>
      </c>
      <c r="B36" s="58" t="s">
        <v>91</v>
      </c>
      <c r="C36" s="59" t="s">
        <v>92</v>
      </c>
      <c r="D36" s="59">
        <v>40</v>
      </c>
      <c r="E36" s="59">
        <v>80</v>
      </c>
      <c r="F36" s="59">
        <v>68</v>
      </c>
      <c r="G36" s="60">
        <v>33257.24870000001</v>
      </c>
      <c r="H36" s="61">
        <v>14</v>
      </c>
      <c r="I36" s="59">
        <v>8</v>
      </c>
      <c r="J36" s="59">
        <v>11</v>
      </c>
      <c r="K36" s="59">
        <v>3</v>
      </c>
      <c r="L36" s="59">
        <v>11</v>
      </c>
      <c r="M36" s="59">
        <v>17</v>
      </c>
      <c r="N36" s="62">
        <v>4</v>
      </c>
      <c r="O36" s="57">
        <v>30</v>
      </c>
      <c r="P36" s="60">
        <v>12960</v>
      </c>
      <c r="Q36" s="60">
        <v>23619</v>
      </c>
      <c r="R36" s="60">
        <v>3149</v>
      </c>
      <c r="S36" s="60">
        <v>53668</v>
      </c>
      <c r="T36" s="60">
        <v>27584</v>
      </c>
      <c r="U36" s="63">
        <v>14.940001490646196</v>
      </c>
      <c r="V36" s="63">
        <v>20.07527763285384</v>
      </c>
      <c r="W36" s="60">
        <v>27774</v>
      </c>
      <c r="X36" s="60">
        <v>2319</v>
      </c>
      <c r="Y36" s="59">
        <v>423</v>
      </c>
      <c r="Z36" s="59">
        <v>590</v>
      </c>
      <c r="AA36" s="59">
        <v>1037</v>
      </c>
      <c r="AB36" s="62">
        <v>1081</v>
      </c>
    </row>
    <row r="37" spans="1:28" ht="14.25" customHeight="1">
      <c r="A37" s="29">
        <v>31</v>
      </c>
      <c r="B37" s="37" t="s">
        <v>93</v>
      </c>
      <c r="C37" s="32" t="s">
        <v>94</v>
      </c>
      <c r="D37" s="32">
        <v>12</v>
      </c>
      <c r="E37" s="32">
        <v>27</v>
      </c>
      <c r="F37" s="32">
        <v>23</v>
      </c>
      <c r="G37" s="33">
        <v>10744.9999</v>
      </c>
      <c r="H37" s="38">
        <v>4</v>
      </c>
      <c r="I37" s="32">
        <v>1</v>
      </c>
      <c r="J37" s="32">
        <v>3</v>
      </c>
      <c r="K37" s="32">
        <v>1</v>
      </c>
      <c r="L37" s="32">
        <v>1</v>
      </c>
      <c r="M37" s="32">
        <v>4</v>
      </c>
      <c r="N37" s="35">
        <v>1</v>
      </c>
      <c r="O37" s="29">
        <v>31</v>
      </c>
      <c r="P37" s="33">
        <v>2216</v>
      </c>
      <c r="Q37" s="33">
        <v>2669</v>
      </c>
      <c r="R37" s="33">
        <v>924</v>
      </c>
      <c r="S37" s="33">
        <v>4764</v>
      </c>
      <c r="T37" s="33">
        <v>2476</v>
      </c>
      <c r="U37" s="44">
        <v>15.092359361880773</v>
      </c>
      <c r="V37" s="44">
        <v>22.732997481108313</v>
      </c>
      <c r="W37" s="33">
        <v>2292</v>
      </c>
      <c r="X37" s="33">
        <v>200</v>
      </c>
      <c r="Y37" s="32">
        <v>38</v>
      </c>
      <c r="Z37" s="32">
        <v>81</v>
      </c>
      <c r="AA37" s="32">
        <v>131</v>
      </c>
      <c r="AB37" s="35">
        <v>101</v>
      </c>
    </row>
    <row r="38" spans="1:28" ht="14.25" customHeight="1">
      <c r="A38" s="29">
        <v>32</v>
      </c>
      <c r="B38" s="37" t="s">
        <v>95</v>
      </c>
      <c r="C38" s="32" t="s">
        <v>96</v>
      </c>
      <c r="D38" s="32">
        <v>9</v>
      </c>
      <c r="E38" s="32">
        <v>14</v>
      </c>
      <c r="F38" s="32">
        <v>14</v>
      </c>
      <c r="G38" s="33">
        <v>6570.6152999999995</v>
      </c>
      <c r="H38" s="38">
        <v>4</v>
      </c>
      <c r="I38" s="32">
        <v>3</v>
      </c>
      <c r="J38" s="32">
        <v>5</v>
      </c>
      <c r="K38" s="32">
        <v>1</v>
      </c>
      <c r="L38" s="32">
        <v>4</v>
      </c>
      <c r="M38" s="32">
        <v>4</v>
      </c>
      <c r="N38" s="35">
        <v>3</v>
      </c>
      <c r="O38" s="29">
        <v>32</v>
      </c>
      <c r="P38" s="33">
        <v>3579</v>
      </c>
      <c r="Q38" s="33">
        <v>4719</v>
      </c>
      <c r="R38" s="33">
        <v>837</v>
      </c>
      <c r="S38" s="33">
        <v>10641</v>
      </c>
      <c r="T38" s="33">
        <v>5406</v>
      </c>
      <c r="U38" s="44">
        <v>15.881965980640917</v>
      </c>
      <c r="V38" s="44">
        <v>18.87980452964947</v>
      </c>
      <c r="W38" s="33">
        <v>5431</v>
      </c>
      <c r="X38" s="33">
        <v>447</v>
      </c>
      <c r="Y38" s="32">
        <v>108</v>
      </c>
      <c r="Z38" s="32">
        <v>102</v>
      </c>
      <c r="AA38" s="32">
        <v>225</v>
      </c>
      <c r="AB38" s="35">
        <v>215</v>
      </c>
    </row>
    <row r="39" spans="1:28" s="47" customFormat="1" ht="14.25" customHeight="1">
      <c r="A39" s="29">
        <v>33</v>
      </c>
      <c r="B39" s="37" t="s">
        <v>97</v>
      </c>
      <c r="C39" s="32" t="s">
        <v>98</v>
      </c>
      <c r="D39" s="32">
        <v>8</v>
      </c>
      <c r="E39" s="32">
        <v>18</v>
      </c>
      <c r="F39" s="32">
        <v>17</v>
      </c>
      <c r="G39" s="33">
        <v>7845.1968</v>
      </c>
      <c r="H39" s="32">
        <v>4</v>
      </c>
      <c r="I39" s="32">
        <v>2</v>
      </c>
      <c r="J39" s="32">
        <v>3</v>
      </c>
      <c r="K39" s="32">
        <v>2</v>
      </c>
      <c r="L39" s="32">
        <v>0</v>
      </c>
      <c r="M39" s="32">
        <v>3</v>
      </c>
      <c r="N39" s="35">
        <v>1</v>
      </c>
      <c r="O39" s="29">
        <v>33</v>
      </c>
      <c r="P39" s="33">
        <v>2392</v>
      </c>
      <c r="Q39" s="33">
        <v>2723</v>
      </c>
      <c r="R39" s="33">
        <v>749</v>
      </c>
      <c r="S39" s="33">
        <v>5361</v>
      </c>
      <c r="T39" s="32">
        <v>2749</v>
      </c>
      <c r="U39" s="44">
        <v>16.00447677672076</v>
      </c>
      <c r="V39" s="44">
        <v>21.413915314307033</v>
      </c>
      <c r="W39" s="33">
        <v>2664</v>
      </c>
      <c r="X39" s="32">
        <v>303</v>
      </c>
      <c r="Y39" s="32">
        <v>33</v>
      </c>
      <c r="Z39" s="32">
        <v>84</v>
      </c>
      <c r="AA39" s="32">
        <v>171</v>
      </c>
      <c r="AB39" s="35">
        <v>106</v>
      </c>
    </row>
    <row r="40" spans="1:28" s="47" customFormat="1" ht="14.25" customHeight="1">
      <c r="A40" s="64">
        <v>34</v>
      </c>
      <c r="B40" s="65">
        <v>2110</v>
      </c>
      <c r="C40" s="66" t="s">
        <v>92</v>
      </c>
      <c r="D40" s="67">
        <f aca="true" t="shared" si="17" ref="D40:N40">SUM(D36:D39)</f>
        <v>69</v>
      </c>
      <c r="E40" s="67">
        <f t="shared" si="17"/>
        <v>139</v>
      </c>
      <c r="F40" s="67">
        <f t="shared" si="17"/>
        <v>122</v>
      </c>
      <c r="G40" s="67">
        <f t="shared" si="17"/>
        <v>58418.06070000001</v>
      </c>
      <c r="H40" s="66">
        <f t="shared" si="17"/>
        <v>26</v>
      </c>
      <c r="I40" s="67">
        <f t="shared" si="17"/>
        <v>14</v>
      </c>
      <c r="J40" s="67">
        <f t="shared" si="17"/>
        <v>22</v>
      </c>
      <c r="K40" s="67">
        <f t="shared" si="17"/>
        <v>7</v>
      </c>
      <c r="L40" s="67">
        <f t="shared" si="17"/>
        <v>16</v>
      </c>
      <c r="M40" s="67">
        <f t="shared" si="17"/>
        <v>28</v>
      </c>
      <c r="N40" s="68">
        <f t="shared" si="17"/>
        <v>9</v>
      </c>
      <c r="O40" s="64">
        <v>34</v>
      </c>
      <c r="P40" s="67">
        <f aca="true" t="shared" si="18" ref="P40:AB40">SUM(P36:P39)</f>
        <v>21147</v>
      </c>
      <c r="Q40" s="67">
        <f t="shared" si="18"/>
        <v>33730</v>
      </c>
      <c r="R40" s="67">
        <f t="shared" si="18"/>
        <v>5659</v>
      </c>
      <c r="S40" s="67">
        <f t="shared" si="18"/>
        <v>74434</v>
      </c>
      <c r="T40" s="67">
        <f t="shared" si="18"/>
        <v>38215</v>
      </c>
      <c r="U40" s="69">
        <v>15.161082301098961</v>
      </c>
      <c r="V40" s="69">
        <v>20.170889647204234</v>
      </c>
      <c r="W40" s="67">
        <f t="shared" si="18"/>
        <v>38161</v>
      </c>
      <c r="X40" s="67">
        <f t="shared" si="18"/>
        <v>3269</v>
      </c>
      <c r="Y40" s="67">
        <f t="shared" si="18"/>
        <v>602</v>
      </c>
      <c r="Z40" s="67">
        <f t="shared" si="18"/>
        <v>857</v>
      </c>
      <c r="AA40" s="67">
        <f t="shared" si="18"/>
        <v>1564</v>
      </c>
      <c r="AB40" s="68">
        <f t="shared" si="18"/>
        <v>1503</v>
      </c>
    </row>
    <row r="41" spans="1:28" s="47" customFormat="1" ht="14.25" customHeight="1">
      <c r="A41" s="29">
        <v>35</v>
      </c>
      <c r="B41" s="37" t="s">
        <v>99</v>
      </c>
      <c r="C41" s="32" t="s">
        <v>100</v>
      </c>
      <c r="D41" s="32">
        <v>18</v>
      </c>
      <c r="E41" s="32">
        <v>39</v>
      </c>
      <c r="F41" s="32">
        <v>33</v>
      </c>
      <c r="G41" s="33">
        <v>13123.9408</v>
      </c>
      <c r="H41" s="38">
        <v>9</v>
      </c>
      <c r="I41" s="32">
        <v>2</v>
      </c>
      <c r="J41" s="32">
        <v>7</v>
      </c>
      <c r="K41" s="32">
        <v>2</v>
      </c>
      <c r="L41" s="32">
        <v>5</v>
      </c>
      <c r="M41" s="32">
        <v>17</v>
      </c>
      <c r="N41" s="35">
        <v>8</v>
      </c>
      <c r="O41" s="29">
        <v>35</v>
      </c>
      <c r="P41" s="33">
        <v>6027</v>
      </c>
      <c r="Q41" s="33">
        <v>11593</v>
      </c>
      <c r="R41" s="33">
        <v>1468</v>
      </c>
      <c r="S41" s="33">
        <v>26863</v>
      </c>
      <c r="T41" s="33">
        <v>13662</v>
      </c>
      <c r="U41" s="44">
        <v>15.962476268473367</v>
      </c>
      <c r="V41" s="44">
        <v>18.914492052265196</v>
      </c>
      <c r="W41" s="33">
        <v>14228</v>
      </c>
      <c r="X41" s="33">
        <v>951</v>
      </c>
      <c r="Y41" s="32">
        <v>251</v>
      </c>
      <c r="Z41" s="32">
        <v>338</v>
      </c>
      <c r="AA41" s="32">
        <v>623</v>
      </c>
      <c r="AB41" s="35">
        <v>609</v>
      </c>
    </row>
    <row r="42" spans="1:28" s="47" customFormat="1" ht="14.25" customHeight="1">
      <c r="A42" s="13">
        <v>36</v>
      </c>
      <c r="B42" s="14">
        <v>2111</v>
      </c>
      <c r="C42" s="18" t="s">
        <v>100</v>
      </c>
      <c r="D42" s="52">
        <f aca="true" t="shared" si="19" ref="D42:N42">SUM(D41)</f>
        <v>18</v>
      </c>
      <c r="E42" s="52">
        <f t="shared" si="19"/>
        <v>39</v>
      </c>
      <c r="F42" s="52">
        <f t="shared" si="19"/>
        <v>33</v>
      </c>
      <c r="G42" s="52">
        <f t="shared" si="19"/>
        <v>13123.9408</v>
      </c>
      <c r="H42" s="18">
        <f t="shared" si="19"/>
        <v>9</v>
      </c>
      <c r="I42" s="52">
        <f t="shared" si="19"/>
        <v>2</v>
      </c>
      <c r="J42" s="52">
        <f t="shared" si="19"/>
        <v>7</v>
      </c>
      <c r="K42" s="52">
        <f t="shared" si="19"/>
        <v>2</v>
      </c>
      <c r="L42" s="52">
        <f t="shared" si="19"/>
        <v>5</v>
      </c>
      <c r="M42" s="52">
        <f t="shared" si="19"/>
        <v>17</v>
      </c>
      <c r="N42" s="53">
        <f t="shared" si="19"/>
        <v>8</v>
      </c>
      <c r="O42" s="13">
        <v>36</v>
      </c>
      <c r="P42" s="52">
        <f aca="true" t="shared" si="20" ref="P42:AB42">SUM(P41)</f>
        <v>6027</v>
      </c>
      <c r="Q42" s="52">
        <f t="shared" si="20"/>
        <v>11593</v>
      </c>
      <c r="R42" s="52">
        <f t="shared" si="20"/>
        <v>1468</v>
      </c>
      <c r="S42" s="52">
        <f t="shared" si="20"/>
        <v>26863</v>
      </c>
      <c r="T42" s="52">
        <f t="shared" si="20"/>
        <v>13662</v>
      </c>
      <c r="U42" s="54">
        <f t="shared" si="20"/>
        <v>15.962476268473367</v>
      </c>
      <c r="V42" s="54">
        <f t="shared" si="20"/>
        <v>18.914492052265196</v>
      </c>
      <c r="W42" s="52">
        <f t="shared" si="20"/>
        <v>14228</v>
      </c>
      <c r="X42" s="52">
        <f t="shared" si="20"/>
        <v>951</v>
      </c>
      <c r="Y42" s="52">
        <f t="shared" si="20"/>
        <v>251</v>
      </c>
      <c r="Z42" s="52">
        <f t="shared" si="20"/>
        <v>338</v>
      </c>
      <c r="AA42" s="52">
        <f t="shared" si="20"/>
        <v>623</v>
      </c>
      <c r="AB42" s="53">
        <f t="shared" si="20"/>
        <v>609</v>
      </c>
    </row>
    <row r="43" spans="1:28" ht="14.25" customHeight="1">
      <c r="A43" s="57">
        <v>37</v>
      </c>
      <c r="B43" s="58" t="s">
        <v>101</v>
      </c>
      <c r="C43" s="59" t="s">
        <v>102</v>
      </c>
      <c r="D43" s="59">
        <v>25</v>
      </c>
      <c r="E43" s="59">
        <v>110</v>
      </c>
      <c r="F43" s="59">
        <v>84</v>
      </c>
      <c r="G43" s="60">
        <v>34037.5839</v>
      </c>
      <c r="H43" s="61">
        <v>14</v>
      </c>
      <c r="I43" s="59">
        <v>6</v>
      </c>
      <c r="J43" s="59">
        <v>7</v>
      </c>
      <c r="K43" s="59">
        <v>2</v>
      </c>
      <c r="L43" s="59">
        <v>5</v>
      </c>
      <c r="M43" s="59">
        <v>10</v>
      </c>
      <c r="N43" s="62">
        <v>6</v>
      </c>
      <c r="O43" s="57">
        <v>37</v>
      </c>
      <c r="P43" s="60">
        <v>8853</v>
      </c>
      <c r="Q43" s="60">
        <v>14807</v>
      </c>
      <c r="R43" s="60">
        <v>2440</v>
      </c>
      <c r="S43" s="60">
        <v>34097</v>
      </c>
      <c r="T43" s="60">
        <v>17375</v>
      </c>
      <c r="U43" s="63">
        <v>16.394404199782972</v>
      </c>
      <c r="V43" s="63">
        <v>18.124761709241284</v>
      </c>
      <c r="W43" s="60">
        <v>17271</v>
      </c>
      <c r="X43" s="60">
        <v>1689</v>
      </c>
      <c r="Y43" s="59">
        <v>310</v>
      </c>
      <c r="Z43" s="59">
        <v>356</v>
      </c>
      <c r="AA43" s="59">
        <v>608</v>
      </c>
      <c r="AB43" s="62">
        <v>716</v>
      </c>
    </row>
    <row r="44" spans="1:28" ht="14.25" customHeight="1">
      <c r="A44" s="29">
        <v>38</v>
      </c>
      <c r="B44" s="37" t="s">
        <v>103</v>
      </c>
      <c r="C44" s="32" t="s">
        <v>104</v>
      </c>
      <c r="D44" s="32">
        <v>17</v>
      </c>
      <c r="E44" s="32">
        <v>78</v>
      </c>
      <c r="F44" s="32">
        <v>48</v>
      </c>
      <c r="G44" s="33">
        <v>20905.4942</v>
      </c>
      <c r="H44" s="38">
        <v>6</v>
      </c>
      <c r="I44" s="32">
        <v>2</v>
      </c>
      <c r="J44" s="32">
        <v>4</v>
      </c>
      <c r="K44" s="32">
        <v>1</v>
      </c>
      <c r="L44" s="32">
        <v>3</v>
      </c>
      <c r="M44" s="32">
        <v>9</v>
      </c>
      <c r="N44" s="35">
        <v>0</v>
      </c>
      <c r="O44" s="29">
        <v>38</v>
      </c>
      <c r="P44" s="33">
        <v>3561</v>
      </c>
      <c r="Q44" s="33">
        <v>4238</v>
      </c>
      <c r="R44" s="33">
        <v>1510</v>
      </c>
      <c r="S44" s="33">
        <v>7435</v>
      </c>
      <c r="T44" s="33">
        <v>3740</v>
      </c>
      <c r="U44" s="44">
        <v>15.521183591123066</v>
      </c>
      <c r="V44" s="44">
        <v>21.546738399462004</v>
      </c>
      <c r="W44" s="33">
        <v>3627</v>
      </c>
      <c r="X44" s="33">
        <v>300</v>
      </c>
      <c r="Y44" s="32">
        <v>66</v>
      </c>
      <c r="Z44" s="32">
        <v>96</v>
      </c>
      <c r="AA44" s="32">
        <v>205</v>
      </c>
      <c r="AB44" s="35">
        <v>182</v>
      </c>
    </row>
    <row r="45" spans="1:28" s="47" customFormat="1" ht="14.25" customHeight="1">
      <c r="A45" s="29">
        <v>39</v>
      </c>
      <c r="B45" s="37" t="s">
        <v>105</v>
      </c>
      <c r="C45" s="32" t="s">
        <v>106</v>
      </c>
      <c r="D45" s="32">
        <v>9</v>
      </c>
      <c r="E45" s="32">
        <v>42</v>
      </c>
      <c r="F45" s="32">
        <v>24</v>
      </c>
      <c r="G45" s="33">
        <v>9310.2107</v>
      </c>
      <c r="H45" s="32">
        <v>4</v>
      </c>
      <c r="I45" s="32">
        <v>2</v>
      </c>
      <c r="J45" s="32">
        <v>2</v>
      </c>
      <c r="K45" s="32">
        <v>2</v>
      </c>
      <c r="L45" s="32">
        <v>2</v>
      </c>
      <c r="M45" s="32">
        <v>5</v>
      </c>
      <c r="N45" s="35">
        <v>1</v>
      </c>
      <c r="O45" s="29">
        <v>39</v>
      </c>
      <c r="P45" s="33">
        <v>2431</v>
      </c>
      <c r="Q45" s="33">
        <v>3727</v>
      </c>
      <c r="R45" s="33">
        <v>809</v>
      </c>
      <c r="S45" s="33">
        <v>7719</v>
      </c>
      <c r="T45" s="33">
        <v>3963</v>
      </c>
      <c r="U45" s="44">
        <v>15.403549682601373</v>
      </c>
      <c r="V45" s="44">
        <v>21.738567171913463</v>
      </c>
      <c r="W45" s="33">
        <v>3700</v>
      </c>
      <c r="X45" s="32">
        <v>319</v>
      </c>
      <c r="Y45" s="32">
        <v>39</v>
      </c>
      <c r="Z45" s="32">
        <v>86</v>
      </c>
      <c r="AA45" s="32">
        <v>115</v>
      </c>
      <c r="AB45" s="35">
        <v>120</v>
      </c>
    </row>
    <row r="46" spans="1:28" s="47" customFormat="1" ht="14.25" customHeight="1">
      <c r="A46" s="64">
        <v>40</v>
      </c>
      <c r="B46" s="65">
        <v>2112</v>
      </c>
      <c r="C46" s="66" t="s">
        <v>102</v>
      </c>
      <c r="D46" s="67">
        <f aca="true" t="shared" si="21" ref="D46:N46">SUM(D43:D45)</f>
        <v>51</v>
      </c>
      <c r="E46" s="67">
        <f t="shared" si="21"/>
        <v>230</v>
      </c>
      <c r="F46" s="67">
        <f t="shared" si="21"/>
        <v>156</v>
      </c>
      <c r="G46" s="67">
        <f t="shared" si="21"/>
        <v>64253.288799999995</v>
      </c>
      <c r="H46" s="66">
        <f t="shared" si="21"/>
        <v>24</v>
      </c>
      <c r="I46" s="67">
        <f t="shared" si="21"/>
        <v>10</v>
      </c>
      <c r="J46" s="67">
        <f t="shared" si="21"/>
        <v>13</v>
      </c>
      <c r="K46" s="67">
        <f t="shared" si="21"/>
        <v>5</v>
      </c>
      <c r="L46" s="67">
        <f t="shared" si="21"/>
        <v>10</v>
      </c>
      <c r="M46" s="67">
        <f t="shared" si="21"/>
        <v>24</v>
      </c>
      <c r="N46" s="68">
        <f t="shared" si="21"/>
        <v>7</v>
      </c>
      <c r="O46" s="64">
        <v>40</v>
      </c>
      <c r="P46" s="67">
        <f aca="true" t="shared" si="22" ref="P46:AB46">SUM(P43:P45)</f>
        <v>14845</v>
      </c>
      <c r="Q46" s="67">
        <f t="shared" si="22"/>
        <v>22772</v>
      </c>
      <c r="R46" s="67">
        <f t="shared" si="22"/>
        <v>4759</v>
      </c>
      <c r="S46" s="67">
        <f t="shared" si="22"/>
        <v>49251</v>
      </c>
      <c r="T46" s="67">
        <f t="shared" si="22"/>
        <v>25078</v>
      </c>
      <c r="U46" s="69">
        <v>16.107287161681995</v>
      </c>
      <c r="V46" s="69">
        <v>19.20773182270411</v>
      </c>
      <c r="W46" s="67">
        <f t="shared" si="22"/>
        <v>24598</v>
      </c>
      <c r="X46" s="67">
        <f t="shared" si="22"/>
        <v>2308</v>
      </c>
      <c r="Y46" s="67">
        <f t="shared" si="22"/>
        <v>415</v>
      </c>
      <c r="Z46" s="67">
        <f t="shared" si="22"/>
        <v>538</v>
      </c>
      <c r="AA46" s="67">
        <f t="shared" si="22"/>
        <v>928</v>
      </c>
      <c r="AB46" s="68">
        <f t="shared" si="22"/>
        <v>1018</v>
      </c>
    </row>
    <row r="47" spans="1:28" s="47" customFormat="1" ht="14.25" customHeight="1">
      <c r="A47" s="29">
        <v>41</v>
      </c>
      <c r="B47" s="37" t="s">
        <v>107</v>
      </c>
      <c r="C47" s="32" t="s">
        <v>108</v>
      </c>
      <c r="D47" s="32">
        <v>9</v>
      </c>
      <c r="E47" s="32">
        <v>17</v>
      </c>
      <c r="F47" s="32">
        <v>11</v>
      </c>
      <c r="G47" s="33">
        <v>12109.439100000001</v>
      </c>
      <c r="H47" s="38">
        <v>6</v>
      </c>
      <c r="I47" s="32">
        <v>4</v>
      </c>
      <c r="J47" s="32">
        <v>5</v>
      </c>
      <c r="K47" s="32">
        <v>2</v>
      </c>
      <c r="L47" s="32">
        <v>3</v>
      </c>
      <c r="M47" s="32">
        <v>6</v>
      </c>
      <c r="N47" s="35">
        <v>3</v>
      </c>
      <c r="O47" s="29">
        <v>41</v>
      </c>
      <c r="P47" s="33">
        <v>4232</v>
      </c>
      <c r="Q47" s="33">
        <v>7217</v>
      </c>
      <c r="R47" s="33">
        <v>1219</v>
      </c>
      <c r="S47" s="33">
        <v>15889</v>
      </c>
      <c r="T47" s="33">
        <v>8130</v>
      </c>
      <c r="U47" s="44">
        <v>18.2642079426018</v>
      </c>
      <c r="V47" s="44">
        <v>17.6033734029832</v>
      </c>
      <c r="W47" s="33">
        <v>8140</v>
      </c>
      <c r="X47" s="33">
        <v>793</v>
      </c>
      <c r="Y47" s="32">
        <v>183</v>
      </c>
      <c r="Z47" s="32">
        <v>192</v>
      </c>
      <c r="AA47" s="32">
        <v>814</v>
      </c>
      <c r="AB47" s="35">
        <v>391</v>
      </c>
    </row>
    <row r="48" spans="1:28" s="47" customFormat="1" ht="14.25" customHeight="1">
      <c r="A48" s="13">
        <v>42</v>
      </c>
      <c r="B48" s="14">
        <v>2113</v>
      </c>
      <c r="C48" s="18" t="s">
        <v>108</v>
      </c>
      <c r="D48" s="52">
        <v>9</v>
      </c>
      <c r="E48" s="52">
        <f aca="true" t="shared" si="23" ref="E48:N48">SUM(E47)</f>
        <v>17</v>
      </c>
      <c r="F48" s="52">
        <f t="shared" si="23"/>
        <v>11</v>
      </c>
      <c r="G48" s="52">
        <f t="shared" si="23"/>
        <v>12109.439100000001</v>
      </c>
      <c r="H48" s="18">
        <f t="shared" si="23"/>
        <v>6</v>
      </c>
      <c r="I48" s="52">
        <f t="shared" si="23"/>
        <v>4</v>
      </c>
      <c r="J48" s="52">
        <f t="shared" si="23"/>
        <v>5</v>
      </c>
      <c r="K48" s="52">
        <f t="shared" si="23"/>
        <v>2</v>
      </c>
      <c r="L48" s="52">
        <f t="shared" si="23"/>
        <v>3</v>
      </c>
      <c r="M48" s="52">
        <f t="shared" si="23"/>
        <v>6</v>
      </c>
      <c r="N48" s="53">
        <f t="shared" si="23"/>
        <v>3</v>
      </c>
      <c r="O48" s="13">
        <v>42</v>
      </c>
      <c r="P48" s="52">
        <f aca="true" t="shared" si="24" ref="P48:AB48">SUM(P47)</f>
        <v>4232</v>
      </c>
      <c r="Q48" s="52">
        <f t="shared" si="24"/>
        <v>7217</v>
      </c>
      <c r="R48" s="52">
        <f t="shared" si="24"/>
        <v>1219</v>
      </c>
      <c r="S48" s="52">
        <f t="shared" si="24"/>
        <v>15889</v>
      </c>
      <c r="T48" s="52">
        <f t="shared" si="24"/>
        <v>8130</v>
      </c>
      <c r="U48" s="54">
        <f t="shared" si="24"/>
        <v>18.2642079426018</v>
      </c>
      <c r="V48" s="54">
        <f t="shared" si="24"/>
        <v>17.6033734029832</v>
      </c>
      <c r="W48" s="52">
        <f t="shared" si="24"/>
        <v>8140</v>
      </c>
      <c r="X48" s="52">
        <f t="shared" si="24"/>
        <v>793</v>
      </c>
      <c r="Y48" s="52">
        <f t="shared" si="24"/>
        <v>183</v>
      </c>
      <c r="Z48" s="52">
        <f t="shared" si="24"/>
        <v>192</v>
      </c>
      <c r="AA48" s="52">
        <f t="shared" si="24"/>
        <v>814</v>
      </c>
      <c r="AB48" s="53">
        <f t="shared" si="24"/>
        <v>391</v>
      </c>
    </row>
    <row r="49" spans="1:28" ht="14.25" customHeight="1">
      <c r="A49" s="57">
        <v>43</v>
      </c>
      <c r="B49" s="58" t="s">
        <v>109</v>
      </c>
      <c r="C49" s="59" t="s">
        <v>110</v>
      </c>
      <c r="D49" s="59">
        <v>32</v>
      </c>
      <c r="E49" s="59">
        <v>76</v>
      </c>
      <c r="F49" s="59">
        <v>65</v>
      </c>
      <c r="G49" s="60">
        <v>37671.22599999999</v>
      </c>
      <c r="H49" s="61">
        <v>16</v>
      </c>
      <c r="I49" s="59">
        <v>7</v>
      </c>
      <c r="J49" s="59">
        <v>13</v>
      </c>
      <c r="K49" s="59">
        <v>5</v>
      </c>
      <c r="L49" s="59">
        <v>7</v>
      </c>
      <c r="M49" s="59">
        <v>29</v>
      </c>
      <c r="N49" s="62">
        <v>8</v>
      </c>
      <c r="O49" s="57">
        <v>43</v>
      </c>
      <c r="P49" s="60">
        <v>10044</v>
      </c>
      <c r="Q49" s="60">
        <v>16701</v>
      </c>
      <c r="R49" s="60">
        <v>2838</v>
      </c>
      <c r="S49" s="60">
        <v>37655</v>
      </c>
      <c r="T49" s="60">
        <v>19257</v>
      </c>
      <c r="U49" s="63">
        <v>16.619306864958173</v>
      </c>
      <c r="V49" s="63">
        <v>18.44907714778914</v>
      </c>
      <c r="W49" s="60">
        <v>19763</v>
      </c>
      <c r="X49" s="60">
        <v>1819</v>
      </c>
      <c r="Y49" s="59">
        <v>336</v>
      </c>
      <c r="Z49" s="59">
        <v>414</v>
      </c>
      <c r="AA49" s="59">
        <v>904</v>
      </c>
      <c r="AB49" s="62">
        <v>938</v>
      </c>
    </row>
    <row r="50" spans="1:28" s="47" customFormat="1" ht="14.25" customHeight="1">
      <c r="A50" s="29">
        <v>44</v>
      </c>
      <c r="B50" s="37" t="s">
        <v>111</v>
      </c>
      <c r="C50" s="32" t="s">
        <v>112</v>
      </c>
      <c r="D50" s="32">
        <v>7</v>
      </c>
      <c r="E50" s="32">
        <v>24</v>
      </c>
      <c r="F50" s="32">
        <v>17</v>
      </c>
      <c r="G50" s="33">
        <v>7992.657099999999</v>
      </c>
      <c r="H50" s="38">
        <v>3</v>
      </c>
      <c r="I50" s="32">
        <v>1</v>
      </c>
      <c r="J50" s="32">
        <v>1</v>
      </c>
      <c r="K50" s="32">
        <v>1</v>
      </c>
      <c r="L50" s="32">
        <v>1</v>
      </c>
      <c r="M50" s="32">
        <v>7</v>
      </c>
      <c r="N50" s="35">
        <v>0</v>
      </c>
      <c r="O50" s="29">
        <v>44</v>
      </c>
      <c r="P50" s="33">
        <v>1225</v>
      </c>
      <c r="Q50" s="33">
        <v>1535</v>
      </c>
      <c r="R50" s="33">
        <v>566</v>
      </c>
      <c r="S50" s="33">
        <v>2547</v>
      </c>
      <c r="T50" s="33">
        <v>1327</v>
      </c>
      <c r="U50" s="44">
        <v>16.13663133097762</v>
      </c>
      <c r="V50" s="44">
        <v>21.27993718099725</v>
      </c>
      <c r="W50" s="33">
        <v>1253</v>
      </c>
      <c r="X50" s="33">
        <v>159</v>
      </c>
      <c r="Y50" s="32">
        <v>14</v>
      </c>
      <c r="Z50" s="32">
        <v>34</v>
      </c>
      <c r="AA50" s="32">
        <v>86</v>
      </c>
      <c r="AB50" s="35">
        <v>75</v>
      </c>
    </row>
    <row r="51" spans="1:28" s="47" customFormat="1" ht="14.25" customHeight="1" thickBot="1">
      <c r="A51" s="22">
        <v>45</v>
      </c>
      <c r="B51" s="23">
        <v>2114</v>
      </c>
      <c r="C51" s="26" t="s">
        <v>110</v>
      </c>
      <c r="D51" s="48">
        <f aca="true" t="shared" si="25" ref="D51:N51">SUM(D49:D50)</f>
        <v>39</v>
      </c>
      <c r="E51" s="48">
        <f t="shared" si="25"/>
        <v>100</v>
      </c>
      <c r="F51" s="48">
        <f t="shared" si="25"/>
        <v>82</v>
      </c>
      <c r="G51" s="48">
        <f t="shared" si="25"/>
        <v>45663.883099999985</v>
      </c>
      <c r="H51" s="26">
        <f t="shared" si="25"/>
        <v>19</v>
      </c>
      <c r="I51" s="48">
        <f t="shared" si="25"/>
        <v>8</v>
      </c>
      <c r="J51" s="48">
        <f t="shared" si="25"/>
        <v>14</v>
      </c>
      <c r="K51" s="48">
        <f t="shared" si="25"/>
        <v>6</v>
      </c>
      <c r="L51" s="48">
        <f t="shared" si="25"/>
        <v>8</v>
      </c>
      <c r="M51" s="48">
        <f t="shared" si="25"/>
        <v>36</v>
      </c>
      <c r="N51" s="49">
        <f t="shared" si="25"/>
        <v>8</v>
      </c>
      <c r="O51" s="22">
        <v>45</v>
      </c>
      <c r="P51" s="48">
        <f aca="true" t="shared" si="26" ref="P51:AB51">SUM(P49:P50)</f>
        <v>11269</v>
      </c>
      <c r="Q51" s="48">
        <f t="shared" si="26"/>
        <v>18236</v>
      </c>
      <c r="R51" s="48">
        <f t="shared" si="26"/>
        <v>3404</v>
      </c>
      <c r="S51" s="48">
        <f t="shared" si="26"/>
        <v>40202</v>
      </c>
      <c r="T51" s="48">
        <f t="shared" si="26"/>
        <v>20584</v>
      </c>
      <c r="U51" s="50">
        <v>16.58872692900851</v>
      </c>
      <c r="V51" s="50">
        <v>18.628426446445452</v>
      </c>
      <c r="W51" s="48">
        <f t="shared" si="26"/>
        <v>21016</v>
      </c>
      <c r="X51" s="48">
        <f t="shared" si="26"/>
        <v>1978</v>
      </c>
      <c r="Y51" s="48">
        <f t="shared" si="26"/>
        <v>350</v>
      </c>
      <c r="Z51" s="48">
        <f t="shared" si="26"/>
        <v>448</v>
      </c>
      <c r="AA51" s="48">
        <f t="shared" si="26"/>
        <v>990</v>
      </c>
      <c r="AB51" s="49">
        <f t="shared" si="26"/>
        <v>1013</v>
      </c>
    </row>
    <row r="53" spans="1:15" ht="12.75">
      <c r="A53" s="1" t="s">
        <v>166</v>
      </c>
      <c r="O53" s="1" t="s">
        <v>166</v>
      </c>
    </row>
    <row r="54" spans="1:24" ht="12.75">
      <c r="A54" s="1" t="s">
        <v>165</v>
      </c>
      <c r="D54" s="3"/>
      <c r="O54" s="1" t="s">
        <v>165</v>
      </c>
      <c r="R54" s="2"/>
      <c r="S54" s="2"/>
      <c r="T54" s="2"/>
      <c r="U54" s="2"/>
      <c r="V54" s="2"/>
      <c r="W54" s="2"/>
      <c r="X54" s="2"/>
    </row>
    <row r="55" spans="1:28" ht="13.5" thickBot="1">
      <c r="A55" s="1"/>
      <c r="D55" s="3"/>
      <c r="O55" s="1"/>
      <c r="R55" s="2"/>
      <c r="S55" s="2"/>
      <c r="T55" s="2"/>
      <c r="U55" s="2"/>
      <c r="V55" s="2"/>
      <c r="W55" s="2"/>
      <c r="X55" s="2"/>
      <c r="AB55" s="4" t="s">
        <v>0</v>
      </c>
    </row>
    <row r="56" spans="1:28" ht="12.75">
      <c r="A56" s="8" t="s">
        <v>1</v>
      </c>
      <c r="B56" s="5" t="s">
        <v>2</v>
      </c>
      <c r="C56" s="5"/>
      <c r="D56" s="5" t="s">
        <v>3</v>
      </c>
      <c r="E56" s="5" t="s">
        <v>3</v>
      </c>
      <c r="F56" s="5" t="s">
        <v>3</v>
      </c>
      <c r="G56" s="5" t="s">
        <v>4</v>
      </c>
      <c r="H56" s="6" t="s">
        <v>5</v>
      </c>
      <c r="I56" s="7"/>
      <c r="J56" s="7"/>
      <c r="K56" s="7"/>
      <c r="L56" s="7"/>
      <c r="M56" s="7"/>
      <c r="N56" s="56"/>
      <c r="O56" s="8" t="s">
        <v>1</v>
      </c>
      <c r="P56" s="5" t="s">
        <v>3</v>
      </c>
      <c r="Q56" s="5" t="s">
        <v>3</v>
      </c>
      <c r="R56" s="5" t="s">
        <v>6</v>
      </c>
      <c r="S56" s="9" t="s">
        <v>3</v>
      </c>
      <c r="T56" s="10" t="s">
        <v>6</v>
      </c>
      <c r="U56" s="10" t="s">
        <v>7</v>
      </c>
      <c r="V56" s="10"/>
      <c r="W56" s="10" t="s">
        <v>8</v>
      </c>
      <c r="X56" s="10" t="s">
        <v>6</v>
      </c>
      <c r="Y56" s="11" t="s">
        <v>9</v>
      </c>
      <c r="Z56" s="11"/>
      <c r="AA56" s="11"/>
      <c r="AB56" s="12"/>
    </row>
    <row r="57" spans="1:28" ht="12.75">
      <c r="A57" s="13" t="s">
        <v>10</v>
      </c>
      <c r="B57" s="14" t="s">
        <v>11</v>
      </c>
      <c r="C57" s="14" t="s">
        <v>12</v>
      </c>
      <c r="D57" s="14" t="s">
        <v>13</v>
      </c>
      <c r="E57" s="14" t="s">
        <v>14</v>
      </c>
      <c r="F57" s="14" t="s">
        <v>113</v>
      </c>
      <c r="G57" s="14" t="s">
        <v>15</v>
      </c>
      <c r="H57" s="15" t="s">
        <v>16</v>
      </c>
      <c r="I57" s="15" t="s">
        <v>17</v>
      </c>
      <c r="J57" s="16" t="s">
        <v>18</v>
      </c>
      <c r="K57" s="15" t="s">
        <v>19</v>
      </c>
      <c r="L57" s="15" t="s">
        <v>20</v>
      </c>
      <c r="M57" s="15" t="s">
        <v>21</v>
      </c>
      <c r="N57" s="17" t="s">
        <v>22</v>
      </c>
      <c r="O57" s="13" t="s">
        <v>10</v>
      </c>
      <c r="P57" s="14" t="s">
        <v>23</v>
      </c>
      <c r="Q57" s="14" t="s">
        <v>24</v>
      </c>
      <c r="R57" s="14" t="s">
        <v>25</v>
      </c>
      <c r="S57" s="19" t="s">
        <v>26</v>
      </c>
      <c r="T57" s="20" t="s">
        <v>27</v>
      </c>
      <c r="U57" s="20" t="s">
        <v>28</v>
      </c>
      <c r="V57" s="20"/>
      <c r="W57" s="20" t="s">
        <v>29</v>
      </c>
      <c r="X57" s="20" t="s">
        <v>30</v>
      </c>
      <c r="Y57" s="20" t="s">
        <v>31</v>
      </c>
      <c r="Z57" s="20" t="s">
        <v>32</v>
      </c>
      <c r="AA57" s="20" t="s">
        <v>33</v>
      </c>
      <c r="AB57" s="21" t="s">
        <v>34</v>
      </c>
    </row>
    <row r="58" spans="1:28" ht="13.5" thickBot="1">
      <c r="A58" s="22" t="s">
        <v>57</v>
      </c>
      <c r="B58" s="23" t="s">
        <v>35</v>
      </c>
      <c r="C58" s="23"/>
      <c r="D58" s="23" t="s">
        <v>36</v>
      </c>
      <c r="E58" s="23" t="s">
        <v>13</v>
      </c>
      <c r="F58" s="23" t="s">
        <v>114</v>
      </c>
      <c r="G58" s="23" t="s">
        <v>37</v>
      </c>
      <c r="H58" s="24"/>
      <c r="I58" s="24"/>
      <c r="J58" s="23" t="s">
        <v>38</v>
      </c>
      <c r="K58" s="24"/>
      <c r="L58" s="24" t="s">
        <v>39</v>
      </c>
      <c r="M58" s="24" t="s">
        <v>40</v>
      </c>
      <c r="N58" s="25" t="s">
        <v>41</v>
      </c>
      <c r="O58" s="22" t="s">
        <v>57</v>
      </c>
      <c r="P58" s="23" t="s">
        <v>42</v>
      </c>
      <c r="Q58" s="23" t="s">
        <v>42</v>
      </c>
      <c r="R58" s="23" t="s">
        <v>43</v>
      </c>
      <c r="S58" s="27" t="s">
        <v>42</v>
      </c>
      <c r="T58" s="24"/>
      <c r="U58" s="28" t="s">
        <v>44</v>
      </c>
      <c r="V58" s="28" t="s">
        <v>45</v>
      </c>
      <c r="W58" s="24" t="s">
        <v>42</v>
      </c>
      <c r="X58" s="24" t="s">
        <v>46</v>
      </c>
      <c r="Y58" s="24" t="s">
        <v>47</v>
      </c>
      <c r="Z58" s="24" t="s">
        <v>48</v>
      </c>
      <c r="AA58" s="24" t="s">
        <v>49</v>
      </c>
      <c r="AB58" s="25" t="s">
        <v>49</v>
      </c>
    </row>
    <row r="59" spans="1:28" ht="14.25" customHeight="1">
      <c r="A59" s="29">
        <v>1</v>
      </c>
      <c r="B59" s="30" t="s">
        <v>115</v>
      </c>
      <c r="C59" s="31" t="s">
        <v>116</v>
      </c>
      <c r="D59" s="32">
        <v>4</v>
      </c>
      <c r="E59" s="32">
        <v>9</v>
      </c>
      <c r="F59" s="32">
        <v>8</v>
      </c>
      <c r="G59" s="33">
        <v>9405.6251</v>
      </c>
      <c r="H59" s="34">
        <v>3</v>
      </c>
      <c r="I59" s="32">
        <v>1</v>
      </c>
      <c r="J59" s="32">
        <v>2</v>
      </c>
      <c r="K59" s="32">
        <v>1</v>
      </c>
      <c r="L59" s="32">
        <v>1</v>
      </c>
      <c r="M59" s="32">
        <v>4</v>
      </c>
      <c r="N59" s="35">
        <v>1</v>
      </c>
      <c r="O59" s="29">
        <v>1</v>
      </c>
      <c r="P59" s="33">
        <v>1728</v>
      </c>
      <c r="Q59" s="33">
        <v>2589</v>
      </c>
      <c r="R59" s="33">
        <v>441</v>
      </c>
      <c r="S59" s="33">
        <v>5869</v>
      </c>
      <c r="T59" s="33">
        <v>2956</v>
      </c>
      <c r="U59" s="43">
        <v>15.84597035270063</v>
      </c>
      <c r="V59" s="43">
        <v>17.720224910546943</v>
      </c>
      <c r="W59" s="33">
        <v>3146</v>
      </c>
      <c r="X59" s="33">
        <v>142</v>
      </c>
      <c r="Y59" s="31">
        <v>61</v>
      </c>
      <c r="Z59" s="31">
        <v>66</v>
      </c>
      <c r="AA59" s="31">
        <v>169</v>
      </c>
      <c r="AB59" s="36">
        <v>139</v>
      </c>
    </row>
    <row r="60" spans="1:28" ht="14.25" customHeight="1">
      <c r="A60" s="29">
        <v>2</v>
      </c>
      <c r="B60" s="37" t="s">
        <v>117</v>
      </c>
      <c r="C60" s="32" t="s">
        <v>118</v>
      </c>
      <c r="D60" s="32">
        <v>11</v>
      </c>
      <c r="E60" s="32">
        <v>20</v>
      </c>
      <c r="F60" s="32">
        <v>17</v>
      </c>
      <c r="G60" s="33">
        <v>12043.9307</v>
      </c>
      <c r="H60" s="38">
        <v>5</v>
      </c>
      <c r="I60" s="32">
        <v>2</v>
      </c>
      <c r="J60" s="32">
        <v>4</v>
      </c>
      <c r="K60" s="32">
        <v>1</v>
      </c>
      <c r="L60" s="32">
        <v>2</v>
      </c>
      <c r="M60" s="32">
        <v>8</v>
      </c>
      <c r="N60" s="35">
        <v>1</v>
      </c>
      <c r="O60" s="29">
        <v>2</v>
      </c>
      <c r="P60" s="33">
        <v>2981</v>
      </c>
      <c r="Q60" s="33">
        <v>4470</v>
      </c>
      <c r="R60" s="33">
        <v>766</v>
      </c>
      <c r="S60" s="33">
        <v>10153</v>
      </c>
      <c r="T60" s="33">
        <v>5134</v>
      </c>
      <c r="U60" s="44">
        <v>16.09376538954004</v>
      </c>
      <c r="V60" s="44">
        <v>17.95528415246725</v>
      </c>
      <c r="W60" s="33">
        <v>5342</v>
      </c>
      <c r="X60" s="33">
        <v>313</v>
      </c>
      <c r="Y60" s="32">
        <v>112</v>
      </c>
      <c r="Z60" s="32">
        <v>104</v>
      </c>
      <c r="AA60" s="32">
        <v>233</v>
      </c>
      <c r="AB60" s="35">
        <v>216</v>
      </c>
    </row>
    <row r="61" spans="1:28" s="47" customFormat="1" ht="14.25" customHeight="1">
      <c r="A61" s="29">
        <v>3</v>
      </c>
      <c r="B61" s="37" t="s">
        <v>119</v>
      </c>
      <c r="C61" s="32" t="s">
        <v>120</v>
      </c>
      <c r="D61" s="32">
        <v>83</v>
      </c>
      <c r="E61" s="32">
        <v>160</v>
      </c>
      <c r="F61" s="32">
        <v>126</v>
      </c>
      <c r="G61" s="33">
        <v>59581.05979999999</v>
      </c>
      <c r="H61" s="32">
        <v>24</v>
      </c>
      <c r="I61" s="32">
        <v>13</v>
      </c>
      <c r="J61" s="32">
        <v>24</v>
      </c>
      <c r="K61" s="32">
        <v>5</v>
      </c>
      <c r="L61" s="32">
        <v>19</v>
      </c>
      <c r="M61" s="32">
        <v>66</v>
      </c>
      <c r="N61" s="35">
        <v>17</v>
      </c>
      <c r="O61" s="29">
        <v>3</v>
      </c>
      <c r="P61" s="33">
        <v>17347</v>
      </c>
      <c r="Q61" s="33">
        <v>35728</v>
      </c>
      <c r="R61" s="33">
        <v>5305</v>
      </c>
      <c r="S61" s="33">
        <v>82008</v>
      </c>
      <c r="T61" s="33">
        <v>41552</v>
      </c>
      <c r="U61" s="44">
        <v>16.145985757487075</v>
      </c>
      <c r="V61" s="44">
        <v>17.264169349331773</v>
      </c>
      <c r="W61" s="33">
        <v>44723</v>
      </c>
      <c r="X61" s="33">
        <v>1641</v>
      </c>
      <c r="Y61" s="33">
        <v>731</v>
      </c>
      <c r="Z61" s="33">
        <v>729</v>
      </c>
      <c r="AA61" s="33">
        <v>1982</v>
      </c>
      <c r="AB61" s="45">
        <v>2265</v>
      </c>
    </row>
    <row r="62" spans="1:28" s="47" customFormat="1" ht="14.25" customHeight="1">
      <c r="A62" s="13">
        <v>4</v>
      </c>
      <c r="B62" s="14">
        <v>2115</v>
      </c>
      <c r="C62" s="18" t="s">
        <v>120</v>
      </c>
      <c r="D62" s="52">
        <f aca="true" t="shared" si="27" ref="D62:N62">SUM(D59:D61)</f>
        <v>98</v>
      </c>
      <c r="E62" s="52">
        <f t="shared" si="27"/>
        <v>189</v>
      </c>
      <c r="F62" s="52">
        <f t="shared" si="27"/>
        <v>151</v>
      </c>
      <c r="G62" s="52">
        <f t="shared" si="27"/>
        <v>81030.61559999999</v>
      </c>
      <c r="H62" s="18">
        <f t="shared" si="27"/>
        <v>32</v>
      </c>
      <c r="I62" s="52">
        <f t="shared" si="27"/>
        <v>16</v>
      </c>
      <c r="J62" s="52">
        <f t="shared" si="27"/>
        <v>30</v>
      </c>
      <c r="K62" s="52">
        <f t="shared" si="27"/>
        <v>7</v>
      </c>
      <c r="L62" s="52">
        <f t="shared" si="27"/>
        <v>22</v>
      </c>
      <c r="M62" s="52">
        <f t="shared" si="27"/>
        <v>78</v>
      </c>
      <c r="N62" s="53">
        <f t="shared" si="27"/>
        <v>19</v>
      </c>
      <c r="O62" s="13">
        <v>4</v>
      </c>
      <c r="P62" s="52">
        <f aca="true" t="shared" si="28" ref="P62:AB62">SUM(P59:P61)</f>
        <v>22056</v>
      </c>
      <c r="Q62" s="52">
        <f t="shared" si="28"/>
        <v>42787</v>
      </c>
      <c r="R62" s="52">
        <f t="shared" si="28"/>
        <v>6512</v>
      </c>
      <c r="S62" s="52">
        <f t="shared" si="28"/>
        <v>98030</v>
      </c>
      <c r="T62" s="52">
        <f t="shared" si="28"/>
        <v>49642</v>
      </c>
      <c r="U62" s="54">
        <v>16.12261552585943</v>
      </c>
      <c r="V62" s="54">
        <v>17.363052126899927</v>
      </c>
      <c r="W62" s="52">
        <f t="shared" si="28"/>
        <v>53211</v>
      </c>
      <c r="X62" s="52">
        <f t="shared" si="28"/>
        <v>2096</v>
      </c>
      <c r="Y62" s="52">
        <f t="shared" si="28"/>
        <v>904</v>
      </c>
      <c r="Z62" s="52">
        <f t="shared" si="28"/>
        <v>899</v>
      </c>
      <c r="AA62" s="52">
        <f t="shared" si="28"/>
        <v>2384</v>
      </c>
      <c r="AB62" s="53">
        <f t="shared" si="28"/>
        <v>2620</v>
      </c>
    </row>
    <row r="63" spans="1:28" s="47" customFormat="1" ht="14.25" customHeight="1">
      <c r="A63" s="57">
        <v>5</v>
      </c>
      <c r="B63" s="58" t="s">
        <v>121</v>
      </c>
      <c r="C63" s="59" t="s">
        <v>122</v>
      </c>
      <c r="D63" s="59">
        <v>22</v>
      </c>
      <c r="E63" s="59">
        <v>76</v>
      </c>
      <c r="F63" s="59">
        <v>46</v>
      </c>
      <c r="G63" s="60">
        <v>21250.208899999998</v>
      </c>
      <c r="H63" s="61">
        <v>9</v>
      </c>
      <c r="I63" s="59">
        <v>2</v>
      </c>
      <c r="J63" s="59">
        <v>4</v>
      </c>
      <c r="K63" s="59">
        <v>1</v>
      </c>
      <c r="L63" s="59">
        <v>2</v>
      </c>
      <c r="M63" s="59">
        <v>20</v>
      </c>
      <c r="N63" s="62">
        <v>4</v>
      </c>
      <c r="O63" s="57">
        <v>5</v>
      </c>
      <c r="P63" s="60">
        <v>4818</v>
      </c>
      <c r="Q63" s="60">
        <v>7005</v>
      </c>
      <c r="R63" s="60">
        <v>1504</v>
      </c>
      <c r="S63" s="60">
        <v>15211</v>
      </c>
      <c r="T63" s="60">
        <v>7731</v>
      </c>
      <c r="U63" s="63">
        <v>15.311287883768326</v>
      </c>
      <c r="V63" s="63">
        <v>20.05785286963382</v>
      </c>
      <c r="W63" s="60">
        <v>7838</v>
      </c>
      <c r="X63" s="60">
        <v>298</v>
      </c>
      <c r="Y63" s="59">
        <v>123</v>
      </c>
      <c r="Z63" s="59">
        <v>200</v>
      </c>
      <c r="AA63" s="59">
        <v>366</v>
      </c>
      <c r="AB63" s="62">
        <v>243</v>
      </c>
    </row>
    <row r="64" spans="1:28" s="47" customFormat="1" ht="14.25" customHeight="1">
      <c r="A64" s="64">
        <v>6</v>
      </c>
      <c r="B64" s="65">
        <v>2116</v>
      </c>
      <c r="C64" s="66" t="s">
        <v>122</v>
      </c>
      <c r="D64" s="67">
        <v>22</v>
      </c>
      <c r="E64" s="67">
        <v>76</v>
      </c>
      <c r="F64" s="67">
        <v>46</v>
      </c>
      <c r="G64" s="67">
        <v>21250.208899999998</v>
      </c>
      <c r="H64" s="66">
        <v>9</v>
      </c>
      <c r="I64" s="67">
        <v>2</v>
      </c>
      <c r="J64" s="67">
        <v>4</v>
      </c>
      <c r="K64" s="67">
        <v>1</v>
      </c>
      <c r="L64" s="67">
        <v>2</v>
      </c>
      <c r="M64" s="67">
        <v>20</v>
      </c>
      <c r="N64" s="68">
        <v>4</v>
      </c>
      <c r="O64" s="64">
        <v>6</v>
      </c>
      <c r="P64" s="67">
        <v>4818</v>
      </c>
      <c r="Q64" s="67">
        <v>7005</v>
      </c>
      <c r="R64" s="67">
        <v>1504</v>
      </c>
      <c r="S64" s="67">
        <v>15211</v>
      </c>
      <c r="T64" s="67">
        <v>7731</v>
      </c>
      <c r="U64" s="69">
        <v>15.3</v>
      </c>
      <c r="V64" s="69">
        <v>20.06</v>
      </c>
      <c r="W64" s="67">
        <v>7838</v>
      </c>
      <c r="X64" s="67">
        <v>298</v>
      </c>
      <c r="Y64" s="66">
        <v>123</v>
      </c>
      <c r="Z64" s="66">
        <v>200</v>
      </c>
      <c r="AA64" s="66">
        <v>366</v>
      </c>
      <c r="AB64" s="70">
        <v>243</v>
      </c>
    </row>
    <row r="65" spans="1:28" s="47" customFormat="1" ht="14.25" customHeight="1">
      <c r="A65" s="29">
        <v>7</v>
      </c>
      <c r="B65" s="37" t="s">
        <v>123</v>
      </c>
      <c r="C65" s="32" t="s">
        <v>124</v>
      </c>
      <c r="D65" s="32">
        <v>12</v>
      </c>
      <c r="E65" s="32">
        <v>25</v>
      </c>
      <c r="F65" s="32">
        <v>22</v>
      </c>
      <c r="G65" s="33">
        <v>11319.97</v>
      </c>
      <c r="H65" s="38">
        <v>8</v>
      </c>
      <c r="I65" s="32">
        <v>4</v>
      </c>
      <c r="J65" s="32">
        <v>7</v>
      </c>
      <c r="K65" s="32">
        <v>2</v>
      </c>
      <c r="L65" s="32">
        <v>5</v>
      </c>
      <c r="M65" s="32">
        <v>11</v>
      </c>
      <c r="N65" s="35">
        <v>7</v>
      </c>
      <c r="O65" s="29">
        <v>7</v>
      </c>
      <c r="P65" s="33">
        <v>5930</v>
      </c>
      <c r="Q65" s="33">
        <v>11587</v>
      </c>
      <c r="R65" s="33">
        <v>1356</v>
      </c>
      <c r="S65" s="33">
        <v>27570</v>
      </c>
      <c r="T65" s="33">
        <v>14086</v>
      </c>
      <c r="U65" s="44">
        <v>16.98222705839681</v>
      </c>
      <c r="V65" s="44">
        <v>15.82879941965905</v>
      </c>
      <c r="W65" s="33">
        <v>14809</v>
      </c>
      <c r="X65" s="33">
        <v>1140</v>
      </c>
      <c r="Y65" s="32">
        <v>261</v>
      </c>
      <c r="Z65" s="32">
        <v>280</v>
      </c>
      <c r="AA65" s="32">
        <v>835</v>
      </c>
      <c r="AB65" s="35">
        <v>578</v>
      </c>
    </row>
    <row r="66" spans="1:28" s="47" customFormat="1" ht="14.25" customHeight="1">
      <c r="A66" s="13">
        <v>8</v>
      </c>
      <c r="B66" s="14">
        <v>2117</v>
      </c>
      <c r="C66" s="18" t="s">
        <v>124</v>
      </c>
      <c r="D66" s="52">
        <f aca="true" t="shared" si="29" ref="D66:N66">SUM(D65)</f>
        <v>12</v>
      </c>
      <c r="E66" s="52">
        <f t="shared" si="29"/>
        <v>25</v>
      </c>
      <c r="F66" s="52">
        <f t="shared" si="29"/>
        <v>22</v>
      </c>
      <c r="G66" s="52">
        <f t="shared" si="29"/>
        <v>11319.97</v>
      </c>
      <c r="H66" s="18">
        <f t="shared" si="29"/>
        <v>8</v>
      </c>
      <c r="I66" s="52">
        <f t="shared" si="29"/>
        <v>4</v>
      </c>
      <c r="J66" s="52">
        <f t="shared" si="29"/>
        <v>7</v>
      </c>
      <c r="K66" s="52">
        <f t="shared" si="29"/>
        <v>2</v>
      </c>
      <c r="L66" s="52">
        <f t="shared" si="29"/>
        <v>5</v>
      </c>
      <c r="M66" s="52">
        <f t="shared" si="29"/>
        <v>11</v>
      </c>
      <c r="N66" s="53">
        <f t="shared" si="29"/>
        <v>7</v>
      </c>
      <c r="O66" s="13">
        <v>8</v>
      </c>
      <c r="P66" s="52">
        <f aca="true" t="shared" si="30" ref="P66:AB66">SUM(P65)</f>
        <v>5930</v>
      </c>
      <c r="Q66" s="52">
        <f t="shared" si="30"/>
        <v>11587</v>
      </c>
      <c r="R66" s="52">
        <f t="shared" si="30"/>
        <v>1356</v>
      </c>
      <c r="S66" s="52">
        <f t="shared" si="30"/>
        <v>27570</v>
      </c>
      <c r="T66" s="52">
        <f t="shared" si="30"/>
        <v>14086</v>
      </c>
      <c r="U66" s="54">
        <f t="shared" si="30"/>
        <v>16.98222705839681</v>
      </c>
      <c r="V66" s="54">
        <f t="shared" si="30"/>
        <v>15.82879941965905</v>
      </c>
      <c r="W66" s="52">
        <f t="shared" si="30"/>
        <v>14809</v>
      </c>
      <c r="X66" s="52">
        <f t="shared" si="30"/>
        <v>1140</v>
      </c>
      <c r="Y66" s="52">
        <f t="shared" si="30"/>
        <v>261</v>
      </c>
      <c r="Z66" s="52">
        <f t="shared" si="30"/>
        <v>280</v>
      </c>
      <c r="AA66" s="52">
        <f t="shared" si="30"/>
        <v>835</v>
      </c>
      <c r="AB66" s="53">
        <f t="shared" si="30"/>
        <v>578</v>
      </c>
    </row>
    <row r="67" spans="1:28" ht="14.25" customHeight="1">
      <c r="A67" s="57">
        <v>9</v>
      </c>
      <c r="B67" s="58" t="s">
        <v>125</v>
      </c>
      <c r="C67" s="59" t="s">
        <v>126</v>
      </c>
      <c r="D67" s="59">
        <v>29</v>
      </c>
      <c r="E67" s="59">
        <v>60</v>
      </c>
      <c r="F67" s="59">
        <v>53</v>
      </c>
      <c r="G67" s="60">
        <v>28476.736199999992</v>
      </c>
      <c r="H67" s="61">
        <v>12</v>
      </c>
      <c r="I67" s="59">
        <v>5</v>
      </c>
      <c r="J67" s="59">
        <v>9</v>
      </c>
      <c r="K67" s="59">
        <v>3</v>
      </c>
      <c r="L67" s="59">
        <v>6</v>
      </c>
      <c r="M67" s="59">
        <v>5</v>
      </c>
      <c r="N67" s="62">
        <v>3</v>
      </c>
      <c r="O67" s="57">
        <v>9</v>
      </c>
      <c r="P67" s="60">
        <v>8919</v>
      </c>
      <c r="Q67" s="60">
        <v>13557</v>
      </c>
      <c r="R67" s="60">
        <v>2485</v>
      </c>
      <c r="S67" s="60">
        <v>29749</v>
      </c>
      <c r="T67" s="60">
        <v>15349</v>
      </c>
      <c r="U67" s="63">
        <v>15.210595314128206</v>
      </c>
      <c r="V67" s="63">
        <v>19.14350062186964</v>
      </c>
      <c r="W67" s="60">
        <v>15624</v>
      </c>
      <c r="X67" s="60">
        <v>1384</v>
      </c>
      <c r="Y67" s="59">
        <v>257</v>
      </c>
      <c r="Z67" s="59">
        <v>348</v>
      </c>
      <c r="AA67" s="59">
        <v>720</v>
      </c>
      <c r="AB67" s="62">
        <v>640</v>
      </c>
    </row>
    <row r="68" spans="1:28" s="47" customFormat="1" ht="14.25" customHeight="1">
      <c r="A68" s="29">
        <v>10</v>
      </c>
      <c r="B68" s="37" t="s">
        <v>127</v>
      </c>
      <c r="C68" s="32" t="s">
        <v>128</v>
      </c>
      <c r="D68" s="32">
        <v>10</v>
      </c>
      <c r="E68" s="32">
        <v>10</v>
      </c>
      <c r="F68" s="32">
        <v>10</v>
      </c>
      <c r="G68" s="33">
        <v>7071.108899999999</v>
      </c>
      <c r="H68" s="38">
        <v>4</v>
      </c>
      <c r="I68" s="32">
        <v>1</v>
      </c>
      <c r="J68" s="32">
        <v>3</v>
      </c>
      <c r="K68" s="32">
        <v>1</v>
      </c>
      <c r="L68" s="32">
        <v>5</v>
      </c>
      <c r="M68" s="32">
        <v>3</v>
      </c>
      <c r="N68" s="35">
        <v>1</v>
      </c>
      <c r="O68" s="29">
        <v>10</v>
      </c>
      <c r="P68" s="33">
        <v>2565</v>
      </c>
      <c r="Q68" s="33">
        <v>3021</v>
      </c>
      <c r="R68" s="33">
        <v>599</v>
      </c>
      <c r="S68" s="33">
        <v>6665</v>
      </c>
      <c r="T68" s="33">
        <v>3387</v>
      </c>
      <c r="U68" s="44">
        <v>15.813953488372093</v>
      </c>
      <c r="V68" s="44">
        <v>19.0847711927982</v>
      </c>
      <c r="W68" s="33">
        <v>3490</v>
      </c>
      <c r="X68" s="33">
        <v>255</v>
      </c>
      <c r="Y68" s="32">
        <v>49</v>
      </c>
      <c r="Z68" s="32">
        <v>81</v>
      </c>
      <c r="AA68" s="32">
        <v>140</v>
      </c>
      <c r="AB68" s="35">
        <v>151</v>
      </c>
    </row>
    <row r="69" spans="1:28" s="47" customFormat="1" ht="14.25" customHeight="1">
      <c r="A69" s="64">
        <v>11</v>
      </c>
      <c r="B69" s="65">
        <v>2118</v>
      </c>
      <c r="C69" s="66" t="s">
        <v>126</v>
      </c>
      <c r="D69" s="67">
        <f aca="true" t="shared" si="31" ref="D69:N69">SUM(D67:D68)</f>
        <v>39</v>
      </c>
      <c r="E69" s="67">
        <f t="shared" si="31"/>
        <v>70</v>
      </c>
      <c r="F69" s="67">
        <f t="shared" si="31"/>
        <v>63</v>
      </c>
      <c r="G69" s="67">
        <f t="shared" si="31"/>
        <v>35547.84509999999</v>
      </c>
      <c r="H69" s="66">
        <f t="shared" si="31"/>
        <v>16</v>
      </c>
      <c r="I69" s="67">
        <f t="shared" si="31"/>
        <v>6</v>
      </c>
      <c r="J69" s="67">
        <f t="shared" si="31"/>
        <v>12</v>
      </c>
      <c r="K69" s="67">
        <f t="shared" si="31"/>
        <v>4</v>
      </c>
      <c r="L69" s="67">
        <f t="shared" si="31"/>
        <v>11</v>
      </c>
      <c r="M69" s="67">
        <f t="shared" si="31"/>
        <v>8</v>
      </c>
      <c r="N69" s="68">
        <f t="shared" si="31"/>
        <v>4</v>
      </c>
      <c r="O69" s="64">
        <v>11</v>
      </c>
      <c r="P69" s="67">
        <f aca="true" t="shared" si="32" ref="P69:AB69">SUM(P67:P68)</f>
        <v>11484</v>
      </c>
      <c r="Q69" s="67">
        <f t="shared" si="32"/>
        <v>16578</v>
      </c>
      <c r="R69" s="67">
        <f t="shared" si="32"/>
        <v>3084</v>
      </c>
      <c r="S69" s="67">
        <f t="shared" si="32"/>
        <v>36414</v>
      </c>
      <c r="T69" s="67">
        <f t="shared" si="32"/>
        <v>18736</v>
      </c>
      <c r="U69" s="69">
        <v>15.321030372933485</v>
      </c>
      <c r="V69" s="69">
        <v>19.132751139671555</v>
      </c>
      <c r="W69" s="67">
        <f t="shared" si="32"/>
        <v>19114</v>
      </c>
      <c r="X69" s="67">
        <f t="shared" si="32"/>
        <v>1639</v>
      </c>
      <c r="Y69" s="67">
        <f t="shared" si="32"/>
        <v>306</v>
      </c>
      <c r="Z69" s="67">
        <f t="shared" si="32"/>
        <v>429</v>
      </c>
      <c r="AA69" s="67">
        <f t="shared" si="32"/>
        <v>860</v>
      </c>
      <c r="AB69" s="68">
        <f t="shared" si="32"/>
        <v>791</v>
      </c>
    </row>
    <row r="70" spans="1:28" ht="14.25" customHeight="1">
      <c r="A70" s="29">
        <v>12</v>
      </c>
      <c r="B70" s="37" t="s">
        <v>129</v>
      </c>
      <c r="C70" s="32" t="s">
        <v>130</v>
      </c>
      <c r="D70" s="32">
        <v>17</v>
      </c>
      <c r="E70" s="32">
        <v>35</v>
      </c>
      <c r="F70" s="32">
        <v>33</v>
      </c>
      <c r="G70" s="33">
        <v>21251.4365</v>
      </c>
      <c r="H70" s="38">
        <v>6</v>
      </c>
      <c r="I70" s="32">
        <v>2</v>
      </c>
      <c r="J70" s="32">
        <v>4</v>
      </c>
      <c r="K70" s="32">
        <v>1</v>
      </c>
      <c r="L70" s="32">
        <v>2</v>
      </c>
      <c r="M70" s="32">
        <v>11</v>
      </c>
      <c r="N70" s="35">
        <v>2</v>
      </c>
      <c r="O70" s="29">
        <v>12</v>
      </c>
      <c r="P70" s="33">
        <v>4104</v>
      </c>
      <c r="Q70" s="33">
        <v>4713</v>
      </c>
      <c r="R70" s="33">
        <v>1499</v>
      </c>
      <c r="S70" s="33">
        <v>8684</v>
      </c>
      <c r="T70" s="33">
        <v>4443</v>
      </c>
      <c r="U70" s="44">
        <v>15.327038231229848</v>
      </c>
      <c r="V70" s="44">
        <v>21.568401658222015</v>
      </c>
      <c r="W70" s="33">
        <v>4325</v>
      </c>
      <c r="X70" s="33">
        <v>353</v>
      </c>
      <c r="Y70" s="32">
        <v>73</v>
      </c>
      <c r="Z70" s="32">
        <v>103</v>
      </c>
      <c r="AA70" s="32">
        <v>200</v>
      </c>
      <c r="AB70" s="35">
        <v>197</v>
      </c>
    </row>
    <row r="71" spans="1:28" s="47" customFormat="1" ht="14.25" customHeight="1">
      <c r="A71" s="29">
        <v>13</v>
      </c>
      <c r="B71" s="37" t="s">
        <v>131</v>
      </c>
      <c r="C71" s="32" t="s">
        <v>132</v>
      </c>
      <c r="D71" s="32">
        <v>18</v>
      </c>
      <c r="E71" s="32">
        <v>31</v>
      </c>
      <c r="F71" s="32">
        <v>27</v>
      </c>
      <c r="G71" s="33">
        <v>13606.465199999999</v>
      </c>
      <c r="H71" s="38">
        <v>3</v>
      </c>
      <c r="I71" s="32">
        <v>2</v>
      </c>
      <c r="J71" s="32">
        <v>2</v>
      </c>
      <c r="K71" s="32">
        <v>1</v>
      </c>
      <c r="L71" s="32">
        <v>1</v>
      </c>
      <c r="M71" s="32">
        <v>3</v>
      </c>
      <c r="N71" s="35">
        <v>4</v>
      </c>
      <c r="O71" s="29">
        <v>13</v>
      </c>
      <c r="P71" s="33">
        <v>5847</v>
      </c>
      <c r="Q71" s="33">
        <v>9208</v>
      </c>
      <c r="R71" s="33">
        <v>1546</v>
      </c>
      <c r="S71" s="33">
        <v>20165</v>
      </c>
      <c r="T71" s="33">
        <v>10417</v>
      </c>
      <c r="U71" s="44">
        <v>14.480535581453013</v>
      </c>
      <c r="V71" s="44">
        <v>21.37366724522688</v>
      </c>
      <c r="W71" s="33">
        <v>10442</v>
      </c>
      <c r="X71" s="33">
        <v>679</v>
      </c>
      <c r="Y71" s="32">
        <v>147</v>
      </c>
      <c r="Z71" s="32">
        <v>235</v>
      </c>
      <c r="AA71" s="32">
        <v>392</v>
      </c>
      <c r="AB71" s="35">
        <v>456</v>
      </c>
    </row>
    <row r="72" spans="1:28" s="47" customFormat="1" ht="14.25" customHeight="1">
      <c r="A72" s="13">
        <v>14</v>
      </c>
      <c r="B72" s="14">
        <v>2119</v>
      </c>
      <c r="C72" s="18" t="s">
        <v>132</v>
      </c>
      <c r="D72" s="52">
        <f aca="true" t="shared" si="33" ref="D72:N72">SUM(D70:D71)</f>
        <v>35</v>
      </c>
      <c r="E72" s="52">
        <f t="shared" si="33"/>
        <v>66</v>
      </c>
      <c r="F72" s="52">
        <f t="shared" si="33"/>
        <v>60</v>
      </c>
      <c r="G72" s="52">
        <f t="shared" si="33"/>
        <v>34857.9017</v>
      </c>
      <c r="H72" s="18">
        <f t="shared" si="33"/>
        <v>9</v>
      </c>
      <c r="I72" s="52">
        <f t="shared" si="33"/>
        <v>4</v>
      </c>
      <c r="J72" s="52">
        <f t="shared" si="33"/>
        <v>6</v>
      </c>
      <c r="K72" s="52">
        <f t="shared" si="33"/>
        <v>2</v>
      </c>
      <c r="L72" s="52">
        <f t="shared" si="33"/>
        <v>3</v>
      </c>
      <c r="M72" s="52">
        <f t="shared" si="33"/>
        <v>14</v>
      </c>
      <c r="N72" s="53">
        <f t="shared" si="33"/>
        <v>6</v>
      </c>
      <c r="O72" s="13">
        <v>14</v>
      </c>
      <c r="P72" s="52">
        <f aca="true" t="shared" si="34" ref="P72:AB72">SUM(P70:P71)</f>
        <v>9951</v>
      </c>
      <c r="Q72" s="52">
        <f t="shared" si="34"/>
        <v>13921</v>
      </c>
      <c r="R72" s="52">
        <f t="shared" si="34"/>
        <v>3045</v>
      </c>
      <c r="S72" s="52">
        <f t="shared" si="34"/>
        <v>28849</v>
      </c>
      <c r="T72" s="52">
        <f t="shared" si="34"/>
        <v>14860</v>
      </c>
      <c r="U72" s="54">
        <v>14.735346112516897</v>
      </c>
      <c r="V72" s="54">
        <v>21.432285347845678</v>
      </c>
      <c r="W72" s="52">
        <f t="shared" si="34"/>
        <v>14767</v>
      </c>
      <c r="X72" s="52">
        <f t="shared" si="34"/>
        <v>1032</v>
      </c>
      <c r="Y72" s="52">
        <f t="shared" si="34"/>
        <v>220</v>
      </c>
      <c r="Z72" s="52">
        <f t="shared" si="34"/>
        <v>338</v>
      </c>
      <c r="AA72" s="52">
        <f t="shared" si="34"/>
        <v>592</v>
      </c>
      <c r="AB72" s="53">
        <f t="shared" si="34"/>
        <v>653</v>
      </c>
    </row>
    <row r="73" spans="1:28" ht="14.25" customHeight="1">
      <c r="A73" s="57">
        <v>15</v>
      </c>
      <c r="B73" s="58" t="s">
        <v>133</v>
      </c>
      <c r="C73" s="59" t="s">
        <v>134</v>
      </c>
      <c r="D73" s="59">
        <v>15</v>
      </c>
      <c r="E73" s="59">
        <v>36</v>
      </c>
      <c r="F73" s="59">
        <v>28</v>
      </c>
      <c r="G73" s="60">
        <v>15362.8731</v>
      </c>
      <c r="H73" s="61">
        <v>5</v>
      </c>
      <c r="I73" s="59">
        <v>2</v>
      </c>
      <c r="J73" s="59">
        <v>3</v>
      </c>
      <c r="K73" s="59">
        <v>1</v>
      </c>
      <c r="L73" s="59">
        <v>3</v>
      </c>
      <c r="M73" s="59">
        <v>8</v>
      </c>
      <c r="N73" s="62">
        <v>1</v>
      </c>
      <c r="O73" s="57">
        <v>15</v>
      </c>
      <c r="P73" s="60">
        <v>2192</v>
      </c>
      <c r="Q73" s="60">
        <v>3271</v>
      </c>
      <c r="R73" s="60">
        <v>723</v>
      </c>
      <c r="S73" s="60">
        <v>6928</v>
      </c>
      <c r="T73" s="60">
        <v>3500</v>
      </c>
      <c r="U73" s="63">
        <v>15.689953810623555</v>
      </c>
      <c r="V73" s="63">
        <v>20.29445727482679</v>
      </c>
      <c r="W73" s="60">
        <v>3561</v>
      </c>
      <c r="X73" s="60">
        <v>231</v>
      </c>
      <c r="Y73" s="59">
        <v>73</v>
      </c>
      <c r="Z73" s="59">
        <v>85</v>
      </c>
      <c r="AA73" s="59">
        <v>125</v>
      </c>
      <c r="AB73" s="62">
        <v>150</v>
      </c>
    </row>
    <row r="74" spans="1:28" ht="14.25" customHeight="1">
      <c r="A74" s="29">
        <v>16</v>
      </c>
      <c r="B74" s="37" t="s">
        <v>135</v>
      </c>
      <c r="C74" s="32" t="s">
        <v>136</v>
      </c>
      <c r="D74" s="32">
        <v>52</v>
      </c>
      <c r="E74" s="32">
        <v>107</v>
      </c>
      <c r="F74" s="32">
        <v>90</v>
      </c>
      <c r="G74" s="33">
        <v>41742.041500000014</v>
      </c>
      <c r="H74" s="38">
        <v>17</v>
      </c>
      <c r="I74" s="32">
        <v>8</v>
      </c>
      <c r="J74" s="32">
        <v>20</v>
      </c>
      <c r="K74" s="32">
        <v>3</v>
      </c>
      <c r="L74" s="32">
        <v>15</v>
      </c>
      <c r="M74" s="32">
        <v>32</v>
      </c>
      <c r="N74" s="35">
        <v>6</v>
      </c>
      <c r="O74" s="29">
        <v>16</v>
      </c>
      <c r="P74" s="33">
        <v>10779</v>
      </c>
      <c r="Q74" s="33">
        <v>24787</v>
      </c>
      <c r="R74" s="33">
        <v>3274</v>
      </c>
      <c r="S74" s="33">
        <v>56911</v>
      </c>
      <c r="T74" s="33">
        <v>28869</v>
      </c>
      <c r="U74" s="44">
        <v>16.088278188750856</v>
      </c>
      <c r="V74" s="44">
        <v>17.892850239848183</v>
      </c>
      <c r="W74" s="33">
        <v>29323</v>
      </c>
      <c r="X74" s="33">
        <v>2597</v>
      </c>
      <c r="Y74" s="32">
        <v>479</v>
      </c>
      <c r="Z74" s="32">
        <v>579</v>
      </c>
      <c r="AA74" s="32">
        <v>992</v>
      </c>
      <c r="AB74" s="35">
        <v>1113</v>
      </c>
    </row>
    <row r="75" spans="1:28" ht="14.25" customHeight="1">
      <c r="A75" s="29">
        <v>17</v>
      </c>
      <c r="B75" s="37" t="s">
        <v>137</v>
      </c>
      <c r="C75" s="32" t="s">
        <v>138</v>
      </c>
      <c r="D75" s="32">
        <v>7</v>
      </c>
      <c r="E75" s="32">
        <v>17</v>
      </c>
      <c r="F75" s="32">
        <v>15</v>
      </c>
      <c r="G75" s="33">
        <v>9388.5663</v>
      </c>
      <c r="H75" s="38">
        <v>2</v>
      </c>
      <c r="I75" s="32">
        <v>1</v>
      </c>
      <c r="J75" s="32">
        <v>1</v>
      </c>
      <c r="K75" s="32">
        <v>1</v>
      </c>
      <c r="L75" s="32">
        <v>1</v>
      </c>
      <c r="M75" s="32">
        <v>5</v>
      </c>
      <c r="N75" s="35">
        <v>0</v>
      </c>
      <c r="O75" s="29">
        <v>17</v>
      </c>
      <c r="P75" s="33">
        <v>1974</v>
      </c>
      <c r="Q75" s="33">
        <v>2785</v>
      </c>
      <c r="R75" s="33">
        <v>619</v>
      </c>
      <c r="S75" s="33">
        <v>5880</v>
      </c>
      <c r="T75" s="33">
        <v>3032</v>
      </c>
      <c r="U75" s="44">
        <v>15.017006802721088</v>
      </c>
      <c r="V75" s="44">
        <v>21.496598639455783</v>
      </c>
      <c r="W75" s="33">
        <v>2965</v>
      </c>
      <c r="X75" s="33">
        <v>312</v>
      </c>
      <c r="Y75" s="32">
        <v>40</v>
      </c>
      <c r="Z75" s="32">
        <v>108</v>
      </c>
      <c r="AA75" s="32">
        <v>131</v>
      </c>
      <c r="AB75" s="35">
        <v>99</v>
      </c>
    </row>
    <row r="76" spans="1:28" s="47" customFormat="1" ht="14.25" customHeight="1">
      <c r="A76" s="29">
        <v>18</v>
      </c>
      <c r="B76" s="37">
        <v>21209</v>
      </c>
      <c r="C76" s="32" t="s">
        <v>139</v>
      </c>
      <c r="D76" s="32">
        <v>1</v>
      </c>
      <c r="E76" s="32">
        <v>1</v>
      </c>
      <c r="F76" s="32">
        <v>39</v>
      </c>
      <c r="G76" s="33">
        <v>26018.1155</v>
      </c>
      <c r="H76" s="32">
        <v>0</v>
      </c>
      <c r="I76" s="32">
        <v>0</v>
      </c>
      <c r="J76" s="32">
        <v>0</v>
      </c>
      <c r="K76" s="32">
        <v>0</v>
      </c>
      <c r="L76" s="32">
        <v>0</v>
      </c>
      <c r="M76" s="32">
        <v>1</v>
      </c>
      <c r="N76" s="35">
        <v>0</v>
      </c>
      <c r="O76" s="29">
        <v>18</v>
      </c>
      <c r="P76" s="32">
        <v>16</v>
      </c>
      <c r="Q76" s="32">
        <v>16</v>
      </c>
      <c r="R76" s="32">
        <v>3</v>
      </c>
      <c r="S76" s="32">
        <v>44</v>
      </c>
      <c r="T76" s="32">
        <v>18</v>
      </c>
      <c r="U76" s="44">
        <v>18.181818181818183</v>
      </c>
      <c r="V76" s="44">
        <v>9.090909090909092</v>
      </c>
      <c r="W76" s="32">
        <v>27</v>
      </c>
      <c r="X76" s="32">
        <v>1</v>
      </c>
      <c r="Y76" s="32">
        <v>1</v>
      </c>
      <c r="Z76" s="32">
        <v>0</v>
      </c>
      <c r="AA76" s="32">
        <v>3</v>
      </c>
      <c r="AB76" s="35">
        <v>0</v>
      </c>
    </row>
    <row r="77" spans="1:28" s="47" customFormat="1" ht="14.25" customHeight="1">
      <c r="A77" s="64">
        <v>19</v>
      </c>
      <c r="B77" s="65">
        <v>2120</v>
      </c>
      <c r="C77" s="66" t="s">
        <v>136</v>
      </c>
      <c r="D77" s="67">
        <f aca="true" t="shared" si="35" ref="D77:N77">SUM(D73:D76)</f>
        <v>75</v>
      </c>
      <c r="E77" s="67">
        <f t="shared" si="35"/>
        <v>161</v>
      </c>
      <c r="F77" s="67">
        <f t="shared" si="35"/>
        <v>172</v>
      </c>
      <c r="G77" s="67">
        <f t="shared" si="35"/>
        <v>92511.59640000002</v>
      </c>
      <c r="H77" s="66">
        <f t="shared" si="35"/>
        <v>24</v>
      </c>
      <c r="I77" s="67">
        <f t="shared" si="35"/>
        <v>11</v>
      </c>
      <c r="J77" s="67">
        <f t="shared" si="35"/>
        <v>24</v>
      </c>
      <c r="K77" s="67">
        <f t="shared" si="35"/>
        <v>5</v>
      </c>
      <c r="L77" s="67">
        <f t="shared" si="35"/>
        <v>19</v>
      </c>
      <c r="M77" s="67">
        <f t="shared" si="35"/>
        <v>46</v>
      </c>
      <c r="N77" s="68">
        <f t="shared" si="35"/>
        <v>7</v>
      </c>
      <c r="O77" s="64">
        <v>19</v>
      </c>
      <c r="P77" s="67">
        <f aca="true" t="shared" si="36" ref="P77:AB77">SUM(P73:P76)</f>
        <v>14961</v>
      </c>
      <c r="Q77" s="67">
        <f t="shared" si="36"/>
        <v>30859</v>
      </c>
      <c r="R77" s="67">
        <f t="shared" si="36"/>
        <v>4619</v>
      </c>
      <c r="S77" s="67">
        <f t="shared" si="36"/>
        <v>69763</v>
      </c>
      <c r="T77" s="67">
        <f t="shared" si="36"/>
        <v>35419</v>
      </c>
      <c r="U77" s="69">
        <v>15.959749437380847</v>
      </c>
      <c r="V77" s="69">
        <v>18.42954001404756</v>
      </c>
      <c r="W77" s="67">
        <f t="shared" si="36"/>
        <v>35876</v>
      </c>
      <c r="X77" s="67">
        <f t="shared" si="36"/>
        <v>3141</v>
      </c>
      <c r="Y77" s="67">
        <f t="shared" si="36"/>
        <v>593</v>
      </c>
      <c r="Z77" s="67">
        <f t="shared" si="36"/>
        <v>772</v>
      </c>
      <c r="AA77" s="67">
        <f t="shared" si="36"/>
        <v>1251</v>
      </c>
      <c r="AB77" s="68">
        <f t="shared" si="36"/>
        <v>1362</v>
      </c>
    </row>
    <row r="78" spans="1:28" ht="14.25" customHeight="1">
      <c r="A78" s="29">
        <v>20</v>
      </c>
      <c r="B78" s="37" t="s">
        <v>140</v>
      </c>
      <c r="C78" s="32" t="s">
        <v>74</v>
      </c>
      <c r="D78" s="32">
        <v>10</v>
      </c>
      <c r="E78" s="32">
        <v>24</v>
      </c>
      <c r="F78" s="32">
        <v>22</v>
      </c>
      <c r="G78" s="33">
        <v>13262.505200000001</v>
      </c>
      <c r="H78" s="38">
        <v>3</v>
      </c>
      <c r="I78" s="32">
        <v>1</v>
      </c>
      <c r="J78" s="32">
        <v>5</v>
      </c>
      <c r="K78" s="32">
        <v>1</v>
      </c>
      <c r="L78" s="32">
        <v>1</v>
      </c>
      <c r="M78" s="32">
        <v>5</v>
      </c>
      <c r="N78" s="35">
        <v>1</v>
      </c>
      <c r="O78" s="29">
        <v>20</v>
      </c>
      <c r="P78" s="33">
        <v>1138</v>
      </c>
      <c r="Q78" s="33">
        <v>1555</v>
      </c>
      <c r="R78" s="33">
        <v>363</v>
      </c>
      <c r="S78" s="33">
        <v>3257</v>
      </c>
      <c r="T78" s="33">
        <v>1662</v>
      </c>
      <c r="U78" s="44">
        <v>15.812097021799202</v>
      </c>
      <c r="V78" s="44">
        <v>18.79029782007983</v>
      </c>
      <c r="W78" s="33">
        <v>1567</v>
      </c>
      <c r="X78" s="33">
        <v>208</v>
      </c>
      <c r="Y78" s="32">
        <v>34</v>
      </c>
      <c r="Z78" s="32">
        <v>38</v>
      </c>
      <c r="AA78" s="32">
        <v>111</v>
      </c>
      <c r="AB78" s="35">
        <v>106</v>
      </c>
    </row>
    <row r="79" spans="1:28" ht="14.25" customHeight="1">
      <c r="A79" s="29">
        <v>21</v>
      </c>
      <c r="B79" s="37" t="s">
        <v>141</v>
      </c>
      <c r="C79" s="32" t="s">
        <v>142</v>
      </c>
      <c r="D79" s="32">
        <v>11</v>
      </c>
      <c r="E79" s="32">
        <v>16</v>
      </c>
      <c r="F79" s="32">
        <v>13</v>
      </c>
      <c r="G79" s="33">
        <v>14448.159300000001</v>
      </c>
      <c r="H79" s="38">
        <v>2</v>
      </c>
      <c r="I79" s="32">
        <v>1</v>
      </c>
      <c r="J79" s="32">
        <v>2</v>
      </c>
      <c r="K79" s="32">
        <v>1</v>
      </c>
      <c r="L79" s="32">
        <v>3</v>
      </c>
      <c r="M79" s="32">
        <v>9</v>
      </c>
      <c r="N79" s="35">
        <v>0</v>
      </c>
      <c r="O79" s="29">
        <v>21</v>
      </c>
      <c r="P79" s="33">
        <v>1595</v>
      </c>
      <c r="Q79" s="33">
        <v>2079</v>
      </c>
      <c r="R79" s="33">
        <v>588</v>
      </c>
      <c r="S79" s="33">
        <v>3900</v>
      </c>
      <c r="T79" s="33">
        <v>1943</v>
      </c>
      <c r="U79" s="44">
        <v>14.12820512820513</v>
      </c>
      <c r="V79" s="44">
        <v>21.794871794871796</v>
      </c>
      <c r="W79" s="33">
        <v>1911</v>
      </c>
      <c r="X79" s="33">
        <v>139</v>
      </c>
      <c r="Y79" s="32">
        <v>32</v>
      </c>
      <c r="Z79" s="32">
        <v>42</v>
      </c>
      <c r="AA79" s="32">
        <v>101</v>
      </c>
      <c r="AB79" s="35">
        <v>83</v>
      </c>
    </row>
    <row r="80" spans="1:28" ht="14.25" customHeight="1">
      <c r="A80" s="29">
        <v>22</v>
      </c>
      <c r="B80" s="37" t="s">
        <v>143</v>
      </c>
      <c r="C80" s="32" t="s">
        <v>144</v>
      </c>
      <c r="D80" s="32">
        <v>18</v>
      </c>
      <c r="E80" s="32">
        <v>21</v>
      </c>
      <c r="F80" s="32">
        <v>19</v>
      </c>
      <c r="G80" s="33">
        <v>16376.547499999997</v>
      </c>
      <c r="H80" s="38">
        <v>7</v>
      </c>
      <c r="I80" s="32">
        <v>3</v>
      </c>
      <c r="J80" s="32">
        <v>4</v>
      </c>
      <c r="K80" s="32">
        <v>1</v>
      </c>
      <c r="L80" s="32">
        <v>2</v>
      </c>
      <c r="M80" s="32">
        <v>13</v>
      </c>
      <c r="N80" s="35">
        <v>4</v>
      </c>
      <c r="O80" s="29">
        <v>22</v>
      </c>
      <c r="P80" s="33">
        <v>3718</v>
      </c>
      <c r="Q80" s="33">
        <v>5164</v>
      </c>
      <c r="R80" s="33">
        <v>1071</v>
      </c>
      <c r="S80" s="33">
        <v>11466</v>
      </c>
      <c r="T80" s="33">
        <v>5808</v>
      </c>
      <c r="U80" s="44">
        <v>16.780045351473923</v>
      </c>
      <c r="V80" s="44">
        <v>18.698761555904415</v>
      </c>
      <c r="W80" s="33">
        <v>5685</v>
      </c>
      <c r="X80" s="33">
        <v>474</v>
      </c>
      <c r="Y80" s="32">
        <v>99</v>
      </c>
      <c r="Z80" s="32">
        <v>115</v>
      </c>
      <c r="AA80" s="32">
        <v>337</v>
      </c>
      <c r="AB80" s="35">
        <v>247</v>
      </c>
    </row>
    <row r="81" spans="1:28" s="47" customFormat="1" ht="14.25" customHeight="1">
      <c r="A81" s="29">
        <v>23</v>
      </c>
      <c r="B81" s="37" t="s">
        <v>145</v>
      </c>
      <c r="C81" s="32" t="s">
        <v>146</v>
      </c>
      <c r="D81" s="32">
        <v>44</v>
      </c>
      <c r="E81" s="32">
        <v>81</v>
      </c>
      <c r="F81" s="32">
        <v>67</v>
      </c>
      <c r="G81" s="33">
        <v>45541.87129999999</v>
      </c>
      <c r="H81" s="32">
        <v>18</v>
      </c>
      <c r="I81" s="32">
        <v>10</v>
      </c>
      <c r="J81" s="32">
        <v>15</v>
      </c>
      <c r="K81" s="32">
        <v>4</v>
      </c>
      <c r="L81" s="32">
        <v>4</v>
      </c>
      <c r="M81" s="32">
        <v>25</v>
      </c>
      <c r="N81" s="35">
        <v>9</v>
      </c>
      <c r="O81" s="29">
        <v>23</v>
      </c>
      <c r="P81" s="33">
        <v>9514</v>
      </c>
      <c r="Q81" s="33">
        <v>15249</v>
      </c>
      <c r="R81" s="33">
        <v>2849</v>
      </c>
      <c r="S81" s="33">
        <v>33864</v>
      </c>
      <c r="T81" s="33">
        <v>17286</v>
      </c>
      <c r="U81" s="44">
        <v>16.008150248051027</v>
      </c>
      <c r="V81" s="44">
        <v>18.74557051736357</v>
      </c>
      <c r="W81" s="33">
        <v>17156</v>
      </c>
      <c r="X81" s="33">
        <v>1265</v>
      </c>
      <c r="Y81" s="33">
        <v>281</v>
      </c>
      <c r="Z81" s="33">
        <v>377</v>
      </c>
      <c r="AA81" s="33">
        <v>813</v>
      </c>
      <c r="AB81" s="45">
        <v>768</v>
      </c>
    </row>
    <row r="82" spans="1:28" s="47" customFormat="1" ht="14.25" customHeight="1">
      <c r="A82" s="13">
        <v>24</v>
      </c>
      <c r="B82" s="14">
        <v>2121</v>
      </c>
      <c r="C82" s="18" t="s">
        <v>146</v>
      </c>
      <c r="D82" s="52">
        <f aca="true" t="shared" si="37" ref="D82:N82">SUM(D78:D81)</f>
        <v>83</v>
      </c>
      <c r="E82" s="52">
        <f t="shared" si="37"/>
        <v>142</v>
      </c>
      <c r="F82" s="52">
        <f t="shared" si="37"/>
        <v>121</v>
      </c>
      <c r="G82" s="52">
        <f t="shared" si="37"/>
        <v>89629.0833</v>
      </c>
      <c r="H82" s="18">
        <f t="shared" si="37"/>
        <v>30</v>
      </c>
      <c r="I82" s="52">
        <f t="shared" si="37"/>
        <v>15</v>
      </c>
      <c r="J82" s="52">
        <f t="shared" si="37"/>
        <v>26</v>
      </c>
      <c r="K82" s="52">
        <f t="shared" si="37"/>
        <v>7</v>
      </c>
      <c r="L82" s="52">
        <f t="shared" si="37"/>
        <v>10</v>
      </c>
      <c r="M82" s="52">
        <f t="shared" si="37"/>
        <v>52</v>
      </c>
      <c r="N82" s="53">
        <f t="shared" si="37"/>
        <v>14</v>
      </c>
      <c r="O82" s="13">
        <v>24</v>
      </c>
      <c r="P82" s="52">
        <f aca="true" t="shared" si="38" ref="P82:AB82">SUM(P78:P81)</f>
        <v>15965</v>
      </c>
      <c r="Q82" s="52">
        <f t="shared" si="38"/>
        <v>24047</v>
      </c>
      <c r="R82" s="52">
        <f t="shared" si="38"/>
        <v>4871</v>
      </c>
      <c r="S82" s="52">
        <f t="shared" si="38"/>
        <v>52487</v>
      </c>
      <c r="T82" s="52">
        <f t="shared" si="38"/>
        <v>26699</v>
      </c>
      <c r="U82" s="54">
        <v>16.024920456493987</v>
      </c>
      <c r="V82" s="54">
        <v>18.964696019966848</v>
      </c>
      <c r="W82" s="52">
        <f t="shared" si="38"/>
        <v>26319</v>
      </c>
      <c r="X82" s="52">
        <f t="shared" si="38"/>
        <v>2086</v>
      </c>
      <c r="Y82" s="52">
        <f t="shared" si="38"/>
        <v>446</v>
      </c>
      <c r="Z82" s="52">
        <f t="shared" si="38"/>
        <v>572</v>
      </c>
      <c r="AA82" s="52">
        <f t="shared" si="38"/>
        <v>1362</v>
      </c>
      <c r="AB82" s="53">
        <f t="shared" si="38"/>
        <v>1204</v>
      </c>
    </row>
    <row r="83" spans="1:28" ht="14.25" customHeight="1">
      <c r="A83" s="57">
        <v>25</v>
      </c>
      <c r="B83" s="58" t="s">
        <v>147</v>
      </c>
      <c r="C83" s="59" t="s">
        <v>148</v>
      </c>
      <c r="D83" s="59">
        <v>5</v>
      </c>
      <c r="E83" s="59">
        <v>19</v>
      </c>
      <c r="F83" s="59">
        <v>9</v>
      </c>
      <c r="G83" s="60">
        <v>4131.804700000001</v>
      </c>
      <c r="H83" s="61">
        <v>1</v>
      </c>
      <c r="I83" s="59">
        <v>1</v>
      </c>
      <c r="J83" s="59">
        <v>2</v>
      </c>
      <c r="K83" s="59">
        <v>1</v>
      </c>
      <c r="L83" s="59">
        <v>1</v>
      </c>
      <c r="M83" s="59">
        <v>2</v>
      </c>
      <c r="N83" s="62">
        <v>3</v>
      </c>
      <c r="O83" s="57">
        <v>25</v>
      </c>
      <c r="P83" s="60">
        <v>1323</v>
      </c>
      <c r="Q83" s="60">
        <v>1827</v>
      </c>
      <c r="R83" s="60">
        <v>334</v>
      </c>
      <c r="S83" s="60">
        <v>4286</v>
      </c>
      <c r="T83" s="60">
        <v>2204</v>
      </c>
      <c r="U83" s="63">
        <v>18.75874941670555</v>
      </c>
      <c r="V83" s="63">
        <v>15.07232851143257</v>
      </c>
      <c r="W83" s="60">
        <v>2289</v>
      </c>
      <c r="X83" s="60">
        <v>97</v>
      </c>
      <c r="Y83" s="59">
        <v>52</v>
      </c>
      <c r="Z83" s="59">
        <v>30</v>
      </c>
      <c r="AA83" s="59">
        <v>278</v>
      </c>
      <c r="AB83" s="62">
        <v>109</v>
      </c>
    </row>
    <row r="84" spans="1:28" ht="14.25" customHeight="1">
      <c r="A84" s="29">
        <v>26</v>
      </c>
      <c r="B84" s="37" t="s">
        <v>149</v>
      </c>
      <c r="C84" s="32" t="s">
        <v>150</v>
      </c>
      <c r="D84" s="32">
        <v>14</v>
      </c>
      <c r="E84" s="32">
        <v>23</v>
      </c>
      <c r="F84" s="32">
        <v>20</v>
      </c>
      <c r="G84" s="33">
        <v>12861.9468</v>
      </c>
      <c r="H84" s="38">
        <v>5</v>
      </c>
      <c r="I84" s="32">
        <v>2</v>
      </c>
      <c r="J84" s="32">
        <v>2</v>
      </c>
      <c r="K84" s="32">
        <v>1</v>
      </c>
      <c r="L84" s="32">
        <v>3</v>
      </c>
      <c r="M84" s="32">
        <v>10</v>
      </c>
      <c r="N84" s="35">
        <v>0</v>
      </c>
      <c r="O84" s="29">
        <v>26</v>
      </c>
      <c r="P84" s="33">
        <v>3480</v>
      </c>
      <c r="Q84" s="33">
        <v>4098</v>
      </c>
      <c r="R84" s="33">
        <v>1315</v>
      </c>
      <c r="S84" s="33">
        <v>7649</v>
      </c>
      <c r="T84" s="33">
        <v>3912</v>
      </c>
      <c r="U84" s="44">
        <v>15.80598771081187</v>
      </c>
      <c r="V84" s="44">
        <v>20.237939599947705</v>
      </c>
      <c r="W84" s="33">
        <v>3954</v>
      </c>
      <c r="X84" s="33">
        <v>276</v>
      </c>
      <c r="Y84" s="32">
        <v>78</v>
      </c>
      <c r="Z84" s="32">
        <v>117</v>
      </c>
      <c r="AA84" s="32">
        <v>234</v>
      </c>
      <c r="AB84" s="35">
        <v>154</v>
      </c>
    </row>
    <row r="85" spans="1:28" s="47" customFormat="1" ht="14.25" customHeight="1">
      <c r="A85" s="29">
        <v>27</v>
      </c>
      <c r="B85" s="37" t="s">
        <v>151</v>
      </c>
      <c r="C85" s="32" t="s">
        <v>152</v>
      </c>
      <c r="D85" s="32">
        <v>33</v>
      </c>
      <c r="E85" s="33">
        <v>71</v>
      </c>
      <c r="F85" s="33">
        <v>56</v>
      </c>
      <c r="G85" s="33">
        <v>20724.316899999998</v>
      </c>
      <c r="H85" s="33">
        <v>8</v>
      </c>
      <c r="I85" s="33">
        <v>5</v>
      </c>
      <c r="J85" s="33">
        <v>12</v>
      </c>
      <c r="K85" s="33">
        <v>2</v>
      </c>
      <c r="L85" s="33">
        <v>11</v>
      </c>
      <c r="M85" s="33">
        <v>17</v>
      </c>
      <c r="N85" s="45">
        <v>15</v>
      </c>
      <c r="O85" s="29">
        <v>27</v>
      </c>
      <c r="P85" s="33">
        <v>9776</v>
      </c>
      <c r="Q85" s="33">
        <v>12932</v>
      </c>
      <c r="R85" s="33">
        <v>2781</v>
      </c>
      <c r="S85" s="33">
        <v>28172</v>
      </c>
      <c r="T85" s="33">
        <v>14391</v>
      </c>
      <c r="U85" s="44">
        <v>15.625443702967484</v>
      </c>
      <c r="V85" s="44">
        <v>18.553883288371434</v>
      </c>
      <c r="W85" s="33">
        <v>15051</v>
      </c>
      <c r="X85" s="33">
        <v>619</v>
      </c>
      <c r="Y85" s="33">
        <v>266</v>
      </c>
      <c r="Z85" s="33">
        <v>320</v>
      </c>
      <c r="AA85" s="33">
        <v>1162</v>
      </c>
      <c r="AB85" s="45">
        <v>625</v>
      </c>
    </row>
    <row r="86" spans="1:28" s="47" customFormat="1" ht="14.25" customHeight="1">
      <c r="A86" s="64">
        <v>28</v>
      </c>
      <c r="B86" s="65">
        <v>2115</v>
      </c>
      <c r="C86" s="66" t="s">
        <v>152</v>
      </c>
      <c r="D86" s="67">
        <f aca="true" t="shared" si="39" ref="D86:N86">SUM(D83:D85)</f>
        <v>52</v>
      </c>
      <c r="E86" s="67">
        <f t="shared" si="39"/>
        <v>113</v>
      </c>
      <c r="F86" s="67">
        <f t="shared" si="39"/>
        <v>85</v>
      </c>
      <c r="G86" s="67">
        <f t="shared" si="39"/>
        <v>37718.0684</v>
      </c>
      <c r="H86" s="66">
        <f t="shared" si="39"/>
        <v>14</v>
      </c>
      <c r="I86" s="67">
        <f t="shared" si="39"/>
        <v>8</v>
      </c>
      <c r="J86" s="67">
        <f t="shared" si="39"/>
        <v>16</v>
      </c>
      <c r="K86" s="67">
        <f t="shared" si="39"/>
        <v>4</v>
      </c>
      <c r="L86" s="67">
        <f t="shared" si="39"/>
        <v>15</v>
      </c>
      <c r="M86" s="67">
        <f t="shared" si="39"/>
        <v>29</v>
      </c>
      <c r="N86" s="68">
        <f t="shared" si="39"/>
        <v>18</v>
      </c>
      <c r="O86" s="64">
        <v>28</v>
      </c>
      <c r="P86" s="67">
        <f aca="true" t="shared" si="40" ref="P86:AB86">SUM(P83:P85)</f>
        <v>14579</v>
      </c>
      <c r="Q86" s="67">
        <f t="shared" si="40"/>
        <v>18857</v>
      </c>
      <c r="R86" s="67">
        <f t="shared" si="40"/>
        <v>4430</v>
      </c>
      <c r="S86" s="67">
        <f t="shared" si="40"/>
        <v>40107</v>
      </c>
      <c r="T86" s="67">
        <f t="shared" si="40"/>
        <v>20507</v>
      </c>
      <c r="U86" s="69">
        <v>15.994714139676367</v>
      </c>
      <c r="V86" s="69">
        <v>18.503004463061313</v>
      </c>
      <c r="W86" s="67">
        <f t="shared" si="40"/>
        <v>21294</v>
      </c>
      <c r="X86" s="67">
        <f t="shared" si="40"/>
        <v>992</v>
      </c>
      <c r="Y86" s="67">
        <f t="shared" si="40"/>
        <v>396</v>
      </c>
      <c r="Z86" s="67">
        <f t="shared" si="40"/>
        <v>467</v>
      </c>
      <c r="AA86" s="67">
        <f t="shared" si="40"/>
        <v>1674</v>
      </c>
      <c r="AB86" s="68">
        <f t="shared" si="40"/>
        <v>888</v>
      </c>
    </row>
    <row r="87" spans="1:28" s="47" customFormat="1" ht="14.25" customHeight="1">
      <c r="A87" s="29">
        <v>29</v>
      </c>
      <c r="B87" s="37" t="s">
        <v>153</v>
      </c>
      <c r="C87" s="32" t="s">
        <v>154</v>
      </c>
      <c r="D87" s="32">
        <v>22</v>
      </c>
      <c r="E87" s="32">
        <v>176</v>
      </c>
      <c r="F87" s="32">
        <v>105</v>
      </c>
      <c r="G87" s="33">
        <v>44857.826100000006</v>
      </c>
      <c r="H87" s="38">
        <v>14</v>
      </c>
      <c r="I87" s="32">
        <v>9</v>
      </c>
      <c r="J87" s="32">
        <v>16</v>
      </c>
      <c r="K87" s="32">
        <v>2</v>
      </c>
      <c r="L87" s="32">
        <v>8</v>
      </c>
      <c r="M87" s="32">
        <v>19</v>
      </c>
      <c r="N87" s="35">
        <v>2</v>
      </c>
      <c r="O87" s="29">
        <v>29</v>
      </c>
      <c r="P87" s="33">
        <v>6763</v>
      </c>
      <c r="Q87" s="33">
        <v>9943</v>
      </c>
      <c r="R87" s="33">
        <v>2174</v>
      </c>
      <c r="S87" s="33">
        <v>22274</v>
      </c>
      <c r="T87" s="33">
        <v>11300</v>
      </c>
      <c r="U87" s="44">
        <v>17.17697764209392</v>
      </c>
      <c r="V87" s="44">
        <v>18.258956631049656</v>
      </c>
      <c r="W87" s="33">
        <v>10960</v>
      </c>
      <c r="X87" s="33">
        <v>677</v>
      </c>
      <c r="Y87" s="32">
        <v>199</v>
      </c>
      <c r="Z87" s="32">
        <v>293</v>
      </c>
      <c r="AA87" s="32">
        <v>451</v>
      </c>
      <c r="AB87" s="35">
        <v>486</v>
      </c>
    </row>
    <row r="88" spans="1:28" s="47" customFormat="1" ht="14.25" customHeight="1">
      <c r="A88" s="13">
        <v>30</v>
      </c>
      <c r="B88" s="14">
        <v>2123</v>
      </c>
      <c r="C88" s="18" t="s">
        <v>154</v>
      </c>
      <c r="D88" s="52">
        <f aca="true" t="shared" si="41" ref="D88:N88">SUM(D87)</f>
        <v>22</v>
      </c>
      <c r="E88" s="52">
        <f t="shared" si="41"/>
        <v>176</v>
      </c>
      <c r="F88" s="52">
        <f t="shared" si="41"/>
        <v>105</v>
      </c>
      <c r="G88" s="52">
        <f t="shared" si="41"/>
        <v>44857.826100000006</v>
      </c>
      <c r="H88" s="18">
        <f t="shared" si="41"/>
        <v>14</v>
      </c>
      <c r="I88" s="52">
        <f t="shared" si="41"/>
        <v>9</v>
      </c>
      <c r="J88" s="52">
        <f t="shared" si="41"/>
        <v>16</v>
      </c>
      <c r="K88" s="52">
        <f t="shared" si="41"/>
        <v>2</v>
      </c>
      <c r="L88" s="52">
        <f t="shared" si="41"/>
        <v>8</v>
      </c>
      <c r="M88" s="52">
        <f t="shared" si="41"/>
        <v>19</v>
      </c>
      <c r="N88" s="53">
        <f t="shared" si="41"/>
        <v>2</v>
      </c>
      <c r="O88" s="13">
        <v>30</v>
      </c>
      <c r="P88" s="52">
        <f aca="true" t="shared" si="42" ref="P88:AB88">SUM(P87)</f>
        <v>6763</v>
      </c>
      <c r="Q88" s="52">
        <f t="shared" si="42"/>
        <v>9943</v>
      </c>
      <c r="R88" s="52">
        <f t="shared" si="42"/>
        <v>2174</v>
      </c>
      <c r="S88" s="52">
        <f t="shared" si="42"/>
        <v>22274</v>
      </c>
      <c r="T88" s="52">
        <f t="shared" si="42"/>
        <v>11300</v>
      </c>
      <c r="U88" s="54">
        <f t="shared" si="42"/>
        <v>17.17697764209392</v>
      </c>
      <c r="V88" s="54">
        <f t="shared" si="42"/>
        <v>18.258956631049656</v>
      </c>
      <c r="W88" s="52">
        <f t="shared" si="42"/>
        <v>10960</v>
      </c>
      <c r="X88" s="52">
        <f t="shared" si="42"/>
        <v>677</v>
      </c>
      <c r="Y88" s="52">
        <f t="shared" si="42"/>
        <v>199</v>
      </c>
      <c r="Z88" s="52">
        <f t="shared" si="42"/>
        <v>293</v>
      </c>
      <c r="AA88" s="52">
        <f t="shared" si="42"/>
        <v>451</v>
      </c>
      <c r="AB88" s="53">
        <f t="shared" si="42"/>
        <v>486</v>
      </c>
    </row>
    <row r="89" spans="1:30" ht="14.25" customHeight="1">
      <c r="A89" s="57">
        <v>31</v>
      </c>
      <c r="B89" s="58" t="s">
        <v>155</v>
      </c>
      <c r="C89" s="59" t="s">
        <v>156</v>
      </c>
      <c r="D89" s="59">
        <v>40</v>
      </c>
      <c r="E89" s="59">
        <v>71</v>
      </c>
      <c r="F89" s="59">
        <v>64</v>
      </c>
      <c r="G89" s="60">
        <v>26763.673000000003</v>
      </c>
      <c r="H89" s="61">
        <v>12</v>
      </c>
      <c r="I89" s="59">
        <v>6</v>
      </c>
      <c r="J89" s="59">
        <v>9</v>
      </c>
      <c r="K89" s="59">
        <v>1</v>
      </c>
      <c r="L89" s="59">
        <v>5</v>
      </c>
      <c r="M89" s="59">
        <v>20</v>
      </c>
      <c r="N89" s="62">
        <v>8</v>
      </c>
      <c r="O89" s="57">
        <v>31</v>
      </c>
      <c r="P89" s="60">
        <v>7686</v>
      </c>
      <c r="Q89" s="60">
        <v>13195</v>
      </c>
      <c r="R89" s="60">
        <v>2055</v>
      </c>
      <c r="S89" s="60">
        <v>29879</v>
      </c>
      <c r="T89" s="60">
        <v>15348</v>
      </c>
      <c r="U89" s="63">
        <v>16.42290571973627</v>
      </c>
      <c r="V89" s="63">
        <v>18.71213896047391</v>
      </c>
      <c r="W89" s="60">
        <v>15386</v>
      </c>
      <c r="X89" s="60">
        <v>1481</v>
      </c>
      <c r="Y89" s="59">
        <v>321</v>
      </c>
      <c r="Z89" s="59">
        <v>336</v>
      </c>
      <c r="AA89" s="59">
        <v>746</v>
      </c>
      <c r="AB89" s="62">
        <v>731</v>
      </c>
      <c r="AD89" s="46"/>
    </row>
    <row r="90" spans="1:30" s="47" customFormat="1" ht="14.25" customHeight="1">
      <c r="A90" s="29">
        <v>32</v>
      </c>
      <c r="B90" s="37" t="s">
        <v>157</v>
      </c>
      <c r="C90" s="32" t="s">
        <v>158</v>
      </c>
      <c r="D90" s="32">
        <v>12</v>
      </c>
      <c r="E90" s="32">
        <v>22</v>
      </c>
      <c r="F90" s="32">
        <v>20</v>
      </c>
      <c r="G90" s="33">
        <v>10116.0005</v>
      </c>
      <c r="H90" s="38">
        <v>4</v>
      </c>
      <c r="I90" s="32">
        <v>1</v>
      </c>
      <c r="J90" s="32">
        <v>2</v>
      </c>
      <c r="K90" s="32">
        <v>1</v>
      </c>
      <c r="L90" s="32">
        <v>0</v>
      </c>
      <c r="M90" s="32">
        <v>8</v>
      </c>
      <c r="N90" s="35">
        <v>6</v>
      </c>
      <c r="O90" s="29">
        <v>32</v>
      </c>
      <c r="P90" s="33">
        <v>2437</v>
      </c>
      <c r="Q90" s="33">
        <v>3071</v>
      </c>
      <c r="R90" s="33">
        <v>697</v>
      </c>
      <c r="S90" s="33">
        <v>6841</v>
      </c>
      <c r="T90" s="33">
        <v>3453</v>
      </c>
      <c r="U90" s="44">
        <v>17.117380499926913</v>
      </c>
      <c r="V90" s="44">
        <v>19.71933927788335</v>
      </c>
      <c r="W90" s="33">
        <v>3403</v>
      </c>
      <c r="X90" s="33">
        <v>343</v>
      </c>
      <c r="Y90" s="32">
        <v>60</v>
      </c>
      <c r="Z90" s="32">
        <v>98</v>
      </c>
      <c r="AA90" s="32">
        <v>216</v>
      </c>
      <c r="AB90" s="35">
        <v>174</v>
      </c>
      <c r="AD90" s="51"/>
    </row>
    <row r="91" spans="1:28" s="47" customFormat="1" ht="14.25" customHeight="1">
      <c r="A91" s="64">
        <v>33</v>
      </c>
      <c r="B91" s="65">
        <v>2124</v>
      </c>
      <c r="C91" s="66" t="s">
        <v>156</v>
      </c>
      <c r="D91" s="67">
        <f aca="true" t="shared" si="43" ref="D91:N91">SUM(D89:D90)</f>
        <v>52</v>
      </c>
      <c r="E91" s="67">
        <f t="shared" si="43"/>
        <v>93</v>
      </c>
      <c r="F91" s="67">
        <f t="shared" si="43"/>
        <v>84</v>
      </c>
      <c r="G91" s="67">
        <f t="shared" si="43"/>
        <v>36879.673500000004</v>
      </c>
      <c r="H91" s="66">
        <f t="shared" si="43"/>
        <v>16</v>
      </c>
      <c r="I91" s="67">
        <f t="shared" si="43"/>
        <v>7</v>
      </c>
      <c r="J91" s="67">
        <f t="shared" si="43"/>
        <v>11</v>
      </c>
      <c r="K91" s="67">
        <f t="shared" si="43"/>
        <v>2</v>
      </c>
      <c r="L91" s="67">
        <f t="shared" si="43"/>
        <v>5</v>
      </c>
      <c r="M91" s="67">
        <f t="shared" si="43"/>
        <v>28</v>
      </c>
      <c r="N91" s="68">
        <f t="shared" si="43"/>
        <v>14</v>
      </c>
      <c r="O91" s="64">
        <v>33</v>
      </c>
      <c r="P91" s="67">
        <f aca="true" t="shared" si="44" ref="P91:AB91">SUM(P89:P90)</f>
        <v>10123</v>
      </c>
      <c r="Q91" s="67">
        <f t="shared" si="44"/>
        <v>16266</v>
      </c>
      <c r="R91" s="67">
        <f t="shared" si="44"/>
        <v>2752</v>
      </c>
      <c r="S91" s="67">
        <f t="shared" si="44"/>
        <v>36720</v>
      </c>
      <c r="T91" s="67">
        <f t="shared" si="44"/>
        <v>18801</v>
      </c>
      <c r="U91" s="69">
        <v>16.552287581699346</v>
      </c>
      <c r="V91" s="69">
        <v>18.899782135076254</v>
      </c>
      <c r="W91" s="67">
        <f t="shared" si="44"/>
        <v>18789</v>
      </c>
      <c r="X91" s="67">
        <f t="shared" si="44"/>
        <v>1824</v>
      </c>
      <c r="Y91" s="67">
        <f t="shared" si="44"/>
        <v>381</v>
      </c>
      <c r="Z91" s="67">
        <f t="shared" si="44"/>
        <v>434</v>
      </c>
      <c r="AA91" s="67">
        <f t="shared" si="44"/>
        <v>962</v>
      </c>
      <c r="AB91" s="68">
        <f t="shared" si="44"/>
        <v>905</v>
      </c>
    </row>
    <row r="92" spans="1:28" s="47" customFormat="1" ht="14.25" customHeight="1">
      <c r="A92" s="29">
        <v>34</v>
      </c>
      <c r="B92" s="37" t="s">
        <v>159</v>
      </c>
      <c r="C92" s="32" t="s">
        <v>160</v>
      </c>
      <c r="D92" s="32">
        <v>49</v>
      </c>
      <c r="E92" s="32">
        <v>135</v>
      </c>
      <c r="F92" s="32">
        <v>92</v>
      </c>
      <c r="G92" s="33">
        <v>49590.332800000004</v>
      </c>
      <c r="H92" s="38">
        <v>14</v>
      </c>
      <c r="I92" s="32">
        <v>7</v>
      </c>
      <c r="J92" s="32">
        <v>10</v>
      </c>
      <c r="K92" s="32">
        <v>4</v>
      </c>
      <c r="L92" s="32">
        <v>15</v>
      </c>
      <c r="M92" s="32">
        <v>32</v>
      </c>
      <c r="N92" s="35">
        <v>6</v>
      </c>
      <c r="O92" s="29">
        <v>34</v>
      </c>
      <c r="P92" s="33">
        <v>7757</v>
      </c>
      <c r="Q92" s="33">
        <v>11770</v>
      </c>
      <c r="R92" s="33">
        <v>2483</v>
      </c>
      <c r="S92" s="33">
        <v>26008</v>
      </c>
      <c r="T92" s="33">
        <v>13150</v>
      </c>
      <c r="U92" s="44">
        <v>15.752845278375885</v>
      </c>
      <c r="V92" s="44">
        <v>19.85927406951707</v>
      </c>
      <c r="W92" s="33">
        <v>13088</v>
      </c>
      <c r="X92" s="33">
        <v>555</v>
      </c>
      <c r="Y92" s="32">
        <v>232</v>
      </c>
      <c r="Z92" s="32">
        <v>279</v>
      </c>
      <c r="AA92" s="32">
        <v>375</v>
      </c>
      <c r="AB92" s="35">
        <v>395</v>
      </c>
    </row>
    <row r="93" spans="1:28" s="47" customFormat="1" ht="14.25" customHeight="1">
      <c r="A93" s="13">
        <v>35</v>
      </c>
      <c r="B93" s="14">
        <v>2125</v>
      </c>
      <c r="C93" s="18" t="s">
        <v>160</v>
      </c>
      <c r="D93" s="52">
        <f aca="true" t="shared" si="45" ref="D93:N93">SUM(D92)</f>
        <v>49</v>
      </c>
      <c r="E93" s="52">
        <f t="shared" si="45"/>
        <v>135</v>
      </c>
      <c r="F93" s="52">
        <f t="shared" si="45"/>
        <v>92</v>
      </c>
      <c r="G93" s="52">
        <f t="shared" si="45"/>
        <v>49590.332800000004</v>
      </c>
      <c r="H93" s="18">
        <f t="shared" si="45"/>
        <v>14</v>
      </c>
      <c r="I93" s="52">
        <f t="shared" si="45"/>
        <v>7</v>
      </c>
      <c r="J93" s="52">
        <f t="shared" si="45"/>
        <v>10</v>
      </c>
      <c r="K93" s="52">
        <f t="shared" si="45"/>
        <v>4</v>
      </c>
      <c r="L93" s="52">
        <f t="shared" si="45"/>
        <v>15</v>
      </c>
      <c r="M93" s="52">
        <f t="shared" si="45"/>
        <v>32</v>
      </c>
      <c r="N93" s="53">
        <f t="shared" si="45"/>
        <v>6</v>
      </c>
      <c r="O93" s="13">
        <v>35</v>
      </c>
      <c r="P93" s="52">
        <f aca="true" t="shared" si="46" ref="P93:AB93">SUM(P92)</f>
        <v>7757</v>
      </c>
      <c r="Q93" s="52">
        <f t="shared" si="46"/>
        <v>11770</v>
      </c>
      <c r="R93" s="52">
        <f t="shared" si="46"/>
        <v>2483</v>
      </c>
      <c r="S93" s="52">
        <f t="shared" si="46"/>
        <v>26008</v>
      </c>
      <c r="T93" s="52">
        <f t="shared" si="46"/>
        <v>13150</v>
      </c>
      <c r="U93" s="54">
        <f t="shared" si="46"/>
        <v>15.752845278375885</v>
      </c>
      <c r="V93" s="54">
        <f t="shared" si="46"/>
        <v>19.85927406951707</v>
      </c>
      <c r="W93" s="52">
        <f t="shared" si="46"/>
        <v>13088</v>
      </c>
      <c r="X93" s="52">
        <f t="shared" si="46"/>
        <v>555</v>
      </c>
      <c r="Y93" s="52">
        <f t="shared" si="46"/>
        <v>232</v>
      </c>
      <c r="Z93" s="52">
        <f t="shared" si="46"/>
        <v>279</v>
      </c>
      <c r="AA93" s="52">
        <f t="shared" si="46"/>
        <v>375</v>
      </c>
      <c r="AB93" s="53">
        <f t="shared" si="46"/>
        <v>395</v>
      </c>
    </row>
    <row r="94" spans="1:28" s="47" customFormat="1" ht="14.25" customHeight="1">
      <c r="A94" s="57">
        <v>36</v>
      </c>
      <c r="B94" s="58" t="s">
        <v>161</v>
      </c>
      <c r="C94" s="59" t="s">
        <v>162</v>
      </c>
      <c r="D94" s="59">
        <v>15</v>
      </c>
      <c r="E94" s="59">
        <v>145</v>
      </c>
      <c r="F94" s="59">
        <v>55</v>
      </c>
      <c r="G94" s="60">
        <v>28878.3151</v>
      </c>
      <c r="H94" s="61">
        <v>10</v>
      </c>
      <c r="I94" s="59">
        <v>4</v>
      </c>
      <c r="J94" s="59">
        <v>7</v>
      </c>
      <c r="K94" s="59">
        <v>1</v>
      </c>
      <c r="L94" s="59">
        <v>3</v>
      </c>
      <c r="M94" s="59">
        <v>15</v>
      </c>
      <c r="N94" s="62">
        <v>4</v>
      </c>
      <c r="O94" s="57">
        <v>36</v>
      </c>
      <c r="P94" s="60">
        <v>4314</v>
      </c>
      <c r="Q94" s="60">
        <v>5725</v>
      </c>
      <c r="R94" s="60">
        <v>1500</v>
      </c>
      <c r="S94" s="60">
        <v>11970</v>
      </c>
      <c r="T94" s="60">
        <v>6052</v>
      </c>
      <c r="U94" s="63">
        <v>15.104427736006684</v>
      </c>
      <c r="V94" s="63">
        <v>20.860484544695073</v>
      </c>
      <c r="W94" s="60">
        <v>5830</v>
      </c>
      <c r="X94" s="60">
        <v>247</v>
      </c>
      <c r="Y94" s="59">
        <v>88</v>
      </c>
      <c r="Z94" s="59">
        <v>161</v>
      </c>
      <c r="AA94" s="59">
        <v>256</v>
      </c>
      <c r="AB94" s="62">
        <v>239</v>
      </c>
    </row>
    <row r="95" spans="1:28" s="47" customFormat="1" ht="14.25" customHeight="1" thickBot="1">
      <c r="A95" s="22">
        <v>37</v>
      </c>
      <c r="B95" s="23">
        <v>2126</v>
      </c>
      <c r="C95" s="26" t="s">
        <v>162</v>
      </c>
      <c r="D95" s="48">
        <f aca="true" t="shared" si="47" ref="D95:N95">SUM(D94)</f>
        <v>15</v>
      </c>
      <c r="E95" s="48">
        <f t="shared" si="47"/>
        <v>145</v>
      </c>
      <c r="F95" s="48">
        <f t="shared" si="47"/>
        <v>55</v>
      </c>
      <c r="G95" s="48">
        <f t="shared" si="47"/>
        <v>28878.3151</v>
      </c>
      <c r="H95" s="26">
        <f t="shared" si="47"/>
        <v>10</v>
      </c>
      <c r="I95" s="48">
        <f t="shared" si="47"/>
        <v>4</v>
      </c>
      <c r="J95" s="48">
        <f t="shared" si="47"/>
        <v>7</v>
      </c>
      <c r="K95" s="48">
        <f t="shared" si="47"/>
        <v>1</v>
      </c>
      <c r="L95" s="48">
        <f t="shared" si="47"/>
        <v>3</v>
      </c>
      <c r="M95" s="48">
        <f t="shared" si="47"/>
        <v>15</v>
      </c>
      <c r="N95" s="49">
        <f t="shared" si="47"/>
        <v>4</v>
      </c>
      <c r="O95" s="22">
        <v>37</v>
      </c>
      <c r="P95" s="48">
        <f aca="true" t="shared" si="48" ref="P95:AB95">SUM(P94)</f>
        <v>4314</v>
      </c>
      <c r="Q95" s="48">
        <f t="shared" si="48"/>
        <v>5725</v>
      </c>
      <c r="R95" s="48">
        <f t="shared" si="48"/>
        <v>1500</v>
      </c>
      <c r="S95" s="48">
        <f t="shared" si="48"/>
        <v>11970</v>
      </c>
      <c r="T95" s="48">
        <f t="shared" si="48"/>
        <v>6052</v>
      </c>
      <c r="U95" s="50">
        <f t="shared" si="48"/>
        <v>15.104427736006684</v>
      </c>
      <c r="V95" s="50">
        <f t="shared" si="48"/>
        <v>20.860484544695073</v>
      </c>
      <c r="W95" s="48">
        <f t="shared" si="48"/>
        <v>5830</v>
      </c>
      <c r="X95" s="48">
        <f t="shared" si="48"/>
        <v>247</v>
      </c>
      <c r="Y95" s="48">
        <f t="shared" si="48"/>
        <v>88</v>
      </c>
      <c r="Z95" s="48">
        <f t="shared" si="48"/>
        <v>161</v>
      </c>
      <c r="AA95" s="48">
        <f t="shared" si="48"/>
        <v>256</v>
      </c>
      <c r="AB95" s="49">
        <f t="shared" si="48"/>
        <v>239</v>
      </c>
    </row>
    <row r="96" spans="1:28" s="55" customFormat="1" ht="26.25" customHeight="1" thickBot="1">
      <c r="A96" s="42">
        <v>38</v>
      </c>
      <c r="B96" s="39" t="s">
        <v>50</v>
      </c>
      <c r="C96" s="72" t="s">
        <v>163</v>
      </c>
      <c r="D96" s="40">
        <f>+D95+D93+D91+D88+D86+D82+D77+D72+D69+D66+D64+D62+D51+D48+D46+D42+D40+D35+D32+D30+D28+D26+D19+D17+D12+D10</f>
        <v>1146</v>
      </c>
      <c r="E96" s="40">
        <f aca="true" t="shared" si="49" ref="E96:N96">+E95+E93+E91+E88+E86+E82+E77+E72+E69+E66+E64+E62+E51+E48+E46+E42+E40+E35+E32+E30+E28+E26+E19+E17+E12+E10</f>
        <v>2779</v>
      </c>
      <c r="F96" s="40">
        <f t="shared" si="49"/>
        <v>2096</v>
      </c>
      <c r="G96" s="40">
        <f t="shared" si="49"/>
        <v>1101446.4677999998</v>
      </c>
      <c r="H96" s="40">
        <f t="shared" si="49"/>
        <v>451</v>
      </c>
      <c r="I96" s="40">
        <f t="shared" si="49"/>
        <v>209</v>
      </c>
      <c r="J96" s="40">
        <f t="shared" si="49"/>
        <v>375</v>
      </c>
      <c r="K96" s="40">
        <f t="shared" si="49"/>
        <v>109</v>
      </c>
      <c r="L96" s="40">
        <f t="shared" si="49"/>
        <v>280</v>
      </c>
      <c r="M96" s="40">
        <f t="shared" si="49"/>
        <v>733</v>
      </c>
      <c r="N96" s="41">
        <f t="shared" si="49"/>
        <v>264</v>
      </c>
      <c r="O96" s="42">
        <v>38</v>
      </c>
      <c r="P96" s="40">
        <f aca="true" t="shared" si="50" ref="P96:AB96">+P95+P93+P91+P88+P86+P82+P77+P72+P69+P66+P64+P62+P51+P48+P46+P42+P40+P35+P32+P30+P28+P26+P19+P17+P12+P10</f>
        <v>307183</v>
      </c>
      <c r="Q96" s="40">
        <f t="shared" si="50"/>
        <v>498271</v>
      </c>
      <c r="R96" s="40">
        <f t="shared" si="50"/>
        <v>85211</v>
      </c>
      <c r="S96" s="40">
        <f t="shared" si="50"/>
        <v>1122473</v>
      </c>
      <c r="T96" s="40">
        <f t="shared" si="50"/>
        <v>572646</v>
      </c>
      <c r="U96" s="71">
        <v>16</v>
      </c>
      <c r="V96" s="71">
        <v>18.8</v>
      </c>
      <c r="W96" s="40">
        <f t="shared" si="50"/>
        <v>584628</v>
      </c>
      <c r="X96" s="40">
        <f t="shared" si="50"/>
        <v>40610</v>
      </c>
      <c r="Y96" s="40">
        <f t="shared" si="50"/>
        <v>10035</v>
      </c>
      <c r="Z96" s="40">
        <f t="shared" si="50"/>
        <v>12552</v>
      </c>
      <c r="AA96" s="40">
        <f t="shared" si="50"/>
        <v>29751</v>
      </c>
      <c r="AB96" s="41">
        <f t="shared" si="50"/>
        <v>24894</v>
      </c>
    </row>
  </sheetData>
  <printOptions/>
  <pageMargins left="0.2362204724409449" right="0.2755905511811024" top="0.984251968503937" bottom="0.7874015748031497" header="0.5118110236220472" footer="0.5118110236220472"/>
  <pageSetup horizontalDpi="1200" verticalDpi="1200" orientation="portrait" pageOrder="overThenDown" paperSize="9" r:id="rId1"/>
  <headerFooter alignWithMargins="0">
    <oddFooter>&amp;C&amp;8&amp;P/&amp;N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ČSÚ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ČSÚ</dc:creator>
  <cp:keywords/>
  <dc:description/>
  <cp:lastModifiedBy>csu</cp:lastModifiedBy>
  <cp:lastPrinted>2005-02-09T13:34:38Z</cp:lastPrinted>
  <dcterms:created xsi:type="dcterms:W3CDTF">2003-04-08T08:14:29Z</dcterms:created>
  <dcterms:modified xsi:type="dcterms:W3CDTF">2005-02-09T13:34:45Z</dcterms:modified>
  <cp:category/>
  <cp:version/>
  <cp:contentType/>
  <cp:contentStatus/>
</cp:coreProperties>
</file>