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A40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<sst xmlns="http://schemas.openxmlformats.org/spreadsheetml/2006/main" count="65" uniqueCount="32">
  <si>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A.40. Trvale obydlené byty podle stáří a druhu domu, kategorie a velikosti bytu</t>
  </si>
  <si>
    <t xml:space="preserve">Trvale obydlené byty </t>
  </si>
  <si>
    <t>celkem</t>
  </si>
  <si>
    <t>v %</t>
  </si>
  <si>
    <t>v roce 2001 podle kategorie</t>
  </si>
  <si>
    <t>I.</t>
  </si>
  <si>
    <t>II.</t>
  </si>
  <si>
    <t>III.</t>
  </si>
  <si>
    <t>IV.</t>
  </si>
  <si>
    <t>nezjištěno</t>
  </si>
  <si>
    <t>Byty v domech postavených</t>
  </si>
  <si>
    <t xml:space="preserve"> v období:</t>
  </si>
  <si>
    <t>do roku 1899</t>
  </si>
  <si>
    <t>1900 - 1919</t>
  </si>
  <si>
    <t>1920 - 1945</t>
  </si>
  <si>
    <t>1946 - 1970</t>
  </si>
  <si>
    <t>1971 - 1980</t>
  </si>
  <si>
    <t>1981 - 1990</t>
  </si>
  <si>
    <t>1991 - 2001</t>
  </si>
  <si>
    <t>x</t>
  </si>
  <si>
    <t>Podle velikosti bytu</t>
  </si>
  <si>
    <t>Byty v domech celkem</t>
  </si>
  <si>
    <t>v tom:</t>
  </si>
  <si>
    <t>1 obytná místnost</t>
  </si>
  <si>
    <t>2 pokoje</t>
  </si>
  <si>
    <t>3 pokoje</t>
  </si>
  <si>
    <t>4 pokoje</t>
  </si>
  <si>
    <t>5 pokojů a více</t>
  </si>
  <si>
    <t>-</t>
  </si>
  <si>
    <t>v rodinných domech</t>
  </si>
  <si>
    <t>v bytových domech</t>
  </si>
  <si>
    <t>v ostatních domech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</si>
</sst>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2" fontId="8" fillId="0" borderId="0" xfId="24" applyNumberFormat="1" applyFont="1" applyBorder="1" applyAlignment="1">
      <alignment horizontal="right"/>
      <protection/>
    </xf>
    <xf numFmtId="0" fontId="0" fillId="0" borderId="0" xfId="24" applyFont="1" applyBorder="1" applyAlignme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9" fillId="0" borderId="0" xfId="24" applyFont="1" applyBorder="1">
      <alignment/>
      <protection/>
    </xf>
    <xf numFmtId="3" fontId="9" fillId="0" borderId="4" xfId="24" applyNumberFormat="1" applyFont="1" applyBorder="1" applyAlignment="1">
      <alignment/>
      <protection/>
    </xf>
    <xf numFmtId="164" fontId="9" fillId="0" borderId="4" xfId="24" applyNumberFormat="1" applyFont="1" applyBorder="1" applyAlignment="1">
      <alignment/>
      <protection/>
    </xf>
    <xf numFmtId="3" fontId="9" fillId="0" borderId="5" xfId="24" applyNumberFormat="1" applyFont="1" applyBorder="1" applyAlignment="1">
      <alignment/>
      <protection/>
    </xf>
    <xf numFmtId="0" fontId="8" fillId="0" borderId="0" xfId="24" applyFont="1" applyBorder="1" applyAlignment="1">
      <alignment horizontal="left" indent="1"/>
      <protection/>
    </xf>
    <xf numFmtId="3" fontId="8" fillId="0" borderId="4" xfId="24" applyNumberFormat="1" applyFont="1" applyBorder="1" applyAlignment="1">
      <alignment/>
      <protection/>
    </xf>
    <xf numFmtId="164" fontId="8" fillId="0" borderId="4" xfId="24" applyNumberFormat="1" applyFont="1" applyBorder="1" applyAlignment="1">
      <alignment/>
      <protection/>
    </xf>
    <xf numFmtId="3" fontId="8" fillId="0" borderId="5" xfId="24" applyNumberFormat="1" applyFont="1" applyBorder="1" applyAlignment="1">
      <alignment/>
      <protection/>
    </xf>
    <xf numFmtId="3" fontId="8" fillId="0" borderId="4" xfId="24" applyNumberFormat="1" applyFont="1" applyBorder="1" applyAlignment="1">
      <alignment horizontal="center"/>
      <protection/>
    </xf>
    <xf numFmtId="3" fontId="8" fillId="0" borderId="6" xfId="24" applyNumberFormat="1" applyFont="1" applyBorder="1" applyAlignment="1">
      <alignment/>
      <protection/>
    </xf>
    <xf numFmtId="164" fontId="8" fillId="0" borderId="6" xfId="24" applyNumberFormat="1" applyFont="1" applyBorder="1" applyAlignment="1">
      <alignment/>
      <protection/>
    </xf>
    <xf numFmtId="3" fontId="8" fillId="0" borderId="7" xfId="24" applyNumberFormat="1" applyFont="1" applyBorder="1" applyAlignment="1">
      <alignment/>
      <protection/>
    </xf>
    <xf numFmtId="3" fontId="9" fillId="0" borderId="8" xfId="24" applyNumberFormat="1" applyFont="1" applyBorder="1" applyAlignment="1">
      <alignment/>
      <protection/>
    </xf>
    <xf numFmtId="3" fontId="9" fillId="0" borderId="8" xfId="24" applyNumberFormat="1" applyFont="1" applyBorder="1" applyAlignment="1">
      <alignment horizontal="right"/>
      <protection/>
    </xf>
    <xf numFmtId="3" fontId="9" fillId="0" borderId="9" xfId="24" applyNumberFormat="1" applyFont="1" applyBorder="1" applyAlignment="1">
      <alignment horizontal="right"/>
      <protection/>
    </xf>
    <xf numFmtId="0" fontId="8" fillId="0" borderId="10" xfId="24" applyFont="1" applyFill="1" applyBorder="1" applyAlignment="1">
      <alignment horizontal="left"/>
      <protection/>
    </xf>
    <xf numFmtId="3" fontId="8" fillId="0" borderId="4" xfId="24" applyNumberFormat="1" applyFont="1" applyBorder="1" applyAlignment="1">
      <alignment horizontal="right"/>
      <protection/>
    </xf>
    <xf numFmtId="3" fontId="8" fillId="0" borderId="5" xfId="24" applyNumberFormat="1" applyFont="1" applyBorder="1" applyAlignment="1">
      <alignment horizontal="right"/>
      <protection/>
    </xf>
    <xf numFmtId="0" fontId="8" fillId="0" borderId="10" xfId="24" applyFont="1" applyFill="1" applyBorder="1" applyAlignment="1">
      <alignment horizontal="left" indent="2"/>
      <protection/>
    </xf>
    <xf numFmtId="0" fontId="9" fillId="0" borderId="0" xfId="24" applyFont="1" applyBorder="1" applyAlignment="1">
      <alignment horizontal="left" indent="1"/>
      <protection/>
    </xf>
    <xf numFmtId="3" fontId="9" fillId="0" borderId="4" xfId="24" applyNumberFormat="1" applyFont="1" applyBorder="1" applyAlignment="1">
      <alignment horizontal="right"/>
      <protection/>
    </xf>
    <xf numFmtId="3" fontId="9" fillId="0" borderId="5" xfId="24" applyNumberFormat="1" applyFont="1" applyBorder="1" applyAlignment="1">
      <alignment horizontal="right"/>
      <protection/>
    </xf>
    <xf numFmtId="0" fontId="8" fillId="0" borderId="10" xfId="24" applyFont="1" applyFill="1" applyBorder="1" applyAlignment="1">
      <alignment horizontal="left" indent="1"/>
      <protection/>
    </xf>
    <xf numFmtId="164" fontId="0" fillId="0" borderId="0" xfId="24" applyNumberFormat="1" applyFont="1">
      <alignment/>
      <protection/>
    </xf>
    <xf numFmtId="3" fontId="8" fillId="0" borderId="11" xfId="24" applyNumberFormat="1" applyFont="1" applyBorder="1" applyAlignment="1">
      <alignment horizontal="center"/>
      <protection/>
    </xf>
    <xf numFmtId="3" fontId="8" fillId="0" borderId="12" xfId="24" applyNumberFormat="1" applyFont="1" applyBorder="1" applyAlignment="1">
      <alignment horizontal="center"/>
      <protection/>
    </xf>
    <xf numFmtId="0" fontId="6" fillId="0" borderId="0" xfId="24" applyFont="1" applyAlignment="1">
      <alignment horizontal="left" wrapText="1"/>
      <protection/>
    </xf>
    <xf numFmtId="0" fontId="6" fillId="0" borderId="0" xfId="24" applyFont="1" applyAlignment="1">
      <alignment horizontal="left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 wrapText="1"/>
      <protection/>
    </xf>
    <xf numFmtId="0" fontId="8" fillId="0" borderId="15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center"/>
      <protection/>
    </xf>
    <xf numFmtId="0" fontId="8" fillId="0" borderId="7" xfId="24" applyFont="1" applyBorder="1" applyAlignment="1">
      <alignment horizontal="center"/>
      <protection/>
    </xf>
    <xf numFmtId="0" fontId="8" fillId="0" borderId="16" xfId="24" applyFont="1" applyBorder="1" applyAlignment="1">
      <alignment horizontal="center"/>
      <protection/>
    </xf>
    <xf numFmtId="0" fontId="8" fillId="0" borderId="17" xfId="24" applyFont="1" applyBorder="1" applyAlignment="1">
      <alignment horizontal="center"/>
      <protection/>
    </xf>
    <xf numFmtId="0" fontId="8" fillId="0" borderId="18" xfId="24" applyFont="1" applyBorder="1" applyAlignment="1">
      <alignment horizont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A1:J52"/>
  <sheetViews>
    <sheetView tabSelected="1" workbookViewId="0" topLeftCell="A1">
      <selection activeCell="A3" sqref="A3:A5"/>
    </sheetView>
  </sheetViews>
  <sheetFormatPr defaultColWidth="9.140625" defaultRowHeight="12.75"/>
  <cols>
    <col min="1" max="1" width="22.7109375" style="1" customWidth="1"/>
    <col min="2" max="2" width="7.57421875" style="1" customWidth="1"/>
    <col min="3" max="3" width="7.421875" style="1" customWidth="1"/>
    <col min="4" max="5" width="5.7109375" style="1" customWidth="1"/>
    <col min="6" max="6" width="7.00390625" style="1" customWidth="1"/>
    <col min="7" max="7" width="6.8515625" style="1" customWidth="1"/>
    <col min="8" max="8" width="6.28125" style="1" customWidth="1"/>
    <col min="9" max="9" width="6.7109375" style="1" customWidth="1"/>
    <col min="10" max="10" width="8.421875" style="1" customWidth="1"/>
    <col min="11" max="16384" width="9.140625" style="1" customWidth="1"/>
  </cols>
  <sheetData>
    <row r="1" spans="1:9" ht="15.75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2.75" customHeight="1" thickBot="1">
      <c r="A2" s="2"/>
      <c r="B2" s="3"/>
      <c r="C2" s="3"/>
      <c r="D2" s="3"/>
      <c r="E2" s="3"/>
      <c r="F2" s="4"/>
      <c r="G2" s="5"/>
      <c r="H2" s="3"/>
      <c r="I2" s="6"/>
    </row>
    <row r="3" spans="1:10" ht="12.75" customHeight="1">
      <c r="A3" s="37"/>
      <c r="B3" s="43" t="s">
        <v>1</v>
      </c>
      <c r="C3" s="44"/>
      <c r="D3" s="44"/>
      <c r="E3" s="44"/>
      <c r="F3" s="44"/>
      <c r="G3" s="44"/>
      <c r="H3" s="44"/>
      <c r="I3" s="44"/>
      <c r="J3" s="44"/>
    </row>
    <row r="4" spans="1:10" ht="12.75" customHeight="1">
      <c r="A4" s="38"/>
      <c r="B4" s="40" t="s">
        <v>2</v>
      </c>
      <c r="C4" s="40"/>
      <c r="D4" s="40" t="s">
        <v>3</v>
      </c>
      <c r="E4" s="40"/>
      <c r="F4" s="41" t="s">
        <v>4</v>
      </c>
      <c r="G4" s="42"/>
      <c r="H4" s="42"/>
      <c r="I4" s="42"/>
      <c r="J4" s="42"/>
    </row>
    <row r="5" spans="1:10" ht="12.75" customHeight="1" thickBot="1">
      <c r="A5" s="39"/>
      <c r="B5" s="7">
        <v>1991</v>
      </c>
      <c r="C5" s="7">
        <v>2001</v>
      </c>
      <c r="D5" s="7">
        <v>1991</v>
      </c>
      <c r="E5" s="7">
        <v>2001</v>
      </c>
      <c r="F5" s="7" t="s">
        <v>5</v>
      </c>
      <c r="G5" s="7" t="s">
        <v>6</v>
      </c>
      <c r="H5" s="7" t="s">
        <v>7</v>
      </c>
      <c r="I5" s="8" t="s">
        <v>8</v>
      </c>
      <c r="J5" s="8" t="s">
        <v>9</v>
      </c>
    </row>
    <row r="6" spans="1:10" ht="16.5" customHeight="1">
      <c r="A6" s="9" t="s">
        <v>10</v>
      </c>
      <c r="B6" s="10">
        <v>398988</v>
      </c>
      <c r="C6" s="10">
        <v>413060</v>
      </c>
      <c r="D6" s="11">
        <f>+B6/$B$6*100</f>
        <v>100</v>
      </c>
      <c r="E6" s="11">
        <v>100</v>
      </c>
      <c r="F6" s="10">
        <v>343834</v>
      </c>
      <c r="G6" s="10">
        <v>43323</v>
      </c>
      <c r="H6" s="10">
        <v>11448</v>
      </c>
      <c r="I6" s="12">
        <v>10183</v>
      </c>
      <c r="J6" s="12">
        <v>4272</v>
      </c>
    </row>
    <row r="7" spans="1:10" ht="11.25" customHeight="1">
      <c r="A7" s="9" t="s">
        <v>11</v>
      </c>
      <c r="B7" s="10"/>
      <c r="C7" s="10"/>
      <c r="D7" s="11"/>
      <c r="E7" s="11"/>
      <c r="F7" s="10"/>
      <c r="G7" s="10"/>
      <c r="H7" s="10"/>
      <c r="I7" s="12"/>
      <c r="J7" s="12"/>
    </row>
    <row r="8" spans="1:10" ht="11.25" customHeight="1">
      <c r="A8" s="13" t="s">
        <v>12</v>
      </c>
      <c r="B8" s="14">
        <v>58294</v>
      </c>
      <c r="C8" s="14">
        <v>25479</v>
      </c>
      <c r="D8" s="15">
        <f aca="true" t="shared" si="0" ref="D8:D13">+B8/$B$6*100</f>
        <v>14.61046447512206</v>
      </c>
      <c r="E8" s="15">
        <f aca="true" t="shared" si="1" ref="E8:E15">+C8/$C$6*100</f>
        <v>6.168353265869365</v>
      </c>
      <c r="F8" s="14">
        <v>12958</v>
      </c>
      <c r="G8" s="14">
        <v>6628</v>
      </c>
      <c r="H8" s="14">
        <v>2496</v>
      </c>
      <c r="I8" s="16">
        <v>3117</v>
      </c>
      <c r="J8" s="16">
        <v>280</v>
      </c>
    </row>
    <row r="9" spans="1:10" ht="11.25" customHeight="1">
      <c r="A9" s="13" t="s">
        <v>13</v>
      </c>
      <c r="B9" s="14">
        <v>45148</v>
      </c>
      <c r="C9" s="14">
        <v>24381</v>
      </c>
      <c r="D9" s="15">
        <f t="shared" si="0"/>
        <v>11.315628540206724</v>
      </c>
      <c r="E9" s="15">
        <f t="shared" si="1"/>
        <v>5.902532319759842</v>
      </c>
      <c r="F9" s="14">
        <v>14562</v>
      </c>
      <c r="G9" s="14">
        <v>5386</v>
      </c>
      <c r="H9" s="14">
        <v>2024</v>
      </c>
      <c r="I9" s="16">
        <v>2135</v>
      </c>
      <c r="J9" s="16">
        <v>274</v>
      </c>
    </row>
    <row r="10" spans="1:10" ht="11.25" customHeight="1">
      <c r="A10" s="13" t="s">
        <v>14</v>
      </c>
      <c r="B10" s="14">
        <v>91556</v>
      </c>
      <c r="C10" s="14">
        <v>62971</v>
      </c>
      <c r="D10" s="15">
        <f t="shared" si="0"/>
        <v>22.94705605181108</v>
      </c>
      <c r="E10" s="15">
        <f t="shared" si="1"/>
        <v>15.24500072628674</v>
      </c>
      <c r="F10" s="14">
        <v>45698</v>
      </c>
      <c r="G10" s="14">
        <v>10450</v>
      </c>
      <c r="H10" s="14">
        <v>3382</v>
      </c>
      <c r="I10" s="16">
        <v>2954</v>
      </c>
      <c r="J10" s="16">
        <v>487</v>
      </c>
    </row>
    <row r="11" spans="1:10" ht="11.25" customHeight="1">
      <c r="A11" s="13" t="s">
        <v>15</v>
      </c>
      <c r="B11" s="14">
        <f>40298+44092</f>
        <v>84390</v>
      </c>
      <c r="C11" s="14">
        <v>100285</v>
      </c>
      <c r="D11" s="15">
        <f t="shared" si="0"/>
        <v>21.151012060513096</v>
      </c>
      <c r="E11" s="15">
        <f t="shared" si="1"/>
        <v>24.278555173582532</v>
      </c>
      <c r="F11" s="14">
        <v>85836</v>
      </c>
      <c r="G11" s="14">
        <v>10800</v>
      </c>
      <c r="H11" s="14">
        <v>2070</v>
      </c>
      <c r="I11" s="16">
        <v>1100</v>
      </c>
      <c r="J11" s="16">
        <v>479</v>
      </c>
    </row>
    <row r="12" spans="1:10" ht="11.25" customHeight="1">
      <c r="A12" s="13" t="s">
        <v>16</v>
      </c>
      <c r="B12" s="14">
        <v>73369</v>
      </c>
      <c r="C12" s="14">
        <v>94817</v>
      </c>
      <c r="D12" s="15">
        <f t="shared" si="0"/>
        <v>18.38877359720092</v>
      </c>
      <c r="E12" s="15">
        <f t="shared" si="1"/>
        <v>22.954776545780273</v>
      </c>
      <c r="F12" s="14">
        <v>89396</v>
      </c>
      <c r="G12" s="14">
        <v>4322</v>
      </c>
      <c r="H12" s="14">
        <v>606</v>
      </c>
      <c r="I12" s="16">
        <v>208</v>
      </c>
      <c r="J12" s="16">
        <v>285</v>
      </c>
    </row>
    <row r="13" spans="1:10" ht="11.25" customHeight="1">
      <c r="A13" s="13" t="s">
        <v>17</v>
      </c>
      <c r="B13" s="14">
        <f>28128+17782</f>
        <v>45910</v>
      </c>
      <c r="C13" s="14">
        <v>60588</v>
      </c>
      <c r="D13" s="15">
        <f t="shared" si="0"/>
        <v>11.506611727671007</v>
      </c>
      <c r="E13" s="15">
        <f t="shared" si="1"/>
        <v>14.668086960732097</v>
      </c>
      <c r="F13" s="14">
        <v>57804</v>
      </c>
      <c r="G13" s="14">
        <v>2234</v>
      </c>
      <c r="H13" s="14">
        <v>221</v>
      </c>
      <c r="I13" s="16">
        <v>105</v>
      </c>
      <c r="J13" s="16">
        <v>224</v>
      </c>
    </row>
    <row r="14" spans="1:10" ht="11.25" customHeight="1">
      <c r="A14" s="13" t="s">
        <v>18</v>
      </c>
      <c r="B14" s="17" t="s">
        <v>19</v>
      </c>
      <c r="C14" s="14">
        <v>38994</v>
      </c>
      <c r="D14" s="17" t="s">
        <v>19</v>
      </c>
      <c r="E14" s="15">
        <f t="shared" si="1"/>
        <v>9.440275020578124</v>
      </c>
      <c r="F14" s="14">
        <v>35277</v>
      </c>
      <c r="G14" s="14">
        <v>2736</v>
      </c>
      <c r="H14" s="14">
        <v>389</v>
      </c>
      <c r="I14" s="16">
        <v>265</v>
      </c>
      <c r="J14" s="16">
        <v>327</v>
      </c>
    </row>
    <row r="15" spans="1:10" ht="11.25" customHeight="1">
      <c r="A15" s="13" t="s">
        <v>9</v>
      </c>
      <c r="B15" s="18">
        <v>321</v>
      </c>
      <c r="C15" s="18">
        <v>5545</v>
      </c>
      <c r="D15" s="19">
        <f>+B15/$B$6*100</f>
        <v>0.08045354747511203</v>
      </c>
      <c r="E15" s="19">
        <f t="shared" si="1"/>
        <v>1.3424199874110299</v>
      </c>
      <c r="F15" s="18">
        <v>2303</v>
      </c>
      <c r="G15" s="18">
        <v>767</v>
      </c>
      <c r="H15" s="18">
        <v>260</v>
      </c>
      <c r="I15" s="20">
        <v>299</v>
      </c>
      <c r="J15" s="20">
        <v>1916</v>
      </c>
    </row>
    <row r="16" spans="1:10" ht="11.25" customHeight="1">
      <c r="A16" s="6"/>
      <c r="B16" s="33" t="s">
        <v>20</v>
      </c>
      <c r="C16" s="34"/>
      <c r="D16" s="34"/>
      <c r="E16" s="34"/>
      <c r="F16" s="34"/>
      <c r="G16" s="34"/>
      <c r="H16" s="34"/>
      <c r="I16" s="34"/>
      <c r="J16" s="34"/>
    </row>
    <row r="17" spans="1:10" s="2" customFormat="1" ht="12.75" customHeight="1">
      <c r="A17" s="9" t="s">
        <v>21</v>
      </c>
      <c r="B17" s="21">
        <v>398988</v>
      </c>
      <c r="C17" s="21">
        <v>413060</v>
      </c>
      <c r="D17" s="11">
        <f>+B17/$B$17*100</f>
        <v>100</v>
      </c>
      <c r="E17" s="11">
        <f>+C17/$C$17*100</f>
        <v>100</v>
      </c>
      <c r="F17" s="22">
        <v>343834</v>
      </c>
      <c r="G17" s="22">
        <v>43323</v>
      </c>
      <c r="H17" s="22">
        <v>11448</v>
      </c>
      <c r="I17" s="23">
        <v>10183</v>
      </c>
      <c r="J17" s="23">
        <v>4272</v>
      </c>
    </row>
    <row r="18" spans="1:10" ht="11.25" customHeight="1">
      <c r="A18" s="24" t="s">
        <v>22</v>
      </c>
      <c r="B18" s="14"/>
      <c r="C18" s="14"/>
      <c r="D18" s="15"/>
      <c r="E18" s="15"/>
      <c r="F18" s="25"/>
      <c r="G18" s="25"/>
      <c r="H18" s="25"/>
      <c r="I18" s="26"/>
      <c r="J18" s="26"/>
    </row>
    <row r="19" spans="1:10" ht="11.25" customHeight="1">
      <c r="A19" s="27" t="s">
        <v>23</v>
      </c>
      <c r="B19" s="14">
        <v>45453</v>
      </c>
      <c r="C19" s="14">
        <v>39720</v>
      </c>
      <c r="D19" s="15">
        <f>+B19/$B$17*100</f>
        <v>11.392071942013294</v>
      </c>
      <c r="E19" s="15">
        <f aca="true" t="shared" si="2" ref="E19:E24">+C19/$C$17*100</f>
        <v>9.61603641117513</v>
      </c>
      <c r="F19" s="25">
        <v>28236</v>
      </c>
      <c r="G19" s="25">
        <v>4990</v>
      </c>
      <c r="H19" s="25">
        <v>2688</v>
      </c>
      <c r="I19" s="26">
        <v>3549</v>
      </c>
      <c r="J19" s="26">
        <v>257</v>
      </c>
    </row>
    <row r="20" spans="1:10" ht="11.25" customHeight="1">
      <c r="A20" s="27" t="s">
        <v>24</v>
      </c>
      <c r="B20" s="14">
        <v>128778</v>
      </c>
      <c r="C20" s="14">
        <v>123149</v>
      </c>
      <c r="D20" s="15">
        <f>+B20/$B$17*100</f>
        <v>32.2761586814641</v>
      </c>
      <c r="E20" s="15">
        <f t="shared" si="2"/>
        <v>29.813828499491603</v>
      </c>
      <c r="F20" s="25">
        <v>96573</v>
      </c>
      <c r="G20" s="25">
        <v>16946</v>
      </c>
      <c r="H20" s="25">
        <v>4916</v>
      </c>
      <c r="I20" s="26">
        <v>4321</v>
      </c>
      <c r="J20" s="26">
        <v>393</v>
      </c>
    </row>
    <row r="21" spans="1:10" ht="11.25" customHeight="1">
      <c r="A21" s="27" t="s">
        <v>25</v>
      </c>
      <c r="B21" s="14">
        <v>136546</v>
      </c>
      <c r="C21" s="14">
        <v>145315</v>
      </c>
      <c r="D21" s="15">
        <f>+B21/$B$17*100</f>
        <v>34.22308440354096</v>
      </c>
      <c r="E21" s="15">
        <f t="shared" si="2"/>
        <v>35.180119111025036</v>
      </c>
      <c r="F21" s="25">
        <v>127099</v>
      </c>
      <c r="G21" s="25">
        <v>13808</v>
      </c>
      <c r="H21" s="25">
        <v>2570</v>
      </c>
      <c r="I21" s="26">
        <v>1554</v>
      </c>
      <c r="J21" s="26">
        <v>284</v>
      </c>
    </row>
    <row r="22" spans="1:10" ht="11.25" customHeight="1">
      <c r="A22" s="27" t="s">
        <v>26</v>
      </c>
      <c r="B22" s="14">
        <v>53081</v>
      </c>
      <c r="C22" s="14">
        <v>58565</v>
      </c>
      <c r="D22" s="15">
        <f>+B22/$B$17*100</f>
        <v>13.30390888949041</v>
      </c>
      <c r="E22" s="15">
        <f t="shared" si="2"/>
        <v>14.178327603737955</v>
      </c>
      <c r="F22" s="25">
        <v>52515</v>
      </c>
      <c r="G22" s="25">
        <v>4881</v>
      </c>
      <c r="H22" s="25">
        <v>763</v>
      </c>
      <c r="I22" s="26">
        <v>334</v>
      </c>
      <c r="J22" s="26">
        <v>72</v>
      </c>
    </row>
    <row r="23" spans="1:10" ht="11.25" customHeight="1">
      <c r="A23" s="27" t="s">
        <v>27</v>
      </c>
      <c r="B23" s="14">
        <v>35130</v>
      </c>
      <c r="C23" s="14">
        <v>41028</v>
      </c>
      <c r="D23" s="15">
        <f>+B23/$B$17*100</f>
        <v>8.804776083491232</v>
      </c>
      <c r="E23" s="15">
        <f t="shared" si="2"/>
        <v>9.932697428944948</v>
      </c>
      <c r="F23" s="25">
        <v>38218</v>
      </c>
      <c r="G23" s="25">
        <v>2383</v>
      </c>
      <c r="H23" s="25">
        <v>270</v>
      </c>
      <c r="I23" s="26">
        <v>115</v>
      </c>
      <c r="J23" s="26">
        <v>42</v>
      </c>
    </row>
    <row r="24" spans="1:10" ht="11.25" customHeight="1">
      <c r="A24" s="27" t="s">
        <v>9</v>
      </c>
      <c r="B24" s="25" t="s">
        <v>28</v>
      </c>
      <c r="C24" s="14">
        <v>5283</v>
      </c>
      <c r="D24" s="25" t="s">
        <v>28</v>
      </c>
      <c r="E24" s="15">
        <f t="shared" si="2"/>
        <v>1.278990945625333</v>
      </c>
      <c r="F24" s="25">
        <v>1193</v>
      </c>
      <c r="G24" s="25">
        <v>315</v>
      </c>
      <c r="H24" s="25">
        <v>241</v>
      </c>
      <c r="I24" s="26">
        <v>310</v>
      </c>
      <c r="J24" s="26">
        <v>3224</v>
      </c>
    </row>
    <row r="25" spans="1:10" s="2" customFormat="1" ht="12.75" customHeight="1">
      <c r="A25" s="28" t="s">
        <v>29</v>
      </c>
      <c r="B25" s="10">
        <v>233438</v>
      </c>
      <c r="C25" s="10">
        <v>244672</v>
      </c>
      <c r="D25" s="11">
        <f>+B25/$B$25*100</f>
        <v>100</v>
      </c>
      <c r="E25" s="11">
        <f>+C25/$C$25*100</f>
        <v>100</v>
      </c>
      <c r="F25" s="29">
        <v>188671</v>
      </c>
      <c r="G25" s="29">
        <v>33852</v>
      </c>
      <c r="H25" s="29">
        <v>9995</v>
      </c>
      <c r="I25" s="30">
        <v>9109</v>
      </c>
      <c r="J25" s="30">
        <v>3045</v>
      </c>
    </row>
    <row r="26" spans="1:10" ht="11.25" customHeight="1">
      <c r="A26" s="31" t="s">
        <v>22</v>
      </c>
      <c r="B26" s="14"/>
      <c r="C26" s="14"/>
      <c r="D26" s="15"/>
      <c r="E26" s="15"/>
      <c r="F26" s="25"/>
      <c r="G26" s="25"/>
      <c r="H26" s="25"/>
      <c r="I26" s="26"/>
      <c r="J26" s="26"/>
    </row>
    <row r="27" spans="1:10" ht="11.25" customHeight="1">
      <c r="A27" s="27" t="s">
        <v>23</v>
      </c>
      <c r="B27" s="14">
        <v>19452</v>
      </c>
      <c r="C27" s="14">
        <v>14136</v>
      </c>
      <c r="D27" s="15">
        <f>+B27/$B$25*100</f>
        <v>8.332833557518486</v>
      </c>
      <c r="E27" s="15">
        <f aca="true" t="shared" si="3" ref="E27:E32">+C27/$C$25*100</f>
        <v>5.7775307350248495</v>
      </c>
      <c r="F27" s="25">
        <v>6062</v>
      </c>
      <c r="G27" s="25">
        <v>3202</v>
      </c>
      <c r="H27" s="25">
        <v>1858</v>
      </c>
      <c r="I27" s="26">
        <v>2916</v>
      </c>
      <c r="J27" s="26">
        <v>98</v>
      </c>
    </row>
    <row r="28" spans="1:10" ht="11.25" customHeight="1">
      <c r="A28" s="27" t="s">
        <v>24</v>
      </c>
      <c r="B28" s="14">
        <v>64716</v>
      </c>
      <c r="C28" s="14">
        <v>59086</v>
      </c>
      <c r="D28" s="15">
        <f>+B28/$B$25*100</f>
        <v>27.72299282893102</v>
      </c>
      <c r="E28" s="15">
        <f t="shared" si="3"/>
        <v>24.149064870520533</v>
      </c>
      <c r="F28" s="25">
        <v>37807</v>
      </c>
      <c r="G28" s="25">
        <v>12561</v>
      </c>
      <c r="H28" s="25">
        <v>4498</v>
      </c>
      <c r="I28" s="26">
        <v>4000</v>
      </c>
      <c r="J28" s="26">
        <v>220</v>
      </c>
    </row>
    <row r="29" spans="1:10" ht="11.25" customHeight="1">
      <c r="A29" s="27" t="s">
        <v>25</v>
      </c>
      <c r="B29" s="14">
        <v>69538</v>
      </c>
      <c r="C29" s="14">
        <v>76420</v>
      </c>
      <c r="D29" s="15">
        <f>+B29/$B$25*100</f>
        <v>29.78863766824596</v>
      </c>
      <c r="E29" s="15">
        <f t="shared" si="3"/>
        <v>31.23365158252681</v>
      </c>
      <c r="F29" s="25">
        <v>61382</v>
      </c>
      <c r="G29" s="25">
        <v>10934</v>
      </c>
      <c r="H29" s="25">
        <v>2445</v>
      </c>
      <c r="I29" s="26">
        <v>1491</v>
      </c>
      <c r="J29" s="26">
        <v>168</v>
      </c>
    </row>
    <row r="30" spans="1:10" ht="11.25" customHeight="1">
      <c r="A30" s="27" t="s">
        <v>26</v>
      </c>
      <c r="B30" s="14">
        <v>45460</v>
      </c>
      <c r="C30" s="14">
        <v>50740</v>
      </c>
      <c r="D30" s="15">
        <f>+B30/$B$25*100</f>
        <v>19.47412160830713</v>
      </c>
      <c r="E30" s="15">
        <f t="shared" si="3"/>
        <v>20.737967564739733</v>
      </c>
      <c r="F30" s="25">
        <v>45059</v>
      </c>
      <c r="G30" s="25">
        <v>4555</v>
      </c>
      <c r="H30" s="25">
        <v>738</v>
      </c>
      <c r="I30" s="26">
        <v>322</v>
      </c>
      <c r="J30" s="26">
        <v>66</v>
      </c>
    </row>
    <row r="31" spans="1:10" ht="11.25" customHeight="1">
      <c r="A31" s="27" t="s">
        <v>27</v>
      </c>
      <c r="B31" s="14">
        <v>34272</v>
      </c>
      <c r="C31" s="14">
        <v>40436</v>
      </c>
      <c r="D31" s="15">
        <f>+B31/$B$25*100</f>
        <v>14.681414336997403</v>
      </c>
      <c r="E31" s="15">
        <f t="shared" si="3"/>
        <v>16.526615223646353</v>
      </c>
      <c r="F31" s="25">
        <v>37683</v>
      </c>
      <c r="G31" s="25">
        <v>2338</v>
      </c>
      <c r="H31" s="25">
        <v>263</v>
      </c>
      <c r="I31" s="26">
        <v>110</v>
      </c>
      <c r="J31" s="26">
        <v>42</v>
      </c>
    </row>
    <row r="32" spans="1:10" ht="11.25" customHeight="1">
      <c r="A32" s="27" t="s">
        <v>9</v>
      </c>
      <c r="B32" s="25" t="s">
        <v>28</v>
      </c>
      <c r="C32" s="14">
        <v>3854</v>
      </c>
      <c r="D32" s="25" t="s">
        <v>28</v>
      </c>
      <c r="E32" s="15">
        <f t="shared" si="3"/>
        <v>1.575170023541721</v>
      </c>
      <c r="F32" s="25">
        <v>678</v>
      </c>
      <c r="G32" s="25">
        <v>262</v>
      </c>
      <c r="H32" s="25">
        <v>193</v>
      </c>
      <c r="I32" s="26">
        <v>270</v>
      </c>
      <c r="J32" s="26">
        <v>2451</v>
      </c>
    </row>
    <row r="33" spans="1:10" s="2" customFormat="1" ht="12.75" customHeight="1">
      <c r="A33" s="28" t="s">
        <v>30</v>
      </c>
      <c r="B33" s="10">
        <f>+B17-B25-B41</f>
        <v>161368</v>
      </c>
      <c r="C33" s="10">
        <v>163854</v>
      </c>
      <c r="D33" s="11">
        <f>+B33/$B$33*100</f>
        <v>100</v>
      </c>
      <c r="E33" s="11">
        <f>+C33/$C$33*100</f>
        <v>100</v>
      </c>
      <c r="F33" s="29">
        <v>152057</v>
      </c>
      <c r="G33" s="29">
        <v>8741</v>
      </c>
      <c r="H33" s="29">
        <v>1189</v>
      </c>
      <c r="I33" s="30">
        <v>874</v>
      </c>
      <c r="J33" s="30">
        <v>993</v>
      </c>
    </row>
    <row r="34" spans="1:10" ht="11.25" customHeight="1">
      <c r="A34" s="31" t="s">
        <v>22</v>
      </c>
      <c r="B34" s="14"/>
      <c r="C34" s="14"/>
      <c r="D34" s="15"/>
      <c r="E34" s="15"/>
      <c r="F34" s="25"/>
      <c r="G34" s="25"/>
      <c r="H34" s="25"/>
      <c r="I34" s="26"/>
      <c r="J34" s="26"/>
    </row>
    <row r="35" spans="1:10" ht="11.25" customHeight="1">
      <c r="A35" s="27" t="s">
        <v>23</v>
      </c>
      <c r="B35" s="14">
        <f>+B19-B27-B43</f>
        <v>24855</v>
      </c>
      <c r="C35" s="14">
        <v>24739</v>
      </c>
      <c r="D35" s="15">
        <f>+B35/$B$33*100</f>
        <v>15.402682068315897</v>
      </c>
      <c r="E35" s="15">
        <f aca="true" t="shared" si="4" ref="E35:E40">+C35/$C$33*100</f>
        <v>15.098197175534317</v>
      </c>
      <c r="F35" s="25">
        <v>21703</v>
      </c>
      <c r="G35" s="25">
        <v>1632</v>
      </c>
      <c r="H35" s="25">
        <v>702</v>
      </c>
      <c r="I35" s="26">
        <v>549</v>
      </c>
      <c r="J35" s="26">
        <v>153</v>
      </c>
    </row>
    <row r="36" spans="1:10" ht="11.25" customHeight="1">
      <c r="A36" s="27" t="s">
        <v>24</v>
      </c>
      <c r="B36" s="14">
        <f>+B20-B28-B44</f>
        <v>62324</v>
      </c>
      <c r="C36" s="14">
        <v>62428</v>
      </c>
      <c r="D36" s="15">
        <f>+B36/$B$33*100</f>
        <v>38.622279510187894</v>
      </c>
      <c r="E36" s="15">
        <f t="shared" si="4"/>
        <v>38.09977174801958</v>
      </c>
      <c r="F36" s="25">
        <v>57628</v>
      </c>
      <c r="G36" s="25">
        <v>4058</v>
      </c>
      <c r="H36" s="25">
        <v>341</v>
      </c>
      <c r="I36" s="26">
        <v>236</v>
      </c>
      <c r="J36" s="26">
        <v>165</v>
      </c>
    </row>
    <row r="37" spans="1:10" ht="11.25" customHeight="1">
      <c r="A37" s="27" t="s">
        <v>25</v>
      </c>
      <c r="B37" s="14">
        <f>+B21-B29-B45</f>
        <v>65961</v>
      </c>
      <c r="C37" s="14">
        <v>67583</v>
      </c>
      <c r="D37" s="15">
        <f>+B37/$B$33*100</f>
        <v>40.87613405383967</v>
      </c>
      <c r="E37" s="15">
        <f t="shared" si="4"/>
        <v>41.24586522147766</v>
      </c>
      <c r="F37" s="25">
        <v>64631</v>
      </c>
      <c r="G37" s="25">
        <v>2691</v>
      </c>
      <c r="H37" s="25">
        <v>102</v>
      </c>
      <c r="I37" s="26">
        <v>48</v>
      </c>
      <c r="J37" s="26">
        <v>111</v>
      </c>
    </row>
    <row r="38" spans="1:10" ht="11.25" customHeight="1">
      <c r="A38" s="27" t="s">
        <v>26</v>
      </c>
      <c r="B38" s="14">
        <f>+B22-B30-B46</f>
        <v>7434</v>
      </c>
      <c r="C38" s="14">
        <v>7503</v>
      </c>
      <c r="D38" s="15">
        <f>+B38/$B$33*100</f>
        <v>4.606861335580784</v>
      </c>
      <c r="E38" s="15">
        <f t="shared" si="4"/>
        <v>4.579076494928412</v>
      </c>
      <c r="F38" s="25">
        <v>7192</v>
      </c>
      <c r="G38" s="25">
        <v>284</v>
      </c>
      <c r="H38" s="25">
        <v>13</v>
      </c>
      <c r="I38" s="26">
        <v>9</v>
      </c>
      <c r="J38" s="26">
        <v>5</v>
      </c>
    </row>
    <row r="39" spans="1:10" ht="11.25" customHeight="1">
      <c r="A39" s="27" t="s">
        <v>27</v>
      </c>
      <c r="B39" s="14">
        <f>+B23-B31-B47</f>
        <v>794</v>
      </c>
      <c r="C39" s="14">
        <v>457</v>
      </c>
      <c r="D39" s="15">
        <f>+B39/$B$33*100</f>
        <v>0.4920430320757523</v>
      </c>
      <c r="E39" s="15">
        <f t="shared" si="4"/>
        <v>0.27890683169162794</v>
      </c>
      <c r="F39" s="25">
        <v>421</v>
      </c>
      <c r="G39" s="25">
        <v>30</v>
      </c>
      <c r="H39" s="25">
        <v>2</v>
      </c>
      <c r="I39" s="26">
        <v>4</v>
      </c>
      <c r="J39" s="26" t="s">
        <v>28</v>
      </c>
    </row>
    <row r="40" spans="1:10" ht="11.25" customHeight="1">
      <c r="A40" s="27" t="s">
        <v>9</v>
      </c>
      <c r="B40" s="25" t="s">
        <v>28</v>
      </c>
      <c r="C40" s="14">
        <v>1144</v>
      </c>
      <c r="D40" s="25" t="s">
        <v>28</v>
      </c>
      <c r="E40" s="15">
        <f t="shared" si="4"/>
        <v>0.6981825283484077</v>
      </c>
      <c r="F40" s="25">
        <v>482</v>
      </c>
      <c r="G40" s="25">
        <v>46</v>
      </c>
      <c r="H40" s="25">
        <v>29</v>
      </c>
      <c r="I40" s="26">
        <v>28</v>
      </c>
      <c r="J40" s="26">
        <v>559</v>
      </c>
    </row>
    <row r="41" spans="1:10" s="2" customFormat="1" ht="12.75" customHeight="1">
      <c r="A41" s="28" t="s">
        <v>31</v>
      </c>
      <c r="B41" s="10">
        <v>4182</v>
      </c>
      <c r="C41" s="10">
        <v>4534</v>
      </c>
      <c r="D41" s="11">
        <f>+B41/$B$41*100</f>
        <v>100</v>
      </c>
      <c r="E41" s="11">
        <f>+C41/$C$41*100</f>
        <v>100</v>
      </c>
      <c r="F41" s="29">
        <v>3106</v>
      </c>
      <c r="G41" s="29">
        <v>730</v>
      </c>
      <c r="H41" s="29">
        <v>264</v>
      </c>
      <c r="I41" s="30">
        <v>200</v>
      </c>
      <c r="J41" s="30">
        <v>234</v>
      </c>
    </row>
    <row r="42" spans="1:10" ht="11.25" customHeight="1">
      <c r="A42" s="31" t="s">
        <v>22</v>
      </c>
      <c r="B42" s="14"/>
      <c r="C42" s="14"/>
      <c r="D42" s="15"/>
      <c r="E42" s="15"/>
      <c r="F42" s="25"/>
      <c r="G42" s="25"/>
      <c r="H42" s="25"/>
      <c r="I42" s="26"/>
      <c r="J42" s="26"/>
    </row>
    <row r="43" spans="1:10" ht="11.25" customHeight="1">
      <c r="A43" s="27" t="s">
        <v>23</v>
      </c>
      <c r="B43" s="14">
        <v>1146</v>
      </c>
      <c r="C43" s="14">
        <v>845</v>
      </c>
      <c r="D43" s="15">
        <f>+B43/$B$41*100</f>
        <v>27.403156384505024</v>
      </c>
      <c r="E43" s="15">
        <f aca="true" t="shared" si="5" ref="E43:E48">+C43/$C$41*100</f>
        <v>18.636965152183503</v>
      </c>
      <c r="F43" s="25">
        <v>471</v>
      </c>
      <c r="G43" s="25">
        <v>156</v>
      </c>
      <c r="H43" s="25">
        <v>128</v>
      </c>
      <c r="I43" s="26">
        <v>84</v>
      </c>
      <c r="J43" s="26">
        <v>6</v>
      </c>
    </row>
    <row r="44" spans="1:10" ht="11.25" customHeight="1">
      <c r="A44" s="27" t="s">
        <v>24</v>
      </c>
      <c r="B44" s="14">
        <v>1738</v>
      </c>
      <c r="C44" s="14">
        <v>1635</v>
      </c>
      <c r="D44" s="15">
        <f>+B44/$B$41*100</f>
        <v>41.55906264945003</v>
      </c>
      <c r="E44" s="15">
        <f t="shared" si="5"/>
        <v>36.06087340097044</v>
      </c>
      <c r="F44" s="25">
        <v>1138</v>
      </c>
      <c r="G44" s="25">
        <v>327</v>
      </c>
      <c r="H44" s="25">
        <v>77</v>
      </c>
      <c r="I44" s="26">
        <v>85</v>
      </c>
      <c r="J44" s="26">
        <v>8</v>
      </c>
    </row>
    <row r="45" spans="1:10" ht="11.25" customHeight="1">
      <c r="A45" s="27" t="s">
        <v>25</v>
      </c>
      <c r="B45" s="14">
        <v>1047</v>
      </c>
      <c r="C45" s="14">
        <v>1312</v>
      </c>
      <c r="D45" s="15">
        <f>+B45/$B$41*100</f>
        <v>25.03586800573888</v>
      </c>
      <c r="E45" s="15">
        <f t="shared" si="5"/>
        <v>28.93692104102338</v>
      </c>
      <c r="F45" s="25">
        <v>1086</v>
      </c>
      <c r="G45" s="25">
        <v>183</v>
      </c>
      <c r="H45" s="25">
        <v>23</v>
      </c>
      <c r="I45" s="26">
        <v>15</v>
      </c>
      <c r="J45" s="26">
        <v>5</v>
      </c>
    </row>
    <row r="46" spans="1:10" ht="11.25" customHeight="1">
      <c r="A46" s="27" t="s">
        <v>26</v>
      </c>
      <c r="B46" s="14">
        <v>187</v>
      </c>
      <c r="C46" s="14">
        <v>322</v>
      </c>
      <c r="D46" s="15">
        <f>+B46/$B$41*100</f>
        <v>4.471544715447155</v>
      </c>
      <c r="E46" s="15">
        <f t="shared" si="5"/>
        <v>7.101896779885311</v>
      </c>
      <c r="F46" s="25">
        <v>264</v>
      </c>
      <c r="G46" s="25">
        <v>42</v>
      </c>
      <c r="H46" s="25">
        <v>12</v>
      </c>
      <c r="I46" s="26">
        <v>3</v>
      </c>
      <c r="J46" s="26">
        <v>1</v>
      </c>
    </row>
    <row r="47" spans="1:10" ht="11.25" customHeight="1">
      <c r="A47" s="27" t="s">
        <v>27</v>
      </c>
      <c r="B47" s="14">
        <v>64</v>
      </c>
      <c r="C47" s="14">
        <v>135</v>
      </c>
      <c r="D47" s="15">
        <f>+B47/$B$41*100</f>
        <v>1.5303682448589193</v>
      </c>
      <c r="E47" s="15">
        <f t="shared" si="5"/>
        <v>2.9775033083370093</v>
      </c>
      <c r="F47" s="25">
        <v>114</v>
      </c>
      <c r="G47" s="25">
        <v>15</v>
      </c>
      <c r="H47" s="25">
        <v>5</v>
      </c>
      <c r="I47" s="26">
        <v>1</v>
      </c>
      <c r="J47" s="26" t="s">
        <v>28</v>
      </c>
    </row>
    <row r="48" spans="1:10" ht="11.25" customHeight="1">
      <c r="A48" s="27" t="s">
        <v>9</v>
      </c>
      <c r="B48" s="25" t="s">
        <v>28</v>
      </c>
      <c r="C48" s="14">
        <v>285</v>
      </c>
      <c r="D48" s="25" t="s">
        <v>28</v>
      </c>
      <c r="E48" s="15">
        <f t="shared" si="5"/>
        <v>6.2858403176003526</v>
      </c>
      <c r="F48" s="25">
        <v>33</v>
      </c>
      <c r="G48" s="25">
        <v>7</v>
      </c>
      <c r="H48" s="25">
        <v>19</v>
      </c>
      <c r="I48" s="26">
        <v>12</v>
      </c>
      <c r="J48" s="26">
        <v>214</v>
      </c>
    </row>
    <row r="49" spans="4:5" ht="11.25" customHeight="1">
      <c r="D49" s="32"/>
      <c r="E49" s="32"/>
    </row>
    <row r="50" spans="4:5" ht="11.25" customHeight="1">
      <c r="D50" s="32"/>
      <c r="E50" s="32"/>
    </row>
    <row r="51" spans="4:5" ht="11.25" customHeight="1">
      <c r="D51" s="32"/>
      <c r="E51" s="32"/>
    </row>
    <row r="52" spans="4:5" ht="11.25" customHeight="1">
      <c r="D52" s="32"/>
      <c r="E52" s="32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</sheetData>
  <mergeCells count="7">
    <mergeCell ref="B16:J16"/>
    <mergeCell ref="A1:I1"/>
    <mergeCell ref="A3:A5"/>
    <mergeCell ref="B4:C4"/>
    <mergeCell ref="D4:E4"/>
    <mergeCell ref="F4:J4"/>
    <mergeCell ref="B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csu</cp:lastModifiedBy>
  <cp:lastPrinted>2004-03-26T10:01:35Z</cp:lastPrinted>
  <dcterms:created xsi:type="dcterms:W3CDTF">2004-02-24T08:32:10Z</dcterms:created>
  <dcterms:modified xsi:type="dcterms:W3CDTF">2004-04-09T05:45:05Z</dcterms:modified>
  <cp:category/>
  <cp:version/>
  <cp:contentType/>
  <cp:contentStatus/>
</cp:coreProperties>
</file>