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E8505FA7-9965-425E-97F8-717D605B3C22}" xr6:coauthVersionLast="47" xr6:coauthVersionMax="47" xr10:uidLastSave="{00000000-0000-0000-0000-000000000000}"/>
  <bookViews>
    <workbookView xWindow="-108" yWindow="-108" windowWidth="23256" windowHeight="12576" xr2:uid="{1D787A15-F7FE-4034-A80A-F0B4BEED1452}"/>
  </bookViews>
  <sheets>
    <sheet name="Tab. 1 - 2. 2." sheetId="1" r:id="rId1"/>
  </sheets>
  <externalReferences>
    <externalReference r:id="rId2"/>
  </externalReference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<sst xmlns="http://schemas.openxmlformats.org/spreadsheetml/2006/main" count="12" uniqueCount="12">
  <si>
    <t>Tab. 1 - 2. 2. Vývoj konečné spotřeby základních kategorií paliv v domácnostech</t>
  </si>
  <si>
    <t>%</t>
  </si>
  <si>
    <t>Palivo/energie</t>
  </si>
  <si>
    <t>Rok</t>
  </si>
  <si>
    <t>Elektřina</t>
  </si>
  <si>
    <t>Nakupované teplo</t>
  </si>
  <si>
    <t>Zemní plyn</t>
  </si>
  <si>
    <t>Tuhá paliva</t>
  </si>
  <si>
    <t>Kapalná paliva</t>
  </si>
  <si>
    <t>Obnovitelné zdroje energie</t>
  </si>
  <si>
    <t>Celkem</t>
  </si>
  <si>
    <t>Zdroj dat: výpočet ČSÚ z energetické bilance Eurostatu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</si>
</sst>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0" applyFont="1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</cellXfs>
  <cellStyles count="2">
    <cellStyle name="čsú tab NADPIS" xfId="1" xr:uid="{F6B4AA4E-2695-476D-A8B8-E069BD1949A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/OneDrive/Desktop/Energo%20srpen/V&#253;stupn&#237;%20tabulky_Energo2015_2021_nov&#253;%20k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ab. 1 - 1. 1."/>
      <sheetName val="Tab. 1 - 1. 2."/>
      <sheetName val="Tab. 1 - 1. 3. "/>
      <sheetName val="Tab. 1 - 1. 4."/>
      <sheetName val="Tab. 1 - 1. 5. "/>
      <sheetName val="Tab. 1 - 2. 1."/>
      <sheetName val="Tab. 1 - 2. 2."/>
      <sheetName val="Tab. 1 - 2. 3."/>
      <sheetName val="Tab. 1 - 3. 1. "/>
      <sheetName val="Tab. 1 - 3. 2. "/>
      <sheetName val="Tab. 1 - 3. 3."/>
      <sheetName val="Tab. 1 - 4. "/>
      <sheetName val="Tab. 1 - 5."/>
      <sheetName val="Tab. 2 - 1. "/>
      <sheetName val="Tab. 2 - 2. "/>
      <sheetName val="Tab. 2 - 3. "/>
      <sheetName val="Tab. 2 - 4. "/>
      <sheetName val="Tab. 2 - 5. "/>
      <sheetName val="Tab. 2 - 6. "/>
      <sheetName val="Tab. 2 - 7. "/>
      <sheetName val="Tab. 2 - 8. "/>
      <sheetName val="Tab. 2 - 9. "/>
      <sheetName val="Tab. 2 - 10."/>
      <sheetName val="Tab. 2 - 11. "/>
      <sheetName val="Intervaly spolehlivosti"/>
      <sheetName val="Tab. 3 - 1. 1."/>
      <sheetName val="Tab. 3 - 1. 2. "/>
      <sheetName val="Tab. 3 - 2. 1."/>
      <sheetName val="Tab. 3 - 2. 2."/>
      <sheetName val="Tab. 3 - 3. 1."/>
      <sheetName val="Tab. 3 - 3. 2. "/>
      <sheetName val="Tab. 3 - 3. 3."/>
      <sheetName val="Tab. 3 - 4."/>
      <sheetName val="Tab. 3 - 5. "/>
      <sheetName val="Tab. 3 - 6."/>
      <sheetName val="Tab. 3 - 7.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34.642797372000004</v>
          </cell>
          <cell r="C5">
            <v>49.759196904000007</v>
          </cell>
          <cell r="D5">
            <v>54.100782899999999</v>
          </cell>
          <cell r="E5">
            <v>51.775182971999996</v>
          </cell>
          <cell r="F5">
            <v>57.500925047999999</v>
          </cell>
        </row>
        <row r="6">
          <cell r="B6">
            <v>52.277012820000003</v>
          </cell>
          <cell r="C6">
            <v>50.800998348000007</v>
          </cell>
          <cell r="D6">
            <v>51.793018740000008</v>
          </cell>
          <cell r="E6">
            <v>42.54500556</v>
          </cell>
          <cell r="F6">
            <v>40.862205035999999</v>
          </cell>
        </row>
        <row r="7">
          <cell r="B7">
            <v>38.447091323999999</v>
          </cell>
          <cell r="C7">
            <v>85.800594816</v>
          </cell>
          <cell r="D7">
            <v>99.745192764000009</v>
          </cell>
          <cell r="E7">
            <v>74.91868293600001</v>
          </cell>
          <cell r="F7">
            <v>77.706756792000007</v>
          </cell>
        </row>
        <row r="8">
          <cell r="B8">
            <v>128.75841885599999</v>
          </cell>
          <cell r="C8">
            <v>38.044111823999998</v>
          </cell>
          <cell r="D8">
            <v>39.813202296</v>
          </cell>
          <cell r="E8">
            <v>34.771583340000007</v>
          </cell>
          <cell r="F8">
            <v>26.562524579999998</v>
          </cell>
        </row>
        <row r="9">
          <cell r="B9">
            <v>3.6379523880000004</v>
          </cell>
          <cell r="C9">
            <v>3.1740130800000004</v>
          </cell>
          <cell r="D9">
            <v>1.007888364</v>
          </cell>
          <cell r="E9">
            <v>1.8833901120000003</v>
          </cell>
          <cell r="F9">
            <v>2.0148137639999999</v>
          </cell>
        </row>
        <row r="10">
          <cell r="B10">
            <v>43.183994976000001</v>
          </cell>
          <cell r="C10">
            <v>41.930550792000005</v>
          </cell>
          <cell r="D10">
            <v>65.067603083999998</v>
          </cell>
          <cell r="E10">
            <v>77.531957892000008</v>
          </cell>
          <cell r="F10">
            <v>94.627415916000018</v>
          </cell>
        </row>
        <row r="11">
          <cell r="B11">
            <v>300.94726773599996</v>
          </cell>
          <cell r="C11">
            <v>269.50946576400003</v>
          </cell>
          <cell r="D11">
            <v>311.52768814799998</v>
          </cell>
          <cell r="E11">
            <v>283.42580281200003</v>
          </cell>
          <cell r="F11">
            <v>299.27464113600001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FEB5-3696-482F-A09F-F72692CB4E20}">
  <sheetPr>
    <tabColor rgb="FF00B0F0"/>
  </sheetPr>
  <dimension ref="A1:G12"/>
  <sheetViews>
    <sheetView tabSelected="1" zoomScaleNormal="100" workbookViewId="0">
      <selection sqref="A1:F1"/>
    </sheetView>
  </sheetViews>
  <sheetFormatPr defaultColWidth="8.88671875" defaultRowHeight="14.4" x14ac:dyDescent="0.3"/>
  <cols>
    <col min="1" max="1" width="23.44140625" style="2" customWidth="1"/>
    <col min="2" max="2" width="10.33203125" style="2" customWidth="1"/>
    <col min="3" max="3" width="9.109375" style="2" customWidth="1"/>
    <col min="4" max="5" width="10.109375" style="2" customWidth="1"/>
    <col min="6" max="6" width="11" style="2" customWidth="1"/>
    <col min="7" max="16384" width="8.88671875" style="2"/>
  </cols>
  <sheetData>
    <row r="1" spans="1:7" x14ac:dyDescent="0.3">
      <c r="A1" s="1" t="s">
        <v>0</v>
      </c>
      <c r="B1" s="1"/>
      <c r="C1" s="1"/>
      <c r="D1" s="1"/>
      <c r="E1" s="1"/>
      <c r="F1" s="1"/>
    </row>
    <row r="2" spans="1:7" x14ac:dyDescent="0.3">
      <c r="A2" s="3"/>
      <c r="B2" s="4"/>
      <c r="C2" s="4"/>
      <c r="D2" s="4"/>
      <c r="E2" s="5"/>
      <c r="F2" s="6" t="s">
        <v>1</v>
      </c>
    </row>
    <row r="3" spans="1:7" x14ac:dyDescent="0.3">
      <c r="A3" s="7" t="s">
        <v>2</v>
      </c>
      <c r="B3" s="8" t="s">
        <v>3</v>
      </c>
      <c r="C3" s="9"/>
      <c r="D3" s="9"/>
      <c r="E3" s="9"/>
      <c r="F3" s="9"/>
      <c r="G3"/>
    </row>
    <row r="4" spans="1:7" x14ac:dyDescent="0.3">
      <c r="A4" s="10"/>
      <c r="B4" s="11">
        <v>1990</v>
      </c>
      <c r="C4" s="11">
        <v>2000</v>
      </c>
      <c r="D4" s="11">
        <v>2010</v>
      </c>
      <c r="E4" s="12">
        <v>2015</v>
      </c>
      <c r="F4" s="12">
        <v>2020</v>
      </c>
      <c r="G4"/>
    </row>
    <row r="5" spans="1:7" x14ac:dyDescent="0.3">
      <c r="A5" s="13" t="s">
        <v>4</v>
      </c>
      <c r="B5" s="14">
        <f>ROUND('[1]Tab. 1 - 2. 1.'!B5/'[1]Tab. 1 - 2. 1.'!$D5*100,1)</f>
        <v>64</v>
      </c>
      <c r="C5" s="14">
        <f>ROUND('[1]Tab. 1 - 2. 1.'!C5/'[1]Tab. 1 - 2. 1.'!$D5*100,1)</f>
        <v>92</v>
      </c>
      <c r="D5" s="14">
        <f>ROUND('[1]Tab. 1 - 2. 1.'!D5/'[1]Tab. 1 - 2. 1.'!$D5*100,1)</f>
        <v>100</v>
      </c>
      <c r="E5" s="15">
        <f>ROUND('[1]Tab. 1 - 2. 1.'!E5/'[1]Tab. 1 - 2. 1.'!$D5*100,1)</f>
        <v>95.7</v>
      </c>
      <c r="F5" s="15">
        <f>'[1]Tab. 1 - 2. 1.'!F5/'[1]Tab. 1 - 2. 1.'!D5*100</f>
        <v>106.28482984115928</v>
      </c>
      <c r="G5"/>
    </row>
    <row r="6" spans="1:7" x14ac:dyDescent="0.3">
      <c r="A6" s="16" t="s">
        <v>5</v>
      </c>
      <c r="B6" s="14">
        <f>ROUND('[1]Tab. 1 - 2. 1.'!B6/'[1]Tab. 1 - 2. 1.'!$D6*100,1)</f>
        <v>100.9</v>
      </c>
      <c r="C6" s="14">
        <f>ROUND('[1]Tab. 1 - 2. 1.'!C6/'[1]Tab. 1 - 2. 1.'!$D6*100,1)</f>
        <v>98.1</v>
      </c>
      <c r="D6" s="14">
        <f>ROUND('[1]Tab. 1 - 2. 1.'!D6/'[1]Tab. 1 - 2. 1.'!$D6*100,1)</f>
        <v>100</v>
      </c>
      <c r="E6" s="15">
        <f>ROUND('[1]Tab. 1 - 2. 1.'!E6/'[1]Tab. 1 - 2. 1.'!$D6*100,1)</f>
        <v>82.1</v>
      </c>
      <c r="F6" s="15">
        <f>'[1]Tab. 1 - 2. 1.'!F6/'[1]Tab. 1 - 2. 1.'!D6*100</f>
        <v>78.895198677504226</v>
      </c>
      <c r="G6"/>
    </row>
    <row r="7" spans="1:7" x14ac:dyDescent="0.3">
      <c r="A7" s="16" t="s">
        <v>6</v>
      </c>
      <c r="B7" s="14">
        <f>ROUND('[1]Tab. 1 - 2. 1.'!B7/'[1]Tab. 1 - 2. 1.'!$D7*100,1)</f>
        <v>38.5</v>
      </c>
      <c r="C7" s="14">
        <f>ROUND('[1]Tab. 1 - 2. 1.'!C7/'[1]Tab. 1 - 2. 1.'!$D7*100,1)</f>
        <v>86</v>
      </c>
      <c r="D7" s="14">
        <f>ROUND('[1]Tab. 1 - 2. 1.'!D7/'[1]Tab. 1 - 2. 1.'!$D7*100,1)</f>
        <v>100</v>
      </c>
      <c r="E7" s="15">
        <f>ROUND('[1]Tab. 1 - 2. 1.'!E7/'[1]Tab. 1 - 2. 1.'!$D7*100,1)</f>
        <v>75.099999999999994</v>
      </c>
      <c r="F7" s="15">
        <f>'[1]Tab. 1 - 2. 1.'!F7/'[1]Tab. 1 - 2. 1.'!D7*100</f>
        <v>77.905265044558519</v>
      </c>
      <c r="G7"/>
    </row>
    <row r="8" spans="1:7" x14ac:dyDescent="0.3">
      <c r="A8" s="16" t="s">
        <v>7</v>
      </c>
      <c r="B8" s="14">
        <f>ROUND('[1]Tab. 1 - 2. 1.'!B8/'[1]Tab. 1 - 2. 1.'!$D8*100,1)</f>
        <v>323.39999999999998</v>
      </c>
      <c r="C8" s="14">
        <f>ROUND('[1]Tab. 1 - 2. 1.'!C8/'[1]Tab. 1 - 2. 1.'!$D8*100,1)</f>
        <v>95.6</v>
      </c>
      <c r="D8" s="14">
        <f>ROUND('[1]Tab. 1 - 2. 1.'!D8/'[1]Tab. 1 - 2. 1.'!$D8*100,1)</f>
        <v>100</v>
      </c>
      <c r="E8" s="15">
        <f>ROUND('[1]Tab. 1 - 2. 1.'!E8/'[1]Tab. 1 - 2. 1.'!$D8*100,1)</f>
        <v>87.3</v>
      </c>
      <c r="F8" s="15">
        <f>'[1]Tab. 1 - 2. 1.'!F8/'[1]Tab. 1 - 2. 1.'!D8*100</f>
        <v>66.717880120556671</v>
      </c>
      <c r="G8"/>
    </row>
    <row r="9" spans="1:7" x14ac:dyDescent="0.3">
      <c r="A9" s="16" t="s">
        <v>8</v>
      </c>
      <c r="B9" s="14">
        <f>ROUND('[1]Tab. 1 - 2. 1.'!B9/'[1]Tab. 1 - 2. 1.'!$D9*100,1)</f>
        <v>360.9</v>
      </c>
      <c r="C9" s="14">
        <f>ROUND('[1]Tab. 1 - 2. 1.'!C9/'[1]Tab. 1 - 2. 1.'!$D9*100,1)</f>
        <v>314.89999999999998</v>
      </c>
      <c r="D9" s="14">
        <f>ROUND('[1]Tab. 1 - 2. 1.'!D9/'[1]Tab. 1 - 2. 1.'!$D9*100,1)</f>
        <v>100</v>
      </c>
      <c r="E9" s="15">
        <f>ROUND('[1]Tab. 1 - 2. 1.'!E9/'[1]Tab. 1 - 2. 1.'!$D9*100,1)</f>
        <v>186.9</v>
      </c>
      <c r="F9" s="15">
        <f>'[1]Tab. 1 - 2. 1.'!F9/'[1]Tab. 1 - 2. 1.'!D9*100</f>
        <v>199.90445727578614</v>
      </c>
      <c r="G9"/>
    </row>
    <row r="10" spans="1:7" x14ac:dyDescent="0.3">
      <c r="A10" s="16" t="s">
        <v>9</v>
      </c>
      <c r="B10" s="14">
        <f>ROUND('[1]Tab. 1 - 2. 1.'!B10/'[1]Tab. 1 - 2. 1.'!$D10*100,1)</f>
        <v>66.400000000000006</v>
      </c>
      <c r="C10" s="14">
        <f>ROUND('[1]Tab. 1 - 2. 1.'!C10/'[1]Tab. 1 - 2. 1.'!$D10*100,1)</f>
        <v>64.400000000000006</v>
      </c>
      <c r="D10" s="14">
        <f>ROUND('[1]Tab. 1 - 2. 1.'!D10/'[1]Tab. 1 - 2. 1.'!$D10*100,1)</f>
        <v>100</v>
      </c>
      <c r="E10" s="15">
        <f>ROUND('[1]Tab. 1 - 2. 1.'!E10/'[1]Tab. 1 - 2. 1.'!$D10*100,1)</f>
        <v>119.2</v>
      </c>
      <c r="F10" s="15">
        <f>'[1]Tab. 1 - 2. 1.'!F10/'[1]Tab. 1 - 2. 1.'!D10*100</f>
        <v>145.42938640883904</v>
      </c>
      <c r="G10"/>
    </row>
    <row r="11" spans="1:7" x14ac:dyDescent="0.3">
      <c r="A11" s="17" t="s">
        <v>10</v>
      </c>
      <c r="B11" s="14">
        <f>ROUND('[1]Tab. 1 - 2. 1.'!B11/'[1]Tab. 1 - 2. 1.'!$D11*100,1)</f>
        <v>96.6</v>
      </c>
      <c r="C11" s="14">
        <f>ROUND('[1]Tab. 1 - 2. 1.'!C11/'[1]Tab. 1 - 2. 1.'!$D11*100,1)</f>
        <v>86.5</v>
      </c>
      <c r="D11" s="18">
        <v>100</v>
      </c>
      <c r="E11" s="15">
        <f>ROUND('[1]Tab. 1 - 2. 1.'!E11/'[1]Tab. 1 - 2. 1.'!$D11*100,1)</f>
        <v>91</v>
      </c>
      <c r="F11" s="15">
        <f>'[1]Tab. 1 - 2. 1.'!F11/'[1]Tab. 1 - 2. 1.'!D11*100</f>
        <v>96.066787165903918</v>
      </c>
    </row>
    <row r="12" spans="1:7" x14ac:dyDescent="0.3">
      <c r="A12" s="19" t="s">
        <v>11</v>
      </c>
      <c r="B12" s="19"/>
      <c r="C12" s="19"/>
    </row>
  </sheetData>
  <mergeCells count="4">
    <mergeCell ref="A1:F1"/>
    <mergeCell ref="A3:A4"/>
    <mergeCell ref="B3:F3"/>
    <mergeCell ref="A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1 - 2.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2022-08-17T14:33:20Z</dcterms:created>
  <dcterms:modified xsi:type="dcterms:W3CDTF">2022-08-17T14:33:25Z</dcterms:modified>
</cp:coreProperties>
</file>