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2_Vzdělávání\05_Mzdy pedagogů\2021\1_soubory na web\1_Tab\"/>
    </mc:Choice>
  </mc:AlternateContent>
  <bookViews>
    <workbookView xWindow="-105" yWindow="-105" windowWidth="19425" windowHeight="10425"/>
  </bookViews>
  <sheets>
    <sheet name="OBSAH" sheetId="7" r:id="rId1"/>
    <sheet name="T5.1" sheetId="54" r:id="rId2"/>
    <sheet name="T5.2" sheetId="55" r:id="rId3"/>
    <sheet name="T5.3" sheetId="56" r:id="rId4"/>
  </sheets>
  <definedNames>
    <definedName name="_xlnm.Print_Area" localSheetId="1">'T5.1'!$A$1:$K$43</definedName>
    <definedName name="_xlnm.Print_Area" localSheetId="3">'T5.3'!$A$1:$V$30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56" l="1"/>
  <c r="M28" i="56"/>
  <c r="V28" i="56" l="1"/>
  <c r="S28" i="56"/>
  <c r="R28" i="56"/>
  <c r="P28" i="56"/>
  <c r="O28" i="56"/>
  <c r="L28" i="56"/>
  <c r="J28" i="56"/>
  <c r="I28" i="56"/>
  <c r="G28" i="56"/>
  <c r="F28" i="56"/>
  <c r="V14" i="56"/>
  <c r="U14" i="56"/>
  <c r="S14" i="56"/>
  <c r="R14" i="56"/>
  <c r="P14" i="56"/>
  <c r="O14" i="56"/>
  <c r="M14" i="56"/>
  <c r="L14" i="56"/>
  <c r="J14" i="56"/>
  <c r="I14" i="56"/>
  <c r="G14" i="56"/>
  <c r="F14" i="56"/>
  <c r="S28" i="55"/>
  <c r="R28" i="55"/>
  <c r="P28" i="55"/>
  <c r="O28" i="55"/>
  <c r="M28" i="55"/>
  <c r="L28" i="55"/>
  <c r="J28" i="55"/>
  <c r="I28" i="55"/>
  <c r="G28" i="55"/>
  <c r="F28" i="55"/>
  <c r="S14" i="55"/>
  <c r="R14" i="55"/>
  <c r="P14" i="55"/>
  <c r="O14" i="55"/>
  <c r="M14" i="55"/>
  <c r="L14" i="55"/>
  <c r="I14" i="55"/>
  <c r="J14" i="55"/>
  <c r="G14" i="55"/>
  <c r="F14" i="55"/>
</calcChain>
</file>

<file path=xl/sharedStrings.xml><?xml version="1.0" encoding="utf-8"?>
<sst xmlns="http://schemas.openxmlformats.org/spreadsheetml/2006/main" count="190" uniqueCount="45">
  <si>
    <t>55 a více let</t>
  </si>
  <si>
    <t>35–44 let</t>
  </si>
  <si>
    <t>45–54 let</t>
  </si>
  <si>
    <t>5–10 let</t>
  </si>
  <si>
    <t>Kč</t>
  </si>
  <si>
    <t>Zdroj: ČSÚ podle údajů ze Strukturální mzdové statistiky</t>
  </si>
  <si>
    <t>zpět na obsah</t>
  </si>
  <si>
    <t>v %</t>
  </si>
  <si>
    <t>Rok</t>
  </si>
  <si>
    <t>Celkem</t>
  </si>
  <si>
    <t>v Kč</t>
  </si>
  <si>
    <r>
      <t>VŠ</t>
    </r>
    <r>
      <rPr>
        <vertAlign val="superscript"/>
        <sz val="8"/>
        <color theme="1"/>
        <rFont val="Arial"/>
        <family val="2"/>
        <charset val="238"/>
      </rPr>
      <t>2)</t>
    </r>
  </si>
  <si>
    <t>meziroční 
změny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</si>
  <si>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</si>
  <si>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21 a více let</t>
  </si>
  <si>
    <t xml:space="preserve">věk učitelů </t>
  </si>
  <si>
    <t>30–34 let</t>
  </si>
  <si>
    <t>25–29 let</t>
  </si>
  <si>
    <t>do 2 let</t>
  </si>
  <si>
    <t>2–4 roky</t>
  </si>
  <si>
    <t>11–15 let</t>
  </si>
  <si>
    <t>16–20 let</t>
  </si>
  <si>
    <t>.</t>
  </si>
  <si>
    <t>celkem</t>
  </si>
  <si>
    <t>ženy</t>
  </si>
  <si>
    <t>muži</t>
  </si>
  <si>
    <t>Učitelé pro děti a žáky se speciálními vzdělávacími potřebami</t>
  </si>
  <si>
    <t>Průměrná hrubá měsíční mzda</t>
  </si>
  <si>
    <t>Medián hrubé měsíční mzdy</t>
  </si>
  <si>
    <t>poměr k průměrné mzdě (v %)</t>
  </si>
  <si>
    <t>poměr k mediánu 
mzdy (v %)</t>
  </si>
  <si>
    <t>délka posledního zaměstnání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</si>
  <si>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poměr k průměru / mediánu mezd zaměstnanců celkem či daného pohlaví v ČR (%)</t>
    </r>
  </si>
  <si>
    <r>
      <rPr>
        <vertAlign val="superscript"/>
        <sz val="8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poměr k průměru / mediánu mezd zaměstnanců s vysokoškolským (magisterským nebo doktorským) vzděláním celkem či daného pohlaví v ČR (%)</t>
    </r>
  </si>
  <si>
    <r>
      <t xml:space="preserve">Tab. 5.1: Mzdy 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pohlaví</t>
    </r>
    <r>
      <rPr>
        <sz val="10"/>
        <color theme="1"/>
        <rFont val="Arial"/>
        <family val="2"/>
        <charset val="238"/>
      </rPr>
      <t xml:space="preserve"> </t>
    </r>
  </si>
  <si>
    <r>
      <t xml:space="preserve">Tab. 5.2a: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věku</t>
    </r>
  </si>
  <si>
    <r>
      <t xml:space="preserve">Tab. 5.2b: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pro děti a žáky se speciálními vzdělávacími potřebami podle</t>
    </r>
    <r>
      <rPr>
        <b/>
        <sz val="10"/>
        <color theme="1"/>
        <rFont val="Arial"/>
        <family val="2"/>
        <charset val="238"/>
      </rPr>
      <t xml:space="preserve"> věku</t>
    </r>
  </si>
  <si>
    <r>
      <t xml:space="preserve">Tab. 5.3a: </t>
    </r>
    <r>
      <rPr>
        <b/>
        <sz val="10"/>
        <color theme="1"/>
        <rFont val="Arial"/>
        <family val="2"/>
        <charset val="238"/>
      </rPr>
      <t>Průměrná</t>
    </r>
    <r>
      <rPr>
        <sz val="10"/>
        <color theme="1"/>
        <rFont val="Arial"/>
        <family val="2"/>
        <charset val="238"/>
      </rPr>
      <t xml:space="preserve"> hrubá měsíční </t>
    </r>
    <r>
      <rPr>
        <b/>
        <sz val="10"/>
        <color theme="1"/>
        <rFont val="Arial"/>
        <family val="2"/>
        <charset val="238"/>
      </rPr>
      <t xml:space="preserve">mzda </t>
    </r>
    <r>
      <rPr>
        <sz val="10"/>
        <color theme="1"/>
        <rFont val="Arial"/>
        <family val="2"/>
        <charset val="238"/>
      </rPr>
      <t xml:space="preserve">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</si>
  <si>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5.3b: </t>
    </r>
    <r>
      <rPr>
        <b/>
        <sz val="10"/>
        <color theme="1"/>
        <rFont val="Arial"/>
        <family val="2"/>
        <charset val="238"/>
      </rPr>
      <t>Medián</t>
    </r>
    <r>
      <rPr>
        <sz val="10"/>
        <color theme="1"/>
        <rFont val="Arial"/>
        <family val="2"/>
        <charset val="238"/>
      </rPr>
      <t xml:space="preserve"> hrubé měsíční </t>
    </r>
    <r>
      <rPr>
        <b/>
        <sz val="10"/>
        <color theme="1"/>
        <rFont val="Arial"/>
        <family val="2"/>
        <charset val="238"/>
      </rPr>
      <t>mzdy</t>
    </r>
    <r>
      <rPr>
        <sz val="10"/>
        <color theme="1"/>
        <rFont val="Arial"/>
        <family val="2"/>
        <charset val="238"/>
      </rPr>
      <t xml:space="preserve"> učitelů pro děti a žáky se speciálními vzdělávacími potřebami podle </t>
    </r>
    <r>
      <rPr>
        <b/>
        <sz val="10"/>
        <color theme="1"/>
        <rFont val="Arial"/>
        <family val="2"/>
        <charset val="238"/>
      </rPr>
      <t>délky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posledního zaměstnání</t>
    </r>
  </si>
  <si>
    <r>
      <t xml:space="preserve">Tab. 5.1: Mzdy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pohlaví</t>
    </r>
  </si>
  <si>
    <r>
      <t xml:space="preserve">Tab. 5.2a: </t>
    </r>
    <r>
      <rPr>
        <b/>
        <u/>
        <sz val="9"/>
        <color theme="10"/>
        <rFont val="Arial"/>
        <family val="2"/>
        <charset val="238"/>
      </rPr>
      <t xml:space="preserve">Průměrná </t>
    </r>
    <r>
      <rPr>
        <u/>
        <sz val="9"/>
        <color theme="10"/>
        <rFont val="Arial"/>
        <family val="2"/>
        <charset val="238"/>
      </rPr>
      <t xml:space="preserve">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věku</t>
    </r>
  </si>
  <si>
    <r>
      <t xml:space="preserve">Tab. 5.3a: </t>
    </r>
    <r>
      <rPr>
        <b/>
        <u/>
        <sz val="9"/>
        <color theme="10"/>
        <rFont val="Arial"/>
        <family val="2"/>
        <charset val="238"/>
      </rPr>
      <t>Průměrná</t>
    </r>
    <r>
      <rPr>
        <u/>
        <sz val="9"/>
        <color theme="10"/>
        <rFont val="Arial"/>
        <family val="2"/>
        <charset val="238"/>
      </rPr>
      <t xml:space="preserve"> hrubá měsíční </t>
    </r>
    <r>
      <rPr>
        <b/>
        <u/>
        <sz val="9"/>
        <color theme="10"/>
        <rFont val="Arial"/>
        <family val="2"/>
        <charset val="238"/>
      </rPr>
      <t>mzda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délky</t>
    </r>
    <r>
      <rPr>
        <u/>
        <sz val="9"/>
        <color theme="10"/>
        <rFont val="Arial"/>
        <family val="2"/>
        <charset val="238"/>
      </rPr>
      <t xml:space="preserve"> </t>
    </r>
    <r>
      <rPr>
        <b/>
        <u/>
        <sz val="9"/>
        <color theme="10"/>
        <rFont val="Arial"/>
        <family val="2"/>
        <charset val="238"/>
      </rPr>
      <t>posledního zaměstnání</t>
    </r>
  </si>
  <si>
    <t>Mzdy učitelů, vychovatelů a asistentů pedagogů v regionálním školství za roky 2012–2021</t>
  </si>
  <si>
    <r>
      <t xml:space="preserve">Tab. 5.2b: </t>
    </r>
    <r>
      <rPr>
        <b/>
        <u/>
        <sz val="9"/>
        <color theme="10"/>
        <rFont val="Arial"/>
        <family val="2"/>
        <charset val="238"/>
      </rPr>
      <t>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věku</t>
    </r>
  </si>
  <si>
    <r>
      <t>Tab. 5.3b:</t>
    </r>
    <r>
      <rPr>
        <b/>
        <u/>
        <sz val="9"/>
        <color theme="10"/>
        <rFont val="Arial"/>
        <family val="2"/>
        <charset val="238"/>
      </rPr>
      <t xml:space="preserve"> Medián</t>
    </r>
    <r>
      <rPr>
        <u/>
        <sz val="9"/>
        <color theme="10"/>
        <rFont val="Arial"/>
        <family val="2"/>
        <charset val="238"/>
      </rPr>
      <t xml:space="preserve"> hrubé měsíční </t>
    </r>
    <r>
      <rPr>
        <b/>
        <u/>
        <sz val="9"/>
        <color theme="10"/>
        <rFont val="Arial"/>
        <family val="2"/>
        <charset val="238"/>
      </rPr>
      <t>mzdy</t>
    </r>
    <r>
      <rPr>
        <u/>
        <sz val="9"/>
        <color theme="10"/>
        <rFont val="Arial"/>
        <family val="2"/>
        <charset val="238"/>
      </rPr>
      <t xml:space="preserve"> učitelů pro děti a žáky se speciálními vzdělávacími potřebami podle </t>
    </r>
    <r>
      <rPr>
        <b/>
        <u/>
        <sz val="9"/>
        <color theme="10"/>
        <rFont val="Arial"/>
        <family val="2"/>
        <charset val="238"/>
      </rPr>
      <t>délky posledního zaměstnání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</si>
</sst>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6" formatCode="0.0"/>
    <numFmt numFmtId="167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/>
      <name val="Arial"/>
      <family val="2"/>
      <charset val="238"/>
    </font>
    <font>
      <b/>
      <u/>
      <sz val="9"/>
      <color theme="10"/>
      <name val="Arial"/>
      <family val="2"/>
      <charset val="238"/>
    </font>
    <font>
      <b/>
      <sz val="1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Border="0" applyProtection="0"/>
    <xf numFmtId="0" fontId="2" fillId="0" borderId="0"/>
  </cellStyleXfs>
  <cellXfs count="90">
    <xf numFmtId="0" fontId="0" fillId="0" borderId="0" xfId="0"/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4" fillId="0" borderId="0" xfId="0" applyFont="1"/>
    <xf numFmtId="0" fontId="10" fillId="0" borderId="0" xfId="0" applyFont="1" applyBorder="1"/>
    <xf numFmtId="166" fontId="9" fillId="0" borderId="0" xfId="0" applyNumberFormat="1" applyFont="1" applyBorder="1" applyAlignment="1">
      <alignment horizontal="left"/>
    </xf>
    <xf numFmtId="0" fontId="17" fillId="3" borderId="1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0" borderId="0" xfId="0" applyFont="1" applyFill="1"/>
    <xf numFmtId="3" fontId="9" fillId="0" borderId="27" xfId="1" applyNumberFormat="1" applyFont="1" applyFill="1" applyBorder="1" applyAlignment="1">
      <alignment horizontal="right" indent="1"/>
    </xf>
    <xf numFmtId="3" fontId="12" fillId="0" borderId="20" xfId="1" applyNumberFormat="1" applyFont="1" applyFill="1" applyBorder="1" applyAlignment="1">
      <alignment horizontal="right" indent="1"/>
    </xf>
    <xf numFmtId="3" fontId="16" fillId="0" borderId="3" xfId="1" applyNumberFormat="1" applyFont="1" applyFill="1" applyBorder="1" applyAlignment="1">
      <alignment horizontal="right" indent="1"/>
    </xf>
    <xf numFmtId="167" fontId="16" fillId="0" borderId="34" xfId="1" applyNumberFormat="1" applyFont="1" applyFill="1" applyBorder="1" applyAlignment="1">
      <alignment horizontal="right" indent="1"/>
    </xf>
    <xf numFmtId="3" fontId="9" fillId="0" borderId="20" xfId="1" applyNumberFormat="1" applyFont="1" applyFill="1" applyBorder="1" applyAlignment="1">
      <alignment horizontal="right" indent="1"/>
    </xf>
    <xf numFmtId="167" fontId="16" fillId="0" borderId="1" xfId="1" applyNumberFormat="1" applyFont="1" applyFill="1" applyBorder="1" applyAlignment="1">
      <alignment horizontal="right" indent="1"/>
    </xf>
    <xf numFmtId="3" fontId="9" fillId="0" borderId="2" xfId="1" applyNumberFormat="1" applyFont="1" applyFill="1" applyBorder="1" applyAlignment="1">
      <alignment horizontal="right" indent="1"/>
    </xf>
    <xf numFmtId="3" fontId="12" fillId="0" borderId="21" xfId="1" applyNumberFormat="1" applyFont="1" applyFill="1" applyBorder="1" applyAlignment="1">
      <alignment horizontal="right" indent="1"/>
    </xf>
    <xf numFmtId="3" fontId="16" fillId="0" borderId="13" xfId="1" applyNumberFormat="1" applyFont="1" applyFill="1" applyBorder="1" applyAlignment="1">
      <alignment horizontal="right" indent="1"/>
    </xf>
    <xf numFmtId="167" fontId="16" fillId="0" borderId="35" xfId="1" applyNumberFormat="1" applyFont="1" applyFill="1" applyBorder="1" applyAlignment="1">
      <alignment horizontal="right" indent="1"/>
    </xf>
    <xf numFmtId="3" fontId="9" fillId="0" borderId="21" xfId="1" applyNumberFormat="1" applyFont="1" applyFill="1" applyBorder="1" applyAlignment="1">
      <alignment horizontal="right" indent="1"/>
    </xf>
    <xf numFmtId="167" fontId="16" fillId="0" borderId="22" xfId="1" applyNumberFormat="1" applyFont="1" applyFill="1" applyBorder="1" applyAlignment="1">
      <alignment horizontal="right" indent="1"/>
    </xf>
    <xf numFmtId="3" fontId="9" fillId="0" borderId="12" xfId="1" applyNumberFormat="1" applyFont="1" applyFill="1" applyBorder="1" applyAlignment="1">
      <alignment horizontal="right" indent="1"/>
    </xf>
    <xf numFmtId="167" fontId="16" fillId="0" borderId="3" xfId="1" applyNumberFormat="1" applyFont="1" applyFill="1" applyBorder="1" applyAlignment="1">
      <alignment horizontal="right" indent="1"/>
    </xf>
    <xf numFmtId="167" fontId="16" fillId="0" borderId="13" xfId="1" applyNumberFormat="1" applyFont="1" applyFill="1" applyBorder="1" applyAlignment="1">
      <alignment horizontal="right" indent="1"/>
    </xf>
    <xf numFmtId="167" fontId="9" fillId="0" borderId="11" xfId="1" applyNumberFormat="1" applyFont="1" applyFill="1" applyBorder="1" applyAlignment="1">
      <alignment horizontal="right" indent="1"/>
    </xf>
    <xf numFmtId="167" fontId="9" fillId="0" borderId="28" xfId="1" applyNumberFormat="1" applyFont="1" applyFill="1" applyBorder="1" applyAlignment="1">
      <alignment horizontal="right" indent="1"/>
    </xf>
    <xf numFmtId="3" fontId="9" fillId="0" borderId="3" xfId="1" applyNumberFormat="1" applyFont="1" applyFill="1" applyBorder="1" applyAlignment="1">
      <alignment horizontal="right" indent="1"/>
    </xf>
    <xf numFmtId="167" fontId="9" fillId="0" borderId="3" xfId="1" applyNumberFormat="1" applyFont="1" applyFill="1" applyBorder="1" applyAlignment="1">
      <alignment horizontal="right" indent="1"/>
    </xf>
    <xf numFmtId="167" fontId="9" fillId="0" borderId="1" xfId="1" applyNumberFormat="1" applyFont="1" applyFill="1" applyBorder="1" applyAlignment="1">
      <alignment horizontal="right" indent="1"/>
    </xf>
    <xf numFmtId="3" fontId="9" fillId="0" borderId="13" xfId="1" applyNumberFormat="1" applyFont="1" applyFill="1" applyBorder="1" applyAlignment="1">
      <alignment horizontal="right" indent="1"/>
    </xf>
    <xf numFmtId="167" fontId="9" fillId="0" borderId="13" xfId="1" applyNumberFormat="1" applyFont="1" applyFill="1" applyBorder="1" applyAlignment="1">
      <alignment horizontal="right" indent="1"/>
    </xf>
    <xf numFmtId="167" fontId="9" fillId="0" borderId="22" xfId="1" applyNumberFormat="1" applyFont="1" applyFill="1" applyBorder="1" applyAlignment="1">
      <alignment horizontal="right" indent="1"/>
    </xf>
    <xf numFmtId="0" fontId="9" fillId="2" borderId="0" xfId="1" applyFont="1" applyFill="1" applyBorder="1" applyAlignment="1">
      <alignment horizontal="center" vertical="center"/>
    </xf>
    <xf numFmtId="0" fontId="18" fillId="0" borderId="0" xfId="10" applyFont="1" applyAlignment="1"/>
    <xf numFmtId="0" fontId="19" fillId="0" borderId="0" xfId="0" applyFont="1"/>
    <xf numFmtId="0" fontId="20" fillId="0" borderId="0" xfId="0" applyFont="1"/>
    <xf numFmtId="0" fontId="18" fillId="0" borderId="0" xfId="10" applyFont="1" applyFill="1" applyAlignment="1"/>
    <xf numFmtId="0" fontId="19" fillId="0" borderId="0" xfId="0" applyFont="1" applyAlignment="1"/>
    <xf numFmtId="0" fontId="9" fillId="0" borderId="0" xfId="16" applyFont="1" applyFill="1" applyBorder="1" applyAlignment="1" applyProtection="1">
      <alignment horizontal="center"/>
      <protection locked="0"/>
    </xf>
    <xf numFmtId="0" fontId="9" fillId="2" borderId="40" xfId="1" applyFont="1" applyFill="1" applyBorder="1" applyAlignment="1">
      <alignment horizontal="center"/>
    </xf>
    <xf numFmtId="0" fontId="19" fillId="0" borderId="0" xfId="0" applyFont="1" applyFill="1" applyAlignment="1"/>
    <xf numFmtId="0" fontId="9" fillId="0" borderId="0" xfId="16" applyFont="1" applyFill="1" applyBorder="1" applyAlignment="1" applyProtection="1">
      <alignment horizontal="center"/>
      <protection locked="0"/>
    </xf>
    <xf numFmtId="0" fontId="9" fillId="0" borderId="16" xfId="16" applyFont="1" applyFill="1" applyBorder="1" applyAlignment="1" applyProtection="1">
      <alignment horizontal="center"/>
      <protection locked="0"/>
    </xf>
    <xf numFmtId="0" fontId="9" fillId="0" borderId="32" xfId="16" applyFont="1" applyFill="1" applyBorder="1" applyAlignment="1" applyProtection="1">
      <alignment horizontal="center"/>
      <protection locked="0"/>
    </xf>
    <xf numFmtId="0" fontId="9" fillId="0" borderId="14" xfId="16" applyFont="1" applyFill="1" applyBorder="1" applyAlignment="1" applyProtection="1">
      <alignment horizontal="center"/>
      <protection locked="0"/>
    </xf>
    <xf numFmtId="3" fontId="16" fillId="0" borderId="11" xfId="1" applyNumberFormat="1" applyFont="1" applyFill="1" applyBorder="1" applyAlignment="1">
      <alignment horizontal="right" indent="1"/>
    </xf>
    <xf numFmtId="167" fontId="16" fillId="0" borderId="11" xfId="1" applyNumberFormat="1" applyFont="1" applyFill="1" applyBorder="1" applyAlignment="1">
      <alignment horizontal="right" indent="1"/>
    </xf>
    <xf numFmtId="0" fontId="21" fillId="0" borderId="0" xfId="13" applyFont="1" applyBorder="1" applyAlignment="1">
      <alignment horizontal="left"/>
    </xf>
    <xf numFmtId="0" fontId="23" fillId="0" borderId="9" xfId="12" applyFont="1" applyAlignment="1">
      <alignment horizontal="left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9" fillId="2" borderId="1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0" fillId="3" borderId="1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</cellXfs>
  <cellStyles count="18">
    <cellStyle name="Hypertextový odkaz" xfId="10" builtinId="8"/>
    <cellStyle name="měny 2" xfId="7"/>
    <cellStyle name="měny 2 2" xfId="2"/>
    <cellStyle name="Nadpis 1" xfId="12" builtinId="16"/>
    <cellStyle name="Nadpis 2" xfId="13" builtinId="17"/>
    <cellStyle name="normal" xfId="14"/>
    <cellStyle name="Normální" xfId="0" builtinId="0"/>
    <cellStyle name="Normální 12" xfId="11"/>
    <cellStyle name="normální 2" xfId="17"/>
    <cellStyle name="normální 2 10" xfId="8"/>
    <cellStyle name="normální 3" xfId="3"/>
    <cellStyle name="Normální 4" xfId="6"/>
    <cellStyle name="Normální 4 2" xfId="15"/>
    <cellStyle name="Normální 61" xfId="1"/>
    <cellStyle name="Normální 62" xfId="9"/>
    <cellStyle name="Normální 64" xfId="5"/>
    <cellStyle name="Normální 68" xfId="4"/>
    <cellStyle name="normální 7" xfId="16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8"/>
  <sheetViews>
    <sheetView showGridLines="0" tabSelected="1" workbookViewId="0">
      <selection sqref="A1:N1"/>
    </sheetView>
  </sheetViews>
  <sheetFormatPr defaultRowHeight="14.25" x14ac:dyDescent="0.2"/>
  <cols>
    <col min="1" max="1" width="9.140625" style="3" customWidth="1"/>
    <col min="2" max="16384" width="9.140625" style="3"/>
  </cols>
  <sheetData>
    <row r="1" spans="1:15" ht="20.25" thickBot="1" x14ac:dyDescent="0.3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15" thickTop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x14ac:dyDescent="0.2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x14ac:dyDescent="0.2">
      <c r="A4" s="35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5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">
      <c r="A6" s="35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">
      <c r="A7" s="38" t="s">
        <v>41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x14ac:dyDescent="0.2">
      <c r="A8" s="35" t="s">
        <v>44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</sheetData>
  <mergeCells count="2">
    <mergeCell ref="A3:N3"/>
    <mergeCell ref="A1:N1"/>
  </mergeCells>
  <hyperlinks>
    <hyperlink ref="A4" location="T5.1!A1" tooltip="T5.1" display="Tab. 5.1: Mzdy/platy učitelů pro děti a žáky se speciálními vzdělávacímí potřebami podle pohlaví – základní ukazatele "/>
    <hyperlink ref="A5" location="T5.2!A1" tooltip="T5.2a" display="Tab. 5.2a: Průměrná hrubá měsíční mzda/plat učitelů pro děti a žáky se speciálními vzdělávacímí potřebami podle jejich věku"/>
    <hyperlink ref="A6" location="T5.2!A16" tooltip="T5.2b" display="Tab. 5.2b: Medián hrubé měsíční mzdy učitelů pro děti a žáky se speciálními vzdělávacími potřebami podle věku"/>
    <hyperlink ref="A7" location="T5.3!A1" tooltip="T5.3a" display="Tab. 5.3a: Průměrná hrubá měsíční mzda/plat učitelů pro děti a žáky se speciálními vzdělávacímí potřebami podle délky jejich posledního zaměstnání"/>
    <hyperlink ref="A8" location="T5.3!A16" tooltip="T5.3b" display="Tab. 5.3b: Medián hrubé měsíční mzdy učitelů pro děti a žáky se speciálními vzdělávacími potřebami podle délky posledního zaměstnán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N98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3" customWidth="1"/>
    <col min="2" max="11" width="7.85546875" style="3" customWidth="1"/>
    <col min="12" max="12" width="8.5703125" style="3" customWidth="1"/>
    <col min="13" max="14" width="8.7109375" customWidth="1"/>
    <col min="15" max="16384" width="9.140625" style="3"/>
  </cols>
  <sheetData>
    <row r="1" spans="1:12" x14ac:dyDescent="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39"/>
      <c r="L1" s="39"/>
    </row>
    <row r="2" spans="1:12" ht="15" customHeight="1" x14ac:dyDescent="0.25">
      <c r="A2" s="35" t="s">
        <v>6</v>
      </c>
    </row>
    <row r="3" spans="1:12" ht="7.5" customHeight="1" thickBot="1" x14ac:dyDescent="0.3"/>
    <row r="4" spans="1:12" ht="15" customHeight="1" x14ac:dyDescent="0.25">
      <c r="A4" s="56" t="s">
        <v>8</v>
      </c>
      <c r="B4" s="59" t="s">
        <v>27</v>
      </c>
      <c r="C4" s="60"/>
      <c r="D4" s="60"/>
      <c r="E4" s="60"/>
      <c r="F4" s="60"/>
      <c r="G4" s="59" t="s">
        <v>28</v>
      </c>
      <c r="H4" s="60"/>
      <c r="I4" s="60"/>
      <c r="J4" s="60"/>
      <c r="K4" s="60"/>
    </row>
    <row r="5" spans="1:12" ht="22.5" customHeight="1" x14ac:dyDescent="0.25">
      <c r="A5" s="57"/>
      <c r="B5" s="63" t="s">
        <v>4</v>
      </c>
      <c r="C5" s="61" t="s">
        <v>12</v>
      </c>
      <c r="D5" s="62"/>
      <c r="E5" s="65" t="s">
        <v>29</v>
      </c>
      <c r="F5" s="66"/>
      <c r="G5" s="63" t="s">
        <v>4</v>
      </c>
      <c r="H5" s="61" t="s">
        <v>12</v>
      </c>
      <c r="I5" s="62"/>
      <c r="J5" s="65" t="s">
        <v>30</v>
      </c>
      <c r="K5" s="67"/>
    </row>
    <row r="6" spans="1:12" ht="15" customHeight="1" thickBot="1" x14ac:dyDescent="0.3">
      <c r="A6" s="58"/>
      <c r="B6" s="64"/>
      <c r="C6" s="9" t="s">
        <v>10</v>
      </c>
      <c r="D6" s="9" t="s">
        <v>7</v>
      </c>
      <c r="E6" s="9" t="s">
        <v>13</v>
      </c>
      <c r="F6" s="2" t="s">
        <v>11</v>
      </c>
      <c r="G6" s="64"/>
      <c r="H6" s="9" t="s">
        <v>10</v>
      </c>
      <c r="I6" s="9" t="s">
        <v>7</v>
      </c>
      <c r="J6" s="9" t="s">
        <v>13</v>
      </c>
      <c r="K6" s="1" t="s">
        <v>11</v>
      </c>
    </row>
    <row r="7" spans="1:12" ht="15" customHeight="1" thickBot="1" x14ac:dyDescent="0.3">
      <c r="A7" s="34"/>
      <c r="B7" s="51" t="s">
        <v>23</v>
      </c>
      <c r="C7" s="52"/>
      <c r="D7" s="52"/>
      <c r="E7" s="52"/>
      <c r="F7" s="52"/>
      <c r="G7" s="52"/>
      <c r="H7" s="52"/>
      <c r="I7" s="52"/>
      <c r="J7" s="52"/>
      <c r="K7" s="52"/>
    </row>
    <row r="8" spans="1:12" ht="15" customHeight="1" x14ac:dyDescent="0.25">
      <c r="A8" s="46">
        <v>2012</v>
      </c>
      <c r="B8" s="11">
        <v>27645.358199999999</v>
      </c>
      <c r="C8" s="47" t="s">
        <v>22</v>
      </c>
      <c r="D8" s="48" t="s">
        <v>22</v>
      </c>
      <c r="E8" s="26">
        <v>106.19351669035456</v>
      </c>
      <c r="F8" s="26">
        <v>64.0216999278652</v>
      </c>
      <c r="G8" s="11">
        <v>27197.360000000001</v>
      </c>
      <c r="H8" s="47" t="s">
        <v>22</v>
      </c>
      <c r="I8" s="48" t="s">
        <v>22</v>
      </c>
      <c r="J8" s="26">
        <v>123.64122380324589</v>
      </c>
      <c r="K8" s="27">
        <v>84.288468094337858</v>
      </c>
    </row>
    <row r="9" spans="1:12" ht="15" customHeight="1" x14ac:dyDescent="0.25">
      <c r="A9" s="43">
        <v>2013</v>
      </c>
      <c r="B9" s="15">
        <v>27912.4267</v>
      </c>
      <c r="C9" s="13">
        <v>267.06850000000122</v>
      </c>
      <c r="D9" s="24">
        <v>0.96605187050895491</v>
      </c>
      <c r="E9" s="29">
        <v>106.49126969592919</v>
      </c>
      <c r="F9" s="29">
        <v>65.235361411722494</v>
      </c>
      <c r="G9" s="15">
        <v>27575.5164</v>
      </c>
      <c r="H9" s="13">
        <v>378.15639999999985</v>
      </c>
      <c r="I9" s="24">
        <v>1.3904158344780537</v>
      </c>
      <c r="J9" s="29">
        <v>123.84584748046348</v>
      </c>
      <c r="K9" s="30">
        <v>84.468285241683517</v>
      </c>
    </row>
    <row r="10" spans="1:12" ht="15" customHeight="1" x14ac:dyDescent="0.25">
      <c r="A10" s="40">
        <v>2014</v>
      </c>
      <c r="B10" s="15">
        <v>28377.425999999999</v>
      </c>
      <c r="C10" s="13">
        <v>464.99929999999949</v>
      </c>
      <c r="D10" s="24">
        <v>1.6659221535904711</v>
      </c>
      <c r="E10" s="29">
        <v>105.87801656592792</v>
      </c>
      <c r="F10" s="29">
        <v>65.399136412493647</v>
      </c>
      <c r="G10" s="15">
        <v>28161.790799999999</v>
      </c>
      <c r="H10" s="13">
        <v>586.27439999999842</v>
      </c>
      <c r="I10" s="24">
        <v>2.1260686164339626</v>
      </c>
      <c r="J10" s="29">
        <v>123.27872001400806</v>
      </c>
      <c r="K10" s="30">
        <v>85.078368629346542</v>
      </c>
    </row>
    <row r="11" spans="1:12" ht="15" customHeight="1" x14ac:dyDescent="0.25">
      <c r="A11" s="40">
        <v>2015</v>
      </c>
      <c r="B11" s="15">
        <v>29091.110799999999</v>
      </c>
      <c r="C11" s="13">
        <v>713.68479999999909</v>
      </c>
      <c r="D11" s="24">
        <v>2.514973697755396</v>
      </c>
      <c r="E11" s="29">
        <v>104.60289381899248</v>
      </c>
      <c r="F11" s="29">
        <v>65.579799971032813</v>
      </c>
      <c r="G11" s="15">
        <v>28838.890500000001</v>
      </c>
      <c r="H11" s="13">
        <v>677.09970000000249</v>
      </c>
      <c r="I11" s="24">
        <v>2.4043204667226092</v>
      </c>
      <c r="J11" s="29">
        <v>121.54973657590828</v>
      </c>
      <c r="K11" s="30">
        <v>84.747981133738875</v>
      </c>
    </row>
    <row r="12" spans="1:12" ht="15" customHeight="1" x14ac:dyDescent="0.25">
      <c r="A12" s="40">
        <v>2016</v>
      </c>
      <c r="B12" s="15">
        <v>30796.898799999999</v>
      </c>
      <c r="C12" s="13">
        <v>1705.7880000000005</v>
      </c>
      <c r="D12" s="24">
        <v>5.8636055932247189</v>
      </c>
      <c r="E12" s="29">
        <v>105.97492091143465</v>
      </c>
      <c r="F12" s="29">
        <v>67.0873256435587</v>
      </c>
      <c r="G12" s="15">
        <v>30625.1934</v>
      </c>
      <c r="H12" s="13">
        <v>1786.3028999999988</v>
      </c>
      <c r="I12" s="24">
        <v>6.1940763636520568</v>
      </c>
      <c r="J12" s="29">
        <v>122.82410707929338</v>
      </c>
      <c r="K12" s="30">
        <v>86.275441304899005</v>
      </c>
    </row>
    <row r="13" spans="1:12" ht="15" customHeight="1" x14ac:dyDescent="0.25">
      <c r="A13" s="40">
        <v>2017</v>
      </c>
      <c r="B13" s="15">
        <v>32864.377099999998</v>
      </c>
      <c r="C13" s="13">
        <v>2067.4782999999989</v>
      </c>
      <c r="D13" s="24">
        <v>6.7132678307206595</v>
      </c>
      <c r="E13" s="29">
        <v>105.64398201416414</v>
      </c>
      <c r="F13" s="29">
        <v>67.994325112757053</v>
      </c>
      <c r="G13" s="15">
        <v>32701.253700000001</v>
      </c>
      <c r="H13" s="13">
        <v>2076.060300000001</v>
      </c>
      <c r="I13" s="24">
        <v>6.7789295985311249</v>
      </c>
      <c r="J13" s="29">
        <v>121.82496615537882</v>
      </c>
      <c r="K13" s="30">
        <v>86.371869998151126</v>
      </c>
    </row>
    <row r="14" spans="1:12" ht="15" customHeight="1" x14ac:dyDescent="0.25">
      <c r="A14" s="40">
        <v>2018</v>
      </c>
      <c r="B14" s="15">
        <v>36565.290699999998</v>
      </c>
      <c r="C14" s="13">
        <v>3700.9135999999999</v>
      </c>
      <c r="D14" s="24">
        <v>11.261170685629708</v>
      </c>
      <c r="E14" s="29">
        <v>108.55387072519835</v>
      </c>
      <c r="F14" s="29">
        <v>70.845117896653946</v>
      </c>
      <c r="G14" s="15">
        <v>36434.8655</v>
      </c>
      <c r="H14" s="13">
        <v>3733.6117999999988</v>
      </c>
      <c r="I14" s="24">
        <v>11.417335354332291</v>
      </c>
      <c r="J14" s="29">
        <v>124.8441066211326</v>
      </c>
      <c r="K14" s="30">
        <v>89.312086039955872</v>
      </c>
    </row>
    <row r="15" spans="1:12" ht="15" customHeight="1" x14ac:dyDescent="0.25">
      <c r="A15" s="40">
        <v>2019</v>
      </c>
      <c r="B15" s="15">
        <v>41737.857400000001</v>
      </c>
      <c r="C15" s="13">
        <v>5172.566700000003</v>
      </c>
      <c r="D15" s="24">
        <v>14.146111246423111</v>
      </c>
      <c r="E15" s="29">
        <v>114.86692824003337</v>
      </c>
      <c r="F15" s="29">
        <v>74.828529886335119</v>
      </c>
      <c r="G15" s="15">
        <v>41661.701300000001</v>
      </c>
      <c r="H15" s="13">
        <v>5226.8358000000007</v>
      </c>
      <c r="I15" s="24">
        <v>14.345698078671386</v>
      </c>
      <c r="J15" s="29">
        <v>132.53740238228383</v>
      </c>
      <c r="K15" s="30">
        <v>92.810490988883686</v>
      </c>
    </row>
    <row r="16" spans="1:12" ht="15" customHeight="1" x14ac:dyDescent="0.25">
      <c r="A16" s="43">
        <v>2020</v>
      </c>
      <c r="B16" s="15">
        <v>45022.700599999996</v>
      </c>
      <c r="C16" s="13">
        <v>3284.8431999999957</v>
      </c>
      <c r="D16" s="24">
        <v>7.8701768720883081</v>
      </c>
      <c r="E16" s="29">
        <v>116.8611820995594</v>
      </c>
      <c r="F16" s="29">
        <v>77.102284891907075</v>
      </c>
      <c r="G16" s="15">
        <v>44929.467900000003</v>
      </c>
      <c r="H16" s="13">
        <v>3267.7666000000027</v>
      </c>
      <c r="I16" s="24">
        <v>7.8435745493667719</v>
      </c>
      <c r="J16" s="29">
        <v>135.10318466304196</v>
      </c>
      <c r="K16" s="30">
        <v>94.233344129432666</v>
      </c>
    </row>
    <row r="17" spans="1:11" ht="15" customHeight="1" thickBot="1" x14ac:dyDescent="0.3">
      <c r="A17" s="40">
        <v>2021</v>
      </c>
      <c r="B17" s="15">
        <v>48692.005299999997</v>
      </c>
      <c r="C17" s="13">
        <v>3669.3047000000006</v>
      </c>
      <c r="D17" s="24">
        <v>8.1498991644228624</v>
      </c>
      <c r="E17" s="29">
        <v>119.41046496799666</v>
      </c>
      <c r="F17" s="29">
        <v>79.388276160041741</v>
      </c>
      <c r="G17" s="15">
        <v>48645.243999999999</v>
      </c>
      <c r="H17" s="13">
        <v>3715.7760999999955</v>
      </c>
      <c r="I17" s="24">
        <v>8.2702428354376281</v>
      </c>
      <c r="J17" s="29">
        <v>138.31853052404105</v>
      </c>
      <c r="K17" s="30">
        <v>96.380654620383581</v>
      </c>
    </row>
    <row r="18" spans="1:11" ht="15" customHeight="1" thickBot="1" x14ac:dyDescent="0.3">
      <c r="A18" s="41"/>
      <c r="B18" s="53" t="s">
        <v>24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" customHeight="1" x14ac:dyDescent="0.25">
      <c r="A19" s="46">
        <v>2012</v>
      </c>
      <c r="B19" s="11">
        <v>27596.823499999999</v>
      </c>
      <c r="C19" s="47" t="s">
        <v>22</v>
      </c>
      <c r="D19" s="48" t="s">
        <v>22</v>
      </c>
      <c r="E19" s="26">
        <v>122.67435766358463</v>
      </c>
      <c r="F19" s="26">
        <v>80.029028303664688</v>
      </c>
      <c r="G19" s="11">
        <v>27196.8986</v>
      </c>
      <c r="H19" s="47" t="s">
        <v>22</v>
      </c>
      <c r="I19" s="48" t="s">
        <v>22</v>
      </c>
      <c r="J19" s="26">
        <v>135.69952399960084</v>
      </c>
      <c r="K19" s="27">
        <v>96.315521461214161</v>
      </c>
    </row>
    <row r="20" spans="1:11" ht="14.25" customHeight="1" x14ac:dyDescent="0.25">
      <c r="A20" s="43">
        <v>2013</v>
      </c>
      <c r="B20" s="15">
        <v>27822.655500000001</v>
      </c>
      <c r="C20" s="13">
        <v>225.83200000000215</v>
      </c>
      <c r="D20" s="24">
        <v>0.81832606567926458</v>
      </c>
      <c r="E20" s="29">
        <v>122.41038101104316</v>
      </c>
      <c r="F20" s="29">
        <v>80.326400958512579</v>
      </c>
      <c r="G20" s="15">
        <v>27551.6165</v>
      </c>
      <c r="H20" s="13">
        <v>354.71789999999964</v>
      </c>
      <c r="I20" s="24">
        <v>1.3042586407260304</v>
      </c>
      <c r="J20" s="29">
        <v>135.91641507572393</v>
      </c>
      <c r="K20" s="30">
        <v>96.129292418268733</v>
      </c>
    </row>
    <row r="21" spans="1:11" x14ac:dyDescent="0.25">
      <c r="A21" s="40">
        <v>2014</v>
      </c>
      <c r="B21" s="15">
        <v>28315.771700000001</v>
      </c>
      <c r="C21" s="13">
        <v>493.11620000000039</v>
      </c>
      <c r="D21" s="24">
        <v>1.772354906957041</v>
      </c>
      <c r="E21" s="29">
        <v>122.03495970348663</v>
      </c>
      <c r="F21" s="29">
        <v>80.614296654804278</v>
      </c>
      <c r="G21" s="15">
        <v>28157.087899999999</v>
      </c>
      <c r="H21" s="13">
        <v>605.47139999999854</v>
      </c>
      <c r="I21" s="24">
        <v>2.1975893864521368</v>
      </c>
      <c r="J21" s="29">
        <v>136.28793756050339</v>
      </c>
      <c r="K21" s="30">
        <v>96.263548376068371</v>
      </c>
    </row>
    <row r="22" spans="1:11" x14ac:dyDescent="0.25">
      <c r="A22" s="40">
        <v>2015</v>
      </c>
      <c r="B22" s="15">
        <v>29080.907200000001</v>
      </c>
      <c r="C22" s="13">
        <v>765.13550000000032</v>
      </c>
      <c r="D22" s="24">
        <v>2.7021530901804924</v>
      </c>
      <c r="E22" s="29">
        <v>120.69771395368143</v>
      </c>
      <c r="F22" s="29">
        <v>80.547604697540436</v>
      </c>
      <c r="G22" s="15">
        <v>28910.542600000001</v>
      </c>
      <c r="H22" s="13">
        <v>753.45470000000205</v>
      </c>
      <c r="I22" s="24">
        <v>2.6758971051122238</v>
      </c>
      <c r="J22" s="29">
        <v>134.71200130469222</v>
      </c>
      <c r="K22" s="30">
        <v>96.093008708369339</v>
      </c>
    </row>
    <row r="23" spans="1:11" x14ac:dyDescent="0.25">
      <c r="A23" s="40">
        <v>2016</v>
      </c>
      <c r="B23" s="15">
        <v>30742.649099999999</v>
      </c>
      <c r="C23" s="13">
        <v>1661.7418999999973</v>
      </c>
      <c r="D23" s="24">
        <v>5.7142024097514899</v>
      </c>
      <c r="E23" s="29">
        <v>121.59415061503778</v>
      </c>
      <c r="F23" s="29">
        <v>81.893045018646774</v>
      </c>
      <c r="G23" s="15">
        <v>30685.910599999999</v>
      </c>
      <c r="H23" s="13">
        <v>1775.3679999999986</v>
      </c>
      <c r="I23" s="24">
        <v>6.1409016930730198</v>
      </c>
      <c r="J23" s="29">
        <v>135.47265286300825</v>
      </c>
      <c r="K23" s="30">
        <v>96.929403626255606</v>
      </c>
    </row>
    <row r="24" spans="1:11" x14ac:dyDescent="0.25">
      <c r="A24" s="40">
        <v>2017</v>
      </c>
      <c r="B24" s="15">
        <v>32764.1433</v>
      </c>
      <c r="C24" s="13">
        <v>2021.494200000001</v>
      </c>
      <c r="D24" s="24">
        <v>6.5755367841738854</v>
      </c>
      <c r="E24" s="29">
        <v>120.51400779784456</v>
      </c>
      <c r="F24" s="29">
        <v>82.078619419810607</v>
      </c>
      <c r="G24" s="15">
        <v>32693.461500000001</v>
      </c>
      <c r="H24" s="13">
        <v>2007.550900000002</v>
      </c>
      <c r="I24" s="24">
        <v>6.5422562366456383</v>
      </c>
      <c r="J24" s="29">
        <v>133.56809045226129</v>
      </c>
      <c r="K24" s="30">
        <v>96.57478362331257</v>
      </c>
    </row>
    <row r="25" spans="1:11" x14ac:dyDescent="0.25">
      <c r="A25" s="40">
        <v>2018</v>
      </c>
      <c r="B25" s="15">
        <v>36448.973400000003</v>
      </c>
      <c r="C25" s="13">
        <v>3684.8301000000029</v>
      </c>
      <c r="D25" s="24">
        <v>11.246532730187408</v>
      </c>
      <c r="E25" s="29">
        <v>123.02620380058731</v>
      </c>
      <c r="F25" s="29">
        <v>84.502716521236266</v>
      </c>
      <c r="G25" s="15">
        <v>36425.462699999996</v>
      </c>
      <c r="H25" s="13">
        <v>3732.0011999999952</v>
      </c>
      <c r="I25" s="24">
        <v>11.415130208833935</v>
      </c>
      <c r="J25" s="29">
        <v>136.53745670589998</v>
      </c>
      <c r="K25" s="30">
        <v>98.332917690251861</v>
      </c>
    </row>
    <row r="26" spans="1:11" x14ac:dyDescent="0.25">
      <c r="A26" s="40">
        <v>2019</v>
      </c>
      <c r="B26" s="15">
        <v>41659.414299999997</v>
      </c>
      <c r="C26" s="13">
        <v>5210.4408999999941</v>
      </c>
      <c r="D26" s="24">
        <v>14.29516503200059</v>
      </c>
      <c r="E26" s="29">
        <v>129.22857058659304</v>
      </c>
      <c r="F26" s="29">
        <v>88.88858749226533</v>
      </c>
      <c r="G26" s="15">
        <v>41767.853999999999</v>
      </c>
      <c r="H26" s="13">
        <v>5342.391300000003</v>
      </c>
      <c r="I26" s="24">
        <v>14.666639498858046</v>
      </c>
      <c r="J26" s="29">
        <v>145.05245355096369</v>
      </c>
      <c r="K26" s="30">
        <v>101.54094909320757</v>
      </c>
    </row>
    <row r="27" spans="1:11" x14ac:dyDescent="0.25">
      <c r="A27" s="40">
        <v>2020</v>
      </c>
      <c r="B27" s="15">
        <v>44880.5916</v>
      </c>
      <c r="C27" s="13">
        <v>3221.177300000003</v>
      </c>
      <c r="D27" s="24">
        <v>7.7321713570034589</v>
      </c>
      <c r="E27" s="29">
        <v>129.12905007869287</v>
      </c>
      <c r="F27" s="29">
        <v>90.073269243421151</v>
      </c>
      <c r="G27" s="15">
        <v>44885.081599999998</v>
      </c>
      <c r="H27" s="13">
        <v>3117.2275999999983</v>
      </c>
      <c r="I27" s="24">
        <v>7.4632218356250668</v>
      </c>
      <c r="J27" s="29">
        <v>145.52933732039006</v>
      </c>
      <c r="K27" s="30">
        <v>101.17999303974885</v>
      </c>
    </row>
    <row r="28" spans="1:11" ht="15" customHeight="1" thickBot="1" x14ac:dyDescent="0.3">
      <c r="A28" s="43">
        <v>2021</v>
      </c>
      <c r="B28" s="15">
        <v>48609.124000000003</v>
      </c>
      <c r="C28" s="13">
        <v>3728.5324000000037</v>
      </c>
      <c r="D28" s="24">
        <v>8.3076721297051819</v>
      </c>
      <c r="E28" s="29">
        <v>130.93366734006736</v>
      </c>
      <c r="F28" s="29">
        <v>91.870480382540549</v>
      </c>
      <c r="G28" s="15">
        <v>48660.765800000001</v>
      </c>
      <c r="H28" s="13">
        <v>3775.6842000000033</v>
      </c>
      <c r="I28" s="24">
        <v>8.4118911348932386</v>
      </c>
      <c r="J28" s="29">
        <v>148.35599329268291</v>
      </c>
      <c r="K28" s="30">
        <v>102.78049865820755</v>
      </c>
    </row>
    <row r="29" spans="1:11" ht="15" customHeight="1" thickBot="1" x14ac:dyDescent="0.3">
      <c r="A29" s="41"/>
      <c r="B29" s="53" t="s">
        <v>25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5" customHeight="1" x14ac:dyDescent="0.25">
      <c r="A30" s="46">
        <v>2012</v>
      </c>
      <c r="B30" s="11">
        <v>27905.303599999999</v>
      </c>
      <c r="C30" s="47" t="s">
        <v>22</v>
      </c>
      <c r="D30" s="48" t="s">
        <v>22</v>
      </c>
      <c r="E30" s="26">
        <v>96.648438333391056</v>
      </c>
      <c r="F30" s="26">
        <v>56.051328261121938</v>
      </c>
      <c r="G30" s="11">
        <v>27199.284500000002</v>
      </c>
      <c r="H30" s="47" t="s">
        <v>22</v>
      </c>
      <c r="I30" s="48" t="s">
        <v>22</v>
      </c>
      <c r="J30" s="26">
        <v>114.99782048029765</v>
      </c>
      <c r="K30" s="27">
        <v>73.225317817815636</v>
      </c>
    </row>
    <row r="31" spans="1:11" x14ac:dyDescent="0.25">
      <c r="A31" s="43">
        <v>2013</v>
      </c>
      <c r="B31" s="15">
        <v>28421.197</v>
      </c>
      <c r="C31" s="13">
        <v>515.89340000000084</v>
      </c>
      <c r="D31" s="24">
        <v>1.8487288559727366</v>
      </c>
      <c r="E31" s="29">
        <v>97.916340522290355</v>
      </c>
      <c r="F31" s="29">
        <v>57.910259179265658</v>
      </c>
      <c r="G31" s="15">
        <v>27717.757399999999</v>
      </c>
      <c r="H31" s="13">
        <v>518.47289999999703</v>
      </c>
      <c r="I31" s="24">
        <v>1.9062005105318081</v>
      </c>
      <c r="J31" s="29">
        <v>115.70760759757879</v>
      </c>
      <c r="K31" s="30">
        <v>73.674332571367813</v>
      </c>
    </row>
    <row r="32" spans="1:11" x14ac:dyDescent="0.25">
      <c r="A32" s="40">
        <v>2014</v>
      </c>
      <c r="B32" s="15">
        <v>28741.383600000001</v>
      </c>
      <c r="C32" s="13">
        <v>320.18660000000091</v>
      </c>
      <c r="D32" s="24">
        <v>1.1265767588888087</v>
      </c>
      <c r="E32" s="29">
        <v>96.703958816998082</v>
      </c>
      <c r="F32" s="29">
        <v>57.625678883631402</v>
      </c>
      <c r="G32" s="15">
        <v>28198.509099999999</v>
      </c>
      <c r="H32" s="13">
        <v>480.75170000000071</v>
      </c>
      <c r="I32" s="24">
        <v>1.7344538126305986</v>
      </c>
      <c r="J32" s="29">
        <v>114.3028338062424</v>
      </c>
      <c r="K32" s="30">
        <v>73.72544734365195</v>
      </c>
    </row>
    <row r="33" spans="1:12" x14ac:dyDescent="0.25">
      <c r="A33" s="40">
        <v>2015</v>
      </c>
      <c r="B33" s="15">
        <v>29149.242099999999</v>
      </c>
      <c r="C33" s="13">
        <v>407.85849999999846</v>
      </c>
      <c r="D33" s="24">
        <v>1.4190635554510944</v>
      </c>
      <c r="E33" s="29">
        <v>94.511517087089032</v>
      </c>
      <c r="F33" s="29">
        <v>56.916079594421134</v>
      </c>
      <c r="G33" s="15">
        <v>28398.595600000001</v>
      </c>
      <c r="H33" s="13">
        <v>200.08650000000125</v>
      </c>
      <c r="I33" s="24">
        <v>0.70956410954365889</v>
      </c>
      <c r="J33" s="29">
        <v>110.55199159140454</v>
      </c>
      <c r="K33" s="30">
        <v>70.997333868273031</v>
      </c>
    </row>
    <row r="34" spans="1:12" ht="14.25" customHeight="1" x14ac:dyDescent="0.25">
      <c r="A34" s="40">
        <v>2016</v>
      </c>
      <c r="B34" s="15">
        <v>31136.841499999999</v>
      </c>
      <c r="C34" s="13">
        <v>1987.5993999999992</v>
      </c>
      <c r="D34" s="24">
        <v>6.8187000992385949</v>
      </c>
      <c r="E34" s="29">
        <v>97.10538437548729</v>
      </c>
      <c r="F34" s="29">
        <v>59.401048304017699</v>
      </c>
      <c r="G34" s="15">
        <v>30397.8102</v>
      </c>
      <c r="H34" s="13">
        <v>1999.2145999999993</v>
      </c>
      <c r="I34" s="24">
        <v>7.0398361530244147</v>
      </c>
      <c r="J34" s="29">
        <v>112.69300140876399</v>
      </c>
      <c r="K34" s="30">
        <v>74.117499817131147</v>
      </c>
    </row>
    <row r="35" spans="1:12" x14ac:dyDescent="0.25">
      <c r="A35" s="40">
        <v>2017</v>
      </c>
      <c r="B35" s="15">
        <v>33479.838799999998</v>
      </c>
      <c r="C35" s="13">
        <v>2342.9972999999991</v>
      </c>
      <c r="D35" s="24">
        <v>7.5248393450568773</v>
      </c>
      <c r="E35" s="29">
        <v>97.628783716793507</v>
      </c>
      <c r="F35" s="29">
        <v>60.652895402730422</v>
      </c>
      <c r="G35" s="15">
        <v>32746.793399999999</v>
      </c>
      <c r="H35" s="13">
        <v>2348.9831999999988</v>
      </c>
      <c r="I35" s="24">
        <v>7.7274750534497283</v>
      </c>
      <c r="J35" s="29">
        <v>112.89661932014066</v>
      </c>
      <c r="K35" s="30">
        <v>74.998954263335079</v>
      </c>
    </row>
    <row r="36" spans="1:12" x14ac:dyDescent="0.25">
      <c r="A36" s="40">
        <v>2018</v>
      </c>
      <c r="B36" s="15">
        <v>37295.614200000004</v>
      </c>
      <c r="C36" s="13">
        <v>3815.7754000000059</v>
      </c>
      <c r="D36" s="24">
        <v>11.397233489666636</v>
      </c>
      <c r="E36" s="29">
        <v>100.77716763942932</v>
      </c>
      <c r="F36" s="29">
        <v>62.621133588566572</v>
      </c>
      <c r="G36" s="15">
        <v>36525.651599999997</v>
      </c>
      <c r="H36" s="13">
        <v>3778.8581999999988</v>
      </c>
      <c r="I36" s="24">
        <v>11.539628182342888</v>
      </c>
      <c r="J36" s="29">
        <v>116.20160850062035</v>
      </c>
      <c r="K36" s="30">
        <v>76.872030531422112</v>
      </c>
    </row>
    <row r="37" spans="1:12" x14ac:dyDescent="0.25">
      <c r="A37" s="40">
        <v>2019</v>
      </c>
      <c r="B37" s="15">
        <v>42216.588000000003</v>
      </c>
      <c r="C37" s="13">
        <v>4920.9737999999998</v>
      </c>
      <c r="D37" s="24">
        <v>13.194510683242754</v>
      </c>
      <c r="E37" s="29">
        <v>106.34169122647927</v>
      </c>
      <c r="F37" s="29">
        <v>66.454559478646885</v>
      </c>
      <c r="G37" s="15">
        <v>41413.792500000003</v>
      </c>
      <c r="H37" s="13">
        <v>4888.1409000000058</v>
      </c>
      <c r="I37" s="24">
        <v>13.382761664407949</v>
      </c>
      <c r="J37" s="29">
        <v>122.66028640819833</v>
      </c>
      <c r="K37" s="30">
        <v>81.008142127809407</v>
      </c>
    </row>
    <row r="38" spans="1:12" x14ac:dyDescent="0.25">
      <c r="A38" s="43">
        <v>2020</v>
      </c>
      <c r="B38" s="15">
        <v>45897.602899999998</v>
      </c>
      <c r="C38" s="13">
        <v>3681.0148999999947</v>
      </c>
      <c r="D38" s="24">
        <v>8.7193567135269046</v>
      </c>
      <c r="E38" s="29">
        <v>110.28886749274571</v>
      </c>
      <c r="F38" s="29">
        <v>69.581278850782269</v>
      </c>
      <c r="G38" s="15">
        <v>45057.957699999999</v>
      </c>
      <c r="H38" s="13">
        <v>3644.1651999999958</v>
      </c>
      <c r="I38" s="24">
        <v>8.7993998617730931</v>
      </c>
      <c r="J38" s="29">
        <v>128.01379489858724</v>
      </c>
      <c r="K38" s="30">
        <v>84.609637780632923</v>
      </c>
    </row>
    <row r="39" spans="1:12" ht="15" customHeight="1" thickBot="1" x14ac:dyDescent="0.3">
      <c r="A39" s="44">
        <v>2021</v>
      </c>
      <c r="B39" s="21">
        <v>49204.565699999999</v>
      </c>
      <c r="C39" s="19">
        <v>3306.9628000000012</v>
      </c>
      <c r="D39" s="25">
        <v>7.2050882639886282</v>
      </c>
      <c r="E39" s="32">
        <v>112.37767660157587</v>
      </c>
      <c r="F39" s="32">
        <v>71.497469454745115</v>
      </c>
      <c r="G39" s="21">
        <v>48586.531499999997</v>
      </c>
      <c r="H39" s="19">
        <v>3528.5737999999983</v>
      </c>
      <c r="I39" s="25">
        <v>7.8311889400171282</v>
      </c>
      <c r="J39" s="32">
        <v>131.06698543296466</v>
      </c>
      <c r="K39" s="33">
        <v>87.627560767784331</v>
      </c>
    </row>
    <row r="40" spans="1:12" x14ac:dyDescent="0.25">
      <c r="A40" s="4" t="s">
        <v>32</v>
      </c>
    </row>
    <row r="41" spans="1:12" ht="24" customHeight="1" x14ac:dyDescent="0.25">
      <c r="A41" s="55" t="s">
        <v>33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3" spans="1:12" x14ac:dyDescent="0.25">
      <c r="A43" s="5" t="s">
        <v>5</v>
      </c>
    </row>
    <row r="44" spans="1:12" x14ac:dyDescent="0.25"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B80"/>
      <c r="C80"/>
      <c r="D80"/>
      <c r="E80"/>
      <c r="F80"/>
      <c r="G80"/>
      <c r="H80"/>
      <c r="I80"/>
      <c r="J80"/>
      <c r="K80"/>
      <c r="L80"/>
    </row>
    <row r="81" spans="2:12" x14ac:dyDescent="0.25">
      <c r="B81"/>
      <c r="C81"/>
      <c r="D81"/>
      <c r="E81"/>
      <c r="F81"/>
      <c r="G81"/>
      <c r="H81"/>
      <c r="I81"/>
      <c r="J81"/>
      <c r="K81"/>
      <c r="L81"/>
    </row>
    <row r="82" spans="2:12" x14ac:dyDescent="0.25">
      <c r="B82"/>
      <c r="C82"/>
      <c r="D82"/>
      <c r="E82"/>
      <c r="F82"/>
      <c r="G82"/>
      <c r="H82"/>
      <c r="I82"/>
      <c r="J82"/>
      <c r="K82"/>
      <c r="L82"/>
    </row>
    <row r="83" spans="2:12" x14ac:dyDescent="0.25">
      <c r="B83"/>
      <c r="C83"/>
      <c r="D83"/>
      <c r="E83"/>
      <c r="F83"/>
      <c r="G83"/>
      <c r="H83"/>
      <c r="I83"/>
      <c r="J83"/>
      <c r="K83"/>
      <c r="L83"/>
    </row>
    <row r="84" spans="2:12" x14ac:dyDescent="0.25">
      <c r="B84"/>
      <c r="C84"/>
      <c r="D84"/>
      <c r="E84"/>
      <c r="F84"/>
      <c r="G84"/>
      <c r="H84"/>
      <c r="I84"/>
      <c r="J84"/>
      <c r="K84"/>
      <c r="L84"/>
    </row>
    <row r="85" spans="2:12" x14ac:dyDescent="0.25">
      <c r="B85"/>
      <c r="C85"/>
      <c r="D85"/>
      <c r="E85"/>
      <c r="F85"/>
      <c r="G85"/>
      <c r="H85"/>
      <c r="I85"/>
      <c r="J85"/>
      <c r="K85"/>
      <c r="L85"/>
    </row>
    <row r="86" spans="2:12" x14ac:dyDescent="0.25">
      <c r="B86"/>
      <c r="C86"/>
      <c r="D86"/>
      <c r="E86"/>
      <c r="F86"/>
      <c r="G86"/>
      <c r="H86"/>
      <c r="I86"/>
      <c r="J86"/>
      <c r="K86"/>
      <c r="L86"/>
    </row>
    <row r="87" spans="2:12" x14ac:dyDescent="0.25">
      <c r="B87"/>
      <c r="C87"/>
      <c r="D87"/>
      <c r="E87"/>
      <c r="F87"/>
      <c r="G87"/>
      <c r="H87"/>
      <c r="I87"/>
      <c r="J87"/>
      <c r="K87"/>
      <c r="L87"/>
    </row>
    <row r="88" spans="2:12" x14ac:dyDescent="0.25">
      <c r="B88"/>
      <c r="C88"/>
      <c r="D88"/>
      <c r="E88"/>
      <c r="F88"/>
      <c r="G88"/>
      <c r="H88"/>
      <c r="I88"/>
      <c r="J88"/>
      <c r="K88"/>
      <c r="L88"/>
    </row>
    <row r="89" spans="2:12" x14ac:dyDescent="0.25">
      <c r="B89"/>
      <c r="C89"/>
      <c r="D89"/>
      <c r="E89"/>
      <c r="F89"/>
      <c r="G89"/>
      <c r="H89"/>
      <c r="I89"/>
      <c r="J89"/>
      <c r="K89"/>
      <c r="L89"/>
    </row>
    <row r="90" spans="2:12" x14ac:dyDescent="0.25">
      <c r="B90"/>
      <c r="C90"/>
      <c r="D90"/>
      <c r="E90"/>
      <c r="F90"/>
      <c r="G90"/>
      <c r="H90"/>
      <c r="I90"/>
      <c r="J90"/>
      <c r="K90"/>
      <c r="L90"/>
    </row>
    <row r="91" spans="2:12" x14ac:dyDescent="0.25">
      <c r="B91"/>
      <c r="C91"/>
      <c r="D91"/>
      <c r="E91"/>
      <c r="F91"/>
      <c r="G91"/>
      <c r="H91"/>
      <c r="I91"/>
      <c r="J91"/>
      <c r="K91"/>
      <c r="L91"/>
    </row>
    <row r="92" spans="2:12" x14ac:dyDescent="0.25">
      <c r="B92"/>
      <c r="C92"/>
      <c r="D92"/>
      <c r="E92"/>
      <c r="F92"/>
      <c r="G92"/>
      <c r="H92"/>
      <c r="I92"/>
      <c r="J92"/>
      <c r="K92"/>
      <c r="L92"/>
    </row>
    <row r="93" spans="2:12" x14ac:dyDescent="0.25">
      <c r="B93"/>
      <c r="C93"/>
      <c r="D93"/>
      <c r="E93"/>
      <c r="F93"/>
      <c r="G93"/>
      <c r="H93"/>
      <c r="I93"/>
      <c r="J93"/>
      <c r="K93"/>
      <c r="L93"/>
    </row>
    <row r="94" spans="2:12" x14ac:dyDescent="0.25">
      <c r="B94"/>
      <c r="C94"/>
      <c r="D94"/>
      <c r="E94"/>
      <c r="F94"/>
      <c r="G94"/>
      <c r="H94"/>
      <c r="I94"/>
      <c r="J94"/>
      <c r="K94"/>
      <c r="L94"/>
    </row>
    <row r="95" spans="2:12" x14ac:dyDescent="0.25">
      <c r="B95"/>
      <c r="C95"/>
      <c r="D95"/>
      <c r="E95"/>
      <c r="F95"/>
      <c r="G95"/>
      <c r="H95"/>
      <c r="I95"/>
      <c r="J95"/>
      <c r="K95"/>
      <c r="L95"/>
    </row>
    <row r="96" spans="2:12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</sheetData>
  <mergeCells count="14">
    <mergeCell ref="A1:J1"/>
    <mergeCell ref="A41:K41"/>
    <mergeCell ref="B18:K18"/>
    <mergeCell ref="B29:K29"/>
    <mergeCell ref="B7:K7"/>
    <mergeCell ref="H5:I5"/>
    <mergeCell ref="J5:K5"/>
    <mergeCell ref="A4:A6"/>
    <mergeCell ref="B5:B6"/>
    <mergeCell ref="C5:D5"/>
    <mergeCell ref="E5:F5"/>
    <mergeCell ref="G5:G6"/>
    <mergeCell ref="B4:F4"/>
    <mergeCell ref="G4:K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I34"/>
  <sheetViews>
    <sheetView zoomScaleNormal="100" workbookViewId="0">
      <selection sqref="A1:N1"/>
    </sheetView>
  </sheetViews>
  <sheetFormatPr defaultColWidth="9.140625" defaultRowHeight="15" x14ac:dyDescent="0.25"/>
  <cols>
    <col min="1" max="1" width="8.5703125" style="3" customWidth="1"/>
    <col min="2" max="2" width="8" style="3" customWidth="1"/>
    <col min="3" max="3" width="6.5703125" style="3" customWidth="1"/>
    <col min="4" max="4" width="5.7109375" style="3" customWidth="1"/>
    <col min="5" max="5" width="8" style="3" customWidth="1"/>
    <col min="6" max="6" width="6.5703125" style="3" customWidth="1"/>
    <col min="7" max="7" width="5.7109375" style="3" customWidth="1"/>
    <col min="8" max="8" width="8" style="3" customWidth="1"/>
    <col min="9" max="9" width="6.5703125" style="3" customWidth="1"/>
    <col min="10" max="10" width="5.7109375" style="3" customWidth="1"/>
    <col min="11" max="11" width="8" style="3" customWidth="1"/>
    <col min="12" max="12" width="6.5703125" style="3" customWidth="1"/>
    <col min="13" max="13" width="5.7109375" style="3" customWidth="1"/>
    <col min="14" max="14" width="8" style="3" customWidth="1"/>
    <col min="15" max="15" width="6.5703125" style="3" customWidth="1"/>
    <col min="16" max="16" width="5.7109375" style="3" customWidth="1"/>
    <col min="17" max="17" width="8" style="3" customWidth="1"/>
    <col min="18" max="18" width="6.5703125" style="3" customWidth="1"/>
    <col min="19" max="19" width="5.7109375" style="3" customWidth="1"/>
    <col min="20" max="20" width="8.5703125" style="3" customWidth="1"/>
    <col min="21" max="35" width="8.7109375" customWidth="1"/>
    <col min="36" max="16384" width="9.140625" style="3"/>
  </cols>
  <sheetData>
    <row r="1" spans="1:19" x14ac:dyDescent="0.2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9"/>
    </row>
    <row r="2" spans="1:19" ht="15" customHeight="1" x14ac:dyDescent="0.25">
      <c r="A2" s="35" t="s">
        <v>6</v>
      </c>
    </row>
    <row r="3" spans="1:19" ht="7.5" customHeight="1" thickBot="1" x14ac:dyDescent="0.3"/>
    <row r="4" spans="1:19" ht="15" customHeight="1" x14ac:dyDescent="0.25">
      <c r="A4" s="56" t="s">
        <v>8</v>
      </c>
      <c r="B4" s="84" t="s">
        <v>9</v>
      </c>
      <c r="C4" s="85"/>
      <c r="D4" s="86"/>
      <c r="E4" s="59" t="s">
        <v>15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5" customHeight="1" x14ac:dyDescent="0.25">
      <c r="A5" s="57"/>
      <c r="B5" s="82"/>
      <c r="C5" s="76"/>
      <c r="D5" s="87"/>
      <c r="E5" s="82" t="s">
        <v>17</v>
      </c>
      <c r="F5" s="76"/>
      <c r="G5" s="76"/>
      <c r="H5" s="73" t="s">
        <v>16</v>
      </c>
      <c r="I5" s="74"/>
      <c r="J5" s="75"/>
      <c r="K5" s="73" t="s">
        <v>1</v>
      </c>
      <c r="L5" s="74"/>
      <c r="M5" s="75"/>
      <c r="N5" s="73" t="s">
        <v>2</v>
      </c>
      <c r="O5" s="74"/>
      <c r="P5" s="75"/>
      <c r="Q5" s="76" t="s">
        <v>0</v>
      </c>
      <c r="R5" s="76"/>
      <c r="S5" s="76"/>
    </row>
    <row r="6" spans="1:19" ht="22.5" customHeight="1" x14ac:dyDescent="0.25">
      <c r="A6" s="57"/>
      <c r="B6" s="77" t="s">
        <v>4</v>
      </c>
      <c r="C6" s="71" t="s">
        <v>12</v>
      </c>
      <c r="D6" s="83"/>
      <c r="E6" s="63" t="s">
        <v>4</v>
      </c>
      <c r="F6" s="71" t="s">
        <v>12</v>
      </c>
      <c r="G6" s="79"/>
      <c r="H6" s="62" t="s">
        <v>4</v>
      </c>
      <c r="I6" s="71" t="s">
        <v>12</v>
      </c>
      <c r="J6" s="72"/>
      <c r="K6" s="62" t="s">
        <v>4</v>
      </c>
      <c r="L6" s="71" t="s">
        <v>12</v>
      </c>
      <c r="M6" s="72"/>
      <c r="N6" s="62" t="s">
        <v>4</v>
      </c>
      <c r="O6" s="71" t="s">
        <v>12</v>
      </c>
      <c r="P6" s="72"/>
      <c r="Q6" s="80" t="s">
        <v>4</v>
      </c>
      <c r="R6" s="71" t="s">
        <v>12</v>
      </c>
      <c r="S6" s="79"/>
    </row>
    <row r="7" spans="1:19" ht="15" customHeight="1" thickBot="1" x14ac:dyDescent="0.3">
      <c r="A7" s="58"/>
      <c r="B7" s="78"/>
      <c r="C7" s="6" t="s">
        <v>10</v>
      </c>
      <c r="D7" s="7" t="s">
        <v>7</v>
      </c>
      <c r="E7" s="64"/>
      <c r="F7" s="6" t="s">
        <v>10</v>
      </c>
      <c r="G7" s="8" t="s">
        <v>7</v>
      </c>
      <c r="H7" s="70"/>
      <c r="I7" s="6" t="s">
        <v>10</v>
      </c>
      <c r="J7" s="6" t="s">
        <v>7</v>
      </c>
      <c r="K7" s="70"/>
      <c r="L7" s="6" t="s">
        <v>10</v>
      </c>
      <c r="M7" s="6" t="s">
        <v>7</v>
      </c>
      <c r="N7" s="70"/>
      <c r="O7" s="6" t="s">
        <v>10</v>
      </c>
      <c r="P7" s="6" t="s">
        <v>7</v>
      </c>
      <c r="Q7" s="81"/>
      <c r="R7" s="6" t="s">
        <v>10</v>
      </c>
      <c r="S7" s="8" t="s">
        <v>7</v>
      </c>
    </row>
    <row r="8" spans="1:19" ht="15" customHeight="1" x14ac:dyDescent="0.25">
      <c r="A8" s="40">
        <v>2015</v>
      </c>
      <c r="B8" s="12">
        <v>29091.110799999999</v>
      </c>
      <c r="C8" s="13">
        <v>713.68479999999909</v>
      </c>
      <c r="D8" s="14">
        <v>2.514973697755396</v>
      </c>
      <c r="E8" s="15">
        <v>24433.4578</v>
      </c>
      <c r="F8" s="13">
        <v>771.39909999999873</v>
      </c>
      <c r="G8" s="16">
        <v>3.2600675612388663</v>
      </c>
      <c r="H8" s="28">
        <v>25562.865900000001</v>
      </c>
      <c r="I8" s="13">
        <v>94.449400000001333</v>
      </c>
      <c r="J8" s="24">
        <v>0.37084912601457187</v>
      </c>
      <c r="K8" s="28">
        <v>27894.5033</v>
      </c>
      <c r="L8" s="13">
        <v>547.59170000000086</v>
      </c>
      <c r="M8" s="24">
        <v>2.0023895495387523</v>
      </c>
      <c r="N8" s="28">
        <v>30545.100399999999</v>
      </c>
      <c r="O8" s="13">
        <v>839.7531999999992</v>
      </c>
      <c r="P8" s="24">
        <v>2.8269428879121206</v>
      </c>
      <c r="Q8" s="17">
        <v>31211.770700000001</v>
      </c>
      <c r="R8" s="13">
        <v>763.60810000000129</v>
      </c>
      <c r="S8" s="16">
        <v>2.5078955010572557</v>
      </c>
    </row>
    <row r="9" spans="1:19" ht="15" customHeight="1" x14ac:dyDescent="0.25">
      <c r="A9" s="40">
        <v>2016</v>
      </c>
      <c r="B9" s="12">
        <v>30796.898799999999</v>
      </c>
      <c r="C9" s="13">
        <v>1705.7880000000005</v>
      </c>
      <c r="D9" s="14">
        <v>5.8636055932247189</v>
      </c>
      <c r="E9" s="15">
        <v>25904.401900000001</v>
      </c>
      <c r="F9" s="13">
        <v>1470.9441000000006</v>
      </c>
      <c r="G9" s="16">
        <v>6.0202043936654848</v>
      </c>
      <c r="H9" s="28">
        <v>26808.337800000001</v>
      </c>
      <c r="I9" s="13">
        <v>1245.4719000000005</v>
      </c>
      <c r="J9" s="24">
        <v>4.8721919712452877</v>
      </c>
      <c r="K9" s="28">
        <v>29430.9961</v>
      </c>
      <c r="L9" s="13">
        <v>1536.4928</v>
      </c>
      <c r="M9" s="24">
        <v>5.5082278521876304</v>
      </c>
      <c r="N9" s="28">
        <v>32042.777699999999</v>
      </c>
      <c r="O9" s="13">
        <v>1497.6772999999994</v>
      </c>
      <c r="P9" s="24">
        <v>4.903167055885671</v>
      </c>
      <c r="Q9" s="17">
        <v>33259.833899999998</v>
      </c>
      <c r="R9" s="13">
        <v>2048.0631999999969</v>
      </c>
      <c r="S9" s="16">
        <v>6.5618295728412379</v>
      </c>
    </row>
    <row r="10" spans="1:19" ht="15" customHeight="1" x14ac:dyDescent="0.25">
      <c r="A10" s="40">
        <v>2017</v>
      </c>
      <c r="B10" s="12">
        <v>32864.377099999998</v>
      </c>
      <c r="C10" s="13">
        <v>2067.4782999999989</v>
      </c>
      <c r="D10" s="14">
        <v>6.7132678307206595</v>
      </c>
      <c r="E10" s="15">
        <v>27256.2392</v>
      </c>
      <c r="F10" s="13">
        <v>1351.8372999999992</v>
      </c>
      <c r="G10" s="16">
        <v>5.2185621008296712</v>
      </c>
      <c r="H10" s="28">
        <v>28177.920699999999</v>
      </c>
      <c r="I10" s="13">
        <v>1369.5828999999976</v>
      </c>
      <c r="J10" s="24">
        <v>5.1087945482393815</v>
      </c>
      <c r="K10" s="28">
        <v>31212.924900000002</v>
      </c>
      <c r="L10" s="13">
        <v>1781.9288000000015</v>
      </c>
      <c r="M10" s="24">
        <v>6.0545990150839613</v>
      </c>
      <c r="N10" s="28">
        <v>34251.181499999999</v>
      </c>
      <c r="O10" s="13">
        <v>2208.4038</v>
      </c>
      <c r="P10" s="24">
        <v>6.8920485629434092</v>
      </c>
      <c r="Q10" s="17">
        <v>35684.859100000001</v>
      </c>
      <c r="R10" s="13">
        <v>2425.0252000000037</v>
      </c>
      <c r="S10" s="16">
        <v>7.2911524672406802</v>
      </c>
    </row>
    <row r="11" spans="1:19" ht="15" customHeight="1" x14ac:dyDescent="0.25">
      <c r="A11" s="40">
        <v>2018</v>
      </c>
      <c r="B11" s="12">
        <v>36565.290699999998</v>
      </c>
      <c r="C11" s="13">
        <v>3700.9135999999999</v>
      </c>
      <c r="D11" s="14">
        <v>11.261170685629708</v>
      </c>
      <c r="E11" s="15">
        <v>30516.323100000001</v>
      </c>
      <c r="F11" s="13">
        <v>3260.0839000000014</v>
      </c>
      <c r="G11" s="16">
        <v>11.960872063376971</v>
      </c>
      <c r="H11" s="28">
        <v>31994.356</v>
      </c>
      <c r="I11" s="13">
        <v>3816.435300000001</v>
      </c>
      <c r="J11" s="24">
        <v>13.544062887507536</v>
      </c>
      <c r="K11" s="28">
        <v>34614.408799999997</v>
      </c>
      <c r="L11" s="13">
        <v>3401.4838999999956</v>
      </c>
      <c r="M11" s="24">
        <v>10.897677519481675</v>
      </c>
      <c r="N11" s="28">
        <v>37965.4352</v>
      </c>
      <c r="O11" s="13">
        <v>3714.2537000000011</v>
      </c>
      <c r="P11" s="24">
        <v>10.844162266344014</v>
      </c>
      <c r="Q11" s="17">
        <v>39518.0864</v>
      </c>
      <c r="R11" s="13">
        <v>3833.2272999999986</v>
      </c>
      <c r="S11" s="16">
        <v>10.741887166369658</v>
      </c>
    </row>
    <row r="12" spans="1:19" ht="15" customHeight="1" x14ac:dyDescent="0.25">
      <c r="A12" s="40">
        <v>2019</v>
      </c>
      <c r="B12" s="12">
        <v>41737.857400000001</v>
      </c>
      <c r="C12" s="13">
        <v>5172.566700000003</v>
      </c>
      <c r="D12" s="14">
        <v>14.146111246423111</v>
      </c>
      <c r="E12" s="15">
        <v>34843.582399999999</v>
      </c>
      <c r="F12" s="13">
        <v>4327.2592999999979</v>
      </c>
      <c r="G12" s="16">
        <v>14.180146427929241</v>
      </c>
      <c r="H12" s="28">
        <v>36092.758199999997</v>
      </c>
      <c r="I12" s="13">
        <v>4098.4021999999968</v>
      </c>
      <c r="J12" s="24">
        <v>12.809766197513085</v>
      </c>
      <c r="K12" s="28">
        <v>39532.747799999997</v>
      </c>
      <c r="L12" s="13">
        <v>4918.3389999999999</v>
      </c>
      <c r="M12" s="24">
        <v>14.208935441936532</v>
      </c>
      <c r="N12" s="28">
        <v>43279.814100000003</v>
      </c>
      <c r="O12" s="13">
        <v>5314.3789000000033</v>
      </c>
      <c r="P12" s="24">
        <v>13.997940157946619</v>
      </c>
      <c r="Q12" s="17">
        <v>44789.232799999998</v>
      </c>
      <c r="R12" s="13">
        <v>5271.1463999999978</v>
      </c>
      <c r="S12" s="16">
        <v>13.338566920082439</v>
      </c>
    </row>
    <row r="13" spans="1:19" ht="15" customHeight="1" x14ac:dyDescent="0.25">
      <c r="A13" s="43">
        <v>2020</v>
      </c>
      <c r="B13" s="12">
        <v>45022.700599999996</v>
      </c>
      <c r="C13" s="13">
        <v>3284.8431999999957</v>
      </c>
      <c r="D13" s="14">
        <v>7.8701768720883081</v>
      </c>
      <c r="E13" s="15">
        <v>37415.408900000002</v>
      </c>
      <c r="F13" s="13">
        <v>2571.8265000000029</v>
      </c>
      <c r="G13" s="16">
        <v>7.3810622296977213</v>
      </c>
      <c r="H13" s="28">
        <v>39881.625699999997</v>
      </c>
      <c r="I13" s="13">
        <v>3788.8675000000003</v>
      </c>
      <c r="J13" s="24">
        <v>10.497583695335312</v>
      </c>
      <c r="K13" s="28">
        <v>42379.749600000003</v>
      </c>
      <c r="L13" s="13">
        <v>2847.0018000000055</v>
      </c>
      <c r="M13" s="24">
        <v>7.2016289239575926</v>
      </c>
      <c r="N13" s="28">
        <v>46519.235099999998</v>
      </c>
      <c r="O13" s="13">
        <v>3239.4209999999948</v>
      </c>
      <c r="P13" s="24">
        <v>7.4848311328582939</v>
      </c>
      <c r="Q13" s="17">
        <v>48198.691099999996</v>
      </c>
      <c r="R13" s="13">
        <v>3409.4582999999984</v>
      </c>
      <c r="S13" s="16">
        <v>7.6122275083934765</v>
      </c>
    </row>
    <row r="14" spans="1:19" ht="15" customHeight="1" thickBot="1" x14ac:dyDescent="0.3">
      <c r="A14" s="44">
        <v>2021</v>
      </c>
      <c r="B14" s="18">
        <v>48692.005299999997</v>
      </c>
      <c r="C14" s="19">
        <v>3669.3047000000006</v>
      </c>
      <c r="D14" s="20">
        <v>8.1498991644228624</v>
      </c>
      <c r="E14" s="21">
        <v>40726.668400000002</v>
      </c>
      <c r="F14" s="19">
        <f>E14-E13</f>
        <v>3311.2595000000001</v>
      </c>
      <c r="G14" s="22">
        <f>(E14/E13*100)-100</f>
        <v>8.8499888076861311</v>
      </c>
      <c r="H14" s="31">
        <v>43463.184999999998</v>
      </c>
      <c r="I14" s="19">
        <f>H14-H13</f>
        <v>3581.5593000000008</v>
      </c>
      <c r="J14" s="25">
        <f>(H14/H13*100)-100</f>
        <v>8.9804746851129664</v>
      </c>
      <c r="K14" s="31">
        <v>45994.374000000003</v>
      </c>
      <c r="L14" s="19">
        <f>K14-K13</f>
        <v>3614.6244000000006</v>
      </c>
      <c r="M14" s="25">
        <f>(K14/K13*100)-100</f>
        <v>8.5291310923649348</v>
      </c>
      <c r="N14" s="31">
        <v>49890.830600000001</v>
      </c>
      <c r="O14" s="19">
        <f>N14-N13</f>
        <v>3371.5955000000031</v>
      </c>
      <c r="P14" s="25">
        <f>(N14/N13*100)-100</f>
        <v>7.2477449226159081</v>
      </c>
      <c r="Q14" s="23">
        <v>52226.016300000003</v>
      </c>
      <c r="R14" s="19">
        <f>Q14-Q13</f>
        <v>4027.3252000000066</v>
      </c>
      <c r="S14" s="22">
        <f>(Q14/Q13*100)-100</f>
        <v>8.355673376366866</v>
      </c>
    </row>
    <row r="15" spans="1:19" x14ac:dyDescent="0.25">
      <c r="A15" s="4"/>
    </row>
    <row r="16" spans="1:19" x14ac:dyDescent="0.25">
      <c r="A16" s="68" t="s">
        <v>36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39"/>
    </row>
    <row r="17" spans="1:20" ht="15.75" thickBot="1" x14ac:dyDescent="0.3"/>
    <row r="18" spans="1:20" ht="15" customHeight="1" x14ac:dyDescent="0.25">
      <c r="A18" s="56" t="s">
        <v>8</v>
      </c>
      <c r="B18" s="84" t="s">
        <v>9</v>
      </c>
      <c r="C18" s="85"/>
      <c r="D18" s="86"/>
      <c r="E18" s="59" t="s">
        <v>15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20" ht="15" customHeight="1" x14ac:dyDescent="0.25">
      <c r="A19" s="57"/>
      <c r="B19" s="82"/>
      <c r="C19" s="76"/>
      <c r="D19" s="87"/>
      <c r="E19" s="82" t="s">
        <v>17</v>
      </c>
      <c r="F19" s="76"/>
      <c r="G19" s="76"/>
      <c r="H19" s="73" t="s">
        <v>16</v>
      </c>
      <c r="I19" s="74"/>
      <c r="J19" s="75"/>
      <c r="K19" s="73" t="s">
        <v>1</v>
      </c>
      <c r="L19" s="74"/>
      <c r="M19" s="75"/>
      <c r="N19" s="73" t="s">
        <v>2</v>
      </c>
      <c r="O19" s="74"/>
      <c r="P19" s="75"/>
      <c r="Q19" s="76" t="s">
        <v>0</v>
      </c>
      <c r="R19" s="76"/>
      <c r="S19" s="76"/>
    </row>
    <row r="20" spans="1:20" ht="22.5" customHeight="1" x14ac:dyDescent="0.25">
      <c r="A20" s="57"/>
      <c r="B20" s="77" t="s">
        <v>4</v>
      </c>
      <c r="C20" s="71" t="s">
        <v>12</v>
      </c>
      <c r="D20" s="83"/>
      <c r="E20" s="63" t="s">
        <v>4</v>
      </c>
      <c r="F20" s="71" t="s">
        <v>12</v>
      </c>
      <c r="G20" s="79"/>
      <c r="H20" s="62" t="s">
        <v>4</v>
      </c>
      <c r="I20" s="71" t="s">
        <v>12</v>
      </c>
      <c r="J20" s="72"/>
      <c r="K20" s="62" t="s">
        <v>4</v>
      </c>
      <c r="L20" s="71" t="s">
        <v>12</v>
      </c>
      <c r="M20" s="72"/>
      <c r="N20" s="62" t="s">
        <v>4</v>
      </c>
      <c r="O20" s="71" t="s">
        <v>12</v>
      </c>
      <c r="P20" s="72"/>
      <c r="Q20" s="80" t="s">
        <v>4</v>
      </c>
      <c r="R20" s="71" t="s">
        <v>12</v>
      </c>
      <c r="S20" s="79"/>
    </row>
    <row r="21" spans="1:20" ht="15" customHeight="1" thickBot="1" x14ac:dyDescent="0.3">
      <c r="A21" s="58"/>
      <c r="B21" s="78"/>
      <c r="C21" s="6" t="s">
        <v>10</v>
      </c>
      <c r="D21" s="7" t="s">
        <v>7</v>
      </c>
      <c r="E21" s="64"/>
      <c r="F21" s="6" t="s">
        <v>10</v>
      </c>
      <c r="G21" s="8" t="s">
        <v>7</v>
      </c>
      <c r="H21" s="70"/>
      <c r="I21" s="6" t="s">
        <v>10</v>
      </c>
      <c r="J21" s="6" t="s">
        <v>7</v>
      </c>
      <c r="K21" s="70"/>
      <c r="L21" s="6" t="s">
        <v>10</v>
      </c>
      <c r="M21" s="6" t="s">
        <v>7</v>
      </c>
      <c r="N21" s="70"/>
      <c r="O21" s="6" t="s">
        <v>10</v>
      </c>
      <c r="P21" s="6" t="s">
        <v>7</v>
      </c>
      <c r="Q21" s="81"/>
      <c r="R21" s="6" t="s">
        <v>10</v>
      </c>
      <c r="S21" s="8" t="s">
        <v>7</v>
      </c>
    </row>
    <row r="22" spans="1:20" ht="15" customHeight="1" x14ac:dyDescent="0.25">
      <c r="A22" s="40">
        <v>2015</v>
      </c>
      <c r="B22" s="12">
        <v>28838.890500000001</v>
      </c>
      <c r="C22" s="13">
        <v>677.09970000000249</v>
      </c>
      <c r="D22" s="14">
        <v>2.4043204667226092</v>
      </c>
      <c r="E22" s="15">
        <v>24493.837800000001</v>
      </c>
      <c r="F22" s="13">
        <v>554.77180000000226</v>
      </c>
      <c r="G22" s="16">
        <v>2.3174329357711798</v>
      </c>
      <c r="H22" s="28">
        <v>25114.784599999999</v>
      </c>
      <c r="I22" s="13">
        <v>-396.52549999999974</v>
      </c>
      <c r="J22" s="24">
        <v>-1.554312571348504</v>
      </c>
      <c r="K22" s="28">
        <v>27429.5003</v>
      </c>
      <c r="L22" s="13">
        <v>531.02569999999832</v>
      </c>
      <c r="M22" s="24">
        <v>1.9741851829768731</v>
      </c>
      <c r="N22" s="28">
        <v>30109.5203</v>
      </c>
      <c r="O22" s="13">
        <v>803.15269999999873</v>
      </c>
      <c r="P22" s="24">
        <v>2.7405399091492866</v>
      </c>
      <c r="Q22" s="17">
        <v>30796.856199999998</v>
      </c>
      <c r="R22" s="13">
        <v>860.92809999999736</v>
      </c>
      <c r="S22" s="16">
        <v>2.8759024845466552</v>
      </c>
    </row>
    <row r="23" spans="1:20" ht="15" customHeight="1" x14ac:dyDescent="0.25">
      <c r="A23" s="40">
        <v>2016</v>
      </c>
      <c r="B23" s="12">
        <v>30625.1934</v>
      </c>
      <c r="C23" s="13">
        <v>1786.3028999999988</v>
      </c>
      <c r="D23" s="14">
        <v>6.1940763636520568</v>
      </c>
      <c r="E23" s="15">
        <v>25651.315999999999</v>
      </c>
      <c r="F23" s="13">
        <v>1157.4781999999977</v>
      </c>
      <c r="G23" s="16">
        <v>4.7255893888543676</v>
      </c>
      <c r="H23" s="28">
        <v>26635.042600000001</v>
      </c>
      <c r="I23" s="13">
        <v>1520.2580000000016</v>
      </c>
      <c r="J23" s="24">
        <v>6.0532392541403857</v>
      </c>
      <c r="K23" s="28">
        <v>28855.890800000001</v>
      </c>
      <c r="L23" s="13">
        <v>1426.3905000000013</v>
      </c>
      <c r="M23" s="24">
        <v>5.2002059257346467</v>
      </c>
      <c r="N23" s="28">
        <v>31795.359499999999</v>
      </c>
      <c r="O23" s="13">
        <v>1685.8391999999985</v>
      </c>
      <c r="P23" s="24">
        <v>5.599023774550127</v>
      </c>
      <c r="Q23" s="17">
        <v>32744.1741</v>
      </c>
      <c r="R23" s="13">
        <v>1947.3179000000018</v>
      </c>
      <c r="S23" s="16">
        <v>6.32310612276068</v>
      </c>
    </row>
    <row r="24" spans="1:20" ht="15" customHeight="1" x14ac:dyDescent="0.25">
      <c r="A24" s="40">
        <v>2017</v>
      </c>
      <c r="B24" s="12">
        <v>32701.253700000001</v>
      </c>
      <c r="C24" s="13">
        <v>2076.060300000001</v>
      </c>
      <c r="D24" s="14">
        <v>6.7789295985311249</v>
      </c>
      <c r="E24" s="15">
        <v>27185.565699999999</v>
      </c>
      <c r="F24" s="13">
        <v>1534.2497000000003</v>
      </c>
      <c r="G24" s="16">
        <v>5.9811734415497364</v>
      </c>
      <c r="H24" s="28">
        <v>27978.4745</v>
      </c>
      <c r="I24" s="13">
        <v>1343.4318999999996</v>
      </c>
      <c r="J24" s="24">
        <v>5.0438511406773578</v>
      </c>
      <c r="K24" s="28">
        <v>30601.764200000001</v>
      </c>
      <c r="L24" s="13">
        <v>1745.8734000000004</v>
      </c>
      <c r="M24" s="24">
        <v>6.050318848586711</v>
      </c>
      <c r="N24" s="28">
        <v>33808.813900000001</v>
      </c>
      <c r="O24" s="13">
        <v>2013.4544000000024</v>
      </c>
      <c r="P24" s="24">
        <v>6.3325417031375286</v>
      </c>
      <c r="Q24" s="17">
        <v>34837.399299999997</v>
      </c>
      <c r="R24" s="13">
        <v>2093.2251999999971</v>
      </c>
      <c r="S24" s="16">
        <v>6.3926645198236765</v>
      </c>
    </row>
    <row r="25" spans="1:20" ht="15" customHeight="1" x14ac:dyDescent="0.25">
      <c r="A25" s="40">
        <v>2018</v>
      </c>
      <c r="B25" s="12">
        <v>36434.8655</v>
      </c>
      <c r="C25" s="13">
        <v>3733.6117999999988</v>
      </c>
      <c r="D25" s="14">
        <v>11.417335354332291</v>
      </c>
      <c r="E25" s="15">
        <v>30088.937399999999</v>
      </c>
      <c r="F25" s="13">
        <v>2903.3716999999997</v>
      </c>
      <c r="G25" s="16">
        <v>10.67982815601296</v>
      </c>
      <c r="H25" s="28">
        <v>31923.661100000001</v>
      </c>
      <c r="I25" s="13">
        <v>3945.1866000000009</v>
      </c>
      <c r="J25" s="24">
        <v>14.100792378798221</v>
      </c>
      <c r="K25" s="28">
        <v>34088.656799999997</v>
      </c>
      <c r="L25" s="13">
        <v>3486.8925999999956</v>
      </c>
      <c r="M25" s="24">
        <v>11.39441692711296</v>
      </c>
      <c r="N25" s="28">
        <v>37478.962899999999</v>
      </c>
      <c r="O25" s="13">
        <v>3670.1489999999976</v>
      </c>
      <c r="P25" s="24">
        <v>10.855598220202566</v>
      </c>
      <c r="Q25" s="17">
        <v>38946.433799999999</v>
      </c>
      <c r="R25" s="13">
        <v>4109.0345000000016</v>
      </c>
      <c r="S25" s="16">
        <v>11.794894517283904</v>
      </c>
    </row>
    <row r="26" spans="1:20" ht="15" customHeight="1" x14ac:dyDescent="0.25">
      <c r="A26" s="40">
        <v>2019</v>
      </c>
      <c r="B26" s="12">
        <v>41661.701300000001</v>
      </c>
      <c r="C26" s="13">
        <v>5226.8358000000007</v>
      </c>
      <c r="D26" s="14">
        <v>14.345698078671386</v>
      </c>
      <c r="E26" s="15">
        <v>34656.082300000002</v>
      </c>
      <c r="F26" s="13">
        <v>4567.144900000003</v>
      </c>
      <c r="G26" s="16">
        <v>15.178817514506182</v>
      </c>
      <c r="H26" s="28">
        <v>35952.816700000003</v>
      </c>
      <c r="I26" s="13">
        <v>4029.1556000000019</v>
      </c>
      <c r="J26" s="24">
        <v>12.621220314859194</v>
      </c>
      <c r="K26" s="28">
        <v>39009.6037</v>
      </c>
      <c r="L26" s="13">
        <v>4920.9469000000026</v>
      </c>
      <c r="M26" s="24">
        <v>14.435731301680388</v>
      </c>
      <c r="N26" s="28">
        <v>42942.046799999996</v>
      </c>
      <c r="O26" s="13">
        <v>5463.0838999999978</v>
      </c>
      <c r="P26" s="24">
        <v>14.576400938778367</v>
      </c>
      <c r="Q26" s="17">
        <v>44346.624900000003</v>
      </c>
      <c r="R26" s="13">
        <v>5400.1911000000036</v>
      </c>
      <c r="S26" s="16">
        <v>13.865688262323017</v>
      </c>
    </row>
    <row r="27" spans="1:20" ht="15" customHeight="1" x14ac:dyDescent="0.25">
      <c r="A27" s="43">
        <v>2020</v>
      </c>
      <c r="B27" s="12">
        <v>44929.467900000003</v>
      </c>
      <c r="C27" s="13">
        <v>3267.7666000000027</v>
      </c>
      <c r="D27" s="14">
        <v>7.8435745493667719</v>
      </c>
      <c r="E27" s="15">
        <v>37808.043799999999</v>
      </c>
      <c r="F27" s="13">
        <v>3151.9614999999976</v>
      </c>
      <c r="G27" s="16">
        <v>9.094973496181936</v>
      </c>
      <c r="H27" s="28">
        <v>40143.382799999999</v>
      </c>
      <c r="I27" s="13">
        <v>4190.5660999999964</v>
      </c>
      <c r="J27" s="24">
        <v>11.655737949455292</v>
      </c>
      <c r="K27" s="28">
        <v>42034.668700000002</v>
      </c>
      <c r="L27" s="13">
        <v>3025.0650000000023</v>
      </c>
      <c r="M27" s="24">
        <v>7.7546673461848181</v>
      </c>
      <c r="N27" s="28">
        <v>46253.898800000003</v>
      </c>
      <c r="O27" s="13">
        <v>3311.8520000000062</v>
      </c>
      <c r="P27" s="24">
        <v>7.7123757407856264</v>
      </c>
      <c r="Q27" s="17">
        <v>48268.993799999997</v>
      </c>
      <c r="R27" s="13">
        <v>3922.368899999994</v>
      </c>
      <c r="S27" s="16">
        <v>8.8447968900559957</v>
      </c>
    </row>
    <row r="28" spans="1:20" ht="15" customHeight="1" thickBot="1" x14ac:dyDescent="0.3">
      <c r="A28" s="44">
        <v>2021</v>
      </c>
      <c r="B28" s="18">
        <v>48645.243999999999</v>
      </c>
      <c r="C28" s="19">
        <v>3715.7760999999955</v>
      </c>
      <c r="D28" s="20">
        <v>8.2702428354376281</v>
      </c>
      <c r="E28" s="21">
        <v>40996.006099999999</v>
      </c>
      <c r="F28" s="19">
        <f>E28-E27</f>
        <v>3187.9622999999992</v>
      </c>
      <c r="G28" s="22">
        <f>(E28/E27*100)-100</f>
        <v>8.4319683844632038</v>
      </c>
      <c r="H28" s="31">
        <v>42874.209799999997</v>
      </c>
      <c r="I28" s="19">
        <f>H28-H27</f>
        <v>2730.8269999999975</v>
      </c>
      <c r="J28" s="25">
        <f>(H28/H27*100)-100</f>
        <v>6.8026828072894574</v>
      </c>
      <c r="K28" s="31">
        <v>45698.8315</v>
      </c>
      <c r="L28" s="19">
        <f>K28-K27</f>
        <v>3664.1627999999982</v>
      </c>
      <c r="M28" s="25">
        <f>(K28/K27*100)-100</f>
        <v>8.7170017352842848</v>
      </c>
      <c r="N28" s="31">
        <v>49744.261299999998</v>
      </c>
      <c r="O28" s="19">
        <f>N28-N27</f>
        <v>3490.3624999999956</v>
      </c>
      <c r="P28" s="25">
        <f>(N28/N27*100)-100</f>
        <v>7.5460936062756332</v>
      </c>
      <c r="Q28" s="23">
        <v>52328.867299999998</v>
      </c>
      <c r="R28" s="19">
        <f>Q28-Q27</f>
        <v>4059.8735000000015</v>
      </c>
      <c r="S28" s="22">
        <f>(Q28/Q27*100)-100</f>
        <v>8.410934598765138</v>
      </c>
    </row>
    <row r="30" spans="1:20" x14ac:dyDescent="0.25">
      <c r="A30" s="5" t="s">
        <v>5</v>
      </c>
    </row>
    <row r="32" spans="1:20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42">
    <mergeCell ref="O6:P6"/>
    <mergeCell ref="B18:D19"/>
    <mergeCell ref="E4:S4"/>
    <mergeCell ref="E5:G5"/>
    <mergeCell ref="H5:J5"/>
    <mergeCell ref="K5:M5"/>
    <mergeCell ref="N5:P5"/>
    <mergeCell ref="Q5:S5"/>
    <mergeCell ref="E6:E7"/>
    <mergeCell ref="F6:G6"/>
    <mergeCell ref="H6:H7"/>
    <mergeCell ref="I6:J6"/>
    <mergeCell ref="K6:K7"/>
    <mergeCell ref="E18:S18"/>
    <mergeCell ref="E19:G19"/>
    <mergeCell ref="H19:J19"/>
    <mergeCell ref="K19:M19"/>
    <mergeCell ref="A1:N1"/>
    <mergeCell ref="A16:N16"/>
    <mergeCell ref="A4:A7"/>
    <mergeCell ref="B4:D5"/>
    <mergeCell ref="A18:A21"/>
    <mergeCell ref="K20:K21"/>
    <mergeCell ref="L20:M20"/>
    <mergeCell ref="L6:M6"/>
    <mergeCell ref="N6:N7"/>
    <mergeCell ref="Q20:Q21"/>
    <mergeCell ref="R20:S20"/>
    <mergeCell ref="Q19:S19"/>
    <mergeCell ref="B6:B7"/>
    <mergeCell ref="C6:D6"/>
    <mergeCell ref="Q6:Q7"/>
    <mergeCell ref="R6:S6"/>
    <mergeCell ref="N20:N21"/>
    <mergeCell ref="O20:P20"/>
    <mergeCell ref="N19:P19"/>
    <mergeCell ref="B20:B21"/>
    <mergeCell ref="C20:D20"/>
    <mergeCell ref="E20:E21"/>
    <mergeCell ref="F20:G20"/>
    <mergeCell ref="H20:H21"/>
    <mergeCell ref="I20:J2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19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AQ37"/>
  <sheetViews>
    <sheetView zoomScaleNormal="100" workbookViewId="0">
      <selection sqref="A1:R1"/>
    </sheetView>
  </sheetViews>
  <sheetFormatPr defaultColWidth="9.140625" defaultRowHeight="15" x14ac:dyDescent="0.25"/>
  <cols>
    <col min="1" max="1" width="8.5703125" style="3" customWidth="1"/>
    <col min="2" max="2" width="8" style="3" customWidth="1"/>
    <col min="3" max="3" width="6.5703125" style="3" customWidth="1"/>
    <col min="4" max="4" width="5.7109375" style="3" customWidth="1"/>
    <col min="5" max="5" width="8" style="3" customWidth="1"/>
    <col min="6" max="6" width="6.5703125" style="3" customWidth="1"/>
    <col min="7" max="7" width="5.7109375" style="3" customWidth="1"/>
    <col min="8" max="8" width="8" style="3" customWidth="1"/>
    <col min="9" max="9" width="6.5703125" style="3" customWidth="1"/>
    <col min="10" max="10" width="5.7109375" style="3" customWidth="1"/>
    <col min="11" max="11" width="8" style="3" customWidth="1"/>
    <col min="12" max="12" width="6.5703125" style="3" customWidth="1"/>
    <col min="13" max="13" width="5.7109375" style="3" customWidth="1"/>
    <col min="14" max="14" width="8" style="3" customWidth="1"/>
    <col min="15" max="15" width="6.5703125" style="3" customWidth="1"/>
    <col min="16" max="16" width="5.7109375" style="3" customWidth="1"/>
    <col min="17" max="17" width="8" style="3" customWidth="1"/>
    <col min="18" max="18" width="6.5703125" style="3" customWidth="1"/>
    <col min="19" max="19" width="5.7109375" style="3" customWidth="1"/>
    <col min="20" max="20" width="8" style="3" customWidth="1"/>
    <col min="21" max="21" width="6.5703125" style="3" customWidth="1"/>
    <col min="22" max="22" width="5.7109375" style="3" customWidth="1"/>
    <col min="23" max="23" width="8.5703125" style="3" customWidth="1"/>
    <col min="24" max="43" width="8.7109375" customWidth="1"/>
    <col min="44" max="16384" width="9.140625" style="3"/>
  </cols>
  <sheetData>
    <row r="1" spans="1:22" x14ac:dyDescent="0.2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2"/>
      <c r="T1" s="42"/>
      <c r="U1" s="10"/>
      <c r="V1" s="10"/>
    </row>
    <row r="2" spans="1:22" ht="15" customHeight="1" x14ac:dyDescent="0.25">
      <c r="A2" s="35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7.5" customHeight="1" thickBot="1" x14ac:dyDescent="0.3"/>
    <row r="4" spans="1:22" ht="15" customHeight="1" x14ac:dyDescent="0.25">
      <c r="A4" s="56" t="s">
        <v>8</v>
      </c>
      <c r="B4" s="84" t="s">
        <v>9</v>
      </c>
      <c r="C4" s="85"/>
      <c r="D4" s="86"/>
      <c r="E4" s="85" t="s">
        <v>31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5" customHeight="1" x14ac:dyDescent="0.25">
      <c r="A5" s="57"/>
      <c r="B5" s="82"/>
      <c r="C5" s="76"/>
      <c r="D5" s="87"/>
      <c r="E5" s="89" t="s">
        <v>18</v>
      </c>
      <c r="F5" s="88"/>
      <c r="G5" s="88"/>
      <c r="H5" s="88" t="s">
        <v>19</v>
      </c>
      <c r="I5" s="88"/>
      <c r="J5" s="88"/>
      <c r="K5" s="88" t="s">
        <v>3</v>
      </c>
      <c r="L5" s="88"/>
      <c r="M5" s="88"/>
      <c r="N5" s="88" t="s">
        <v>20</v>
      </c>
      <c r="O5" s="88"/>
      <c r="P5" s="88"/>
      <c r="Q5" s="88" t="s">
        <v>21</v>
      </c>
      <c r="R5" s="88"/>
      <c r="S5" s="88"/>
      <c r="T5" s="88" t="s">
        <v>14</v>
      </c>
      <c r="U5" s="88"/>
      <c r="V5" s="73"/>
    </row>
    <row r="6" spans="1:22" ht="22.5" customHeight="1" x14ac:dyDescent="0.25">
      <c r="A6" s="57"/>
      <c r="B6" s="77" t="s">
        <v>4</v>
      </c>
      <c r="C6" s="71" t="s">
        <v>12</v>
      </c>
      <c r="D6" s="83"/>
      <c r="E6" s="63" t="s">
        <v>4</v>
      </c>
      <c r="F6" s="71" t="s">
        <v>12</v>
      </c>
      <c r="G6" s="72"/>
      <c r="H6" s="62" t="s">
        <v>4</v>
      </c>
      <c r="I6" s="71" t="s">
        <v>12</v>
      </c>
      <c r="J6" s="72"/>
      <c r="K6" s="62" t="s">
        <v>4</v>
      </c>
      <c r="L6" s="71" t="s">
        <v>12</v>
      </c>
      <c r="M6" s="72"/>
      <c r="N6" s="62" t="s">
        <v>4</v>
      </c>
      <c r="O6" s="71" t="s">
        <v>12</v>
      </c>
      <c r="P6" s="72"/>
      <c r="Q6" s="62" t="s">
        <v>4</v>
      </c>
      <c r="R6" s="71" t="s">
        <v>12</v>
      </c>
      <c r="S6" s="72"/>
      <c r="T6" s="62" t="s">
        <v>4</v>
      </c>
      <c r="U6" s="71" t="s">
        <v>12</v>
      </c>
      <c r="V6" s="79"/>
    </row>
    <row r="7" spans="1:22" ht="15" customHeight="1" thickBot="1" x14ac:dyDescent="0.3">
      <c r="A7" s="58"/>
      <c r="B7" s="78"/>
      <c r="C7" s="6" t="s">
        <v>10</v>
      </c>
      <c r="D7" s="7" t="s">
        <v>7</v>
      </c>
      <c r="E7" s="64"/>
      <c r="F7" s="6" t="s">
        <v>10</v>
      </c>
      <c r="G7" s="6" t="s">
        <v>7</v>
      </c>
      <c r="H7" s="70"/>
      <c r="I7" s="6" t="s">
        <v>10</v>
      </c>
      <c r="J7" s="6" t="s">
        <v>7</v>
      </c>
      <c r="K7" s="70"/>
      <c r="L7" s="6" t="s">
        <v>10</v>
      </c>
      <c r="M7" s="6" t="s">
        <v>7</v>
      </c>
      <c r="N7" s="70"/>
      <c r="O7" s="6" t="s">
        <v>10</v>
      </c>
      <c r="P7" s="6" t="s">
        <v>7</v>
      </c>
      <c r="Q7" s="70"/>
      <c r="R7" s="6" t="s">
        <v>10</v>
      </c>
      <c r="S7" s="6" t="s">
        <v>7</v>
      </c>
      <c r="T7" s="70"/>
      <c r="U7" s="6" t="s">
        <v>10</v>
      </c>
      <c r="V7" s="8" t="s">
        <v>7</v>
      </c>
    </row>
    <row r="8" spans="1:22" ht="15" customHeight="1" x14ac:dyDescent="0.25">
      <c r="A8" s="40">
        <v>2015</v>
      </c>
      <c r="B8" s="12">
        <v>29091.110799999999</v>
      </c>
      <c r="C8" s="13">
        <v>713.68479999999909</v>
      </c>
      <c r="D8" s="14">
        <v>2.514973697755396</v>
      </c>
      <c r="E8" s="15">
        <v>26575.421900000001</v>
      </c>
      <c r="F8" s="13">
        <v>1023.4315000000024</v>
      </c>
      <c r="G8" s="16">
        <v>4.0052907189570774</v>
      </c>
      <c r="H8" s="28">
        <v>27230.404500000001</v>
      </c>
      <c r="I8" s="13">
        <v>974.76310000000012</v>
      </c>
      <c r="J8" s="24">
        <v>3.7125853646066354</v>
      </c>
      <c r="K8" s="28">
        <v>28198.339499999998</v>
      </c>
      <c r="L8" s="13">
        <v>281.00859999999739</v>
      </c>
      <c r="M8" s="24">
        <v>1.0065740202978901</v>
      </c>
      <c r="N8" s="28">
        <v>29674.414400000001</v>
      </c>
      <c r="O8" s="13">
        <v>791.58210000000327</v>
      </c>
      <c r="P8" s="24">
        <v>2.740666468502817</v>
      </c>
      <c r="Q8" s="17">
        <v>30032.652999999998</v>
      </c>
      <c r="R8" s="13">
        <v>452.12319999999818</v>
      </c>
      <c r="S8" s="16">
        <v>1.5284486216335491</v>
      </c>
      <c r="T8" s="28">
        <v>31571.3508</v>
      </c>
      <c r="U8" s="13">
        <v>866.82890000000043</v>
      </c>
      <c r="V8" s="16">
        <v>2.8231310776410501</v>
      </c>
    </row>
    <row r="9" spans="1:22" ht="15" customHeight="1" x14ac:dyDescent="0.25">
      <c r="A9" s="40">
        <v>2016</v>
      </c>
      <c r="B9" s="12">
        <v>30796.898799999999</v>
      </c>
      <c r="C9" s="13">
        <v>1705.7880000000005</v>
      </c>
      <c r="D9" s="14">
        <v>5.8636055932247189</v>
      </c>
      <c r="E9" s="15">
        <v>28168.202700000002</v>
      </c>
      <c r="F9" s="13">
        <v>1592.7808000000005</v>
      </c>
      <c r="G9" s="16">
        <v>5.99343561127057</v>
      </c>
      <c r="H9" s="28">
        <v>28211.463899999999</v>
      </c>
      <c r="I9" s="13">
        <v>981.05939999999828</v>
      </c>
      <c r="J9" s="24">
        <v>3.602808764739418</v>
      </c>
      <c r="K9" s="28">
        <v>29904.598000000002</v>
      </c>
      <c r="L9" s="13">
        <v>1706.2585000000036</v>
      </c>
      <c r="M9" s="24">
        <v>6.0509183528342225</v>
      </c>
      <c r="N9" s="28">
        <v>31366.646100000002</v>
      </c>
      <c r="O9" s="13">
        <v>1692.2317000000003</v>
      </c>
      <c r="P9" s="24">
        <v>5.702662492979127</v>
      </c>
      <c r="Q9" s="17">
        <v>31988.273700000002</v>
      </c>
      <c r="R9" s="13">
        <v>1955.6207000000031</v>
      </c>
      <c r="S9" s="16">
        <v>6.511648171741613</v>
      </c>
      <c r="T9" s="28">
        <v>33360.267599999999</v>
      </c>
      <c r="U9" s="13">
        <v>1788.9167999999991</v>
      </c>
      <c r="V9" s="16">
        <v>5.666266265680342</v>
      </c>
    </row>
    <row r="10" spans="1:22" ht="15" customHeight="1" x14ac:dyDescent="0.25">
      <c r="A10" s="40">
        <v>2017</v>
      </c>
      <c r="B10" s="12">
        <v>32864.377099999998</v>
      </c>
      <c r="C10" s="13">
        <v>2067.4782999999989</v>
      </c>
      <c r="D10" s="14">
        <v>6.7132678307206595</v>
      </c>
      <c r="E10" s="15">
        <v>29952.8197</v>
      </c>
      <c r="F10" s="13">
        <v>1784.6169999999984</v>
      </c>
      <c r="G10" s="16">
        <v>6.3355728407904266</v>
      </c>
      <c r="H10" s="28">
        <v>30039.698400000001</v>
      </c>
      <c r="I10" s="13">
        <v>1828.2345000000023</v>
      </c>
      <c r="J10" s="24">
        <v>6.4804666162680213</v>
      </c>
      <c r="K10" s="28">
        <v>31776.1944</v>
      </c>
      <c r="L10" s="13">
        <v>1871.5963999999985</v>
      </c>
      <c r="M10" s="24">
        <v>6.258557296105427</v>
      </c>
      <c r="N10" s="28">
        <v>33586.152999999998</v>
      </c>
      <c r="O10" s="13">
        <v>2219.5068999999967</v>
      </c>
      <c r="P10" s="24">
        <v>7.0760096343229995</v>
      </c>
      <c r="Q10" s="17">
        <v>34208.912700000001</v>
      </c>
      <c r="R10" s="13">
        <v>2220.6389999999992</v>
      </c>
      <c r="S10" s="16">
        <v>6.9420407641441306</v>
      </c>
      <c r="T10" s="28">
        <v>35687.909899999999</v>
      </c>
      <c r="U10" s="13">
        <v>2327.6422999999995</v>
      </c>
      <c r="V10" s="16">
        <v>6.9772890550793942</v>
      </c>
    </row>
    <row r="11" spans="1:22" ht="15" customHeight="1" x14ac:dyDescent="0.25">
      <c r="A11" s="40">
        <v>2018</v>
      </c>
      <c r="B11" s="12">
        <v>36565.290699999998</v>
      </c>
      <c r="C11" s="13">
        <v>3700.9135999999999</v>
      </c>
      <c r="D11" s="14">
        <v>11.261170685629708</v>
      </c>
      <c r="E11" s="15">
        <v>32723.778200000001</v>
      </c>
      <c r="F11" s="13">
        <v>2770.9585000000006</v>
      </c>
      <c r="G11" s="16">
        <v>9.2510772867236959</v>
      </c>
      <c r="H11" s="28">
        <v>33768.569900000002</v>
      </c>
      <c r="I11" s="13">
        <v>3728.8715000000011</v>
      </c>
      <c r="J11" s="24">
        <v>12.413145599357955</v>
      </c>
      <c r="K11" s="28">
        <v>35269.681700000001</v>
      </c>
      <c r="L11" s="13">
        <v>3493.4873000000007</v>
      </c>
      <c r="M11" s="24">
        <v>10.994039298802871</v>
      </c>
      <c r="N11" s="28">
        <v>37289.087</v>
      </c>
      <c r="O11" s="13">
        <v>3702.9340000000011</v>
      </c>
      <c r="P11" s="24">
        <v>11.025180526034051</v>
      </c>
      <c r="Q11" s="17">
        <v>38294.4925</v>
      </c>
      <c r="R11" s="13">
        <v>4085.5797999999995</v>
      </c>
      <c r="S11" s="16">
        <v>11.943027350296354</v>
      </c>
      <c r="T11" s="28">
        <v>39824.777300000002</v>
      </c>
      <c r="U11" s="13">
        <v>4136.8674000000028</v>
      </c>
      <c r="V11" s="16">
        <v>11.591789520853958</v>
      </c>
    </row>
    <row r="12" spans="1:22" ht="15" customHeight="1" x14ac:dyDescent="0.25">
      <c r="A12" s="40">
        <v>2019</v>
      </c>
      <c r="B12" s="12">
        <v>41737.857400000001</v>
      </c>
      <c r="C12" s="13">
        <v>5172.566700000003</v>
      </c>
      <c r="D12" s="14">
        <v>14.146111246423111</v>
      </c>
      <c r="E12" s="15">
        <v>37905.486199999999</v>
      </c>
      <c r="F12" s="13">
        <v>5181.7079999999987</v>
      </c>
      <c r="G12" s="16">
        <v>15.834687450607387</v>
      </c>
      <c r="H12" s="28">
        <v>38498.686800000003</v>
      </c>
      <c r="I12" s="13">
        <v>4730.1169000000009</v>
      </c>
      <c r="J12" s="24">
        <v>14.007454014213373</v>
      </c>
      <c r="K12" s="28">
        <v>40066.120199999998</v>
      </c>
      <c r="L12" s="13">
        <v>4796.4384999999966</v>
      </c>
      <c r="M12" s="24">
        <v>13.599324600652674</v>
      </c>
      <c r="N12" s="28">
        <v>42855.7644</v>
      </c>
      <c r="O12" s="13">
        <v>5566.6774000000005</v>
      </c>
      <c r="P12" s="24">
        <v>14.928435764597836</v>
      </c>
      <c r="Q12" s="17">
        <v>43632.286</v>
      </c>
      <c r="R12" s="13">
        <v>5337.7934999999998</v>
      </c>
      <c r="S12" s="16">
        <v>13.938802035305731</v>
      </c>
      <c r="T12" s="28">
        <v>45418.010499999997</v>
      </c>
      <c r="U12" s="13">
        <v>5593.2331999999951</v>
      </c>
      <c r="V12" s="16">
        <v>14.044606346110044</v>
      </c>
    </row>
    <row r="13" spans="1:22" ht="15" customHeight="1" x14ac:dyDescent="0.25">
      <c r="A13" s="43">
        <v>2020</v>
      </c>
      <c r="B13" s="12">
        <v>45022.700599999996</v>
      </c>
      <c r="C13" s="13">
        <v>3284.8431999999957</v>
      </c>
      <c r="D13" s="14">
        <v>7.8701768720883081</v>
      </c>
      <c r="E13" s="15">
        <v>40927.9398</v>
      </c>
      <c r="F13" s="13">
        <v>3022.4536000000007</v>
      </c>
      <c r="G13" s="16">
        <v>7.973657385774402</v>
      </c>
      <c r="H13" s="28">
        <v>41886.332000000002</v>
      </c>
      <c r="I13" s="13">
        <v>3387.645199999999</v>
      </c>
      <c r="J13" s="24">
        <v>8.7993785803623723</v>
      </c>
      <c r="K13" s="28">
        <v>43717.369700000003</v>
      </c>
      <c r="L13" s="13">
        <v>3651.2495000000054</v>
      </c>
      <c r="M13" s="24">
        <v>9.1130598165579446</v>
      </c>
      <c r="N13" s="28">
        <v>45996.712099999997</v>
      </c>
      <c r="O13" s="13">
        <v>3140.947699999997</v>
      </c>
      <c r="P13" s="24">
        <v>7.3291137002797102</v>
      </c>
      <c r="Q13" s="17">
        <v>47128.693299999999</v>
      </c>
      <c r="R13" s="13">
        <v>3496.4072999999989</v>
      </c>
      <c r="S13" s="16">
        <v>8.013348876563553</v>
      </c>
      <c r="T13" s="28">
        <v>48746.456599999998</v>
      </c>
      <c r="U13" s="13">
        <v>3328.446100000001</v>
      </c>
      <c r="V13" s="16">
        <v>7.3284718184650544</v>
      </c>
    </row>
    <row r="14" spans="1:22" ht="15" customHeight="1" thickBot="1" x14ac:dyDescent="0.3">
      <c r="A14" s="44">
        <v>2021</v>
      </c>
      <c r="B14" s="18">
        <v>48692.005299999997</v>
      </c>
      <c r="C14" s="19">
        <v>3669.3047000000006</v>
      </c>
      <c r="D14" s="20">
        <v>8.1498991644228624</v>
      </c>
      <c r="E14" s="21">
        <v>44424.824200000003</v>
      </c>
      <c r="F14" s="19">
        <f>E14-E13</f>
        <v>3496.8844000000026</v>
      </c>
      <c r="G14" s="22">
        <f>(E14/E13*100)-100</f>
        <v>8.5440029893711085</v>
      </c>
      <c r="H14" s="31">
        <v>45337.376799999998</v>
      </c>
      <c r="I14" s="19">
        <f>H14-H13</f>
        <v>3451.044799999996</v>
      </c>
      <c r="J14" s="25">
        <f>(H14/H13*100)-100</f>
        <v>8.2390713992335236</v>
      </c>
      <c r="K14" s="31">
        <v>47196.3802</v>
      </c>
      <c r="L14" s="19">
        <f>K14-K13</f>
        <v>3479.0104999999967</v>
      </c>
      <c r="M14" s="25">
        <f>(K14/K13*100)-100</f>
        <v>7.9579593280059555</v>
      </c>
      <c r="N14" s="31">
        <v>49380.440600000002</v>
      </c>
      <c r="O14" s="19">
        <f>N14-N13</f>
        <v>3383.7285000000047</v>
      </c>
      <c r="P14" s="25">
        <f>(N14/N13*100)-100</f>
        <v>7.3564573325231208</v>
      </c>
      <c r="Q14" s="23">
        <v>50655.577299999997</v>
      </c>
      <c r="R14" s="19">
        <f>Q14-Q13</f>
        <v>3526.8839999999982</v>
      </c>
      <c r="S14" s="22">
        <f>(Q14/Q13*100)-100</f>
        <v>7.483517477451457</v>
      </c>
      <c r="T14" s="31">
        <v>52782.081400000003</v>
      </c>
      <c r="U14" s="19">
        <f>T14-T13</f>
        <v>4035.6248000000051</v>
      </c>
      <c r="V14" s="22">
        <f>(T14/T13*100)-100</f>
        <v>8.2788064640579648</v>
      </c>
    </row>
    <row r="15" spans="1:22" x14ac:dyDescent="0.25">
      <c r="A15" s="4"/>
    </row>
    <row r="16" spans="1:22" x14ac:dyDescent="0.25">
      <c r="A16" s="68" t="s">
        <v>38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39"/>
      <c r="S16" s="39"/>
      <c r="T16" s="39"/>
    </row>
    <row r="17" spans="1:22" ht="15.75" thickBot="1" x14ac:dyDescent="0.3"/>
    <row r="18" spans="1:22" ht="15" customHeight="1" x14ac:dyDescent="0.25">
      <c r="A18" s="56" t="s">
        <v>8</v>
      </c>
      <c r="B18" s="84" t="s">
        <v>9</v>
      </c>
      <c r="C18" s="85"/>
      <c r="D18" s="86"/>
      <c r="E18" s="85" t="s">
        <v>31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ht="15" customHeight="1" x14ac:dyDescent="0.25">
      <c r="A19" s="57"/>
      <c r="B19" s="82"/>
      <c r="C19" s="76"/>
      <c r="D19" s="87"/>
      <c r="E19" s="89" t="s">
        <v>18</v>
      </c>
      <c r="F19" s="88"/>
      <c r="G19" s="88"/>
      <c r="H19" s="88" t="s">
        <v>19</v>
      </c>
      <c r="I19" s="88"/>
      <c r="J19" s="88"/>
      <c r="K19" s="88" t="s">
        <v>3</v>
      </c>
      <c r="L19" s="88"/>
      <c r="M19" s="88"/>
      <c r="N19" s="88" t="s">
        <v>20</v>
      </c>
      <c r="O19" s="88"/>
      <c r="P19" s="88"/>
      <c r="Q19" s="88" t="s">
        <v>21</v>
      </c>
      <c r="R19" s="88"/>
      <c r="S19" s="88"/>
      <c r="T19" s="88" t="s">
        <v>14</v>
      </c>
      <c r="U19" s="88"/>
      <c r="V19" s="73"/>
    </row>
    <row r="20" spans="1:22" ht="22.5" customHeight="1" x14ac:dyDescent="0.25">
      <c r="A20" s="57"/>
      <c r="B20" s="77" t="s">
        <v>4</v>
      </c>
      <c r="C20" s="71" t="s">
        <v>12</v>
      </c>
      <c r="D20" s="83"/>
      <c r="E20" s="63" t="s">
        <v>4</v>
      </c>
      <c r="F20" s="71" t="s">
        <v>12</v>
      </c>
      <c r="G20" s="72"/>
      <c r="H20" s="62" t="s">
        <v>4</v>
      </c>
      <c r="I20" s="71" t="s">
        <v>12</v>
      </c>
      <c r="J20" s="72"/>
      <c r="K20" s="62" t="s">
        <v>4</v>
      </c>
      <c r="L20" s="71" t="s">
        <v>12</v>
      </c>
      <c r="M20" s="72"/>
      <c r="N20" s="62" t="s">
        <v>4</v>
      </c>
      <c r="O20" s="71" t="s">
        <v>12</v>
      </c>
      <c r="P20" s="72"/>
      <c r="Q20" s="62" t="s">
        <v>4</v>
      </c>
      <c r="R20" s="71" t="s">
        <v>12</v>
      </c>
      <c r="S20" s="72"/>
      <c r="T20" s="62" t="s">
        <v>4</v>
      </c>
      <c r="U20" s="71" t="s">
        <v>12</v>
      </c>
      <c r="V20" s="79"/>
    </row>
    <row r="21" spans="1:22" ht="15" customHeight="1" thickBot="1" x14ac:dyDescent="0.3">
      <c r="A21" s="58"/>
      <c r="B21" s="78"/>
      <c r="C21" s="6" t="s">
        <v>10</v>
      </c>
      <c r="D21" s="7" t="s">
        <v>7</v>
      </c>
      <c r="E21" s="64"/>
      <c r="F21" s="6" t="s">
        <v>10</v>
      </c>
      <c r="G21" s="6" t="s">
        <v>7</v>
      </c>
      <c r="H21" s="70"/>
      <c r="I21" s="6" t="s">
        <v>10</v>
      </c>
      <c r="J21" s="6" t="s">
        <v>7</v>
      </c>
      <c r="K21" s="70"/>
      <c r="L21" s="6" t="s">
        <v>10</v>
      </c>
      <c r="M21" s="6" t="s">
        <v>7</v>
      </c>
      <c r="N21" s="70"/>
      <c r="O21" s="6" t="s">
        <v>10</v>
      </c>
      <c r="P21" s="6" t="s">
        <v>7</v>
      </c>
      <c r="Q21" s="70"/>
      <c r="R21" s="6" t="s">
        <v>10</v>
      </c>
      <c r="S21" s="6" t="s">
        <v>7</v>
      </c>
      <c r="T21" s="70"/>
      <c r="U21" s="6" t="s">
        <v>10</v>
      </c>
      <c r="V21" s="8" t="s">
        <v>7</v>
      </c>
    </row>
    <row r="22" spans="1:22" ht="15" customHeight="1" x14ac:dyDescent="0.25">
      <c r="A22" s="40">
        <v>2015</v>
      </c>
      <c r="B22" s="12">
        <v>28838.890500000001</v>
      </c>
      <c r="C22" s="13">
        <v>677.09970000000249</v>
      </c>
      <c r="D22" s="14">
        <v>2.4043204667226092</v>
      </c>
      <c r="E22" s="15">
        <v>25954.238700000002</v>
      </c>
      <c r="F22" s="13">
        <v>833.9301000000014</v>
      </c>
      <c r="G22" s="16">
        <v>3.3197446467676084</v>
      </c>
      <c r="H22" s="28">
        <v>26400.035599999999</v>
      </c>
      <c r="I22" s="13">
        <v>324.13850000000093</v>
      </c>
      <c r="J22" s="24">
        <v>1.2430579042283396</v>
      </c>
      <c r="K22" s="28">
        <v>27988.8073</v>
      </c>
      <c r="L22" s="13">
        <v>479.23519999999917</v>
      </c>
      <c r="M22" s="24">
        <v>1.7420670821702844</v>
      </c>
      <c r="N22" s="28">
        <v>29231.5337</v>
      </c>
      <c r="O22" s="13">
        <v>859.65710000000036</v>
      </c>
      <c r="P22" s="24">
        <v>3.0299620716664144</v>
      </c>
      <c r="Q22" s="17">
        <v>29485.081699999999</v>
      </c>
      <c r="R22" s="13">
        <v>33.911099999997532</v>
      </c>
      <c r="S22" s="16">
        <v>0.11514347073184883</v>
      </c>
      <c r="T22" s="28">
        <v>31175.929100000001</v>
      </c>
      <c r="U22" s="13">
        <v>1103.2677000000003</v>
      </c>
      <c r="V22" s="16">
        <v>3.6686733020576678</v>
      </c>
    </row>
    <row r="23" spans="1:22" ht="15" customHeight="1" x14ac:dyDescent="0.25">
      <c r="A23" s="40">
        <v>2016</v>
      </c>
      <c r="B23" s="12">
        <v>30625.1934</v>
      </c>
      <c r="C23" s="13">
        <v>1786.3028999999988</v>
      </c>
      <c r="D23" s="14">
        <v>6.1940763636520568</v>
      </c>
      <c r="E23" s="15">
        <v>27442.644400000001</v>
      </c>
      <c r="F23" s="13">
        <v>1488.4056999999993</v>
      </c>
      <c r="G23" s="16">
        <v>5.7347307204969056</v>
      </c>
      <c r="H23" s="28">
        <v>27669.7641</v>
      </c>
      <c r="I23" s="13">
        <v>1269.7285000000011</v>
      </c>
      <c r="J23" s="24">
        <v>4.8095711658813212</v>
      </c>
      <c r="K23" s="28">
        <v>29545.681799999998</v>
      </c>
      <c r="L23" s="13">
        <v>1556.8744999999981</v>
      </c>
      <c r="M23" s="24">
        <v>5.5624896170548777</v>
      </c>
      <c r="N23" s="28">
        <v>30840.943800000001</v>
      </c>
      <c r="O23" s="13">
        <v>1609.410100000001</v>
      </c>
      <c r="P23" s="24">
        <v>5.5057326670478579</v>
      </c>
      <c r="Q23" s="17">
        <v>31586.453099999999</v>
      </c>
      <c r="R23" s="13">
        <v>2101.3714</v>
      </c>
      <c r="S23" s="16">
        <v>7.1268969894019429</v>
      </c>
      <c r="T23" s="28">
        <v>33020.883099999999</v>
      </c>
      <c r="U23" s="13">
        <v>1844.9539999999979</v>
      </c>
      <c r="V23" s="16">
        <v>5.9178797657709614</v>
      </c>
    </row>
    <row r="24" spans="1:22" ht="15" customHeight="1" x14ac:dyDescent="0.25">
      <c r="A24" s="40">
        <v>2017</v>
      </c>
      <c r="B24" s="12">
        <v>32701.253700000001</v>
      </c>
      <c r="C24" s="13">
        <v>2076.060300000001</v>
      </c>
      <c r="D24" s="14">
        <v>6.7789295985311249</v>
      </c>
      <c r="E24" s="15">
        <v>29720.909</v>
      </c>
      <c r="F24" s="13">
        <v>2278.2645999999986</v>
      </c>
      <c r="G24" s="16">
        <v>8.3019134992690304</v>
      </c>
      <c r="H24" s="28">
        <v>29790.994900000002</v>
      </c>
      <c r="I24" s="13">
        <v>2121.2308000000012</v>
      </c>
      <c r="J24" s="24">
        <v>7.6662409998645487</v>
      </c>
      <c r="K24" s="28">
        <v>31223.536400000001</v>
      </c>
      <c r="L24" s="13">
        <v>1677.8546000000024</v>
      </c>
      <c r="M24" s="24">
        <v>5.6788488123499681</v>
      </c>
      <c r="N24" s="28">
        <v>32975.674500000001</v>
      </c>
      <c r="O24" s="13">
        <v>2134.7307000000001</v>
      </c>
      <c r="P24" s="24">
        <v>6.9217424532902916</v>
      </c>
      <c r="Q24" s="17">
        <v>33618.5455</v>
      </c>
      <c r="R24" s="13">
        <v>2032.0924000000014</v>
      </c>
      <c r="S24" s="16">
        <v>6.4334301593362619</v>
      </c>
      <c r="T24" s="28">
        <v>35043.339399999997</v>
      </c>
      <c r="U24" s="13">
        <v>2022.456299999998</v>
      </c>
      <c r="V24" s="16">
        <v>6.1247795641176994</v>
      </c>
    </row>
    <row r="25" spans="1:22" ht="15" customHeight="1" x14ac:dyDescent="0.25">
      <c r="A25" s="40">
        <v>2018</v>
      </c>
      <c r="B25" s="12">
        <v>36434.8655</v>
      </c>
      <c r="C25" s="13">
        <v>3733.6117999999988</v>
      </c>
      <c r="D25" s="14">
        <v>11.417335354332291</v>
      </c>
      <c r="E25" s="15">
        <v>32625.683199999999</v>
      </c>
      <c r="F25" s="13">
        <v>2904.7741999999998</v>
      </c>
      <c r="G25" s="16">
        <v>9.7735038992246217</v>
      </c>
      <c r="H25" s="28">
        <v>33657.042699999998</v>
      </c>
      <c r="I25" s="13">
        <v>3866.0477999999966</v>
      </c>
      <c r="J25" s="24">
        <v>12.977236285586402</v>
      </c>
      <c r="K25" s="28">
        <v>34421.811399999999</v>
      </c>
      <c r="L25" s="13">
        <v>3198.2749999999978</v>
      </c>
      <c r="M25" s="24">
        <v>10.243154263589439</v>
      </c>
      <c r="N25" s="28">
        <v>36605.964</v>
      </c>
      <c r="O25" s="13">
        <v>3630.289499999999</v>
      </c>
      <c r="P25" s="24">
        <v>11.008992401353312</v>
      </c>
      <c r="Q25" s="17">
        <v>37478.962899999999</v>
      </c>
      <c r="R25" s="13">
        <v>3860.4173999999985</v>
      </c>
      <c r="S25" s="16">
        <v>11.482999465280264</v>
      </c>
      <c r="T25" s="28">
        <v>39177.417800000003</v>
      </c>
      <c r="U25" s="13">
        <v>4134.0784000000058</v>
      </c>
      <c r="V25" s="16">
        <v>11.797044661788147</v>
      </c>
    </row>
    <row r="26" spans="1:22" ht="15" customHeight="1" x14ac:dyDescent="0.25">
      <c r="A26" s="40">
        <v>2019</v>
      </c>
      <c r="B26" s="12">
        <v>41661.701300000001</v>
      </c>
      <c r="C26" s="13">
        <v>5226.8358000000007</v>
      </c>
      <c r="D26" s="14">
        <v>14.345698078671386</v>
      </c>
      <c r="E26" s="15">
        <v>37251.7192</v>
      </c>
      <c r="F26" s="13">
        <v>4626.0360000000001</v>
      </c>
      <c r="G26" s="16">
        <v>14.179123764678735</v>
      </c>
      <c r="H26" s="28">
        <v>38097.335299999999</v>
      </c>
      <c r="I26" s="13">
        <v>4440.2926000000007</v>
      </c>
      <c r="J26" s="24">
        <v>13.192759208164183</v>
      </c>
      <c r="K26" s="28">
        <v>39556.330699999999</v>
      </c>
      <c r="L26" s="13">
        <v>5134.5192999999999</v>
      </c>
      <c r="M26" s="24">
        <v>14.916470374943724</v>
      </c>
      <c r="N26" s="28">
        <v>42212.145600000003</v>
      </c>
      <c r="O26" s="13">
        <v>5606.1816000000035</v>
      </c>
      <c r="P26" s="24">
        <v>15.314940483468774</v>
      </c>
      <c r="Q26" s="17">
        <v>43049.801299999999</v>
      </c>
      <c r="R26" s="13">
        <v>5570.8384000000005</v>
      </c>
      <c r="S26" s="16">
        <v>14.863907560259637</v>
      </c>
      <c r="T26" s="28">
        <v>44937.909200000002</v>
      </c>
      <c r="U26" s="13">
        <v>5760.491399999999</v>
      </c>
      <c r="V26" s="16">
        <v>14.703601522201382</v>
      </c>
    </row>
    <row r="27" spans="1:22" ht="15" customHeight="1" x14ac:dyDescent="0.25">
      <c r="A27" s="43">
        <v>2020</v>
      </c>
      <c r="B27" s="12">
        <v>44929.467900000003</v>
      </c>
      <c r="C27" s="13">
        <v>3267.7666000000027</v>
      </c>
      <c r="D27" s="14">
        <v>7.8435745493667719</v>
      </c>
      <c r="E27" s="15">
        <v>40081.154000000002</v>
      </c>
      <c r="F27" s="13">
        <v>2829.4348000000027</v>
      </c>
      <c r="G27" s="16">
        <v>7.5954475679608446</v>
      </c>
      <c r="H27" s="28">
        <v>41374.755899999996</v>
      </c>
      <c r="I27" s="13">
        <v>3277.4205999999976</v>
      </c>
      <c r="J27" s="24">
        <v>8.6027554793313818</v>
      </c>
      <c r="K27" s="28">
        <v>43381.8122</v>
      </c>
      <c r="L27" s="13">
        <v>3825.4815000000017</v>
      </c>
      <c r="M27" s="24">
        <v>9.6709715797780085</v>
      </c>
      <c r="N27" s="28">
        <v>45631.122600000002</v>
      </c>
      <c r="O27" s="13">
        <v>3418.976999999999</v>
      </c>
      <c r="P27" s="24">
        <v>8.0995101087683032</v>
      </c>
      <c r="Q27" s="17">
        <v>46667.9908</v>
      </c>
      <c r="R27" s="13">
        <v>3618.1895000000004</v>
      </c>
      <c r="S27" s="16">
        <v>8.4046601627403952</v>
      </c>
      <c r="T27" s="28">
        <v>48530.426899999999</v>
      </c>
      <c r="U27" s="13">
        <v>3592.5176999999967</v>
      </c>
      <c r="V27" s="16">
        <v>7.994403308821485</v>
      </c>
    </row>
    <row r="28" spans="1:22" ht="15" customHeight="1" thickBot="1" x14ac:dyDescent="0.3">
      <c r="A28" s="45">
        <v>2021</v>
      </c>
      <c r="B28" s="18">
        <v>48645.243999999999</v>
      </c>
      <c r="C28" s="19">
        <v>3715.7760999999955</v>
      </c>
      <c r="D28" s="20">
        <v>8.2702428354376281</v>
      </c>
      <c r="E28" s="21">
        <v>43482.117599999998</v>
      </c>
      <c r="F28" s="19">
        <f>E28-E27</f>
        <v>3400.9635999999955</v>
      </c>
      <c r="G28" s="22">
        <f>(E28/E27*100)-100</f>
        <v>8.4851938145293957</v>
      </c>
      <c r="H28" s="31">
        <v>44850.846100000002</v>
      </c>
      <c r="I28" s="19">
        <f>H28-H27</f>
        <v>3476.090200000006</v>
      </c>
      <c r="J28" s="25">
        <f>(H28/H27*100)-100</f>
        <v>8.4014760314271797</v>
      </c>
      <c r="K28" s="31">
        <v>46912.796199999997</v>
      </c>
      <c r="L28" s="19">
        <f>K28-K27</f>
        <v>3530.9839999999967</v>
      </c>
      <c r="M28" s="25">
        <f>(K28/K27*100)-100</f>
        <v>8.1393188088163697</v>
      </c>
      <c r="N28" s="31">
        <v>49223.929199999999</v>
      </c>
      <c r="O28" s="19">
        <f>N28-N27</f>
        <v>3592.8065999999963</v>
      </c>
      <c r="P28" s="25">
        <f>(N28/N27*100)-100</f>
        <v>7.8735880146853816</v>
      </c>
      <c r="Q28" s="23">
        <v>50552.992299999998</v>
      </c>
      <c r="R28" s="19">
        <f>Q28-Q27</f>
        <v>3885.0014999999985</v>
      </c>
      <c r="S28" s="22">
        <f>(Q28/Q27*100)-100</f>
        <v>8.3247670049682085</v>
      </c>
      <c r="T28" s="31">
        <v>52652.692799999997</v>
      </c>
      <c r="U28" s="19">
        <f>T28-T27</f>
        <v>4122.2658999999985</v>
      </c>
      <c r="V28" s="22">
        <f>(T28/T27*100)-100</f>
        <v>8.4941884160512018</v>
      </c>
    </row>
    <row r="30" spans="1:22" x14ac:dyDescent="0.25">
      <c r="A30" s="5" t="s">
        <v>5</v>
      </c>
    </row>
    <row r="32" spans="1:22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2:22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</sheetData>
  <mergeCells count="48">
    <mergeCell ref="U6:V6"/>
    <mergeCell ref="F6:G6"/>
    <mergeCell ref="H6:H7"/>
    <mergeCell ref="I6:J6"/>
    <mergeCell ref="R6:S6"/>
    <mergeCell ref="K6:K7"/>
    <mergeCell ref="L6:M6"/>
    <mergeCell ref="N6:N7"/>
    <mergeCell ref="O6:P6"/>
    <mergeCell ref="Q6:Q7"/>
    <mergeCell ref="B20:B21"/>
    <mergeCell ref="C20:D20"/>
    <mergeCell ref="E20:E21"/>
    <mergeCell ref="A4:A7"/>
    <mergeCell ref="B4:D5"/>
    <mergeCell ref="E4:V4"/>
    <mergeCell ref="E5:G5"/>
    <mergeCell ref="H5:J5"/>
    <mergeCell ref="K5:M5"/>
    <mergeCell ref="N5:P5"/>
    <mergeCell ref="Q5:S5"/>
    <mergeCell ref="T5:V5"/>
    <mergeCell ref="T6:T7"/>
    <mergeCell ref="C6:D6"/>
    <mergeCell ref="E6:E7"/>
    <mergeCell ref="B6:B7"/>
    <mergeCell ref="Q19:S19"/>
    <mergeCell ref="T19:V19"/>
    <mergeCell ref="I20:J20"/>
    <mergeCell ref="T20:T21"/>
    <mergeCell ref="U20:V20"/>
    <mergeCell ref="R20:S20"/>
    <mergeCell ref="A1:R1"/>
    <mergeCell ref="A16:Q16"/>
    <mergeCell ref="O20:P20"/>
    <mergeCell ref="Q20:Q21"/>
    <mergeCell ref="F20:G20"/>
    <mergeCell ref="H20:H21"/>
    <mergeCell ref="K20:K21"/>
    <mergeCell ref="L20:M20"/>
    <mergeCell ref="N20:N21"/>
    <mergeCell ref="A18:A21"/>
    <mergeCell ref="B18:D19"/>
    <mergeCell ref="E18:V18"/>
    <mergeCell ref="E19:G19"/>
    <mergeCell ref="H19:J19"/>
    <mergeCell ref="K19:M19"/>
    <mergeCell ref="N19:P19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OBSAH</vt:lpstr>
      <vt:lpstr>T5.1</vt:lpstr>
      <vt:lpstr>T5.2</vt:lpstr>
      <vt:lpstr>T5.3</vt:lpstr>
      <vt:lpstr>T5.1!Oblast_tisku</vt:lpstr>
      <vt:lpstr>T5.3!Oblast_tisku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Wichová Jitka</cp:lastModifiedBy>
  <cp:lastPrinted>2022-09-23T10:23:53Z</cp:lastPrinted>
  <dcterms:created xsi:type="dcterms:W3CDTF">2020-06-22T12:43:01Z</dcterms:created>
  <dcterms:modified xsi:type="dcterms:W3CDTF">2022-09-30T06:32:17Z</dcterms:modified>
</cp:coreProperties>
</file>