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TECHNOL\oddeleni_6301\02_Vzdělávání\01_Regionální školství\Školy a školská zařízení 2022-23\na web\"/>
    </mc:Choice>
  </mc:AlternateContent>
  <bookViews>
    <workbookView xWindow="15075" yWindow="-240" windowWidth="13365" windowHeight="12570"/>
  </bookViews>
  <sheets>
    <sheet name="OBSAH" sheetId="1" r:id="rId1"/>
    <sheet name="ZNAČKY" sheetId="196" r:id="rId2"/>
    <sheet name="4.1" sheetId="41" r:id="rId3"/>
    <sheet name="4.2" sheetId="42" r:id="rId4"/>
    <sheet name="4.3" sheetId="43" r:id="rId5"/>
    <sheet name="4.4" sheetId="207" r:id="rId6"/>
    <sheet name="4.5" sheetId="208" r:id="rId7"/>
  </sheets>
  <calcPr calcId="162913"/>
</workbook>
</file>

<file path=xl/calcChain.xml><?xml version="1.0" encoding="utf-8"?>
<calcChain xmlns="http://schemas.openxmlformats.org/spreadsheetml/2006/main">
  <c r="Q8" i="207" l="1"/>
  <c r="Q16" i="207"/>
  <c r="M21" i="207"/>
  <c r="M20" i="207"/>
  <c r="M19" i="207"/>
  <c r="S18" i="207"/>
  <c r="M18" i="207"/>
  <c r="M16" i="207"/>
  <c r="S13" i="207"/>
  <c r="M13" i="207"/>
  <c r="S11" i="207"/>
  <c r="M11" i="207"/>
  <c r="S10" i="207"/>
  <c r="M10" i="207"/>
  <c r="S8" i="207"/>
  <c r="M8" i="207"/>
  <c r="S7" i="207"/>
  <c r="Q7" i="207"/>
  <c r="M7" i="207"/>
  <c r="G20" i="208" l="1"/>
  <c r="U21" i="208"/>
  <c r="U19" i="208"/>
  <c r="U18" i="208"/>
  <c r="Q21" i="208"/>
  <c r="M21" i="208"/>
  <c r="I21" i="208"/>
  <c r="G21" i="208"/>
  <c r="G19" i="208"/>
  <c r="G18" i="208"/>
  <c r="G16" i="208"/>
  <c r="I16" i="208"/>
  <c r="I13" i="208"/>
  <c r="G13" i="208"/>
  <c r="W8" i="208"/>
  <c r="U8" i="208"/>
  <c r="S8" i="208"/>
  <c r="Q8" i="208"/>
  <c r="M8" i="208"/>
  <c r="I8" i="208"/>
  <c r="G8" i="208"/>
  <c r="W7" i="208"/>
  <c r="U7" i="208"/>
  <c r="S7" i="208"/>
  <c r="Q7" i="208"/>
  <c r="M7" i="208"/>
  <c r="I7" i="208"/>
  <c r="G7" i="208"/>
  <c r="K16" i="207"/>
  <c r="I16" i="207"/>
  <c r="G16" i="207"/>
  <c r="K21" i="207"/>
  <c r="K13" i="207"/>
  <c r="K11" i="207"/>
  <c r="K10" i="207"/>
  <c r="K8" i="207"/>
  <c r="K7" i="207"/>
  <c r="I21" i="207"/>
  <c r="I20" i="207"/>
  <c r="I19" i="207"/>
  <c r="I18" i="207"/>
  <c r="I13" i="207"/>
  <c r="I11" i="207"/>
  <c r="I10" i="207"/>
  <c r="I8" i="207"/>
  <c r="I7" i="207"/>
  <c r="G21" i="207"/>
  <c r="G19" i="207"/>
  <c r="G20" i="207"/>
  <c r="G18" i="207"/>
  <c r="G13" i="207"/>
  <c r="G11" i="207"/>
  <c r="G10" i="207"/>
  <c r="G8" i="207"/>
  <c r="G7" i="207"/>
  <c r="E21" i="207"/>
  <c r="E19" i="207"/>
  <c r="E16" i="207"/>
  <c r="E18" i="207"/>
  <c r="E11" i="207"/>
  <c r="E7" i="207"/>
  <c r="E8" i="207"/>
  <c r="H23" i="43"/>
  <c r="H22" i="43"/>
  <c r="L23" i="43"/>
  <c r="K23" i="43"/>
  <c r="J23" i="43"/>
  <c r="I23" i="43"/>
  <c r="L22" i="43"/>
  <c r="K22" i="43"/>
  <c r="J22" i="43"/>
  <c r="I22" i="43"/>
  <c r="I18" i="41" l="1"/>
  <c r="J18" i="41"/>
  <c r="I19" i="41"/>
  <c r="J19" i="41"/>
  <c r="I20" i="41"/>
  <c r="J20" i="41"/>
  <c r="I21" i="41"/>
  <c r="J21" i="41"/>
  <c r="I22" i="41"/>
  <c r="J22" i="41"/>
  <c r="I23" i="41"/>
  <c r="J23" i="41"/>
  <c r="G23" i="43" l="1"/>
  <c r="F23" i="43"/>
  <c r="E23" i="43"/>
  <c r="D23" i="43"/>
  <c r="C23" i="43"/>
  <c r="G22" i="43"/>
  <c r="F22" i="43"/>
  <c r="E22" i="43"/>
  <c r="D22" i="43"/>
  <c r="C22" i="43"/>
  <c r="L21" i="43"/>
  <c r="K21" i="43"/>
  <c r="J21" i="43"/>
  <c r="I21" i="43"/>
  <c r="H21" i="43"/>
  <c r="G21" i="43"/>
  <c r="F21" i="43"/>
  <c r="E21" i="43"/>
  <c r="D21" i="43"/>
  <c r="C21" i="43"/>
  <c r="L20" i="43"/>
  <c r="K20" i="43"/>
  <c r="J20" i="43"/>
  <c r="I20" i="43"/>
  <c r="H20" i="43"/>
  <c r="G20" i="43"/>
  <c r="F20" i="43"/>
  <c r="E20" i="43"/>
  <c r="D20" i="43"/>
  <c r="C20" i="43"/>
  <c r="L19" i="43"/>
  <c r="K19" i="43"/>
  <c r="J19" i="43"/>
  <c r="I19" i="43"/>
  <c r="H19" i="43"/>
  <c r="G19" i="43"/>
  <c r="F19" i="43"/>
  <c r="E19" i="43"/>
  <c r="D19" i="43"/>
  <c r="C19" i="43"/>
  <c r="L18" i="43"/>
  <c r="K18" i="43"/>
  <c r="J18" i="43"/>
  <c r="I18" i="43"/>
  <c r="H18" i="43"/>
  <c r="G18" i="43"/>
  <c r="F18" i="43"/>
  <c r="E18" i="43"/>
  <c r="D18" i="43"/>
  <c r="C18" i="43"/>
  <c r="O23" i="41"/>
  <c r="L23" i="41"/>
  <c r="K23" i="41"/>
  <c r="H23" i="41"/>
  <c r="G23" i="41"/>
  <c r="F23" i="41"/>
  <c r="E23" i="41"/>
  <c r="D23" i="41"/>
  <c r="C23" i="41"/>
  <c r="O22" i="41"/>
  <c r="L22" i="41"/>
  <c r="K22" i="41"/>
  <c r="H22" i="41"/>
  <c r="G22" i="41"/>
  <c r="F22" i="41"/>
  <c r="E22" i="41"/>
  <c r="D22" i="41"/>
  <c r="C22" i="41"/>
  <c r="O21" i="41"/>
  <c r="L21" i="41"/>
  <c r="K21" i="41"/>
  <c r="H21" i="41"/>
  <c r="G21" i="41"/>
  <c r="F21" i="41"/>
  <c r="E21" i="41"/>
  <c r="D21" i="41"/>
  <c r="C21" i="41"/>
  <c r="O20" i="41"/>
  <c r="L20" i="41"/>
  <c r="K20" i="41"/>
  <c r="H20" i="41"/>
  <c r="G20" i="41"/>
  <c r="F20" i="41"/>
  <c r="E20" i="41"/>
  <c r="D20" i="41"/>
  <c r="C20" i="41"/>
  <c r="O19" i="41"/>
  <c r="L19" i="41"/>
  <c r="K19" i="41"/>
  <c r="H19" i="41"/>
  <c r="G19" i="41"/>
  <c r="F19" i="41"/>
  <c r="E19" i="41"/>
  <c r="D19" i="41"/>
  <c r="C19" i="41"/>
  <c r="O18" i="41"/>
  <c r="L18" i="41"/>
  <c r="K18" i="41"/>
  <c r="H18" i="41"/>
  <c r="G18" i="41"/>
  <c r="F18" i="41"/>
  <c r="E18" i="41"/>
  <c r="D18" i="41"/>
  <c r="C18" i="41"/>
</calcChain>
</file>

<file path=xl/sharedStrings.xml><?xml version="1.0" encoding="utf-8"?>
<sst xmlns="http://schemas.openxmlformats.org/spreadsheetml/2006/main" count="780" uniqueCount="116">
  <si>
    <t xml:space="preserve"> </t>
  </si>
  <si>
    <t>celkem</t>
  </si>
  <si>
    <t>z toho</t>
  </si>
  <si>
    <t>ženy</t>
  </si>
  <si>
    <t>2012/13</t>
  </si>
  <si>
    <t>2013/14</t>
  </si>
  <si>
    <t>2014/15</t>
  </si>
  <si>
    <t>2015/16</t>
  </si>
  <si>
    <t>2016/17</t>
  </si>
  <si>
    <t>Česká republika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</si>
  <si>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</si>
  <si>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</si>
  <si>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</si>
  <si>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</si>
  <si>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</si>
  <si>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</si>
  <si>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</si>
  <si>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</si>
  <si>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</si>
  <si>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</si>
  <si>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</si>
  <si>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</si>
  <si>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</si>
  <si>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</si>
  <si>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z toho
dívky</t>
  </si>
  <si>
    <t>z toho dívky</t>
  </si>
  <si>
    <t>ostatní</t>
  </si>
  <si>
    <t>v tom postižení</t>
  </si>
  <si>
    <t>mentálně</t>
  </si>
  <si>
    <t>sluchově</t>
  </si>
  <si>
    <t>zrakově</t>
  </si>
  <si>
    <t>vadami řeči</t>
  </si>
  <si>
    <t>tělesně</t>
  </si>
  <si>
    <t>.</t>
  </si>
  <si>
    <t>x</t>
  </si>
  <si>
    <t>Celkem</t>
  </si>
  <si>
    <t>denní 6leté</t>
  </si>
  <si>
    <t>denní 8leté</t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</si>
  <si>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přepočtení na plně zaměstnané</t>
    </r>
  </si>
  <si>
    <t>hudba</t>
  </si>
  <si>
    <t>zpěv</t>
  </si>
  <si>
    <t>tanec</t>
  </si>
  <si>
    <t>dramatické 
umění</t>
  </si>
  <si>
    <t>2017/18</t>
  </si>
  <si>
    <t>počet</t>
  </si>
  <si>
    <r>
      <t>%</t>
    </r>
    <r>
      <rPr>
        <i/>
        <vertAlign val="superscript"/>
        <sz val="8"/>
        <color theme="1"/>
        <rFont val="Arial"/>
        <family val="2"/>
        <charset val="238"/>
      </rPr>
      <t>2)</t>
    </r>
  </si>
  <si>
    <r>
      <t>%</t>
    </r>
    <r>
      <rPr>
        <i/>
        <vertAlign val="superscript"/>
        <sz val="8"/>
        <color theme="1"/>
        <rFont val="Arial"/>
        <family val="2"/>
        <charset val="238"/>
      </rPr>
      <t>3)</t>
    </r>
  </si>
  <si>
    <t>ostatní státy světa</t>
  </si>
  <si>
    <t>vývojovými poruchami učení</t>
  </si>
  <si>
    <t>vývojovými poruchami chování</t>
  </si>
  <si>
    <t>-</t>
  </si>
  <si>
    <t>2018/19</t>
  </si>
  <si>
    <t>Území</t>
  </si>
  <si>
    <t>abs.</t>
  </si>
  <si>
    <t>v %</t>
  </si>
  <si>
    <t>zpět na obsah</t>
  </si>
  <si>
    <t>Školní 
rok</t>
  </si>
  <si>
    <t>Žáci</t>
  </si>
  <si>
    <t xml:space="preserve">v tom </t>
  </si>
  <si>
    <r>
      <t>Celkem</t>
    </r>
    <r>
      <rPr>
        <vertAlign val="superscript"/>
        <sz val="8"/>
        <color theme="1"/>
        <rFont val="Arial"/>
        <family val="2"/>
        <charset val="238"/>
      </rPr>
      <t>1)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</si>
  <si>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údaje o fyzických osobách (každý žák je evidován jen pod jedním státním občanstvím, pokud má dítě dvojí občanství, upřednostní se české, dále občanství státu EU)</t>
    </r>
  </si>
  <si>
    <t xml:space="preserve">Absolventi </t>
  </si>
  <si>
    <t>Absolventi</t>
  </si>
  <si>
    <r>
      <t>Školy</t>
    </r>
    <r>
      <rPr>
        <vertAlign val="superscript"/>
        <sz val="8"/>
        <rFont val="Arial"/>
        <family val="2"/>
        <charset val="238"/>
      </rPr>
      <t>1)</t>
    </r>
  </si>
  <si>
    <r>
      <t>Učitelé</t>
    </r>
    <r>
      <rPr>
        <vertAlign val="superscript"/>
        <sz val="8"/>
        <rFont val="Arial"/>
        <family val="2"/>
        <charset val="238"/>
      </rPr>
      <t>2)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</si>
  <si>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Jedna škola může nabízet více druhů/oborů vzdělávání. Součet škol poskytujících 6leté, 8leté a ostatní vzdělávání v konzervatoři tedy nemusí odpovídat celkovému počtu škol v daném školním roce.</t>
    </r>
  </si>
  <si>
    <r>
      <t>Učitelé</t>
    </r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</t>
    </r>
  </si>
  <si>
    <t>Školní
rok</t>
  </si>
  <si>
    <t xml:space="preserve">Území </t>
  </si>
  <si>
    <t>Občané EU</t>
  </si>
  <si>
    <t>Občané ostatních států (mimo země EU)</t>
  </si>
  <si>
    <t>2019/20</t>
  </si>
  <si>
    <t>4 Konzervatoře</t>
  </si>
  <si>
    <t>Nově přijatí
do 1. ročníku</t>
  </si>
  <si>
    <t>Nově přijatí do prvního ročníku</t>
  </si>
  <si>
    <t>ZNAČKY POUŽITÉ V TABULKÁCH PUBLIKACE</t>
  </si>
  <si>
    <t>ležatá čárka na místě čísla značí, že se jev nevyskytoval</t>
  </si>
  <si>
    <t>tečka na místě čísla značí, že údaj není k dispozici nebo je nespolehlivý</t>
  </si>
  <si>
    <t>ležatý křížek na místě čísla značí, že zápis není možný z logických důvodů</t>
  </si>
  <si>
    <t>2020/21</t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</si>
  <si>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podíl na celkovém počtu žáků konzervatoří v daném kraji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</si>
  <si>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žáků konzervatoří s cizím státním občanstvím v daném kraji </t>
    </r>
  </si>
  <si>
    <t>podle vybraných států</t>
  </si>
  <si>
    <t>občané 
Ukrajiny</t>
  </si>
  <si>
    <t>občané 
Vietnamu</t>
  </si>
  <si>
    <t>občané 
Slovenska</t>
  </si>
  <si>
    <t>občané 
Ruska</t>
  </si>
  <si>
    <t>Zdroj dat: Ministerstvo školství, mládeže a tělovýchovy</t>
  </si>
  <si>
    <t>2021/22</t>
  </si>
  <si>
    <t>ve školách soukromých a církevních</t>
  </si>
  <si>
    <r>
      <t>z toho plnící povinnou školní docházku</t>
    </r>
    <r>
      <rPr>
        <vertAlign val="superscript"/>
        <sz val="8"/>
        <rFont val="Arial"/>
        <family val="2"/>
        <charset val="238"/>
      </rPr>
      <t>3)</t>
    </r>
  </si>
  <si>
    <t>bez kvali-fikace</t>
  </si>
  <si>
    <t>Absolventi za školní rok 2020/21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</si>
  <si>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Jedna škola může nabízet více druhů/oborů vzdělávání. Součet škol poskytujících 6leté, 8leté a ostatní vzdělávání v konzervatoři tedy nemusí odpovídat celkovému počtu škol 
v daném školním roce.</t>
    </r>
  </si>
  <si>
    <r>
      <rPr>
        <i/>
        <vertAlign val="superscript"/>
        <sz val="8"/>
        <color theme="1"/>
        <rFont val="Arial"/>
        <family val="2"/>
        <charset val="238"/>
      </rPr>
      <t xml:space="preserve">2) </t>
    </r>
    <r>
      <rPr>
        <i/>
        <sz val="8"/>
        <color theme="1"/>
        <rFont val="Arial"/>
        <family val="2"/>
        <charset val="238"/>
      </rPr>
      <t>přepočtení na plně zaměstnané; pro dělení učitelů dle pohlaví a kvalifikace viz tabulky v kapitole 6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</si>
  <si>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1.–4. ročník osmileté konzervatoře</t>
    </r>
  </si>
  <si>
    <t>poruchami autistického spektra</t>
  </si>
  <si>
    <t>Meziroční změna
(21/22–22/23)</t>
  </si>
  <si>
    <t>Změna za 5 let 
(17/18–22/23)</t>
  </si>
  <si>
    <t>Změna za 10 let 
(12/13–22/23)</t>
  </si>
  <si>
    <t>2022/23</t>
  </si>
  <si>
    <r>
      <rPr>
        <b/>
        <sz val="10"/>
        <color theme="1"/>
        <rFont val="Arial"/>
        <family val="2"/>
        <charset val="238"/>
      </rPr>
      <t>Tab. 4.1: Konzervatoře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školy, žáci, nově přijatí, absolventi, učitelé,</t>
    </r>
    <r>
      <rPr>
        <sz val="10"/>
        <color theme="1"/>
        <rFont val="Arial"/>
        <family val="2"/>
        <charset val="238"/>
      </rPr>
      <t xml:space="preserve"> v časové řadě 2012/13–2022/23</t>
    </r>
  </si>
  <si>
    <r>
      <rPr>
        <b/>
        <sz val="10"/>
        <color theme="1"/>
        <rFont val="Arial"/>
        <family val="2"/>
        <charset val="238"/>
      </rPr>
      <t xml:space="preserve">Tab. 4.2: Konzervatoře </t>
    </r>
    <r>
      <rPr>
        <sz val="10"/>
        <color theme="1"/>
        <rFont val="Arial"/>
        <family val="2"/>
        <charset val="238"/>
      </rPr>
      <t xml:space="preserve">v krajském srovnání – </t>
    </r>
    <r>
      <rPr>
        <b/>
        <sz val="10"/>
        <color theme="1"/>
        <rFont val="Arial"/>
        <family val="2"/>
        <charset val="238"/>
      </rPr>
      <t>školy, žáci, nově přijatí, absolventi, učitelé,</t>
    </r>
    <r>
      <rPr>
        <sz val="10"/>
        <color theme="1"/>
        <rFont val="Arial"/>
        <family val="2"/>
        <charset val="238"/>
      </rPr>
      <t xml:space="preserve"> ve školním roce 2022/23</t>
    </r>
  </si>
  <si>
    <r>
      <rPr>
        <b/>
        <sz val="10"/>
        <color theme="1"/>
        <rFont val="Arial"/>
        <family val="2"/>
        <charset val="238"/>
      </rPr>
      <t>Tab. 4.3: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Konzervatoře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žáci, nově přijatí, absolventi</t>
    </r>
    <r>
      <rPr>
        <sz val="10"/>
        <color theme="1"/>
        <rFont val="Arial"/>
        <family val="2"/>
        <charset val="238"/>
      </rPr>
      <t xml:space="preserve"> podle oborů vzdělání, v časové řadě 2012/13–2022/23</t>
    </r>
  </si>
  <si>
    <r>
      <t xml:space="preserve">Tab. 4.4: Konzervatoře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žáci s jiným než českým státním občanstvím,</t>
    </r>
    <r>
      <rPr>
        <sz val="10"/>
        <color theme="1"/>
        <rFont val="Arial"/>
        <family val="2"/>
        <charset val="238"/>
      </rPr>
      <t xml:space="preserve"> ve školním roce 2022/23</t>
    </r>
  </si>
  <si>
    <t>Tab. 4.5: Konzervatoře v krajském srovnání – žáci se zdravotním postižením podle druhu postižení, ve školním roce 2022/23</t>
  </si>
  <si>
    <t>Tab. 4.1: Konzervatoře – školy, žáci, nově přijatí, absolventi, učitelé, v časové řadě 2012/13–2022/23</t>
  </si>
  <si>
    <t>Tab. 4.2: Konzervatoře v krajském srovnání – školy, žáci, nově přijatí, absolventi, učitelé, ve školním roce 2022/23</t>
  </si>
  <si>
    <t>Tab. 4.3: Konzervatoře – žáci, nově přijatí, absolventi podle oborů vzdělání, v časové řadě 2012/13–2022/23</t>
  </si>
  <si>
    <t>Tab. 4.4: Konzervatoře v krajském srovnání – žáci s jiným než českým státním občanstvím, ve školním roce 2022/23</t>
  </si>
  <si>
    <t>Český statistický úřad: Školy a školská zařízení za školní rok 2022/2023</t>
  </si>
  <si>
    <t>z toho ve speciálních školách</t>
  </si>
  <si>
    <r>
      <t>více vadami</t>
    </r>
    <r>
      <rPr>
        <vertAlign val="superscript"/>
        <sz val="8"/>
        <color theme="1"/>
        <rFont val="Arial"/>
        <family val="2"/>
        <charset val="238"/>
      </rPr>
      <t>1)</t>
    </r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</si>
  <si>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za postiženého více vadami se považuje žák se dvěma nebo více druhy postižení, ze kterých by každé opravňovalo k poskytování podpůrných opatření ve vyšších stupních podpory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</si>
  <si>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žáků ve speciálních třídách či s daným postižením na celkovém počtu žáků konzervatoří se zdravotním postižením v daném kraji </t>
    </r>
  </si>
  <si>
    <t>ostatní 
evropské státy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</si>
</sst>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#,##0\ &quot;Kč&quot;;\-#,##0\ &quot;Kč&quot;"/>
    <numFmt numFmtId="7" formatCode="#,##0.00\ &quot;Kč&quot;;\-#,##0.00\ &quot;Kč&quot;"/>
    <numFmt numFmtId="164" formatCode="_-* #,##0.00\ _K_č_-;\-* #,##0.00\ _K_č_-;_-* &quot;-&quot;??\ _K_č_-;_-@_-"/>
    <numFmt numFmtId="165" formatCode="#,##0_ ;\-#,##0\ "/>
    <numFmt numFmtId="166" formatCode="#,##0.0_ ;\-#,##0.0\ "/>
    <numFmt numFmtId="167" formatCode="0.0%"/>
    <numFmt numFmtId="168" formatCode="&quot;Kč&quot;#,##0_);\(&quot;Kč&quot;#,##0\)"/>
    <numFmt numFmtId="169" formatCode="_(* #,##0.00_);_(* \(#,##0.00\);_(* &quot;-&quot;??_);_(@_)"/>
    <numFmt numFmtId="170" formatCode="&quot;Kč&quot;#,##0.00_);\(&quot;Kč&quot;#,##0.00\)"/>
    <numFmt numFmtId="171" formatCode="#,##0.0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Tahoma"/>
      <family val="2"/>
      <charset val="238"/>
    </font>
    <font>
      <i/>
      <vertAlign val="superscript"/>
      <sz val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0"/>
      <name val="Arial Narrow"/>
      <family val="2"/>
      <charset val="238"/>
    </font>
    <font>
      <b/>
      <i/>
      <sz val="8"/>
      <color theme="1"/>
      <name val="Arial"/>
      <family val="2"/>
      <charset val="238"/>
    </font>
    <font>
      <u/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9"/>
      <color rgb="FF000000"/>
      <name val="Tahoma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12"/>
      <color rgb="FFC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CDB"/>
        <bgColor indexed="64"/>
      </patternFill>
    </fill>
  </fills>
  <borders count="93">
    <border>
      <left/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/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auto="1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88">
    <xf numFmtId="0" fontId="0" fillId="0" borderId="0"/>
    <xf numFmtId="3" fontId="5" fillId="0" borderId="0"/>
    <xf numFmtId="0" fontId="5" fillId="0" borderId="0" applyBorder="0" applyProtection="0"/>
    <xf numFmtId="10" fontId="5" fillId="2" borderId="0" applyFont="0" applyFill="0" applyBorder="0" applyAlignment="0" applyProtection="0"/>
    <xf numFmtId="0" fontId="5" fillId="2" borderId="25" applyNumberFormat="0" applyFont="0" applyBorder="0" applyAlignment="0" applyProtection="0"/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2" borderId="0" applyFont="0" applyFill="0" applyBorder="0" applyAlignment="0" applyProtection="0"/>
    <xf numFmtId="4" fontId="5" fillId="2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2" borderId="0" applyFont="0" applyFill="0" applyBorder="0" applyAlignment="0" applyProtection="0"/>
    <xf numFmtId="2" fontId="5" fillId="0" borderId="0" applyFont="0" applyFill="0" applyBorder="0" applyAlignment="0" applyProtection="0"/>
    <xf numFmtId="0" fontId="13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5" fillId="0" borderId="0" applyBorder="0" applyProtection="0">
      <alignment vertical="top"/>
    </xf>
    <xf numFmtId="0" fontId="15" fillId="0" borderId="0"/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0" fontId="5" fillId="0" borderId="0">
      <alignment vertical="top"/>
    </xf>
    <xf numFmtId="0" fontId="5" fillId="0" borderId="0" applyBorder="0" applyProtection="0"/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5" fillId="0" borderId="0" applyBorder="0" applyProtection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16" fillId="0" borderId="0" applyBorder="0" applyProtection="0">
      <alignment vertical="center" wrapText="1"/>
    </xf>
    <xf numFmtId="3" fontId="5" fillId="0" borderId="0" applyBorder="0" applyProtection="0"/>
    <xf numFmtId="0" fontId="15" fillId="0" borderId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1" fillId="0" borderId="0"/>
    <xf numFmtId="0" fontId="1" fillId="0" borderId="0"/>
    <xf numFmtId="0" fontId="15" fillId="0" borderId="0" applyBorder="0">
      <alignment vertical="top"/>
    </xf>
    <xf numFmtId="2" fontId="5" fillId="0" borderId="0" applyFont="0" applyFill="0" applyBorder="0" applyAlignment="0" applyProtection="0"/>
    <xf numFmtId="2" fontId="5" fillId="2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25" applyNumberFormat="0" applyFont="0" applyBorder="0" applyAlignment="0" applyProtection="0"/>
    <xf numFmtId="0" fontId="13" fillId="0" borderId="0" applyNumberFormat="0" applyFill="0" applyBorder="0" applyAlignment="0" applyProtection="0"/>
    <xf numFmtId="0" fontId="13" fillId="2" borderId="0" applyNumberFormat="0" applyFont="0" applyFill="0" applyAlignment="0" applyProtection="0"/>
    <xf numFmtId="0" fontId="14" fillId="0" borderId="0" applyNumberFormat="0" applyFill="0" applyBorder="0" applyAlignment="0" applyProtection="0"/>
    <xf numFmtId="0" fontId="14" fillId="2" borderId="0" applyNumberFormat="0" applyFont="0" applyFill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5" fillId="2" borderId="0" applyFont="0" applyFill="0" applyBorder="0" applyAlignment="0" applyProtection="0"/>
    <xf numFmtId="168" fontId="5" fillId="2" borderId="0" applyFont="0" applyFill="0" applyBorder="0" applyAlignment="0" applyProtection="0"/>
    <xf numFmtId="168" fontId="5" fillId="0" borderId="0" applyFont="0" applyFill="0" applyBorder="0" applyAlignment="0" applyProtection="0"/>
    <xf numFmtId="0" fontId="15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168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5" fillId="2" borderId="0" applyFont="0" applyFill="0" applyBorder="0" applyAlignment="0" applyProtection="0"/>
    <xf numFmtId="168" fontId="5" fillId="2" borderId="0" applyFont="0" applyFill="0" applyBorder="0" applyAlignment="0" applyProtection="0"/>
    <xf numFmtId="168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7" fontId="5" fillId="2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0" fontId="15" fillId="0" borderId="0"/>
    <xf numFmtId="0" fontId="15" fillId="0" borderId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</cellStyleXfs>
  <cellXfs count="400">
    <xf numFmtId="0" fontId="0" fillId="0" borderId="0" xfId="0"/>
    <xf numFmtId="0" fontId="3" fillId="0" borderId="0" xfId="0" applyFont="1"/>
    <xf numFmtId="0" fontId="4" fillId="0" borderId="0" xfId="0" applyFont="1"/>
    <xf numFmtId="0" fontId="10" fillId="0" borderId="0" xfId="2" applyFont="1"/>
    <xf numFmtId="0" fontId="12" fillId="0" borderId="0" xfId="0" applyFont="1"/>
    <xf numFmtId="0" fontId="17" fillId="0" borderId="27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 indent="1"/>
    </xf>
    <xf numFmtId="0" fontId="8" fillId="0" borderId="32" xfId="0" applyFont="1" applyBorder="1" applyAlignment="1">
      <alignment horizontal="left" vertical="center" wrapText="1" indent="1"/>
    </xf>
    <xf numFmtId="165" fontId="8" fillId="0" borderId="17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/>
    <xf numFmtId="165" fontId="20" fillId="0" borderId="0" xfId="0" applyNumberFormat="1" applyFont="1"/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/>
    <xf numFmtId="165" fontId="8" fillId="0" borderId="18" xfId="0" applyNumberFormat="1" applyFont="1" applyFill="1" applyBorder="1" applyAlignment="1">
      <alignment vertical="center"/>
    </xf>
    <xf numFmtId="165" fontId="6" fillId="0" borderId="50" xfId="40" applyNumberFormat="1" applyFont="1" applyFill="1" applyBorder="1" applyAlignment="1" applyProtection="1">
      <alignment vertical="center"/>
      <protection locked="0"/>
    </xf>
    <xf numFmtId="165" fontId="6" fillId="0" borderId="18" xfId="1" applyNumberFormat="1" applyFont="1" applyFill="1" applyBorder="1" applyAlignment="1" applyProtection="1">
      <alignment vertical="center"/>
      <protection locked="0"/>
    </xf>
    <xf numFmtId="0" fontId="0" fillId="0" borderId="0" xfId="0" applyBorder="1"/>
    <xf numFmtId="165" fontId="6" fillId="0" borderId="16" xfId="1" applyNumberFormat="1" applyFont="1" applyFill="1" applyBorder="1" applyAlignment="1" applyProtection="1">
      <alignment vertical="center"/>
      <protection locked="0"/>
    </xf>
    <xf numFmtId="165" fontId="6" fillId="0" borderId="0" xfId="1" applyNumberFormat="1" applyFont="1" applyFill="1" applyBorder="1" applyAlignment="1" applyProtection="1">
      <alignment horizontal="right" vertical="center"/>
      <protection locked="0"/>
    </xf>
    <xf numFmtId="165" fontId="6" fillId="0" borderId="60" xfId="1" applyNumberFormat="1" applyFont="1" applyFill="1" applyBorder="1" applyAlignment="1" applyProtection="1">
      <alignment vertical="center"/>
      <protection locked="0"/>
    </xf>
    <xf numFmtId="165" fontId="10" fillId="0" borderId="0" xfId="2" applyNumberFormat="1" applyFont="1"/>
    <xf numFmtId="0" fontId="0" fillId="0" borderId="0" xfId="0" applyFill="1"/>
    <xf numFmtId="0" fontId="3" fillId="0" borderId="0" xfId="0" applyFont="1" applyFill="1"/>
    <xf numFmtId="165" fontId="8" fillId="0" borderId="16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right" vertical="center"/>
    </xf>
    <xf numFmtId="165" fontId="0" fillId="0" borderId="0" xfId="0" applyNumberFormat="1"/>
    <xf numFmtId="165" fontId="8" fillId="0" borderId="16" xfId="0" applyNumberFormat="1" applyFont="1" applyFill="1" applyBorder="1" applyAlignment="1">
      <alignment vertical="center"/>
    </xf>
    <xf numFmtId="167" fontId="4" fillId="0" borderId="0" xfId="58" applyNumberFormat="1" applyFont="1" applyFill="1" applyBorder="1" applyAlignment="1">
      <alignment vertical="center"/>
    </xf>
    <xf numFmtId="0" fontId="17" fillId="0" borderId="27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 indent="1"/>
    </xf>
    <xf numFmtId="0" fontId="8" fillId="0" borderId="27" xfId="0" applyFont="1" applyBorder="1" applyAlignment="1">
      <alignment horizontal="left" vertical="center" wrapText="1" indent="1"/>
    </xf>
    <xf numFmtId="165" fontId="8" fillId="0" borderId="18" xfId="0" applyNumberFormat="1" applyFont="1" applyBorder="1" applyAlignment="1">
      <alignment vertical="center"/>
    </xf>
    <xf numFmtId="0" fontId="8" fillId="0" borderId="32" xfId="0" applyFont="1" applyBorder="1" applyAlignment="1">
      <alignment horizontal="left" vertical="center" indent="1"/>
    </xf>
    <xf numFmtId="3" fontId="17" fillId="0" borderId="27" xfId="0" applyNumberFormat="1" applyFont="1" applyBorder="1" applyAlignment="1">
      <alignment horizontal="left" vertical="center" wrapText="1"/>
    </xf>
    <xf numFmtId="0" fontId="3" fillId="0" borderId="0" xfId="0" applyFont="1"/>
    <xf numFmtId="0" fontId="4" fillId="0" borderId="0" xfId="0" applyFont="1"/>
    <xf numFmtId="0" fontId="0" fillId="0" borderId="0" xfId="0"/>
    <xf numFmtId="0" fontId="4" fillId="0" borderId="0" xfId="2" applyFont="1"/>
    <xf numFmtId="165" fontId="6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/>
    <xf numFmtId="0" fontId="10" fillId="0" borderId="0" xfId="2" applyFont="1"/>
    <xf numFmtId="0" fontId="4" fillId="0" borderId="0" xfId="2" applyFont="1" applyBorder="1" applyProtection="1">
      <protection locked="0"/>
    </xf>
    <xf numFmtId="0" fontId="10" fillId="0" borderId="0" xfId="2" applyFont="1" applyBorder="1"/>
    <xf numFmtId="165" fontId="8" fillId="0" borderId="61" xfId="0" applyNumberFormat="1" applyFont="1" applyBorder="1" applyAlignment="1">
      <alignment vertical="center"/>
    </xf>
    <xf numFmtId="167" fontId="4" fillId="0" borderId="18" xfId="58" applyNumberFormat="1" applyFont="1" applyFill="1" applyBorder="1" applyAlignment="1">
      <alignment vertical="center"/>
    </xf>
    <xf numFmtId="167" fontId="4" fillId="0" borderId="35" xfId="58" applyNumberFormat="1" applyFont="1" applyFill="1" applyBorder="1" applyAlignment="1">
      <alignment vertical="center"/>
    </xf>
    <xf numFmtId="167" fontId="0" fillId="0" borderId="0" xfId="0" applyNumberFormat="1"/>
    <xf numFmtId="165" fontId="6" fillId="0" borderId="60" xfId="0" applyNumberFormat="1" applyFont="1" applyFill="1" applyBorder="1" applyAlignment="1" applyProtection="1">
      <alignment vertical="center"/>
    </xf>
    <xf numFmtId="165" fontId="6" fillId="0" borderId="61" xfId="40" applyNumberFormat="1" applyFont="1" applyFill="1" applyBorder="1" applyAlignment="1" applyProtection="1">
      <alignment vertical="center"/>
      <protection locked="0"/>
    </xf>
    <xf numFmtId="165" fontId="6" fillId="0" borderId="18" xfId="40" applyNumberFormat="1" applyFont="1" applyFill="1" applyBorder="1" applyAlignment="1" applyProtection="1">
      <alignment vertical="center"/>
      <protection locked="0"/>
    </xf>
    <xf numFmtId="165" fontId="6" fillId="0" borderId="16" xfId="1" applyNumberFormat="1" applyFont="1" applyFill="1" applyBorder="1" applyAlignment="1" applyProtection="1">
      <protection locked="0"/>
    </xf>
    <xf numFmtId="165" fontId="6" fillId="0" borderId="36" xfId="1" applyNumberFormat="1" applyFont="1" applyFill="1" applyBorder="1" applyAlignment="1" applyProtection="1">
      <protection locked="0"/>
    </xf>
    <xf numFmtId="0" fontId="3" fillId="0" borderId="0" xfId="57" applyFont="1" applyAlignment="1" applyProtection="1"/>
    <xf numFmtId="167" fontId="4" fillId="0" borderId="17" xfId="58" applyNumberFormat="1" applyFont="1" applyFill="1" applyBorder="1" applyAlignment="1">
      <alignment vertical="center"/>
    </xf>
    <xf numFmtId="165" fontId="6" fillId="0" borderId="50" xfId="27" applyNumberFormat="1" applyFont="1" applyFill="1" applyBorder="1" applyAlignment="1">
      <alignment horizontal="right" vertical="center"/>
    </xf>
    <xf numFmtId="165" fontId="6" fillId="0" borderId="61" xfId="27" applyNumberFormat="1" applyFont="1" applyFill="1" applyBorder="1" applyAlignment="1">
      <alignment horizontal="right" vertical="center"/>
    </xf>
    <xf numFmtId="0" fontId="24" fillId="0" borderId="0" xfId="57" applyAlignment="1" applyProtection="1"/>
    <xf numFmtId="165" fontId="6" fillId="0" borderId="76" xfId="1" applyNumberFormat="1" applyFont="1" applyFill="1" applyBorder="1" applyAlignment="1" applyProtection="1">
      <alignment vertical="center"/>
      <protection locked="0"/>
    </xf>
    <xf numFmtId="165" fontId="8" fillId="0" borderId="76" xfId="0" applyNumberFormat="1" applyFont="1" applyBorder="1" applyAlignment="1">
      <alignment vertical="center"/>
    </xf>
    <xf numFmtId="165" fontId="6" fillId="0" borderId="76" xfId="40" applyNumberFormat="1" applyFont="1" applyFill="1" applyBorder="1" applyAlignment="1" applyProtection="1">
      <alignment vertical="center"/>
      <protection locked="0"/>
    </xf>
    <xf numFmtId="165" fontId="6" fillId="0" borderId="17" xfId="40" applyNumberFormat="1" applyFont="1" applyFill="1" applyBorder="1" applyAlignment="1" applyProtection="1">
      <alignment vertical="center"/>
      <protection locked="0"/>
    </xf>
    <xf numFmtId="165" fontId="6" fillId="0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165" fontId="6" fillId="0" borderId="76" xfId="27" applyNumberFormat="1" applyFont="1" applyFill="1" applyBorder="1" applyAlignment="1">
      <alignment horizontal="right" vertical="center"/>
    </xf>
    <xf numFmtId="0" fontId="27" fillId="0" borderId="0" xfId="57" applyFont="1" applyAlignment="1" applyProtection="1"/>
    <xf numFmtId="165" fontId="6" fillId="4" borderId="63" xfId="1" applyNumberFormat="1" applyFont="1" applyFill="1" applyBorder="1" applyAlignment="1" applyProtection="1">
      <alignment vertical="center"/>
      <protection locked="0"/>
    </xf>
    <xf numFmtId="165" fontId="6" fillId="4" borderId="64" xfId="1" applyNumberFormat="1" applyFont="1" applyFill="1" applyBorder="1" applyAlignment="1" applyProtection="1">
      <alignment vertical="center"/>
      <protection locked="0"/>
    </xf>
    <xf numFmtId="165" fontId="6" fillId="4" borderId="62" xfId="1" applyNumberFormat="1" applyFont="1" applyFill="1" applyBorder="1" applyAlignment="1" applyProtection="1">
      <alignment vertical="center"/>
      <protection locked="0"/>
    </xf>
    <xf numFmtId="0" fontId="10" fillId="4" borderId="66" xfId="2" applyFont="1" applyFill="1" applyBorder="1" applyAlignment="1" applyProtection="1">
      <alignment horizontal="center" vertical="center"/>
      <protection locked="0"/>
    </xf>
    <xf numFmtId="167" fontId="6" fillId="4" borderId="67" xfId="58" applyNumberFormat="1" applyFont="1" applyFill="1" applyBorder="1" applyAlignment="1" applyProtection="1">
      <alignment vertical="center"/>
      <protection locked="0"/>
    </xf>
    <xf numFmtId="167" fontId="6" fillId="4" borderId="68" xfId="58" applyNumberFormat="1" applyFont="1" applyFill="1" applyBorder="1" applyAlignment="1" applyProtection="1">
      <alignment vertical="center"/>
      <protection locked="0"/>
    </xf>
    <xf numFmtId="167" fontId="6" fillId="4" borderId="66" xfId="58" applyNumberFormat="1" applyFont="1" applyFill="1" applyBorder="1" applyAlignment="1" applyProtection="1">
      <alignment vertical="center"/>
      <protection locked="0"/>
    </xf>
    <xf numFmtId="0" fontId="6" fillId="4" borderId="79" xfId="2" applyFont="1" applyFill="1" applyBorder="1" applyAlignment="1" applyProtection="1">
      <alignment horizontal="center" vertical="center"/>
      <protection locked="0"/>
    </xf>
    <xf numFmtId="165" fontId="6" fillId="4" borderId="80" xfId="1" applyNumberFormat="1" applyFont="1" applyFill="1" applyBorder="1" applyAlignment="1" applyProtection="1">
      <alignment vertical="center"/>
      <protection locked="0"/>
    </xf>
    <xf numFmtId="165" fontId="6" fillId="4" borderId="81" xfId="1" applyNumberFormat="1" applyFont="1" applyFill="1" applyBorder="1" applyAlignment="1" applyProtection="1">
      <alignment vertical="center"/>
      <protection locked="0"/>
    </xf>
    <xf numFmtId="165" fontId="6" fillId="4" borderId="79" xfId="1" applyNumberFormat="1" applyFont="1" applyFill="1" applyBorder="1" applyAlignment="1" applyProtection="1">
      <alignment vertical="center"/>
      <protection locked="0"/>
    </xf>
    <xf numFmtId="167" fontId="6" fillId="4" borderId="53" xfId="58" applyNumberFormat="1" applyFont="1" applyFill="1" applyBorder="1" applyAlignment="1" applyProtection="1">
      <alignment vertical="center"/>
      <protection locked="0"/>
    </xf>
    <xf numFmtId="167" fontId="6" fillId="4" borderId="51" xfId="58" applyNumberFormat="1" applyFont="1" applyFill="1" applyBorder="1" applyAlignment="1" applyProtection="1">
      <alignment vertical="center"/>
      <protection locked="0"/>
    </xf>
    <xf numFmtId="167" fontId="6" fillId="4" borderId="54" xfId="58" applyNumberFormat="1" applyFont="1" applyFill="1" applyBorder="1" applyAlignment="1" applyProtection="1">
      <alignment vertical="center"/>
      <protection locked="0"/>
    </xf>
    <xf numFmtId="0" fontId="6" fillId="4" borderId="70" xfId="2" applyFont="1" applyFill="1" applyBorder="1" applyAlignment="1" applyProtection="1">
      <alignment horizontal="center" vertical="center"/>
      <protection locked="0"/>
    </xf>
    <xf numFmtId="165" fontId="6" fillId="4" borderId="71" xfId="1" applyNumberFormat="1" applyFont="1" applyFill="1" applyBorder="1" applyAlignment="1" applyProtection="1">
      <alignment vertical="center"/>
      <protection locked="0"/>
    </xf>
    <xf numFmtId="165" fontId="6" fillId="4" borderId="72" xfId="1" applyNumberFormat="1" applyFont="1" applyFill="1" applyBorder="1" applyAlignment="1" applyProtection="1">
      <alignment vertical="center"/>
      <protection locked="0"/>
    </xf>
    <xf numFmtId="165" fontId="6" fillId="4" borderId="73" xfId="1" applyNumberFormat="1" applyFont="1" applyFill="1" applyBorder="1" applyAlignment="1" applyProtection="1">
      <alignment vertical="center"/>
      <protection locked="0"/>
    </xf>
    <xf numFmtId="165" fontId="6" fillId="4" borderId="70" xfId="1" applyNumberFormat="1" applyFont="1" applyFill="1" applyBorder="1" applyAlignment="1" applyProtection="1">
      <alignment vertical="center"/>
      <protection locked="0"/>
    </xf>
    <xf numFmtId="167" fontId="6" fillId="4" borderId="16" xfId="58" applyNumberFormat="1" applyFont="1" applyFill="1" applyBorder="1" applyAlignment="1" applyProtection="1">
      <alignment vertical="center"/>
      <protection locked="0"/>
    </xf>
    <xf numFmtId="167" fontId="6" fillId="4" borderId="18" xfId="58" applyNumberFormat="1" applyFont="1" applyFill="1" applyBorder="1" applyAlignment="1" applyProtection="1">
      <alignment vertical="center"/>
      <protection locked="0"/>
    </xf>
    <xf numFmtId="167" fontId="6" fillId="4" borderId="17" xfId="58" applyNumberFormat="1" applyFont="1" applyFill="1" applyBorder="1" applyAlignment="1" applyProtection="1">
      <alignment vertical="center"/>
      <protection locked="0"/>
    </xf>
    <xf numFmtId="0" fontId="10" fillId="4" borderId="75" xfId="2" applyFont="1" applyFill="1" applyBorder="1" applyAlignment="1" applyProtection="1">
      <alignment horizontal="center" vertical="center"/>
      <protection locked="0"/>
    </xf>
    <xf numFmtId="165" fontId="6" fillId="4" borderId="65" xfId="1" applyNumberFormat="1" applyFont="1" applyFill="1" applyBorder="1" applyAlignment="1" applyProtection="1">
      <alignment vertical="center"/>
      <protection locked="0"/>
    </xf>
    <xf numFmtId="165" fontId="6" fillId="4" borderId="64" xfId="1" applyNumberFormat="1" applyFont="1" applyFill="1" applyBorder="1" applyAlignment="1" applyProtection="1">
      <alignment horizontal="center" vertical="center"/>
      <protection locked="0"/>
    </xf>
    <xf numFmtId="165" fontId="6" fillId="4" borderId="62" xfId="1" applyNumberFormat="1" applyFont="1" applyFill="1" applyBorder="1" applyAlignment="1" applyProtection="1">
      <alignment horizontal="center" vertical="center"/>
      <protection locked="0"/>
    </xf>
    <xf numFmtId="167" fontId="6" fillId="4" borderId="46" xfId="58" applyNumberFormat="1" applyFont="1" applyFill="1" applyBorder="1" applyAlignment="1" applyProtection="1">
      <alignment vertical="center"/>
      <protection locked="0"/>
    </xf>
    <xf numFmtId="167" fontId="6" fillId="4" borderId="51" xfId="58" applyNumberFormat="1" applyFont="1" applyFill="1" applyBorder="1" applyAlignment="1" applyProtection="1">
      <alignment horizontal="center" vertical="center"/>
      <protection locked="0"/>
    </xf>
    <xf numFmtId="167" fontId="6" fillId="4" borderId="54" xfId="58" applyNumberFormat="1" applyFont="1" applyFill="1" applyBorder="1" applyAlignment="1" applyProtection="1">
      <alignment horizontal="center" vertical="center"/>
      <protection locked="0"/>
    </xf>
    <xf numFmtId="165" fontId="6" fillId="4" borderId="74" xfId="1" applyNumberFormat="1" applyFont="1" applyFill="1" applyBorder="1" applyAlignment="1" applyProtection="1">
      <alignment vertical="center"/>
      <protection locked="0"/>
    </xf>
    <xf numFmtId="165" fontId="6" fillId="4" borderId="73" xfId="1" applyNumberFormat="1" applyFont="1" applyFill="1" applyBorder="1" applyAlignment="1" applyProtection="1">
      <alignment horizontal="center" vertical="center"/>
      <protection locked="0"/>
    </xf>
    <xf numFmtId="165" fontId="6" fillId="4" borderId="70" xfId="1" applyNumberFormat="1" applyFont="1" applyFill="1" applyBorder="1" applyAlignment="1" applyProtection="1">
      <alignment horizontal="center" vertical="center"/>
      <protection locked="0"/>
    </xf>
    <xf numFmtId="167" fontId="6" fillId="4" borderId="69" xfId="58" applyNumberFormat="1" applyFont="1" applyFill="1" applyBorder="1" applyAlignment="1" applyProtection="1">
      <alignment vertical="center"/>
      <protection locked="0"/>
    </xf>
    <xf numFmtId="167" fontId="6" fillId="4" borderId="68" xfId="58" applyNumberFormat="1" applyFont="1" applyFill="1" applyBorder="1" applyAlignment="1" applyProtection="1">
      <alignment horizontal="center" vertical="center"/>
      <protection locked="0"/>
    </xf>
    <xf numFmtId="167" fontId="6" fillId="4" borderId="66" xfId="58" applyNumberFormat="1" applyFont="1" applyFill="1" applyBorder="1" applyAlignment="1" applyProtection="1">
      <alignment horizontal="center" vertical="center"/>
      <protection locked="0"/>
    </xf>
    <xf numFmtId="165" fontId="6" fillId="4" borderId="82" xfId="1" applyNumberFormat="1" applyFont="1" applyFill="1" applyBorder="1" applyAlignment="1" applyProtection="1">
      <alignment vertical="center"/>
      <protection locked="0"/>
    </xf>
    <xf numFmtId="165" fontId="6" fillId="4" borderId="81" xfId="1" applyNumberFormat="1" applyFont="1" applyFill="1" applyBorder="1" applyAlignment="1" applyProtection="1">
      <alignment horizontal="center" vertical="center"/>
      <protection locked="0"/>
    </xf>
    <xf numFmtId="165" fontId="6" fillId="4" borderId="79" xfId="1" applyNumberFormat="1" applyFont="1" applyFill="1" applyBorder="1" applyAlignment="1" applyProtection="1">
      <alignment horizontal="center" vertical="center"/>
      <protection locked="0"/>
    </xf>
    <xf numFmtId="167" fontId="6" fillId="4" borderId="33" xfId="58" applyNumberFormat="1" applyFont="1" applyFill="1" applyBorder="1" applyAlignment="1" applyProtection="1">
      <alignment vertical="center"/>
      <protection locked="0"/>
    </xf>
    <xf numFmtId="167" fontId="6" fillId="4" borderId="18" xfId="58" applyNumberFormat="1" applyFont="1" applyFill="1" applyBorder="1" applyAlignment="1" applyProtection="1">
      <alignment horizontal="center" vertical="center"/>
      <protection locked="0"/>
    </xf>
    <xf numFmtId="0" fontId="4" fillId="4" borderId="23" xfId="0" applyFont="1" applyFill="1" applyBorder="1" applyAlignment="1">
      <alignment horizontal="center" vertical="center" wrapText="1"/>
    </xf>
    <xf numFmtId="0" fontId="4" fillId="4" borderId="59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4" fillId="4" borderId="56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 wrapText="1"/>
    </xf>
    <xf numFmtId="165" fontId="6" fillId="4" borderId="77" xfId="1" applyNumberFormat="1" applyFont="1" applyFill="1" applyBorder="1" applyAlignment="1" applyProtection="1">
      <alignment vertical="center"/>
      <protection locked="0"/>
    </xf>
    <xf numFmtId="165" fontId="6" fillId="4" borderId="63" xfId="1" applyNumberFormat="1" applyFont="1" applyFill="1" applyBorder="1" applyAlignment="1" applyProtection="1">
      <alignment horizontal="center" vertical="center"/>
      <protection locked="0"/>
    </xf>
    <xf numFmtId="165" fontId="6" fillId="4" borderId="83" xfId="1" applyNumberFormat="1" applyFont="1" applyFill="1" applyBorder="1" applyAlignment="1" applyProtection="1">
      <alignment vertical="center"/>
      <protection locked="0"/>
    </xf>
    <xf numFmtId="167" fontId="6" fillId="4" borderId="67" xfId="58" applyNumberFormat="1" applyFont="1" applyFill="1" applyBorder="1" applyAlignment="1" applyProtection="1">
      <alignment horizontal="center" vertical="center"/>
      <protection locked="0"/>
    </xf>
    <xf numFmtId="167" fontId="6" fillId="4" borderId="84" xfId="58" applyNumberFormat="1" applyFont="1" applyFill="1" applyBorder="1" applyAlignment="1" applyProtection="1">
      <alignment vertical="center"/>
      <protection locked="0"/>
    </xf>
    <xf numFmtId="165" fontId="6" fillId="4" borderId="72" xfId="1" applyNumberFormat="1" applyFont="1" applyFill="1" applyBorder="1" applyAlignment="1" applyProtection="1">
      <alignment horizontal="center" vertical="center"/>
      <protection locked="0"/>
    </xf>
    <xf numFmtId="165" fontId="6" fillId="4" borderId="74" xfId="1" applyNumberFormat="1" applyFont="1" applyFill="1" applyBorder="1" applyAlignment="1" applyProtection="1">
      <alignment horizontal="center" vertical="center"/>
      <protection locked="0"/>
    </xf>
    <xf numFmtId="165" fontId="6" fillId="4" borderId="86" xfId="1" applyNumberFormat="1" applyFont="1" applyFill="1" applyBorder="1" applyAlignment="1" applyProtection="1">
      <alignment vertical="center"/>
      <protection locked="0"/>
    </xf>
    <xf numFmtId="165" fontId="6" fillId="4" borderId="85" xfId="1" applyNumberFormat="1" applyFont="1" applyFill="1" applyBorder="1" applyAlignment="1" applyProtection="1">
      <alignment horizontal="center" vertical="center"/>
      <protection locked="0"/>
    </xf>
    <xf numFmtId="167" fontId="6" fillId="4" borderId="84" xfId="58" applyNumberFormat="1" applyFont="1" applyFill="1" applyBorder="1" applyAlignment="1" applyProtection="1">
      <alignment horizontal="center" vertical="center"/>
      <protection locked="0"/>
    </xf>
    <xf numFmtId="165" fontId="6" fillId="4" borderId="86" xfId="1" applyNumberFormat="1" applyFont="1" applyFill="1" applyBorder="1" applyAlignment="1" applyProtection="1">
      <alignment horizontal="center" vertical="center"/>
      <protection locked="0"/>
    </xf>
    <xf numFmtId="165" fontId="6" fillId="4" borderId="83" xfId="1" applyNumberFormat="1" applyFont="1" applyFill="1" applyBorder="1" applyAlignment="1" applyProtection="1">
      <alignment horizontal="center" vertical="center"/>
      <protection locked="0"/>
    </xf>
    <xf numFmtId="165" fontId="6" fillId="4" borderId="80" xfId="1" applyNumberFormat="1" applyFont="1" applyFill="1" applyBorder="1" applyAlignment="1" applyProtection="1">
      <alignment horizontal="center" vertical="center"/>
      <protection locked="0"/>
    </xf>
    <xf numFmtId="167" fontId="6" fillId="4" borderId="53" xfId="58" applyNumberFormat="1" applyFont="1" applyFill="1" applyBorder="1" applyAlignment="1" applyProtection="1">
      <alignment horizontal="center" vertical="center"/>
      <protection locked="0"/>
    </xf>
    <xf numFmtId="167" fontId="6" fillId="4" borderId="39" xfId="58" applyNumberFormat="1" applyFont="1" applyFill="1" applyBorder="1" applyAlignment="1" applyProtection="1">
      <alignment horizontal="center" vertical="center"/>
      <protection locked="0"/>
    </xf>
    <xf numFmtId="167" fontId="6" fillId="4" borderId="16" xfId="58" applyNumberFormat="1" applyFont="1" applyFill="1" applyBorder="1" applyAlignment="1" applyProtection="1">
      <alignment horizontal="center" vertical="center"/>
      <protection locked="0"/>
    </xf>
    <xf numFmtId="167" fontId="6" fillId="4" borderId="36" xfId="58" applyNumberFormat="1" applyFont="1" applyFill="1" applyBorder="1" applyAlignment="1" applyProtection="1">
      <alignment horizontal="center" vertical="center"/>
      <protection locked="0"/>
    </xf>
    <xf numFmtId="165" fontId="6" fillId="4" borderId="85" xfId="1" applyNumberFormat="1" applyFont="1" applyFill="1" applyBorder="1" applyAlignment="1" applyProtection="1">
      <alignment vertical="center"/>
      <protection locked="0"/>
    </xf>
    <xf numFmtId="167" fontId="6" fillId="4" borderId="39" xfId="58" applyNumberFormat="1" applyFont="1" applyFill="1" applyBorder="1" applyAlignment="1" applyProtection="1">
      <alignment vertical="center"/>
      <protection locked="0"/>
    </xf>
    <xf numFmtId="167" fontId="6" fillId="4" borderId="36" xfId="58" applyNumberFormat="1" applyFont="1" applyFill="1" applyBorder="1" applyAlignment="1" applyProtection="1">
      <alignment vertical="center"/>
      <protection locked="0"/>
    </xf>
    <xf numFmtId="165" fontId="6" fillId="4" borderId="16" xfId="1" applyNumberFormat="1" applyFont="1" applyFill="1" applyBorder="1" applyAlignment="1" applyProtection="1">
      <alignment horizontal="center" vertical="center"/>
      <protection locked="0"/>
    </xf>
    <xf numFmtId="165" fontId="6" fillId="4" borderId="17" xfId="1" applyNumberFormat="1" applyFont="1" applyFill="1" applyBorder="1" applyAlignment="1" applyProtection="1">
      <alignment horizontal="center" vertical="center"/>
      <protection locked="0"/>
    </xf>
    <xf numFmtId="0" fontId="8" fillId="4" borderId="41" xfId="0" applyFont="1" applyFill="1" applyBorder="1" applyAlignment="1">
      <alignment horizontal="center" vertical="center"/>
    </xf>
    <xf numFmtId="167" fontId="6" fillId="4" borderId="33" xfId="58" applyNumberFormat="1" applyFont="1" applyFill="1" applyBorder="1" applyAlignment="1" applyProtection="1">
      <alignment horizontal="center" vertical="center"/>
      <protection locked="0"/>
    </xf>
    <xf numFmtId="165" fontId="8" fillId="0" borderId="88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horizontal="right" vertical="center" wrapText="1"/>
    </xf>
    <xf numFmtId="165" fontId="6" fillId="0" borderId="89" xfId="1" applyNumberFormat="1" applyFont="1" applyFill="1" applyBorder="1" applyAlignment="1" applyProtection="1">
      <alignment horizontal="right" vertical="center"/>
      <protection locked="0"/>
    </xf>
    <xf numFmtId="165" fontId="6" fillId="0" borderId="90" xfId="1" applyNumberFormat="1" applyFont="1" applyFill="1" applyBorder="1" applyAlignment="1" applyProtection="1">
      <alignment horizontal="right" vertical="center"/>
      <protection locked="0"/>
    </xf>
    <xf numFmtId="165" fontId="8" fillId="0" borderId="88" xfId="0" applyNumberFormat="1" applyFont="1" applyFill="1" applyBorder="1" applyAlignment="1">
      <alignment horizontal="right" vertical="center"/>
    </xf>
    <xf numFmtId="165" fontId="6" fillId="0" borderId="88" xfId="0" applyNumberFormat="1" applyFont="1" applyFill="1" applyBorder="1" applyAlignment="1" applyProtection="1">
      <alignment horizontal="right" vertical="center"/>
    </xf>
    <xf numFmtId="165" fontId="6" fillId="0" borderId="90" xfId="0" applyNumberFormat="1" applyFont="1" applyFill="1" applyBorder="1" applyAlignment="1" applyProtection="1">
      <alignment horizontal="right" vertical="center"/>
    </xf>
    <xf numFmtId="165" fontId="8" fillId="0" borderId="90" xfId="0" applyNumberFormat="1" applyFont="1" applyFill="1" applyBorder="1" applyAlignment="1">
      <alignment horizontal="right" vertical="center"/>
    </xf>
    <xf numFmtId="165" fontId="8" fillId="0" borderId="90" xfId="0" applyNumberFormat="1" applyFont="1" applyFill="1" applyBorder="1" applyAlignment="1">
      <alignment vertical="center"/>
    </xf>
    <xf numFmtId="167" fontId="4" fillId="0" borderId="89" xfId="58" applyNumberFormat="1" applyFont="1" applyFill="1" applyBorder="1" applyAlignment="1">
      <alignment vertical="center"/>
    </xf>
    <xf numFmtId="165" fontId="6" fillId="0" borderId="0" xfId="1" applyNumberFormat="1" applyFont="1" applyFill="1" applyBorder="1" applyAlignment="1" applyProtection="1">
      <alignment horizontal="right"/>
      <protection locked="0"/>
    </xf>
    <xf numFmtId="165" fontId="6" fillId="0" borderId="91" xfId="0" applyNumberFormat="1" applyFont="1" applyFill="1" applyBorder="1" applyAlignment="1" applyProtection="1">
      <alignment horizontal="right" vertical="center"/>
    </xf>
    <xf numFmtId="165" fontId="6" fillId="0" borderId="91" xfId="40" applyNumberFormat="1" applyFont="1" applyFill="1" applyBorder="1" applyAlignment="1" applyProtection="1">
      <alignment vertical="center"/>
      <protection locked="0"/>
    </xf>
    <xf numFmtId="165" fontId="6" fillId="0" borderId="91" xfId="1" applyNumberFormat="1" applyFont="1" applyFill="1" applyBorder="1" applyAlignment="1" applyProtection="1">
      <protection locked="0"/>
    </xf>
    <xf numFmtId="165" fontId="6" fillId="0" borderId="33" xfId="40" applyNumberFormat="1" applyFont="1" applyFill="1" applyBorder="1" applyAlignment="1" applyProtection="1">
      <alignment vertical="center"/>
      <protection locked="0"/>
    </xf>
    <xf numFmtId="165" fontId="6" fillId="0" borderId="89" xfId="0" applyNumberFormat="1" applyFont="1" applyFill="1" applyBorder="1" applyAlignment="1" applyProtection="1">
      <alignment horizontal="right" vertical="center"/>
    </xf>
    <xf numFmtId="165" fontId="6" fillId="0" borderId="88" xfId="27" applyNumberFormat="1" applyFont="1" applyFill="1" applyBorder="1" applyAlignment="1">
      <alignment horizontal="center" vertical="center"/>
    </xf>
    <xf numFmtId="0" fontId="0" fillId="0" borderId="0" xfId="0"/>
    <xf numFmtId="165" fontId="6" fillId="0" borderId="87" xfId="27" applyNumberFormat="1" applyFont="1" applyFill="1" applyBorder="1" applyAlignment="1">
      <alignment horizontal="center" vertical="center"/>
    </xf>
    <xf numFmtId="167" fontId="6" fillId="4" borderId="15" xfId="58" applyNumberFormat="1" applyFont="1" applyFill="1" applyBorder="1" applyAlignment="1" applyProtection="1">
      <alignment vertical="center"/>
      <protection locked="0"/>
    </xf>
    <xf numFmtId="167" fontId="6" fillId="4" borderId="35" xfId="58" applyNumberFormat="1" applyFont="1" applyFill="1" applyBorder="1" applyAlignment="1" applyProtection="1">
      <alignment vertical="center"/>
      <protection locked="0"/>
    </xf>
    <xf numFmtId="0" fontId="30" fillId="0" borderId="0" xfId="57" applyFont="1" applyAlignment="1" applyProtection="1"/>
    <xf numFmtId="0" fontId="29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31" fillId="0" borderId="0" xfId="0" applyFont="1"/>
    <xf numFmtId="0" fontId="32" fillId="0" borderId="0" xfId="0" applyFont="1"/>
    <xf numFmtId="0" fontId="31" fillId="0" borderId="0" xfId="57" applyFont="1" applyAlignment="1" applyProtection="1"/>
    <xf numFmtId="0" fontId="4" fillId="0" borderId="0" xfId="2" applyFont="1" applyBorder="1" applyAlignment="1" applyProtection="1">
      <alignment vertical="center"/>
      <protection locked="0"/>
    </xf>
    <xf numFmtId="0" fontId="4" fillId="0" borderId="0" xfId="2" applyFont="1" applyAlignment="1">
      <alignment vertical="center"/>
    </xf>
    <xf numFmtId="0" fontId="10" fillId="0" borderId="0" xfId="2" applyFont="1" applyBorder="1" applyAlignment="1" applyProtection="1">
      <alignment vertical="center"/>
      <protection locked="0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65" fontId="8" fillId="0" borderId="7" xfId="0" applyNumberFormat="1" applyFont="1" applyFill="1" applyBorder="1" applyAlignment="1">
      <alignment horizontal="right" vertical="center"/>
    </xf>
    <xf numFmtId="165" fontId="8" fillId="0" borderId="88" xfId="0" applyNumberFormat="1" applyFont="1" applyFill="1" applyBorder="1" applyAlignment="1">
      <alignment horizontal="center" vertical="center"/>
    </xf>
    <xf numFmtId="165" fontId="8" fillId="0" borderId="89" xfId="0" applyNumberFormat="1" applyFont="1" applyFill="1" applyBorder="1" applyAlignment="1">
      <alignment horizontal="center" vertical="center"/>
    </xf>
    <xf numFmtId="165" fontId="6" fillId="0" borderId="76" xfId="27" applyNumberFormat="1" applyFont="1" applyFill="1" applyBorder="1" applyAlignment="1">
      <alignment horizontal="center" vertical="center"/>
    </xf>
    <xf numFmtId="165" fontId="3" fillId="0" borderId="0" xfId="0" applyNumberFormat="1" applyFont="1"/>
    <xf numFmtId="0" fontId="30" fillId="0" borderId="0" xfId="57" applyFont="1" applyFill="1" applyAlignment="1" applyProtection="1"/>
    <xf numFmtId="165" fontId="6" fillId="0" borderId="0" xfId="1" applyNumberFormat="1" applyFont="1" applyFill="1" applyBorder="1" applyAlignment="1" applyProtection="1">
      <protection locked="0"/>
    </xf>
    <xf numFmtId="165" fontId="6" fillId="0" borderId="90" xfId="1" applyNumberFormat="1" applyFont="1" applyFill="1" applyBorder="1" applyAlignment="1" applyProtection="1">
      <alignment horizontal="right"/>
      <protection locked="0"/>
    </xf>
    <xf numFmtId="0" fontId="24" fillId="0" borderId="0" xfId="57" applyAlignment="1" applyProtection="1">
      <alignment horizontal="right"/>
    </xf>
    <xf numFmtId="165" fontId="6" fillId="0" borderId="18" xfId="1" applyNumberFormat="1" applyFont="1" applyFill="1" applyBorder="1" applyAlignment="1" applyProtection="1">
      <protection locked="0"/>
    </xf>
    <xf numFmtId="167" fontId="4" fillId="0" borderId="88" xfId="58" applyNumberFormat="1" applyFont="1" applyFill="1" applyBorder="1" applyAlignment="1">
      <alignment vertical="center"/>
    </xf>
    <xf numFmtId="165" fontId="6" fillId="0" borderId="91" xfId="0" applyNumberFormat="1" applyFont="1" applyFill="1" applyBorder="1" applyAlignment="1"/>
    <xf numFmtId="165" fontId="6" fillId="0" borderId="88" xfId="1" applyNumberFormat="1" applyFont="1" applyFill="1" applyBorder="1" applyAlignment="1" applyProtection="1">
      <protection locked="0"/>
    </xf>
    <xf numFmtId="165" fontId="6" fillId="0" borderId="89" xfId="1" applyNumberFormat="1" applyFont="1" applyFill="1" applyBorder="1" applyAlignment="1" applyProtection="1">
      <protection locked="0"/>
    </xf>
    <xf numFmtId="165" fontId="6" fillId="0" borderId="90" xfId="1" applyNumberFormat="1" applyFont="1" applyFill="1" applyBorder="1" applyAlignment="1" applyProtection="1">
      <protection locked="0"/>
    </xf>
    <xf numFmtId="165" fontId="6" fillId="0" borderId="90" xfId="1" applyNumberFormat="1" applyFont="1" applyFill="1" applyBorder="1" applyAlignment="1" applyProtection="1">
      <alignment horizontal="center" vertical="center"/>
      <protection locked="0"/>
    </xf>
    <xf numFmtId="0" fontId="4" fillId="0" borderId="0" xfId="2" applyFont="1" applyFill="1" applyBorder="1" applyAlignment="1" applyProtection="1">
      <alignment horizontal="left" vertical="center"/>
      <protection locked="0"/>
    </xf>
    <xf numFmtId="166" fontId="6" fillId="4" borderId="83" xfId="1" applyNumberFormat="1" applyFont="1" applyFill="1" applyBorder="1" applyAlignment="1" applyProtection="1">
      <alignment vertical="center"/>
      <protection locked="0"/>
    </xf>
    <xf numFmtId="166" fontId="6" fillId="0" borderId="27" xfId="0" applyNumberFormat="1" applyFont="1" applyFill="1" applyBorder="1" applyAlignment="1" applyProtection="1">
      <alignment horizontal="right" vertical="center"/>
    </xf>
    <xf numFmtId="166" fontId="6" fillId="0" borderId="27" xfId="1" applyNumberFormat="1" applyFont="1" applyFill="1" applyBorder="1" applyAlignment="1" applyProtection="1">
      <alignment horizontal="right"/>
      <protection locked="0"/>
    </xf>
    <xf numFmtId="166" fontId="6" fillId="0" borderId="32" xfId="1" applyNumberFormat="1" applyFont="1" applyFill="1" applyBorder="1" applyAlignment="1" applyProtection="1">
      <alignment horizontal="right"/>
      <protection locked="0"/>
    </xf>
    <xf numFmtId="166" fontId="6" fillId="4" borderId="85" xfId="1" applyNumberFormat="1" applyFont="1" applyFill="1" applyBorder="1" applyAlignment="1" applyProtection="1">
      <alignment vertical="center"/>
      <protection locked="0"/>
    </xf>
    <xf numFmtId="165" fontId="6" fillId="0" borderId="60" xfId="1" applyNumberFormat="1" applyFont="1" applyFill="1" applyBorder="1" applyAlignment="1" applyProtection="1">
      <alignment horizontal="center" vertical="center"/>
      <protection locked="0"/>
    </xf>
    <xf numFmtId="165" fontId="6" fillId="0" borderId="50" xfId="40" applyNumberFormat="1" applyFont="1" applyFill="1" applyBorder="1" applyAlignment="1" applyProtection="1">
      <alignment horizontal="center" vertical="center"/>
      <protection locked="0"/>
    </xf>
    <xf numFmtId="165" fontId="6" fillId="0" borderId="76" xfId="40" applyNumberFormat="1" applyFont="1" applyFill="1" applyBorder="1" applyAlignment="1" applyProtection="1">
      <alignment horizontal="center" vertical="center"/>
      <protection locked="0"/>
    </xf>
    <xf numFmtId="165" fontId="6" fillId="0" borderId="61" xfId="40" applyNumberFormat="1" applyFont="1" applyFill="1" applyBorder="1" applyAlignment="1" applyProtection="1">
      <alignment horizontal="center" vertical="center"/>
      <protection locked="0"/>
    </xf>
    <xf numFmtId="165" fontId="17" fillId="0" borderId="7" xfId="0" applyNumberFormat="1" applyFont="1" applyFill="1" applyBorder="1" applyAlignment="1">
      <alignment vertical="center"/>
    </xf>
    <xf numFmtId="165" fontId="17" fillId="0" borderId="0" xfId="0" applyNumberFormat="1" applyFont="1" applyFill="1" applyBorder="1" applyAlignment="1">
      <alignment vertical="center"/>
    </xf>
    <xf numFmtId="167" fontId="26" fillId="0" borderId="20" xfId="58" applyNumberFormat="1" applyFont="1" applyFill="1" applyBorder="1" applyAlignment="1">
      <alignment vertical="center"/>
    </xf>
    <xf numFmtId="167" fontId="26" fillId="0" borderId="21" xfId="58" applyNumberFormat="1" applyFont="1" applyFill="1" applyBorder="1" applyAlignment="1">
      <alignment vertical="center"/>
    </xf>
    <xf numFmtId="165" fontId="17" fillId="0" borderId="20" xfId="0" applyNumberFormat="1" applyFont="1" applyFill="1" applyBorder="1" applyAlignment="1">
      <alignment vertical="center"/>
    </xf>
    <xf numFmtId="165" fontId="17" fillId="0" borderId="92" xfId="0" applyNumberFormat="1" applyFont="1" applyFill="1" applyBorder="1" applyAlignment="1">
      <alignment vertical="center"/>
    </xf>
    <xf numFmtId="165" fontId="17" fillId="0" borderId="90" xfId="0" applyNumberFormat="1" applyFont="1" applyFill="1" applyBorder="1" applyAlignment="1">
      <alignment vertical="center"/>
    </xf>
    <xf numFmtId="165" fontId="18" fillId="0" borderId="20" xfId="1" applyNumberFormat="1" applyFont="1" applyFill="1" applyBorder="1" applyAlignment="1" applyProtection="1">
      <alignment horizontal="right" vertical="center"/>
      <protection locked="0"/>
    </xf>
    <xf numFmtId="165" fontId="18" fillId="0" borderId="34" xfId="1" applyNumberFormat="1" applyFont="1" applyFill="1" applyBorder="1" applyAlignment="1" applyProtection="1">
      <alignment horizontal="right" vertical="center"/>
      <protection locked="0"/>
    </xf>
    <xf numFmtId="165" fontId="18" fillId="0" borderId="90" xfId="1" applyNumberFormat="1" applyFont="1" applyFill="1" applyBorder="1" applyAlignment="1" applyProtection="1">
      <alignment vertical="center"/>
      <protection locked="0"/>
    </xf>
    <xf numFmtId="167" fontId="4" fillId="0" borderId="18" xfId="58" applyNumberFormat="1" applyFont="1" applyFill="1" applyBorder="1" applyAlignment="1">
      <alignment horizontal="center" vertical="center"/>
    </xf>
    <xf numFmtId="167" fontId="4" fillId="0" borderId="17" xfId="58" applyNumberFormat="1" applyFont="1" applyFill="1" applyBorder="1" applyAlignment="1">
      <alignment horizontal="center" vertical="center"/>
    </xf>
    <xf numFmtId="165" fontId="18" fillId="0" borderId="0" xfId="1" applyNumberFormat="1" applyFont="1" applyFill="1" applyBorder="1" applyAlignment="1" applyProtection="1">
      <alignment horizontal="right" vertical="center"/>
      <protection locked="0"/>
    </xf>
    <xf numFmtId="3" fontId="6" fillId="4" borderId="44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42" xfId="0" applyFont="1" applyFill="1" applyBorder="1" applyAlignment="1">
      <alignment horizontal="center" vertical="center" wrapText="1"/>
    </xf>
    <xf numFmtId="165" fontId="18" fillId="0" borderId="92" xfId="1" applyNumberFormat="1" applyFont="1" applyFill="1" applyBorder="1" applyAlignment="1" applyProtection="1">
      <alignment vertical="center"/>
      <protection locked="0"/>
    </xf>
    <xf numFmtId="165" fontId="8" fillId="0" borderId="7" xfId="0" applyNumberFormat="1" applyFont="1" applyFill="1" applyBorder="1" applyAlignment="1">
      <alignment horizontal="center" vertical="center"/>
    </xf>
    <xf numFmtId="165" fontId="6" fillId="0" borderId="7" xfId="1" applyNumberFormat="1" applyFont="1" applyFill="1" applyBorder="1" applyAlignment="1" applyProtection="1">
      <alignment horizontal="right" vertical="center"/>
      <protection locked="0"/>
    </xf>
    <xf numFmtId="165" fontId="18" fillId="0" borderId="7" xfId="1" applyNumberFormat="1" applyFont="1" applyFill="1" applyBorder="1" applyAlignment="1" applyProtection="1">
      <alignment horizontal="right" vertical="center"/>
      <protection locked="0"/>
    </xf>
    <xf numFmtId="165" fontId="6" fillId="0" borderId="7" xfId="27" applyNumberFormat="1" applyFont="1" applyFill="1" applyBorder="1" applyAlignment="1">
      <alignment horizontal="right" vertical="center"/>
    </xf>
    <xf numFmtId="165" fontId="6" fillId="0" borderId="7" xfId="27" applyNumberFormat="1" applyFont="1" applyFill="1" applyBorder="1" applyAlignment="1">
      <alignment horizontal="center" vertical="center"/>
    </xf>
    <xf numFmtId="165" fontId="6" fillId="0" borderId="15" xfId="27" applyNumberFormat="1" applyFont="1" applyFill="1" applyBorder="1" applyAlignment="1">
      <alignment horizontal="right" vertical="center"/>
    </xf>
    <xf numFmtId="165" fontId="6" fillId="0" borderId="34" xfId="27" applyNumberFormat="1" applyFont="1" applyFill="1" applyBorder="1" applyAlignment="1">
      <alignment horizontal="center" vertical="center"/>
    </xf>
    <xf numFmtId="165" fontId="18" fillId="0" borderId="76" xfId="1" applyNumberFormat="1" applyFont="1" applyFill="1" applyBorder="1" applyAlignment="1" applyProtection="1">
      <alignment horizontal="right" vertical="center"/>
      <protection locked="0"/>
    </xf>
    <xf numFmtId="165" fontId="6" fillId="0" borderId="0" xfId="27" applyNumberFormat="1" applyFont="1" applyFill="1" applyBorder="1" applyAlignment="1">
      <alignment horizontal="right" vertical="center"/>
    </xf>
    <xf numFmtId="165" fontId="6" fillId="0" borderId="18" xfId="27" applyNumberFormat="1" applyFont="1" applyFill="1" applyBorder="1" applyAlignment="1">
      <alignment horizontal="right" vertical="center"/>
    </xf>
    <xf numFmtId="165" fontId="6" fillId="0" borderId="35" xfId="27" applyNumberFormat="1" applyFont="1" applyFill="1" applyBorder="1" applyAlignment="1">
      <alignment horizontal="right" vertical="center"/>
    </xf>
    <xf numFmtId="165" fontId="6" fillId="0" borderId="88" xfId="27" applyNumberFormat="1" applyFont="1" applyFill="1" applyBorder="1" applyAlignment="1">
      <alignment horizontal="right" vertical="center"/>
    </xf>
    <xf numFmtId="165" fontId="18" fillId="0" borderId="34" xfId="1" applyNumberFormat="1" applyFont="1" applyFill="1" applyBorder="1" applyAlignment="1" applyProtection="1">
      <alignment vertical="center"/>
      <protection locked="0"/>
    </xf>
    <xf numFmtId="165" fontId="6" fillId="0" borderId="90" xfId="27" applyNumberFormat="1" applyFont="1" applyFill="1" applyBorder="1" applyAlignment="1">
      <alignment vertical="center"/>
    </xf>
    <xf numFmtId="165" fontId="6" fillId="0" borderId="34" xfId="27" applyNumberFormat="1" applyFont="1" applyFill="1" applyBorder="1" applyAlignment="1">
      <alignment vertical="center"/>
    </xf>
    <xf numFmtId="165" fontId="6" fillId="0" borderId="90" xfId="27" applyNumberFormat="1" applyFont="1" applyFill="1" applyBorder="1" applyAlignment="1">
      <alignment horizontal="center" vertical="center"/>
    </xf>
    <xf numFmtId="165" fontId="6" fillId="0" borderId="16" xfId="27" applyNumberFormat="1" applyFont="1" applyFill="1" applyBorder="1" applyAlignment="1">
      <alignment vertical="center"/>
    </xf>
    <xf numFmtId="165" fontId="6" fillId="0" borderId="36" xfId="27" applyNumberFormat="1" applyFont="1" applyFill="1" applyBorder="1" applyAlignment="1">
      <alignment vertical="center"/>
    </xf>
    <xf numFmtId="165" fontId="18" fillId="0" borderId="87" xfId="1" applyNumberFormat="1" applyFont="1" applyFill="1" applyBorder="1" applyAlignment="1" applyProtection="1">
      <alignment vertical="center"/>
      <protection locked="0"/>
    </xf>
    <xf numFmtId="165" fontId="6" fillId="0" borderId="0" xfId="27" applyNumberFormat="1" applyFont="1" applyFill="1" applyBorder="1" applyAlignment="1">
      <alignment horizontal="center" vertical="center"/>
    </xf>
    <xf numFmtId="165" fontId="6" fillId="0" borderId="35" xfId="27" applyNumberFormat="1" applyFont="1" applyFill="1" applyBorder="1" applyAlignment="1">
      <alignment horizontal="center" vertical="center"/>
    </xf>
    <xf numFmtId="165" fontId="18" fillId="0" borderId="43" xfId="1" applyNumberFormat="1" applyFont="1" applyFill="1" applyBorder="1" applyAlignment="1" applyProtection="1">
      <alignment horizontal="right" vertical="center"/>
      <protection locked="0"/>
    </xf>
    <xf numFmtId="165" fontId="6" fillId="0" borderId="34" xfId="27" applyNumberFormat="1" applyFont="1" applyFill="1" applyBorder="1" applyAlignment="1">
      <alignment horizontal="right" vertical="center"/>
    </xf>
    <xf numFmtId="165" fontId="6" fillId="0" borderId="36" xfId="27" applyNumberFormat="1" applyFont="1" applyFill="1" applyBorder="1" applyAlignment="1">
      <alignment horizontal="right" vertical="center"/>
    </xf>
    <xf numFmtId="171" fontId="17" fillId="0" borderId="76" xfId="0" applyNumberFormat="1" applyFont="1" applyFill="1" applyBorder="1" applyAlignment="1">
      <alignment horizontal="right" vertical="center"/>
    </xf>
    <xf numFmtId="171" fontId="17" fillId="0" borderId="20" xfId="0" applyNumberFormat="1" applyFont="1" applyFill="1" applyBorder="1" applyAlignment="1">
      <alignment vertical="center"/>
    </xf>
    <xf numFmtId="166" fontId="18" fillId="0" borderId="34" xfId="1" applyNumberFormat="1" applyFont="1" applyFill="1" applyBorder="1" applyAlignment="1" applyProtection="1">
      <alignment horizontal="right" vertical="center"/>
      <protection locked="0"/>
    </xf>
    <xf numFmtId="171" fontId="8" fillId="0" borderId="76" xfId="0" applyNumberFormat="1" applyFont="1" applyFill="1" applyBorder="1" applyAlignment="1">
      <alignment horizontal="right" vertical="center"/>
    </xf>
    <xf numFmtId="166" fontId="6" fillId="0" borderId="34" xfId="27" applyNumberFormat="1" applyFont="1" applyFill="1" applyBorder="1" applyAlignment="1">
      <alignment horizontal="right" vertical="center"/>
    </xf>
    <xf numFmtId="171" fontId="8" fillId="0" borderId="18" xfId="0" applyNumberFormat="1" applyFont="1" applyFill="1" applyBorder="1" applyAlignment="1">
      <alignment horizontal="right" vertical="center"/>
    </xf>
    <xf numFmtId="165" fontId="6" fillId="0" borderId="36" xfId="27" applyNumberFormat="1" applyFont="1" applyFill="1" applyBorder="1" applyAlignment="1">
      <alignment horizontal="center" vertical="center"/>
    </xf>
    <xf numFmtId="165" fontId="8" fillId="0" borderId="7" xfId="0" applyNumberFormat="1" applyFont="1" applyFill="1" applyBorder="1" applyAlignment="1">
      <alignment vertical="center"/>
    </xf>
    <xf numFmtId="165" fontId="8" fillId="0" borderId="15" xfId="0" applyNumberFormat="1" applyFont="1" applyFill="1" applyBorder="1" applyAlignment="1">
      <alignment vertical="center"/>
    </xf>
    <xf numFmtId="165" fontId="17" fillId="0" borderId="1" xfId="0" applyNumberFormat="1" applyFont="1" applyFill="1" applyBorder="1" applyAlignment="1">
      <alignment vertical="center"/>
    </xf>
    <xf numFmtId="167" fontId="26" fillId="0" borderId="0" xfId="58" applyNumberFormat="1" applyFont="1" applyFill="1" applyBorder="1" applyAlignment="1">
      <alignment vertical="center"/>
    </xf>
    <xf numFmtId="167" fontId="4" fillId="0" borderId="88" xfId="58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165" fontId="10" fillId="0" borderId="6" xfId="27" applyNumberFormat="1" applyFont="1" applyFill="1" applyBorder="1" applyAlignment="1">
      <alignment horizontal="center" vertical="center"/>
    </xf>
    <xf numFmtId="165" fontId="10" fillId="0" borderId="20" xfId="27" applyNumberFormat="1" applyFont="1" applyFill="1" applyBorder="1" applyAlignment="1">
      <alignment horizontal="center" vertical="center"/>
    </xf>
    <xf numFmtId="165" fontId="10" fillId="0" borderId="0" xfId="27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65" fontId="10" fillId="0" borderId="35" xfId="27" applyNumberFormat="1" applyFont="1" applyFill="1" applyBorder="1" applyAlignment="1">
      <alignment horizontal="center" vertical="center"/>
    </xf>
    <xf numFmtId="165" fontId="10" fillId="0" borderId="18" xfId="27" applyNumberFormat="1" applyFont="1" applyFill="1" applyBorder="1" applyAlignment="1">
      <alignment horizontal="center" vertical="center"/>
    </xf>
    <xf numFmtId="165" fontId="8" fillId="0" borderId="35" xfId="0" applyNumberFormat="1" applyFont="1" applyFill="1" applyBorder="1" applyAlignment="1">
      <alignment vertical="center"/>
    </xf>
    <xf numFmtId="165" fontId="8" fillId="0" borderId="35" xfId="0" applyNumberFormat="1" applyFont="1" applyFill="1" applyBorder="1" applyAlignment="1">
      <alignment horizontal="center" vertical="center"/>
    </xf>
    <xf numFmtId="165" fontId="10" fillId="0" borderId="0" xfId="27" applyNumberFormat="1" applyFont="1" applyFill="1" applyBorder="1" applyAlignment="1">
      <alignment horizontal="right" vertical="center"/>
    </xf>
    <xf numFmtId="0" fontId="0" fillId="0" borderId="89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165" fontId="10" fillId="0" borderId="34" xfId="27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165" fontId="10" fillId="0" borderId="17" xfId="27" applyNumberFormat="1" applyFont="1" applyFill="1" applyBorder="1" applyAlignment="1">
      <alignment horizontal="center" vertical="center"/>
    </xf>
    <xf numFmtId="165" fontId="10" fillId="0" borderId="36" xfId="27" applyNumberFormat="1" applyFont="1" applyFill="1" applyBorder="1" applyAlignment="1">
      <alignment horizontal="center" vertical="center"/>
    </xf>
    <xf numFmtId="165" fontId="10" fillId="0" borderId="89" xfId="27" applyNumberFormat="1" applyFont="1" applyFill="1" applyBorder="1" applyAlignment="1">
      <alignment horizontal="center" vertical="center"/>
    </xf>
    <xf numFmtId="165" fontId="10" fillId="0" borderId="88" xfId="27" applyNumberFormat="1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165" fontId="6" fillId="0" borderId="89" xfId="27" applyNumberFormat="1" applyFont="1" applyFill="1" applyBorder="1" applyAlignment="1">
      <alignment horizontal="center" vertical="center"/>
    </xf>
    <xf numFmtId="167" fontId="4" fillId="0" borderId="89" xfId="58" applyNumberFormat="1" applyFont="1" applyFill="1" applyBorder="1" applyAlignment="1">
      <alignment horizontal="center" vertical="center"/>
    </xf>
    <xf numFmtId="0" fontId="8" fillId="4" borderId="4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3" fontId="6" fillId="4" borderId="14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88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8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3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4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5" xfId="1" applyNumberFormat="1" applyFont="1" applyFill="1" applyBorder="1" applyAlignment="1" applyProtection="1">
      <alignment horizontal="center" vertical="center" wrapText="1"/>
      <protection locked="0"/>
    </xf>
    <xf numFmtId="0" fontId="6" fillId="4" borderId="8" xfId="2" applyFont="1" applyFill="1" applyBorder="1" applyAlignment="1" applyProtection="1">
      <alignment horizontal="center" vertical="center" wrapText="1"/>
      <protection locked="0"/>
    </xf>
    <xf numFmtId="0" fontId="6" fillId="3" borderId="16" xfId="2" applyFont="1" applyFill="1" applyBorder="1" applyAlignment="1" applyProtection="1">
      <alignment horizontal="center" vertical="center" wrapText="1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34" xfId="2" applyFont="1" applyFill="1" applyBorder="1" applyAlignment="1" applyProtection="1">
      <alignment horizontal="center" vertical="center"/>
      <protection locked="0"/>
    </xf>
    <xf numFmtId="0" fontId="6" fillId="0" borderId="15" xfId="2" applyFont="1" applyFill="1" applyBorder="1" applyAlignment="1" applyProtection="1">
      <alignment horizontal="center" vertical="center"/>
      <protection locked="0"/>
    </xf>
    <xf numFmtId="0" fontId="6" fillId="0" borderId="36" xfId="2" applyFont="1" applyFill="1" applyBorder="1" applyAlignment="1" applyProtection="1">
      <alignment horizontal="center" vertical="center"/>
      <protection locked="0"/>
    </xf>
    <xf numFmtId="0" fontId="6" fillId="3" borderId="53" xfId="2" applyFont="1" applyFill="1" applyBorder="1" applyAlignment="1" applyProtection="1">
      <alignment horizontal="center" vertical="center" wrapText="1"/>
      <protection locked="0"/>
    </xf>
    <xf numFmtId="3" fontId="6" fillId="3" borderId="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5" xfId="0" applyFont="1" applyFill="1" applyBorder="1" applyAlignment="1">
      <alignment horizontal="center" vertical="center" wrapText="1"/>
    </xf>
    <xf numFmtId="3" fontId="6" fillId="4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7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5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6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>
      <alignment horizontal="center" vertical="center" wrapText="1"/>
    </xf>
    <xf numFmtId="0" fontId="8" fillId="3" borderId="89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10" fillId="0" borderId="6" xfId="2" applyFont="1" applyBorder="1" applyAlignment="1" applyProtection="1">
      <alignment horizontal="left" vertical="center" wrapText="1"/>
      <protection locked="0"/>
    </xf>
    <xf numFmtId="3" fontId="6" fillId="4" borderId="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90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6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9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0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8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9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7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8" xfId="0" applyFont="1" applyFill="1" applyBorder="1" applyAlignment="1">
      <alignment horizontal="center" vertical="center" wrapText="1"/>
    </xf>
    <xf numFmtId="0" fontId="8" fillId="3" borderId="90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3" fontId="6" fillId="4" borderId="49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7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2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12" xfId="0" applyFont="1" applyFill="1" applyBorder="1" applyAlignment="1">
      <alignment horizontal="center" vertical="center" wrapText="1"/>
    </xf>
    <xf numFmtId="0" fontId="8" fillId="3" borderId="87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6" fillId="4" borderId="90" xfId="2" applyFont="1" applyFill="1" applyBorder="1" applyAlignment="1" applyProtection="1">
      <alignment horizontal="center" vertical="center" wrapText="1"/>
      <protection locked="0"/>
    </xf>
    <xf numFmtId="3" fontId="6" fillId="4" borderId="53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5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2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87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3" fontId="6" fillId="4" borderId="10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3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26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3" fontId="6" fillId="4" borderId="57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7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5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>
      <alignment horizontal="center" vertical="center"/>
    </xf>
    <xf numFmtId="0" fontId="8" fillId="4" borderId="4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3" fontId="6" fillId="4" borderId="55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7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0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8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3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9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4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58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8" fillId="4" borderId="57" xfId="0" applyFont="1" applyFill="1" applyBorder="1" applyAlignment="1">
      <alignment horizontal="center" vertical="center" wrapText="1"/>
    </xf>
    <xf numFmtId="0" fontId="8" fillId="4" borderId="47" xfId="0" applyFont="1" applyFill="1" applyBorder="1" applyAlignment="1">
      <alignment horizontal="center" vertical="center" wrapText="1"/>
    </xf>
    <xf numFmtId="0" fontId="8" fillId="4" borderId="48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53" xfId="0" applyFont="1" applyFill="1" applyBorder="1" applyAlignment="1">
      <alignment horizontal="center" vertical="center" wrapText="1"/>
    </xf>
    <xf numFmtId="0" fontId="8" fillId="3" borderId="51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54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0" fontId="8" fillId="3" borderId="55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47" xfId="0" applyFont="1" applyFill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8" fillId="3" borderId="58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58" xfId="0" applyFont="1" applyFill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52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4" borderId="92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/>
    <xf numFmtId="0" fontId="0" fillId="3" borderId="5" xfId="0" applyFont="1" applyFill="1" applyBorder="1" applyAlignment="1"/>
    <xf numFmtId="0" fontId="6" fillId="4" borderId="1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51" xfId="0" applyFont="1" applyFill="1" applyBorder="1" applyAlignment="1">
      <alignment horizontal="center" vertical="center" wrapText="1"/>
    </xf>
  </cellXfs>
  <cellStyles count="88">
    <cellStyle name="% procenta" xfId="3"/>
    <cellStyle name="Celkem 2" xfId="4"/>
    <cellStyle name="Comma0" xfId="5"/>
    <cellStyle name="Currency0" xfId="6"/>
    <cellStyle name="Currency0 2" xfId="7"/>
    <cellStyle name="Currency0 2 2" xfId="60"/>
    <cellStyle name="Currency0 2 2 2" xfId="74"/>
    <cellStyle name="Currency0 2 3" xfId="69"/>
    <cellStyle name="Čárka 2" xfId="8"/>
    <cellStyle name="Čárka 2 2" xfId="9"/>
    <cellStyle name="Čárka 2 2 2" xfId="61"/>
    <cellStyle name="Čárka 2 2 2 2" xfId="75"/>
    <cellStyle name="Čárka 2 2 3" xfId="70"/>
    <cellStyle name="Date" xfId="10"/>
    <cellStyle name="Datum" xfId="11"/>
    <cellStyle name="Datum 2" xfId="12"/>
    <cellStyle name="Finanční" xfId="13"/>
    <cellStyle name="Finanční0" xfId="14"/>
    <cellStyle name="Finanční0 2" xfId="15"/>
    <cellStyle name="Fixed" xfId="16"/>
    <cellStyle name="Heading 1" xfId="17"/>
    <cellStyle name="Heading 2" xfId="18"/>
    <cellStyle name="Hypertextový odkaz" xfId="57" builtinId="8"/>
    <cellStyle name="Hypertextový odkaz 2" xfId="81"/>
    <cellStyle name="Hypertextový odkaz 3" xfId="79"/>
    <cellStyle name="Měna" xfId="19"/>
    <cellStyle name="Měna 2" xfId="20"/>
    <cellStyle name="Měna 2 2" xfId="62"/>
    <cellStyle name="Měna 2 2 2" xfId="76"/>
    <cellStyle name="Měna 2 3" xfId="71"/>
    <cellStyle name="Měna 3" xfId="80"/>
    <cellStyle name="Měna 4" xfId="82"/>
    <cellStyle name="Měna 5" xfId="83"/>
    <cellStyle name="Měna 6" xfId="86"/>
    <cellStyle name="Měna 7" xfId="87"/>
    <cellStyle name="Měna0" xfId="21"/>
    <cellStyle name="Měna0 2" xfId="22"/>
    <cellStyle name="Měna0 2 2" xfId="23"/>
    <cellStyle name="Měna0 2 2 2" xfId="63"/>
    <cellStyle name="Měna0 2 2 2 2" xfId="77"/>
    <cellStyle name="Měna0 2 2 3" xfId="72"/>
    <cellStyle name="Měna0 3" xfId="24"/>
    <cellStyle name="Měna0 3 2" xfId="64"/>
    <cellStyle name="Měna0 3 2 2" xfId="78"/>
    <cellStyle name="Měna0 3 3" xfId="73"/>
    <cellStyle name="Normální" xfId="0" builtinId="0"/>
    <cellStyle name="normální 10" xfId="25"/>
    <cellStyle name="normální 11" xfId="26"/>
    <cellStyle name="normální 12" xfId="27"/>
    <cellStyle name="normální 12 2" xfId="28"/>
    <cellStyle name="normální 13" xfId="29"/>
    <cellStyle name="normální 14" xfId="30"/>
    <cellStyle name="normální 15" xfId="31"/>
    <cellStyle name="normální 16" xfId="32"/>
    <cellStyle name="normální 16 2" xfId="33"/>
    <cellStyle name="normální 17" xfId="34"/>
    <cellStyle name="normální 17 2" xfId="35"/>
    <cellStyle name="normální 18" xfId="66"/>
    <cellStyle name="Normální 19" xfId="84"/>
    <cellStyle name="normální 2" xfId="1"/>
    <cellStyle name="Normální 2 2" xfId="36"/>
    <cellStyle name="Normální 2 3" xfId="37"/>
    <cellStyle name="Normální 2 4" xfId="38"/>
    <cellStyle name="Normální 2 5" xfId="39"/>
    <cellStyle name="Normální 2 6" xfId="68"/>
    <cellStyle name="Normální 20" xfId="85"/>
    <cellStyle name="normální 3" xfId="40"/>
    <cellStyle name="normální 3 2" xfId="65"/>
    <cellStyle name="normální 3 3" xfId="59"/>
    <cellStyle name="normální 4" xfId="41"/>
    <cellStyle name="normální 5" xfId="42"/>
    <cellStyle name="normální 6" xfId="43"/>
    <cellStyle name="normální 6 2" xfId="44"/>
    <cellStyle name="normální 7" xfId="2"/>
    <cellStyle name="normální 7 2" xfId="45"/>
    <cellStyle name="normální 8" xfId="46"/>
    <cellStyle name="normální 8 2" xfId="47"/>
    <cellStyle name="normální 9" xfId="48"/>
    <cellStyle name="Pevný" xfId="49"/>
    <cellStyle name="Pevný 2" xfId="50"/>
    <cellStyle name="procent 2" xfId="67"/>
    <cellStyle name="Procenta" xfId="58" builtinId="5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  <colors>
    <mruColors>
      <color rgb="FFF2DCDB"/>
      <color rgb="FFD0CECE"/>
      <color rgb="FFFFFF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tatis.msmt.cz/rocenka/rocenka.as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K9"/>
  <sheetViews>
    <sheetView tabSelected="1" zoomScaleNormal="100" workbookViewId="0"/>
  </sheetViews>
  <sheetFormatPr defaultRowHeight="15" x14ac:dyDescent="0.25"/>
  <cols>
    <col min="1" max="1" width="143.7109375" style="4" customWidth="1"/>
  </cols>
  <sheetData>
    <row r="1" spans="1:11" s="38" customFormat="1" ht="19.5" customHeight="1" x14ac:dyDescent="0.25">
      <c r="A1" s="167" t="s">
        <v>110</v>
      </c>
    </row>
    <row r="2" spans="1:11" s="38" customFormat="1" ht="15" customHeight="1" x14ac:dyDescent="0.25">
      <c r="A2" s="182" t="s">
        <v>87</v>
      </c>
      <c r="B2" s="56"/>
      <c r="C2" s="56"/>
      <c r="D2" s="56"/>
      <c r="E2" s="56"/>
      <c r="F2" s="56"/>
      <c r="G2" s="56"/>
      <c r="H2" s="56"/>
      <c r="I2" s="56"/>
    </row>
    <row r="3" spans="1:11" s="38" customFormat="1" ht="15" customHeight="1" x14ac:dyDescent="0.25">
      <c r="A3" s="168" t="s">
        <v>72</v>
      </c>
    </row>
    <row r="4" spans="1:11" s="66" customFormat="1" ht="15" customHeight="1" x14ac:dyDescent="0.25">
      <c r="A4" s="163" t="s">
        <v>106</v>
      </c>
      <c r="B4" s="159"/>
      <c r="C4" s="159"/>
      <c r="D4" s="159"/>
      <c r="E4" s="159"/>
      <c r="F4" s="159"/>
      <c r="G4" s="159"/>
      <c r="H4" s="159"/>
      <c r="I4" s="159"/>
    </row>
    <row r="5" spans="1:11" s="66" customFormat="1" ht="15" customHeight="1" x14ac:dyDescent="0.25">
      <c r="A5" s="163" t="s">
        <v>107</v>
      </c>
      <c r="B5" s="159"/>
      <c r="C5" s="159"/>
      <c r="D5" s="159"/>
      <c r="E5" s="159"/>
      <c r="F5" s="159"/>
      <c r="G5" s="159"/>
      <c r="H5" s="159"/>
      <c r="I5" s="159"/>
      <c r="J5" s="159"/>
    </row>
    <row r="6" spans="1:11" s="66" customFormat="1" ht="15" customHeight="1" x14ac:dyDescent="0.25">
      <c r="A6" s="163" t="s">
        <v>108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</row>
    <row r="7" spans="1:11" s="38" customFormat="1" ht="15" customHeight="1" x14ac:dyDescent="0.2">
      <c r="A7" s="179" t="s">
        <v>109</v>
      </c>
    </row>
    <row r="8" spans="1:11" s="26" customFormat="1" ht="15" customHeight="1" x14ac:dyDescent="0.2">
      <c r="A8" s="179" t="s">
        <v>105</v>
      </c>
    </row>
    <row r="9" spans="1:11" x14ac:dyDescent="0.25">
      <c r="A9" s="173" t="s">
        <v>33</v>
      </c>
    </row>
  </sheetData>
  <hyperlinks>
    <hyperlink ref="A4" location="'4.1'!A1" tooltip="T119" display="Tab. 4.1: Konzervatoře – školy, žáci, nově přijatí, absolventi, učitelé, v časové řadě 2009/10–2019/20"/>
    <hyperlink ref="A5" location="'4.2'!A1" tooltip="T120" display="Tab. 4.2: Konzervatoře v krajském srovnání – školy, žáci, nově přijatí, absolventi, učitelé, ve školním roce 2019/20"/>
    <hyperlink ref="A6" location="'4.3'!A1" tooltip="T121" display="Tab. 4.3: Konzervatoře – žáci, nově přijatí, absolventi podle skupin oborů vzdělávání, v časové řadě 2009/10–2019/20"/>
    <hyperlink ref="A7" location="'4.4'!A1" display="Tab. 4.4: Konzervatoře v krajském srovnání – žáci s jiným než českým státním občanstvím, ve školním roce 2020/21"/>
    <hyperlink ref="A8" location="'4.5'!A1" display="Tab. 4.5: Konzervatoře v krajském srovnání – žáci se zdravotním postižením podle druhu postižení, ve školním roce 2020/21"/>
    <hyperlink ref="A2" r:id="rId1"/>
  </hyperlinks>
  <pageMargins left="0.70866141732283472" right="0.70866141732283472" top="0.78740157480314965" bottom="0.78740157480314965" header="0.31496062992125984" footer="0.31496062992125984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/>
  </sheetViews>
  <sheetFormatPr defaultRowHeight="15" x14ac:dyDescent="0.25"/>
  <cols>
    <col min="2" max="2" width="70.7109375" customWidth="1"/>
  </cols>
  <sheetData>
    <row r="2" spans="1:2" x14ac:dyDescent="0.25">
      <c r="A2" s="166" t="s">
        <v>75</v>
      </c>
    </row>
    <row r="3" spans="1:2" x14ac:dyDescent="0.25">
      <c r="A3" s="173" t="s">
        <v>50</v>
      </c>
      <c r="B3" s="172" t="s">
        <v>76</v>
      </c>
    </row>
    <row r="4" spans="1:2" x14ac:dyDescent="0.25">
      <c r="A4" s="173" t="s">
        <v>33</v>
      </c>
      <c r="B4" s="172" t="s">
        <v>77</v>
      </c>
    </row>
    <row r="5" spans="1:2" x14ac:dyDescent="0.25">
      <c r="A5" s="173" t="s">
        <v>34</v>
      </c>
      <c r="B5" s="172" t="s">
        <v>78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1"/>
  <dimension ref="A1:R28"/>
  <sheetViews>
    <sheetView zoomScaleNormal="100" workbookViewId="0"/>
  </sheetViews>
  <sheetFormatPr defaultRowHeight="15" x14ac:dyDescent="0.25"/>
  <cols>
    <col min="1" max="1" width="12.5703125" customWidth="1"/>
    <col min="2" max="2" width="6.140625" style="40" customWidth="1"/>
    <col min="3" max="3" width="7.85546875" customWidth="1"/>
    <col min="4" max="8" width="7.5703125" customWidth="1"/>
    <col min="9" max="9" width="9.5703125" style="159" customWidth="1"/>
    <col min="10" max="10" width="9" style="159" customWidth="1"/>
    <col min="11" max="14" width="7.5703125" customWidth="1"/>
    <col min="15" max="15" width="9.28515625" customWidth="1"/>
    <col min="16" max="16" width="7.5703125" customWidth="1"/>
  </cols>
  <sheetData>
    <row r="1" spans="1:16" s="38" customFormat="1" ht="17.25" customHeight="1" x14ac:dyDescent="0.2">
      <c r="A1" s="38" t="s">
        <v>101</v>
      </c>
      <c r="O1" s="68"/>
    </row>
    <row r="2" spans="1:16" s="2" customFormat="1" ht="17.25" customHeight="1" thickBot="1" x14ac:dyDescent="0.3">
      <c r="A2" s="60" t="s">
        <v>55</v>
      </c>
      <c r="B2" s="60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 t="s">
        <v>0</v>
      </c>
    </row>
    <row r="3" spans="1:16" ht="23.25" customHeight="1" x14ac:dyDescent="0.25">
      <c r="A3" s="294" t="s">
        <v>56</v>
      </c>
      <c r="B3" s="295"/>
      <c r="C3" s="281" t="s">
        <v>63</v>
      </c>
      <c r="D3" s="291"/>
      <c r="E3" s="291"/>
      <c r="F3" s="292"/>
      <c r="G3" s="281" t="s">
        <v>57</v>
      </c>
      <c r="H3" s="282"/>
      <c r="I3" s="282"/>
      <c r="J3" s="283"/>
      <c r="K3" s="276" t="s">
        <v>73</v>
      </c>
      <c r="L3" s="293"/>
      <c r="M3" s="276" t="s">
        <v>61</v>
      </c>
      <c r="N3" s="277"/>
      <c r="O3" s="213" t="s">
        <v>64</v>
      </c>
    </row>
    <row r="4" spans="1:16" ht="17.25" customHeight="1" x14ac:dyDescent="0.25">
      <c r="A4" s="296"/>
      <c r="B4" s="297"/>
      <c r="C4" s="304" t="s">
        <v>1</v>
      </c>
      <c r="D4" s="307" t="s">
        <v>2</v>
      </c>
      <c r="E4" s="308"/>
      <c r="F4" s="309"/>
      <c r="G4" s="304" t="s">
        <v>1</v>
      </c>
      <c r="H4" s="278" t="s">
        <v>24</v>
      </c>
      <c r="I4" s="278" t="s">
        <v>89</v>
      </c>
      <c r="J4" s="278" t="s">
        <v>90</v>
      </c>
      <c r="K4" s="313" t="s">
        <v>1</v>
      </c>
      <c r="L4" s="300" t="s">
        <v>24</v>
      </c>
      <c r="M4" s="313" t="s">
        <v>1</v>
      </c>
      <c r="N4" s="319" t="s">
        <v>25</v>
      </c>
      <c r="O4" s="316" t="s">
        <v>1</v>
      </c>
    </row>
    <row r="5" spans="1:16" ht="17.25" customHeight="1" x14ac:dyDescent="0.25">
      <c r="A5" s="296"/>
      <c r="B5" s="297"/>
      <c r="C5" s="305"/>
      <c r="D5" s="278" t="s">
        <v>36</v>
      </c>
      <c r="E5" s="278" t="s">
        <v>37</v>
      </c>
      <c r="F5" s="311" t="s">
        <v>26</v>
      </c>
      <c r="G5" s="305"/>
      <c r="H5" s="279"/>
      <c r="I5" s="279"/>
      <c r="J5" s="279"/>
      <c r="K5" s="314"/>
      <c r="L5" s="301"/>
      <c r="M5" s="314"/>
      <c r="N5" s="320"/>
      <c r="O5" s="317"/>
    </row>
    <row r="6" spans="1:16" ht="21.75" customHeight="1" thickBot="1" x14ac:dyDescent="0.3">
      <c r="A6" s="298"/>
      <c r="B6" s="299"/>
      <c r="C6" s="306"/>
      <c r="D6" s="310"/>
      <c r="E6" s="310"/>
      <c r="F6" s="312"/>
      <c r="G6" s="306"/>
      <c r="H6" s="280"/>
      <c r="I6" s="280"/>
      <c r="J6" s="280"/>
      <c r="K6" s="315"/>
      <c r="L6" s="302"/>
      <c r="M6" s="315"/>
      <c r="N6" s="321"/>
      <c r="O6" s="318"/>
    </row>
    <row r="7" spans="1:16" ht="17.25" customHeight="1" x14ac:dyDescent="0.25">
      <c r="A7" s="286" t="s">
        <v>4</v>
      </c>
      <c r="B7" s="287"/>
      <c r="C7" s="153">
        <v>18</v>
      </c>
      <c r="D7" s="186">
        <v>14</v>
      </c>
      <c r="E7" s="186">
        <v>5</v>
      </c>
      <c r="F7" s="187">
        <v>7</v>
      </c>
      <c r="G7" s="148">
        <v>3655</v>
      </c>
      <c r="H7" s="147">
        <v>2247</v>
      </c>
      <c r="I7" s="147">
        <v>658</v>
      </c>
      <c r="J7" s="185">
        <v>256</v>
      </c>
      <c r="K7" s="148">
        <v>692</v>
      </c>
      <c r="L7" s="157">
        <v>422</v>
      </c>
      <c r="M7" s="148">
        <v>394</v>
      </c>
      <c r="N7" s="42">
        <v>262</v>
      </c>
      <c r="O7" s="192">
        <v>1126.5999999999999</v>
      </c>
      <c r="P7" s="29"/>
    </row>
    <row r="8" spans="1:16" ht="17.25" customHeight="1" x14ac:dyDescent="0.25">
      <c r="A8" s="286" t="s">
        <v>5</v>
      </c>
      <c r="B8" s="287"/>
      <c r="C8" s="153">
        <v>18</v>
      </c>
      <c r="D8" s="186">
        <v>14</v>
      </c>
      <c r="E8" s="186">
        <v>5</v>
      </c>
      <c r="F8" s="187">
        <v>7</v>
      </c>
      <c r="G8" s="148">
        <v>3690</v>
      </c>
      <c r="H8" s="147">
        <v>2285</v>
      </c>
      <c r="I8" s="147">
        <v>688</v>
      </c>
      <c r="J8" s="185">
        <v>251</v>
      </c>
      <c r="K8" s="148">
        <v>659</v>
      </c>
      <c r="L8" s="157">
        <v>406</v>
      </c>
      <c r="M8" s="148">
        <v>371</v>
      </c>
      <c r="N8" s="42">
        <v>246</v>
      </c>
      <c r="O8" s="192">
        <v>1157.9000000000001</v>
      </c>
      <c r="P8" s="29"/>
    </row>
    <row r="9" spans="1:16" ht="17.25" customHeight="1" x14ac:dyDescent="0.25">
      <c r="A9" s="286" t="s">
        <v>6</v>
      </c>
      <c r="B9" s="287"/>
      <c r="C9" s="153">
        <v>18</v>
      </c>
      <c r="D9" s="186">
        <v>14</v>
      </c>
      <c r="E9" s="186">
        <v>5</v>
      </c>
      <c r="F9" s="187">
        <v>5</v>
      </c>
      <c r="G9" s="148">
        <v>3752</v>
      </c>
      <c r="H9" s="147">
        <v>2303</v>
      </c>
      <c r="I9" s="147">
        <v>692</v>
      </c>
      <c r="J9" s="185">
        <v>269</v>
      </c>
      <c r="K9" s="148">
        <v>694</v>
      </c>
      <c r="L9" s="157">
        <v>418</v>
      </c>
      <c r="M9" s="188">
        <v>381</v>
      </c>
      <c r="N9" s="180">
        <v>245</v>
      </c>
      <c r="O9" s="192">
        <v>1063.4000000000001</v>
      </c>
      <c r="P9" s="29"/>
    </row>
    <row r="10" spans="1:16" ht="17.25" customHeight="1" x14ac:dyDescent="0.25">
      <c r="A10" s="286" t="s">
        <v>7</v>
      </c>
      <c r="B10" s="287"/>
      <c r="C10" s="155">
        <v>18</v>
      </c>
      <c r="D10" s="186">
        <v>14</v>
      </c>
      <c r="E10" s="186">
        <v>5</v>
      </c>
      <c r="F10" s="187">
        <v>5</v>
      </c>
      <c r="G10" s="188">
        <v>3733</v>
      </c>
      <c r="H10" s="186">
        <v>2314</v>
      </c>
      <c r="I10" s="186">
        <v>702</v>
      </c>
      <c r="J10" s="185">
        <v>308</v>
      </c>
      <c r="K10" s="188">
        <v>639</v>
      </c>
      <c r="L10" s="187">
        <v>386</v>
      </c>
      <c r="M10" s="181">
        <v>333</v>
      </c>
      <c r="N10" s="152">
        <v>220</v>
      </c>
      <c r="O10" s="193">
        <v>1062.9000000000001</v>
      </c>
      <c r="P10" s="29"/>
    </row>
    <row r="11" spans="1:16" ht="17.25" customHeight="1" x14ac:dyDescent="0.25">
      <c r="A11" s="286" t="s">
        <v>8</v>
      </c>
      <c r="B11" s="287"/>
      <c r="C11" s="155">
        <v>18</v>
      </c>
      <c r="D11" s="186">
        <v>14</v>
      </c>
      <c r="E11" s="186">
        <v>5</v>
      </c>
      <c r="F11" s="187">
        <v>5</v>
      </c>
      <c r="G11" s="188">
        <v>3795</v>
      </c>
      <c r="H11" s="186">
        <v>2376</v>
      </c>
      <c r="I11" s="186">
        <v>743</v>
      </c>
      <c r="J11" s="185">
        <v>329</v>
      </c>
      <c r="K11" s="188">
        <v>675</v>
      </c>
      <c r="L11" s="187">
        <v>425</v>
      </c>
      <c r="M11" s="181">
        <v>367</v>
      </c>
      <c r="N11" s="152">
        <v>235</v>
      </c>
      <c r="O11" s="193">
        <v>1059.7</v>
      </c>
      <c r="P11" s="29"/>
    </row>
    <row r="12" spans="1:16" ht="17.25" customHeight="1" x14ac:dyDescent="0.25">
      <c r="A12" s="286" t="s">
        <v>43</v>
      </c>
      <c r="B12" s="287"/>
      <c r="C12" s="155">
        <v>18</v>
      </c>
      <c r="D12" s="186">
        <v>14</v>
      </c>
      <c r="E12" s="186">
        <v>5</v>
      </c>
      <c r="F12" s="187">
        <v>5</v>
      </c>
      <c r="G12" s="188">
        <v>3781</v>
      </c>
      <c r="H12" s="186">
        <v>2430</v>
      </c>
      <c r="I12" s="186">
        <v>768</v>
      </c>
      <c r="J12" s="185">
        <v>349</v>
      </c>
      <c r="K12" s="188">
        <v>680</v>
      </c>
      <c r="L12" s="187">
        <v>444</v>
      </c>
      <c r="M12" s="145">
        <v>361</v>
      </c>
      <c r="N12" s="22">
        <v>231</v>
      </c>
      <c r="O12" s="193">
        <v>1040.8</v>
      </c>
      <c r="P12" s="29"/>
    </row>
    <row r="13" spans="1:16" ht="17.25" customHeight="1" x14ac:dyDescent="0.25">
      <c r="A13" s="286" t="s">
        <v>51</v>
      </c>
      <c r="B13" s="287"/>
      <c r="C13" s="155">
        <v>18</v>
      </c>
      <c r="D13" s="186">
        <v>14</v>
      </c>
      <c r="E13" s="186">
        <v>5</v>
      </c>
      <c r="F13" s="187">
        <v>5</v>
      </c>
      <c r="G13" s="188">
        <v>3813</v>
      </c>
      <c r="H13" s="186">
        <v>2444</v>
      </c>
      <c r="I13" s="186">
        <v>782</v>
      </c>
      <c r="J13" s="185">
        <v>339</v>
      </c>
      <c r="K13" s="188">
        <v>697</v>
      </c>
      <c r="L13" s="187">
        <v>429</v>
      </c>
      <c r="M13" s="145">
        <v>347</v>
      </c>
      <c r="N13" s="22">
        <v>238</v>
      </c>
      <c r="O13" s="193">
        <v>1035.8</v>
      </c>
      <c r="P13" s="29"/>
    </row>
    <row r="14" spans="1:16" ht="17.25" customHeight="1" x14ac:dyDescent="0.25">
      <c r="A14" s="286" t="s">
        <v>71</v>
      </c>
      <c r="B14" s="287"/>
      <c r="C14" s="155">
        <v>18</v>
      </c>
      <c r="D14" s="186">
        <v>14</v>
      </c>
      <c r="E14" s="186">
        <v>5</v>
      </c>
      <c r="F14" s="187">
        <v>4</v>
      </c>
      <c r="G14" s="188">
        <v>3836</v>
      </c>
      <c r="H14" s="186">
        <v>2414</v>
      </c>
      <c r="I14" s="186">
        <v>800</v>
      </c>
      <c r="J14" s="185">
        <v>314</v>
      </c>
      <c r="K14" s="188">
        <v>647</v>
      </c>
      <c r="L14" s="187">
        <v>386</v>
      </c>
      <c r="M14" s="145">
        <v>378</v>
      </c>
      <c r="N14" s="22">
        <v>239</v>
      </c>
      <c r="O14" s="193">
        <v>1069.8</v>
      </c>
      <c r="P14" s="29"/>
    </row>
    <row r="15" spans="1:16" ht="17.25" customHeight="1" x14ac:dyDescent="0.25">
      <c r="A15" s="286" t="s">
        <v>79</v>
      </c>
      <c r="B15" s="287"/>
      <c r="C15" s="155">
        <v>18</v>
      </c>
      <c r="D15" s="186">
        <v>14</v>
      </c>
      <c r="E15" s="186">
        <v>5</v>
      </c>
      <c r="F15" s="187">
        <v>4</v>
      </c>
      <c r="G15" s="188">
        <v>3902</v>
      </c>
      <c r="H15" s="186">
        <v>2486</v>
      </c>
      <c r="I15" s="186">
        <v>799</v>
      </c>
      <c r="J15" s="185">
        <v>323</v>
      </c>
      <c r="K15" s="188">
        <v>691</v>
      </c>
      <c r="L15" s="187">
        <v>444</v>
      </c>
      <c r="M15" s="145">
        <v>392</v>
      </c>
      <c r="N15" s="22">
        <v>255</v>
      </c>
      <c r="O15" s="193">
        <v>1023</v>
      </c>
      <c r="P15" s="29"/>
    </row>
    <row r="16" spans="1:16" ht="17.25" customHeight="1" x14ac:dyDescent="0.25">
      <c r="A16" s="286" t="s">
        <v>88</v>
      </c>
      <c r="B16" s="287"/>
      <c r="C16" s="155">
        <v>18</v>
      </c>
      <c r="D16" s="186">
        <v>14</v>
      </c>
      <c r="E16" s="186">
        <v>5</v>
      </c>
      <c r="F16" s="187">
        <v>4</v>
      </c>
      <c r="G16" s="188">
        <v>3880</v>
      </c>
      <c r="H16" s="186">
        <v>2483</v>
      </c>
      <c r="I16" s="186">
        <v>801</v>
      </c>
      <c r="J16" s="185">
        <v>318</v>
      </c>
      <c r="K16" s="188">
        <v>631</v>
      </c>
      <c r="L16" s="187">
        <v>400</v>
      </c>
      <c r="M16" s="217">
        <v>387</v>
      </c>
      <c r="N16" s="144">
        <v>249</v>
      </c>
      <c r="O16" s="193">
        <v>1097.8</v>
      </c>
      <c r="P16" s="29"/>
    </row>
    <row r="17" spans="1:18" s="40" customFormat="1" ht="17.25" customHeight="1" thickBot="1" x14ac:dyDescent="0.3">
      <c r="A17" s="288" t="s">
        <v>100</v>
      </c>
      <c r="B17" s="289"/>
      <c r="C17" s="155">
        <v>18</v>
      </c>
      <c r="D17" s="186">
        <v>14</v>
      </c>
      <c r="E17" s="186">
        <v>5</v>
      </c>
      <c r="F17" s="187">
        <v>4</v>
      </c>
      <c r="G17" s="188">
        <v>3837</v>
      </c>
      <c r="H17" s="183">
        <v>2450</v>
      </c>
      <c r="I17" s="183">
        <v>804</v>
      </c>
      <c r="J17" s="180">
        <v>286</v>
      </c>
      <c r="K17" s="54">
        <v>642</v>
      </c>
      <c r="L17" s="55">
        <v>396</v>
      </c>
      <c r="M17" s="189" t="s">
        <v>33</v>
      </c>
      <c r="N17" s="65" t="s">
        <v>33</v>
      </c>
      <c r="O17" s="194">
        <v>1092.0999999999999</v>
      </c>
      <c r="P17" s="29"/>
    </row>
    <row r="18" spans="1:18" ht="17.25" customHeight="1" x14ac:dyDescent="0.25">
      <c r="A18" s="322" t="s">
        <v>97</v>
      </c>
      <c r="B18" s="76" t="s">
        <v>53</v>
      </c>
      <c r="C18" s="69">
        <f>C17-C16</f>
        <v>0</v>
      </c>
      <c r="D18" s="70">
        <f t="shared" ref="D18:O18" si="0">D17-D16</f>
        <v>0</v>
      </c>
      <c r="E18" s="70">
        <f t="shared" si="0"/>
        <v>0</v>
      </c>
      <c r="F18" s="92">
        <f t="shared" si="0"/>
        <v>0</v>
      </c>
      <c r="G18" s="69">
        <f t="shared" si="0"/>
        <v>-43</v>
      </c>
      <c r="H18" s="92">
        <f t="shared" si="0"/>
        <v>-33</v>
      </c>
      <c r="I18" s="92">
        <f t="shared" ref="I18:J18" si="1">I17-I16</f>
        <v>3</v>
      </c>
      <c r="J18" s="92">
        <f t="shared" si="1"/>
        <v>-32</v>
      </c>
      <c r="K18" s="69">
        <f t="shared" si="0"/>
        <v>11</v>
      </c>
      <c r="L18" s="120">
        <f t="shared" si="0"/>
        <v>-4</v>
      </c>
      <c r="M18" s="119" t="s">
        <v>33</v>
      </c>
      <c r="N18" s="129" t="s">
        <v>33</v>
      </c>
      <c r="O18" s="191">
        <f t="shared" si="0"/>
        <v>-5.7000000000000455</v>
      </c>
      <c r="P18" s="29"/>
    </row>
    <row r="19" spans="1:18" ht="17.25" customHeight="1" x14ac:dyDescent="0.25">
      <c r="A19" s="290"/>
      <c r="B19" s="72" t="s">
        <v>54</v>
      </c>
      <c r="C19" s="73">
        <f>C17/C16-1</f>
        <v>0</v>
      </c>
      <c r="D19" s="74">
        <f t="shared" ref="D19:O19" si="2">D17/D16-1</f>
        <v>0</v>
      </c>
      <c r="E19" s="74">
        <f t="shared" si="2"/>
        <v>0</v>
      </c>
      <c r="F19" s="101">
        <f t="shared" si="2"/>
        <v>0</v>
      </c>
      <c r="G19" s="73">
        <f t="shared" si="2"/>
        <v>-1.1082474226804084E-2</v>
      </c>
      <c r="H19" s="101">
        <f t="shared" si="2"/>
        <v>-1.3290374546919059E-2</v>
      </c>
      <c r="I19" s="101">
        <f t="shared" ref="I19:J19" si="3">I17/I16-1</f>
        <v>3.7453183520599342E-3</v>
      </c>
      <c r="J19" s="101">
        <f t="shared" si="3"/>
        <v>-0.10062893081761004</v>
      </c>
      <c r="K19" s="73">
        <f t="shared" si="2"/>
        <v>1.7432646592709933E-2</v>
      </c>
      <c r="L19" s="122">
        <f t="shared" si="2"/>
        <v>-1.0000000000000009E-2</v>
      </c>
      <c r="M19" s="121" t="s">
        <v>33</v>
      </c>
      <c r="N19" s="127" t="s">
        <v>33</v>
      </c>
      <c r="O19" s="122">
        <f t="shared" si="2"/>
        <v>-5.1922025869921562E-3</v>
      </c>
      <c r="P19" s="29"/>
    </row>
    <row r="20" spans="1:18" ht="17.25" customHeight="1" x14ac:dyDescent="0.25">
      <c r="A20" s="284" t="s">
        <v>98</v>
      </c>
      <c r="B20" s="83" t="s">
        <v>53</v>
      </c>
      <c r="C20" s="77">
        <f>C17-C12</f>
        <v>0</v>
      </c>
      <c r="D20" s="78">
        <f t="shared" ref="D20:O20" si="4">D17-D12</f>
        <v>0</v>
      </c>
      <c r="E20" s="78">
        <f t="shared" si="4"/>
        <v>0</v>
      </c>
      <c r="F20" s="104">
        <f t="shared" si="4"/>
        <v>-1</v>
      </c>
      <c r="G20" s="77">
        <f t="shared" si="4"/>
        <v>56</v>
      </c>
      <c r="H20" s="104">
        <f t="shared" si="4"/>
        <v>20</v>
      </c>
      <c r="I20" s="104">
        <f t="shared" ref="I20:J20" si="5">I17-I12</f>
        <v>36</v>
      </c>
      <c r="J20" s="104">
        <f t="shared" si="5"/>
        <v>-63</v>
      </c>
      <c r="K20" s="77">
        <f t="shared" si="4"/>
        <v>-38</v>
      </c>
      <c r="L20" s="135">
        <f t="shared" si="4"/>
        <v>-48</v>
      </c>
      <c r="M20" s="130" t="s">
        <v>33</v>
      </c>
      <c r="N20" s="126" t="s">
        <v>33</v>
      </c>
      <c r="O20" s="195">
        <f t="shared" si="4"/>
        <v>51.299999999999955</v>
      </c>
      <c r="P20" s="29"/>
      <c r="R20" s="20"/>
    </row>
    <row r="21" spans="1:18" ht="17.25" customHeight="1" x14ac:dyDescent="0.25">
      <c r="A21" s="290"/>
      <c r="B21" s="72" t="s">
        <v>54</v>
      </c>
      <c r="C21" s="80">
        <f>C17/C12-1</f>
        <v>0</v>
      </c>
      <c r="D21" s="81">
        <f t="shared" ref="D21:O21" si="6">D17/D12-1</f>
        <v>0</v>
      </c>
      <c r="E21" s="81">
        <f t="shared" si="6"/>
        <v>0</v>
      </c>
      <c r="F21" s="95">
        <f t="shared" si="6"/>
        <v>-0.19999999999999996</v>
      </c>
      <c r="G21" s="80">
        <f t="shared" si="6"/>
        <v>1.4810896588204114E-2</v>
      </c>
      <c r="H21" s="95">
        <f t="shared" si="6"/>
        <v>8.2304526748970819E-3</v>
      </c>
      <c r="I21" s="95">
        <f t="shared" ref="I21:J21" si="7">I17/I12-1</f>
        <v>4.6875E-2</v>
      </c>
      <c r="J21" s="95">
        <f t="shared" si="7"/>
        <v>-0.18051575931232089</v>
      </c>
      <c r="K21" s="80">
        <f t="shared" si="6"/>
        <v>-5.5882352941176494E-2</v>
      </c>
      <c r="L21" s="136">
        <f t="shared" si="6"/>
        <v>-0.10810810810810811</v>
      </c>
      <c r="M21" s="131" t="s">
        <v>33</v>
      </c>
      <c r="N21" s="132" t="s">
        <v>33</v>
      </c>
      <c r="O21" s="136">
        <f t="shared" si="6"/>
        <v>4.9289008455034589E-2</v>
      </c>
      <c r="P21" s="29"/>
    </row>
    <row r="22" spans="1:18" ht="17.25" customHeight="1" x14ac:dyDescent="0.25">
      <c r="A22" s="284" t="s">
        <v>99</v>
      </c>
      <c r="B22" s="83" t="s">
        <v>53</v>
      </c>
      <c r="C22" s="118">
        <f>C17-C7</f>
        <v>0</v>
      </c>
      <c r="D22" s="86">
        <f>D17-D7</f>
        <v>0</v>
      </c>
      <c r="E22" s="84">
        <f>E17-E7</f>
        <v>0</v>
      </c>
      <c r="F22" s="87">
        <f>F17-F7</f>
        <v>-3</v>
      </c>
      <c r="G22" s="98">
        <f t="shared" ref="G22:O22" si="8">G17-G7</f>
        <v>182</v>
      </c>
      <c r="H22" s="98">
        <f t="shared" si="8"/>
        <v>203</v>
      </c>
      <c r="I22" s="98">
        <f t="shared" ref="I22:J22" si="9">I17-I7</f>
        <v>146</v>
      </c>
      <c r="J22" s="98">
        <f t="shared" si="9"/>
        <v>30</v>
      </c>
      <c r="K22" s="85">
        <f t="shared" si="8"/>
        <v>-50</v>
      </c>
      <c r="L22" s="125">
        <f t="shared" si="8"/>
        <v>-26</v>
      </c>
      <c r="M22" s="123" t="s">
        <v>33</v>
      </c>
      <c r="N22" s="100" t="s">
        <v>33</v>
      </c>
      <c r="O22" s="195">
        <f t="shared" si="8"/>
        <v>-34.5</v>
      </c>
      <c r="P22" s="29"/>
    </row>
    <row r="23" spans="1:18" ht="17.25" customHeight="1" thickBot="1" x14ac:dyDescent="0.3">
      <c r="A23" s="285"/>
      <c r="B23" s="91" t="s">
        <v>54</v>
      </c>
      <c r="C23" s="161">
        <f>C17/C7-1</f>
        <v>0</v>
      </c>
      <c r="D23" s="89">
        <f>D17/D7-1</f>
        <v>0</v>
      </c>
      <c r="E23" s="162">
        <f>E17/E7-1</f>
        <v>0</v>
      </c>
      <c r="F23" s="90">
        <f>F17/F7-1</f>
        <v>-0.4285714285714286</v>
      </c>
      <c r="G23" s="107">
        <f t="shared" ref="G23:O23" si="10">G17/G7-1</f>
        <v>4.9794801641586783E-2</v>
      </c>
      <c r="H23" s="107">
        <f t="shared" si="10"/>
        <v>9.0342679127725756E-2</v>
      </c>
      <c r="I23" s="107">
        <f t="shared" ref="I23:J23" si="11">I17/I7-1</f>
        <v>0.22188449848024305</v>
      </c>
      <c r="J23" s="107">
        <f t="shared" si="11"/>
        <v>0.1171875</v>
      </c>
      <c r="K23" s="88">
        <f t="shared" si="10"/>
        <v>-7.2254335260115599E-2</v>
      </c>
      <c r="L23" s="137">
        <f t="shared" si="10"/>
        <v>-6.1611374407582908E-2</v>
      </c>
      <c r="M23" s="138" t="s">
        <v>33</v>
      </c>
      <c r="N23" s="139" t="s">
        <v>33</v>
      </c>
      <c r="O23" s="137">
        <f t="shared" si="10"/>
        <v>-3.0623113793715628E-2</v>
      </c>
      <c r="P23" s="29"/>
    </row>
    <row r="24" spans="1:18" s="3" customFormat="1" ht="23.25" customHeight="1" x14ac:dyDescent="0.2">
      <c r="A24" s="303" t="s">
        <v>93</v>
      </c>
      <c r="B24" s="303"/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</row>
    <row r="25" spans="1:18" s="3" customFormat="1" ht="17.25" customHeight="1" x14ac:dyDescent="0.2">
      <c r="A25" s="190" t="s">
        <v>94</v>
      </c>
      <c r="B25" s="45"/>
      <c r="I25" s="44"/>
      <c r="J25" s="44"/>
    </row>
    <row r="26" spans="1:18" s="44" customFormat="1" ht="14.25" customHeight="1" x14ac:dyDescent="0.2">
      <c r="A26" s="169" t="s">
        <v>95</v>
      </c>
      <c r="B26" s="45"/>
    </row>
    <row r="27" spans="1:18" x14ac:dyDescent="0.25"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8" x14ac:dyDescent="0.25"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</row>
  </sheetData>
  <mergeCells count="34">
    <mergeCell ref="A24:O24"/>
    <mergeCell ref="C4:C6"/>
    <mergeCell ref="D4:F4"/>
    <mergeCell ref="G4:G6"/>
    <mergeCell ref="H4:H6"/>
    <mergeCell ref="D5:D6"/>
    <mergeCell ref="E5:E6"/>
    <mergeCell ref="F5:F6"/>
    <mergeCell ref="K4:K6"/>
    <mergeCell ref="O4:O6"/>
    <mergeCell ref="M4:M6"/>
    <mergeCell ref="N4:N6"/>
    <mergeCell ref="A18:A19"/>
    <mergeCell ref="C3:F3"/>
    <mergeCell ref="K3:L3"/>
    <mergeCell ref="I4:I6"/>
    <mergeCell ref="A3:B6"/>
    <mergeCell ref="L4:L6"/>
    <mergeCell ref="M3:N3"/>
    <mergeCell ref="J4:J6"/>
    <mergeCell ref="G3:J3"/>
    <mergeCell ref="A22:A2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0:A21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K18:L23 O18:O23 C18:H23 I18:J2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2"/>
  <dimension ref="A1:N29"/>
  <sheetViews>
    <sheetView zoomScaleNormal="100" workbookViewId="0"/>
  </sheetViews>
  <sheetFormatPr defaultRowHeight="15" x14ac:dyDescent="0.25"/>
  <cols>
    <col min="1" max="1" width="19.85546875" customWidth="1"/>
    <col min="2" max="2" width="9.42578125" customWidth="1"/>
    <col min="3" max="15" width="7.5703125" customWidth="1"/>
  </cols>
  <sheetData>
    <row r="1" spans="1:14" s="1" customFormat="1" ht="17.25" customHeight="1" x14ac:dyDescent="0.2">
      <c r="A1" s="38" t="s">
        <v>102</v>
      </c>
      <c r="H1" s="26"/>
      <c r="M1" s="68"/>
    </row>
    <row r="2" spans="1:14" s="2" customFormat="1" ht="17.25" customHeight="1" thickBot="1" x14ac:dyDescent="0.3">
      <c r="A2" s="60" t="s">
        <v>55</v>
      </c>
      <c r="L2" s="2" t="s">
        <v>0</v>
      </c>
    </row>
    <row r="3" spans="1:14" s="13" customFormat="1" ht="22.5" customHeight="1" x14ac:dyDescent="0.25">
      <c r="A3" s="332" t="s">
        <v>68</v>
      </c>
      <c r="B3" s="335" t="s">
        <v>63</v>
      </c>
      <c r="C3" s="336"/>
      <c r="D3" s="336"/>
      <c r="E3" s="337"/>
      <c r="F3" s="281" t="s">
        <v>57</v>
      </c>
      <c r="G3" s="292"/>
      <c r="H3" s="276" t="s">
        <v>73</v>
      </c>
      <c r="I3" s="338"/>
      <c r="J3" s="281" t="s">
        <v>92</v>
      </c>
      <c r="K3" s="292"/>
      <c r="L3" s="281" t="s">
        <v>66</v>
      </c>
      <c r="M3" s="282"/>
      <c r="N3" s="283"/>
    </row>
    <row r="4" spans="1:14" s="13" customFormat="1" ht="17.25" customHeight="1" x14ac:dyDescent="0.25">
      <c r="A4" s="333"/>
      <c r="B4" s="342" t="s">
        <v>1</v>
      </c>
      <c r="C4" s="328" t="s">
        <v>2</v>
      </c>
      <c r="D4" s="345"/>
      <c r="E4" s="346"/>
      <c r="F4" s="304" t="s">
        <v>1</v>
      </c>
      <c r="G4" s="347" t="s">
        <v>24</v>
      </c>
      <c r="H4" s="313" t="s">
        <v>1</v>
      </c>
      <c r="I4" s="319" t="s">
        <v>24</v>
      </c>
      <c r="J4" s="339" t="s">
        <v>1</v>
      </c>
      <c r="K4" s="300" t="s">
        <v>25</v>
      </c>
      <c r="L4" s="323" t="s">
        <v>1</v>
      </c>
      <c r="M4" s="326" t="s">
        <v>2</v>
      </c>
      <c r="N4" s="327"/>
    </row>
    <row r="5" spans="1:14" s="13" customFormat="1" ht="30" customHeight="1" x14ac:dyDescent="0.25">
      <c r="A5" s="333"/>
      <c r="B5" s="343"/>
      <c r="C5" s="328" t="s">
        <v>36</v>
      </c>
      <c r="D5" s="328" t="s">
        <v>37</v>
      </c>
      <c r="E5" s="348" t="s">
        <v>26</v>
      </c>
      <c r="F5" s="305"/>
      <c r="G5" s="297"/>
      <c r="H5" s="314"/>
      <c r="I5" s="320"/>
      <c r="J5" s="340"/>
      <c r="K5" s="301"/>
      <c r="L5" s="324"/>
      <c r="M5" s="328" t="s">
        <v>3</v>
      </c>
      <c r="N5" s="330" t="s">
        <v>91</v>
      </c>
    </row>
    <row r="6" spans="1:14" s="13" customFormat="1" ht="17.25" customHeight="1" thickBot="1" x14ac:dyDescent="0.3">
      <c r="A6" s="334"/>
      <c r="B6" s="344"/>
      <c r="C6" s="329"/>
      <c r="D6" s="329"/>
      <c r="E6" s="349"/>
      <c r="F6" s="306"/>
      <c r="G6" s="299"/>
      <c r="H6" s="315"/>
      <c r="I6" s="321"/>
      <c r="J6" s="341"/>
      <c r="K6" s="302"/>
      <c r="L6" s="325"/>
      <c r="M6" s="329"/>
      <c r="N6" s="331"/>
    </row>
    <row r="7" spans="1:14" s="14" customFormat="1" ht="17.25" customHeight="1" x14ac:dyDescent="0.25">
      <c r="A7" s="5" t="s">
        <v>9</v>
      </c>
      <c r="B7" s="218">
        <v>18</v>
      </c>
      <c r="C7" s="223">
        <v>14</v>
      </c>
      <c r="D7" s="207">
        <v>5</v>
      </c>
      <c r="E7" s="212">
        <v>4</v>
      </c>
      <c r="F7" s="215">
        <v>3837</v>
      </c>
      <c r="G7" s="228">
        <v>2450</v>
      </c>
      <c r="H7" s="209">
        <v>642</v>
      </c>
      <c r="I7" s="234">
        <v>396</v>
      </c>
      <c r="J7" s="237">
        <v>387</v>
      </c>
      <c r="K7" s="208">
        <v>249</v>
      </c>
      <c r="L7" s="240">
        <v>1092.0999999999999</v>
      </c>
      <c r="M7" s="241">
        <v>543.70000000000005</v>
      </c>
      <c r="N7" s="242">
        <v>2.7</v>
      </c>
    </row>
    <row r="8" spans="1:14" s="15" customFormat="1" ht="17.25" customHeight="1" x14ac:dyDescent="0.25">
      <c r="A8" s="6" t="s">
        <v>10</v>
      </c>
      <c r="B8" s="219">
        <v>8</v>
      </c>
      <c r="C8" s="67">
        <v>5</v>
      </c>
      <c r="D8" s="227">
        <v>3</v>
      </c>
      <c r="E8" s="222" t="s">
        <v>50</v>
      </c>
      <c r="F8" s="229">
        <v>1755</v>
      </c>
      <c r="G8" s="230">
        <v>1089</v>
      </c>
      <c r="H8" s="145">
        <v>296</v>
      </c>
      <c r="I8" s="235">
        <v>172</v>
      </c>
      <c r="J8" s="145">
        <v>165</v>
      </c>
      <c r="K8" s="238">
        <v>103</v>
      </c>
      <c r="L8" s="243">
        <v>479.8</v>
      </c>
      <c r="M8" s="243">
        <v>224.2</v>
      </c>
      <c r="N8" s="244">
        <v>2.7</v>
      </c>
    </row>
    <row r="9" spans="1:14" s="15" customFormat="1" ht="17.25" customHeight="1" x14ac:dyDescent="0.25">
      <c r="A9" s="6" t="s">
        <v>11</v>
      </c>
      <c r="B9" s="220" t="s">
        <v>50</v>
      </c>
      <c r="C9" s="160" t="s">
        <v>50</v>
      </c>
      <c r="D9" s="158" t="s">
        <v>50</v>
      </c>
      <c r="E9" s="222" t="s">
        <v>50</v>
      </c>
      <c r="F9" s="231" t="s">
        <v>50</v>
      </c>
      <c r="G9" s="222" t="s">
        <v>50</v>
      </c>
      <c r="H9" s="231" t="s">
        <v>50</v>
      </c>
      <c r="I9" s="222" t="s">
        <v>50</v>
      </c>
      <c r="J9" s="231" t="s">
        <v>50</v>
      </c>
      <c r="K9" s="222" t="s">
        <v>50</v>
      </c>
      <c r="L9" s="231" t="s">
        <v>50</v>
      </c>
      <c r="M9" s="177" t="s">
        <v>50</v>
      </c>
      <c r="N9" s="222" t="s">
        <v>50</v>
      </c>
    </row>
    <row r="10" spans="1:14" s="15" customFormat="1" ht="17.25" customHeight="1" x14ac:dyDescent="0.25">
      <c r="A10" s="6" t="s">
        <v>12</v>
      </c>
      <c r="B10" s="219">
        <v>1</v>
      </c>
      <c r="C10" s="67">
        <v>1</v>
      </c>
      <c r="D10" s="158" t="s">
        <v>50</v>
      </c>
      <c r="E10" s="222" t="s">
        <v>50</v>
      </c>
      <c r="F10" s="229">
        <v>153</v>
      </c>
      <c r="G10" s="230">
        <v>105</v>
      </c>
      <c r="H10" s="145">
        <v>29</v>
      </c>
      <c r="I10" s="235">
        <v>22</v>
      </c>
      <c r="J10" s="145">
        <v>20</v>
      </c>
      <c r="K10" s="238">
        <v>15</v>
      </c>
      <c r="L10" s="243">
        <v>48.8</v>
      </c>
      <c r="M10" s="243">
        <v>26.3</v>
      </c>
      <c r="N10" s="222" t="s">
        <v>50</v>
      </c>
    </row>
    <row r="11" spans="1:14" s="15" customFormat="1" ht="17.25" customHeight="1" x14ac:dyDescent="0.25">
      <c r="A11" s="6" t="s">
        <v>13</v>
      </c>
      <c r="B11" s="219">
        <v>1</v>
      </c>
      <c r="C11" s="67">
        <v>1</v>
      </c>
      <c r="D11" s="158" t="s">
        <v>50</v>
      </c>
      <c r="E11" s="224">
        <v>1</v>
      </c>
      <c r="F11" s="229">
        <v>214</v>
      </c>
      <c r="G11" s="230">
        <v>139</v>
      </c>
      <c r="H11" s="145">
        <v>27</v>
      </c>
      <c r="I11" s="235">
        <v>17</v>
      </c>
      <c r="J11" s="145">
        <v>17</v>
      </c>
      <c r="K11" s="238">
        <v>11</v>
      </c>
      <c r="L11" s="243">
        <v>53.1</v>
      </c>
      <c r="M11" s="243">
        <v>24</v>
      </c>
      <c r="N11" s="222" t="s">
        <v>50</v>
      </c>
    </row>
    <row r="12" spans="1:14" s="15" customFormat="1" ht="17.25" customHeight="1" x14ac:dyDescent="0.25">
      <c r="A12" s="6" t="s">
        <v>14</v>
      </c>
      <c r="B12" s="220" t="s">
        <v>50</v>
      </c>
      <c r="C12" s="160" t="s">
        <v>50</v>
      </c>
      <c r="D12" s="158" t="s">
        <v>50</v>
      </c>
      <c r="E12" s="222" t="s">
        <v>50</v>
      </c>
      <c r="F12" s="231" t="s">
        <v>50</v>
      </c>
      <c r="G12" s="222" t="s">
        <v>50</v>
      </c>
      <c r="H12" s="231" t="s">
        <v>50</v>
      </c>
      <c r="I12" s="222" t="s">
        <v>50</v>
      </c>
      <c r="J12" s="231" t="s">
        <v>50</v>
      </c>
      <c r="K12" s="222" t="s">
        <v>50</v>
      </c>
      <c r="L12" s="231" t="s">
        <v>50</v>
      </c>
      <c r="M12" s="177" t="s">
        <v>50</v>
      </c>
      <c r="N12" s="222" t="s">
        <v>50</v>
      </c>
    </row>
    <row r="13" spans="1:14" s="15" customFormat="1" ht="17.25" customHeight="1" x14ac:dyDescent="0.25">
      <c r="A13" s="6" t="s">
        <v>15</v>
      </c>
      <c r="B13" s="219">
        <v>1</v>
      </c>
      <c r="C13" s="67">
        <v>1</v>
      </c>
      <c r="D13" s="158" t="s">
        <v>50</v>
      </c>
      <c r="E13" s="224">
        <v>1</v>
      </c>
      <c r="F13" s="229">
        <v>204</v>
      </c>
      <c r="G13" s="230">
        <v>109</v>
      </c>
      <c r="H13" s="145">
        <v>41</v>
      </c>
      <c r="I13" s="235">
        <v>21</v>
      </c>
      <c r="J13" s="145">
        <v>26</v>
      </c>
      <c r="K13" s="238">
        <v>19</v>
      </c>
      <c r="L13" s="243">
        <v>58.3</v>
      </c>
      <c r="M13" s="243">
        <v>30.1</v>
      </c>
      <c r="N13" s="222" t="s">
        <v>50</v>
      </c>
    </row>
    <row r="14" spans="1:14" s="15" customFormat="1" ht="17.25" customHeight="1" x14ac:dyDescent="0.25">
      <c r="A14" s="6" t="s">
        <v>16</v>
      </c>
      <c r="B14" s="220" t="s">
        <v>50</v>
      </c>
      <c r="C14" s="160" t="s">
        <v>50</v>
      </c>
      <c r="D14" s="158" t="s">
        <v>50</v>
      </c>
      <c r="E14" s="222" t="s">
        <v>50</v>
      </c>
      <c r="F14" s="231" t="s">
        <v>50</v>
      </c>
      <c r="G14" s="222" t="s">
        <v>50</v>
      </c>
      <c r="H14" s="231" t="s">
        <v>50</v>
      </c>
      <c r="I14" s="222" t="s">
        <v>50</v>
      </c>
      <c r="J14" s="231" t="s">
        <v>50</v>
      </c>
      <c r="K14" s="222" t="s">
        <v>50</v>
      </c>
      <c r="L14" s="231" t="s">
        <v>50</v>
      </c>
      <c r="M14" s="177" t="s">
        <v>50</v>
      </c>
      <c r="N14" s="222" t="s">
        <v>50</v>
      </c>
    </row>
    <row r="15" spans="1:14" s="15" customFormat="1" ht="17.25" customHeight="1" x14ac:dyDescent="0.25">
      <c r="A15" s="6" t="s">
        <v>17</v>
      </c>
      <c r="B15" s="220" t="s">
        <v>50</v>
      </c>
      <c r="C15" s="160" t="s">
        <v>50</v>
      </c>
      <c r="D15" s="158" t="s">
        <v>50</v>
      </c>
      <c r="E15" s="222" t="s">
        <v>50</v>
      </c>
      <c r="F15" s="231" t="s">
        <v>50</v>
      </c>
      <c r="G15" s="222" t="s">
        <v>50</v>
      </c>
      <c r="H15" s="231" t="s">
        <v>50</v>
      </c>
      <c r="I15" s="222" t="s">
        <v>50</v>
      </c>
      <c r="J15" s="231" t="s">
        <v>50</v>
      </c>
      <c r="K15" s="222" t="s">
        <v>50</v>
      </c>
      <c r="L15" s="231" t="s">
        <v>50</v>
      </c>
      <c r="M15" s="177" t="s">
        <v>50</v>
      </c>
      <c r="N15" s="222" t="s">
        <v>50</v>
      </c>
    </row>
    <row r="16" spans="1:14" s="15" customFormat="1" ht="17.25" customHeight="1" x14ac:dyDescent="0.25">
      <c r="A16" s="6" t="s">
        <v>18</v>
      </c>
      <c r="B16" s="219">
        <v>1</v>
      </c>
      <c r="C16" s="67">
        <v>1</v>
      </c>
      <c r="D16" s="158" t="s">
        <v>50</v>
      </c>
      <c r="E16" s="224">
        <v>1</v>
      </c>
      <c r="F16" s="229">
        <v>249</v>
      </c>
      <c r="G16" s="230">
        <v>152</v>
      </c>
      <c r="H16" s="145">
        <v>40</v>
      </c>
      <c r="I16" s="235">
        <v>20</v>
      </c>
      <c r="J16" s="145">
        <v>35</v>
      </c>
      <c r="K16" s="238">
        <v>22</v>
      </c>
      <c r="L16" s="243">
        <v>65.400000000000006</v>
      </c>
      <c r="M16" s="243">
        <v>29.4</v>
      </c>
      <c r="N16" s="222" t="s">
        <v>50</v>
      </c>
    </row>
    <row r="17" spans="1:14" s="15" customFormat="1" ht="17.25" customHeight="1" x14ac:dyDescent="0.25">
      <c r="A17" s="6" t="s">
        <v>19</v>
      </c>
      <c r="B17" s="220" t="s">
        <v>50</v>
      </c>
      <c r="C17" s="160" t="s">
        <v>50</v>
      </c>
      <c r="D17" s="158" t="s">
        <v>50</v>
      </c>
      <c r="E17" s="222" t="s">
        <v>50</v>
      </c>
      <c r="F17" s="231" t="s">
        <v>50</v>
      </c>
      <c r="G17" s="222" t="s">
        <v>50</v>
      </c>
      <c r="H17" s="231" t="s">
        <v>50</v>
      </c>
      <c r="I17" s="222" t="s">
        <v>50</v>
      </c>
      <c r="J17" s="231" t="s">
        <v>50</v>
      </c>
      <c r="K17" s="222" t="s">
        <v>50</v>
      </c>
      <c r="L17" s="231" t="s">
        <v>50</v>
      </c>
      <c r="M17" s="177" t="s">
        <v>50</v>
      </c>
      <c r="N17" s="222" t="s">
        <v>50</v>
      </c>
    </row>
    <row r="18" spans="1:14" s="15" customFormat="1" ht="17.25" customHeight="1" x14ac:dyDescent="0.25">
      <c r="A18" s="6" t="s">
        <v>20</v>
      </c>
      <c r="B18" s="219">
        <v>2</v>
      </c>
      <c r="C18" s="67">
        <v>1</v>
      </c>
      <c r="D18" s="227">
        <v>1</v>
      </c>
      <c r="E18" s="222" t="s">
        <v>50</v>
      </c>
      <c r="F18" s="229">
        <v>486</v>
      </c>
      <c r="G18" s="230">
        <v>330</v>
      </c>
      <c r="H18" s="149">
        <v>77</v>
      </c>
      <c r="I18" s="235">
        <v>57</v>
      </c>
      <c r="J18" s="149">
        <v>53</v>
      </c>
      <c r="K18" s="238">
        <v>28</v>
      </c>
      <c r="L18" s="243">
        <v>153.19999999999999</v>
      </c>
      <c r="M18" s="243">
        <v>83.2</v>
      </c>
      <c r="N18" s="222" t="s">
        <v>50</v>
      </c>
    </row>
    <row r="19" spans="1:14" s="15" customFormat="1" ht="17.25" customHeight="1" x14ac:dyDescent="0.25">
      <c r="A19" s="6" t="s">
        <v>21</v>
      </c>
      <c r="B19" s="219">
        <v>1</v>
      </c>
      <c r="C19" s="67">
        <v>1</v>
      </c>
      <c r="D19" s="158" t="s">
        <v>50</v>
      </c>
      <c r="E19" s="222" t="s">
        <v>50</v>
      </c>
      <c r="F19" s="229">
        <v>122</v>
      </c>
      <c r="G19" s="230">
        <v>90</v>
      </c>
      <c r="H19" s="149">
        <v>18</v>
      </c>
      <c r="I19" s="235">
        <v>13</v>
      </c>
      <c r="J19" s="149">
        <v>13</v>
      </c>
      <c r="K19" s="238">
        <v>8</v>
      </c>
      <c r="L19" s="243">
        <v>37</v>
      </c>
      <c r="M19" s="243">
        <v>19.100000000000001</v>
      </c>
      <c r="N19" s="222" t="s">
        <v>50</v>
      </c>
    </row>
    <row r="20" spans="1:14" s="15" customFormat="1" ht="17.25" customHeight="1" x14ac:dyDescent="0.25">
      <c r="A20" s="6" t="s">
        <v>22</v>
      </c>
      <c r="B20" s="219">
        <v>1</v>
      </c>
      <c r="C20" s="67">
        <v>1</v>
      </c>
      <c r="D20" s="158" t="s">
        <v>50</v>
      </c>
      <c r="E20" s="222" t="s">
        <v>50</v>
      </c>
      <c r="F20" s="229">
        <v>186</v>
      </c>
      <c r="G20" s="230">
        <v>114</v>
      </c>
      <c r="H20" s="149">
        <v>24</v>
      </c>
      <c r="I20" s="235">
        <v>12</v>
      </c>
      <c r="J20" s="149">
        <v>22</v>
      </c>
      <c r="K20" s="238">
        <v>14</v>
      </c>
      <c r="L20" s="243">
        <v>53.4</v>
      </c>
      <c r="M20" s="243">
        <v>24.8</v>
      </c>
      <c r="N20" s="222" t="s">
        <v>50</v>
      </c>
    </row>
    <row r="21" spans="1:14" s="15" customFormat="1" ht="17.25" customHeight="1" thickBot="1" x14ac:dyDescent="0.3">
      <c r="A21" s="7" t="s">
        <v>23</v>
      </c>
      <c r="B21" s="221">
        <v>2</v>
      </c>
      <c r="C21" s="225">
        <v>2</v>
      </c>
      <c r="D21" s="225">
        <v>1</v>
      </c>
      <c r="E21" s="226">
        <v>1</v>
      </c>
      <c r="F21" s="232">
        <v>468</v>
      </c>
      <c r="G21" s="233">
        <v>322</v>
      </c>
      <c r="H21" s="27">
        <v>90</v>
      </c>
      <c r="I21" s="236">
        <v>62</v>
      </c>
      <c r="J21" s="27">
        <v>36</v>
      </c>
      <c r="K21" s="239">
        <v>29</v>
      </c>
      <c r="L21" s="245">
        <v>143.1</v>
      </c>
      <c r="M21" s="245">
        <v>82.6</v>
      </c>
      <c r="N21" s="246" t="s">
        <v>50</v>
      </c>
    </row>
    <row r="22" spans="1:14" s="44" customFormat="1" ht="23.25" customHeight="1" x14ac:dyDescent="0.2">
      <c r="A22" s="303" t="s">
        <v>65</v>
      </c>
      <c r="B22" s="303"/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</row>
    <row r="23" spans="1:14" s="3" customFormat="1" ht="17.25" customHeight="1" x14ac:dyDescent="0.2">
      <c r="A23" s="171" t="s">
        <v>38</v>
      </c>
      <c r="B23" s="24"/>
      <c r="C23" s="24"/>
      <c r="D23" s="24"/>
      <c r="E23" s="24"/>
    </row>
    <row r="24" spans="1:14" ht="17.25" customHeight="1" x14ac:dyDescent="0.25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8" spans="1:14" x14ac:dyDescent="0.25">
      <c r="C28" s="25"/>
    </row>
    <row r="29" spans="1:14" x14ac:dyDescent="0.25">
      <c r="C29" s="25"/>
    </row>
  </sheetData>
  <mergeCells count="22">
    <mergeCell ref="A22:N22"/>
    <mergeCell ref="A3:A6"/>
    <mergeCell ref="B3:E3"/>
    <mergeCell ref="F3:G3"/>
    <mergeCell ref="H3:I3"/>
    <mergeCell ref="J3:K3"/>
    <mergeCell ref="I4:I6"/>
    <mergeCell ref="J4:J6"/>
    <mergeCell ref="K4:K6"/>
    <mergeCell ref="B4:B6"/>
    <mergeCell ref="C4:E4"/>
    <mergeCell ref="F4:F6"/>
    <mergeCell ref="G4:G6"/>
    <mergeCell ref="C5:C6"/>
    <mergeCell ref="D5:D6"/>
    <mergeCell ref="E5:E6"/>
    <mergeCell ref="H4:H6"/>
    <mergeCell ref="L4:L6"/>
    <mergeCell ref="L3:N3"/>
    <mergeCell ref="M4:N4"/>
    <mergeCell ref="M5:M6"/>
    <mergeCell ref="N5:N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3"/>
  <dimension ref="A1:Q26"/>
  <sheetViews>
    <sheetView zoomScaleNormal="100" workbookViewId="0"/>
  </sheetViews>
  <sheetFormatPr defaultRowHeight="15" x14ac:dyDescent="0.25"/>
  <cols>
    <col min="1" max="1" width="12.28515625" customWidth="1"/>
    <col min="2" max="2" width="4.7109375" style="40" customWidth="1"/>
    <col min="3" max="3" width="6.5703125" customWidth="1"/>
    <col min="4" max="4" width="6.42578125" customWidth="1"/>
    <col min="5" max="6" width="6.5703125" customWidth="1"/>
    <col min="7" max="7" width="9" customWidth="1"/>
    <col min="8" max="8" width="6.85546875" customWidth="1"/>
    <col min="9" max="9" width="7" customWidth="1"/>
    <col min="10" max="10" width="6.5703125" customWidth="1"/>
    <col min="11" max="11" width="6.7109375" customWidth="1"/>
    <col min="12" max="12" width="8.5703125" customWidth="1"/>
    <col min="13" max="13" width="6.140625" customWidth="1"/>
    <col min="14" max="14" width="5.85546875" style="12" customWidth="1"/>
    <col min="15" max="15" width="5.140625" style="12" customWidth="1"/>
    <col min="16" max="16" width="6" style="12" customWidth="1"/>
    <col min="17" max="17" width="8.5703125" style="12" customWidth="1"/>
  </cols>
  <sheetData>
    <row r="1" spans="1:17" s="1" customFormat="1" ht="17.25" customHeight="1" x14ac:dyDescent="0.2">
      <c r="A1" s="38" t="s">
        <v>103</v>
      </c>
      <c r="B1" s="38"/>
      <c r="P1" s="68"/>
    </row>
    <row r="2" spans="1:17" s="2" customFormat="1" ht="17.25" customHeight="1" thickBot="1" x14ac:dyDescent="0.3">
      <c r="A2" s="60" t="s">
        <v>55</v>
      </c>
      <c r="B2" s="60"/>
      <c r="M2" s="2" t="s">
        <v>0</v>
      </c>
    </row>
    <row r="3" spans="1:17" s="16" customFormat="1" ht="17.25" customHeight="1" x14ac:dyDescent="0.2">
      <c r="A3" s="350" t="s">
        <v>67</v>
      </c>
      <c r="B3" s="351"/>
      <c r="C3" s="354" t="s">
        <v>57</v>
      </c>
      <c r="D3" s="355"/>
      <c r="E3" s="355"/>
      <c r="F3" s="355"/>
      <c r="G3" s="356"/>
      <c r="H3" s="354" t="s">
        <v>74</v>
      </c>
      <c r="I3" s="355"/>
      <c r="J3" s="355"/>
      <c r="K3" s="355"/>
      <c r="L3" s="356"/>
      <c r="M3" s="354" t="s">
        <v>62</v>
      </c>
      <c r="N3" s="355"/>
      <c r="O3" s="355"/>
      <c r="P3" s="355"/>
      <c r="Q3" s="356"/>
    </row>
    <row r="4" spans="1:17" s="16" customFormat="1" ht="6.75" customHeight="1" x14ac:dyDescent="0.2">
      <c r="A4" s="340"/>
      <c r="B4" s="352"/>
      <c r="C4" s="357"/>
      <c r="D4" s="358"/>
      <c r="E4" s="358"/>
      <c r="F4" s="358"/>
      <c r="G4" s="359"/>
      <c r="H4" s="357"/>
      <c r="I4" s="358"/>
      <c r="J4" s="358"/>
      <c r="K4" s="358"/>
      <c r="L4" s="359"/>
      <c r="M4" s="357"/>
      <c r="N4" s="358"/>
      <c r="O4" s="358"/>
      <c r="P4" s="358"/>
      <c r="Q4" s="359"/>
    </row>
    <row r="5" spans="1:17" s="16" customFormat="1" ht="17.25" customHeight="1" x14ac:dyDescent="0.2">
      <c r="A5" s="340"/>
      <c r="B5" s="352"/>
      <c r="C5" s="360" t="s">
        <v>1</v>
      </c>
      <c r="D5" s="362" t="s">
        <v>2</v>
      </c>
      <c r="E5" s="363"/>
      <c r="F5" s="363"/>
      <c r="G5" s="364"/>
      <c r="H5" s="360" t="s">
        <v>1</v>
      </c>
      <c r="I5" s="362" t="s">
        <v>2</v>
      </c>
      <c r="J5" s="363"/>
      <c r="K5" s="363"/>
      <c r="L5" s="364"/>
      <c r="M5" s="360" t="s">
        <v>1</v>
      </c>
      <c r="N5" s="365" t="s">
        <v>2</v>
      </c>
      <c r="O5" s="363"/>
      <c r="P5" s="363"/>
      <c r="Q5" s="364"/>
    </row>
    <row r="6" spans="1:17" s="16" customFormat="1" ht="27" customHeight="1" thickBot="1" x14ac:dyDescent="0.25">
      <c r="A6" s="341"/>
      <c r="B6" s="353"/>
      <c r="C6" s="361"/>
      <c r="D6" s="116" t="s">
        <v>39</v>
      </c>
      <c r="E6" s="116" t="s">
        <v>40</v>
      </c>
      <c r="F6" s="116" t="s">
        <v>41</v>
      </c>
      <c r="G6" s="117" t="s">
        <v>42</v>
      </c>
      <c r="H6" s="361"/>
      <c r="I6" s="116" t="s">
        <v>39</v>
      </c>
      <c r="J6" s="116" t="s">
        <v>40</v>
      </c>
      <c r="K6" s="116" t="s">
        <v>41</v>
      </c>
      <c r="L6" s="117" t="s">
        <v>42</v>
      </c>
      <c r="M6" s="361"/>
      <c r="N6" s="140" t="s">
        <v>39</v>
      </c>
      <c r="O6" s="116" t="s">
        <v>40</v>
      </c>
      <c r="P6" s="116" t="s">
        <v>41</v>
      </c>
      <c r="Q6" s="117" t="s">
        <v>42</v>
      </c>
    </row>
    <row r="7" spans="1:17" s="15" customFormat="1" ht="17.25" customHeight="1" x14ac:dyDescent="0.25">
      <c r="A7" s="286" t="s">
        <v>4</v>
      </c>
      <c r="B7" s="287"/>
      <c r="C7" s="154">
        <v>3655</v>
      </c>
      <c r="D7" s="63">
        <v>2238</v>
      </c>
      <c r="E7" s="63">
        <v>546</v>
      </c>
      <c r="F7" s="63">
        <v>515</v>
      </c>
      <c r="G7" s="52">
        <v>356</v>
      </c>
      <c r="H7" s="23">
        <v>692</v>
      </c>
      <c r="I7" s="61">
        <v>432</v>
      </c>
      <c r="J7" s="61">
        <v>117</v>
      </c>
      <c r="K7" s="62">
        <v>62</v>
      </c>
      <c r="L7" s="47">
        <v>81</v>
      </c>
      <c r="M7" s="51">
        <v>394</v>
      </c>
      <c r="N7" s="18">
        <v>266</v>
      </c>
      <c r="O7" s="63">
        <v>50</v>
      </c>
      <c r="P7" s="63">
        <v>57</v>
      </c>
      <c r="Q7" s="52">
        <v>21</v>
      </c>
    </row>
    <row r="8" spans="1:17" s="15" customFormat="1" ht="17.25" customHeight="1" x14ac:dyDescent="0.25">
      <c r="A8" s="286" t="s">
        <v>5</v>
      </c>
      <c r="B8" s="287"/>
      <c r="C8" s="154">
        <v>3690</v>
      </c>
      <c r="D8" s="63">
        <v>2229</v>
      </c>
      <c r="E8" s="63">
        <v>568</v>
      </c>
      <c r="F8" s="63">
        <v>548</v>
      </c>
      <c r="G8" s="52">
        <v>345</v>
      </c>
      <c r="H8" s="23">
        <v>659</v>
      </c>
      <c r="I8" s="61">
        <v>389</v>
      </c>
      <c r="J8" s="61">
        <v>117</v>
      </c>
      <c r="K8" s="62">
        <v>91</v>
      </c>
      <c r="L8" s="47">
        <v>62</v>
      </c>
      <c r="M8" s="51">
        <v>371</v>
      </c>
      <c r="N8" s="18">
        <v>246</v>
      </c>
      <c r="O8" s="63">
        <v>59</v>
      </c>
      <c r="P8" s="63">
        <v>30</v>
      </c>
      <c r="Q8" s="52">
        <v>36</v>
      </c>
    </row>
    <row r="9" spans="1:17" s="9" customFormat="1" ht="17.25" customHeight="1" x14ac:dyDescent="0.25">
      <c r="A9" s="286" t="s">
        <v>6</v>
      </c>
      <c r="B9" s="287"/>
      <c r="C9" s="154">
        <v>3752</v>
      </c>
      <c r="D9" s="63">
        <v>2242</v>
      </c>
      <c r="E9" s="63">
        <v>571</v>
      </c>
      <c r="F9" s="63">
        <v>594</v>
      </c>
      <c r="G9" s="52">
        <v>345</v>
      </c>
      <c r="H9" s="23">
        <v>694</v>
      </c>
      <c r="I9" s="61">
        <v>401</v>
      </c>
      <c r="J9" s="61">
        <v>124</v>
      </c>
      <c r="K9" s="62">
        <v>101</v>
      </c>
      <c r="L9" s="47">
        <v>68</v>
      </c>
      <c r="M9" s="23">
        <v>381</v>
      </c>
      <c r="N9" s="18">
        <v>275</v>
      </c>
      <c r="O9" s="63">
        <v>51</v>
      </c>
      <c r="P9" s="63">
        <v>30</v>
      </c>
      <c r="Q9" s="52">
        <v>25</v>
      </c>
    </row>
    <row r="10" spans="1:17" s="9" customFormat="1" ht="17.25" customHeight="1" x14ac:dyDescent="0.25">
      <c r="A10" s="286" t="s">
        <v>7</v>
      </c>
      <c r="B10" s="287"/>
      <c r="C10" s="154">
        <v>3733</v>
      </c>
      <c r="D10" s="63">
        <v>2151</v>
      </c>
      <c r="E10" s="63">
        <v>600</v>
      </c>
      <c r="F10" s="63">
        <v>677</v>
      </c>
      <c r="G10" s="52">
        <v>305</v>
      </c>
      <c r="H10" s="23">
        <v>639</v>
      </c>
      <c r="I10" s="61">
        <v>363</v>
      </c>
      <c r="J10" s="61">
        <v>110</v>
      </c>
      <c r="K10" s="62">
        <v>106</v>
      </c>
      <c r="L10" s="47">
        <v>60</v>
      </c>
      <c r="M10" s="23">
        <v>333</v>
      </c>
      <c r="N10" s="18">
        <v>224</v>
      </c>
      <c r="O10" s="63">
        <v>49</v>
      </c>
      <c r="P10" s="63">
        <v>44</v>
      </c>
      <c r="Q10" s="52">
        <v>16</v>
      </c>
    </row>
    <row r="11" spans="1:17" s="9" customFormat="1" ht="17.25" customHeight="1" x14ac:dyDescent="0.25">
      <c r="A11" s="286" t="s">
        <v>8</v>
      </c>
      <c r="B11" s="287"/>
      <c r="C11" s="154">
        <v>3795</v>
      </c>
      <c r="D11" s="63">
        <v>2123</v>
      </c>
      <c r="E11" s="63">
        <v>662</v>
      </c>
      <c r="F11" s="63">
        <v>699</v>
      </c>
      <c r="G11" s="52">
        <v>311</v>
      </c>
      <c r="H11" s="23">
        <v>675</v>
      </c>
      <c r="I11" s="61">
        <v>391</v>
      </c>
      <c r="J11" s="61">
        <v>105</v>
      </c>
      <c r="K11" s="62">
        <v>117</v>
      </c>
      <c r="L11" s="47">
        <v>62</v>
      </c>
      <c r="M11" s="23">
        <v>367</v>
      </c>
      <c r="N11" s="18">
        <v>238</v>
      </c>
      <c r="O11" s="63">
        <v>54</v>
      </c>
      <c r="P11" s="63">
        <v>48</v>
      </c>
      <c r="Q11" s="52">
        <v>27</v>
      </c>
    </row>
    <row r="12" spans="1:17" s="9" customFormat="1" ht="17.25" customHeight="1" x14ac:dyDescent="0.25">
      <c r="A12" s="286" t="s">
        <v>43</v>
      </c>
      <c r="B12" s="287"/>
      <c r="C12" s="154">
        <v>3781</v>
      </c>
      <c r="D12" s="63">
        <v>2087</v>
      </c>
      <c r="E12" s="63">
        <v>674</v>
      </c>
      <c r="F12" s="63">
        <v>705</v>
      </c>
      <c r="G12" s="52">
        <v>315</v>
      </c>
      <c r="H12" s="23">
        <v>680</v>
      </c>
      <c r="I12" s="61">
        <v>365</v>
      </c>
      <c r="J12" s="61">
        <v>137</v>
      </c>
      <c r="K12" s="62">
        <v>103</v>
      </c>
      <c r="L12" s="47">
        <v>75</v>
      </c>
      <c r="M12" s="23">
        <v>361</v>
      </c>
      <c r="N12" s="18">
        <v>246</v>
      </c>
      <c r="O12" s="63">
        <v>65</v>
      </c>
      <c r="P12" s="63">
        <v>36</v>
      </c>
      <c r="Q12" s="52">
        <v>14</v>
      </c>
    </row>
    <row r="13" spans="1:17" s="9" customFormat="1" ht="17.25" customHeight="1" x14ac:dyDescent="0.25">
      <c r="A13" s="286" t="s">
        <v>51</v>
      </c>
      <c r="B13" s="287"/>
      <c r="C13" s="154">
        <v>3813</v>
      </c>
      <c r="D13" s="63">
        <v>2110</v>
      </c>
      <c r="E13" s="63">
        <v>689</v>
      </c>
      <c r="F13" s="63">
        <v>700</v>
      </c>
      <c r="G13" s="52">
        <v>314</v>
      </c>
      <c r="H13" s="23">
        <v>697</v>
      </c>
      <c r="I13" s="61">
        <v>396</v>
      </c>
      <c r="J13" s="61">
        <v>130</v>
      </c>
      <c r="K13" s="62">
        <v>112</v>
      </c>
      <c r="L13" s="47">
        <v>59</v>
      </c>
      <c r="M13" s="23">
        <v>347</v>
      </c>
      <c r="N13" s="18">
        <v>235</v>
      </c>
      <c r="O13" s="63">
        <v>52</v>
      </c>
      <c r="P13" s="63">
        <v>41</v>
      </c>
      <c r="Q13" s="52">
        <v>19</v>
      </c>
    </row>
    <row r="14" spans="1:17" s="9" customFormat="1" ht="17.25" customHeight="1" x14ac:dyDescent="0.25">
      <c r="A14" s="286" t="s">
        <v>71</v>
      </c>
      <c r="B14" s="287"/>
      <c r="C14" s="154">
        <v>3836</v>
      </c>
      <c r="D14" s="63">
        <v>2138</v>
      </c>
      <c r="E14" s="63">
        <v>698</v>
      </c>
      <c r="F14" s="63">
        <v>683</v>
      </c>
      <c r="G14" s="52">
        <v>317</v>
      </c>
      <c r="H14" s="23">
        <v>647</v>
      </c>
      <c r="I14" s="61">
        <v>373</v>
      </c>
      <c r="J14" s="61">
        <v>118</v>
      </c>
      <c r="K14" s="62">
        <v>93</v>
      </c>
      <c r="L14" s="47">
        <v>63</v>
      </c>
      <c r="M14" s="23">
        <v>378</v>
      </c>
      <c r="N14" s="58">
        <v>239</v>
      </c>
      <c r="O14" s="67">
        <v>75</v>
      </c>
      <c r="P14" s="67">
        <v>42</v>
      </c>
      <c r="Q14" s="59">
        <v>22</v>
      </c>
    </row>
    <row r="15" spans="1:17" s="9" customFormat="1" ht="17.25" customHeight="1" x14ac:dyDescent="0.25">
      <c r="A15" s="286" t="s">
        <v>79</v>
      </c>
      <c r="B15" s="287"/>
      <c r="C15" s="154">
        <v>3902</v>
      </c>
      <c r="D15" s="63">
        <v>2161</v>
      </c>
      <c r="E15" s="63">
        <v>686</v>
      </c>
      <c r="F15" s="63">
        <v>717</v>
      </c>
      <c r="G15" s="52">
        <v>338</v>
      </c>
      <c r="H15" s="23">
        <v>691</v>
      </c>
      <c r="I15" s="61">
        <v>379</v>
      </c>
      <c r="J15" s="61">
        <v>127</v>
      </c>
      <c r="K15" s="62">
        <v>112</v>
      </c>
      <c r="L15" s="47">
        <v>73</v>
      </c>
      <c r="M15" s="23">
        <v>392</v>
      </c>
      <c r="N15" s="18">
        <v>255</v>
      </c>
      <c r="O15" s="63">
        <v>59</v>
      </c>
      <c r="P15" s="63">
        <v>54</v>
      </c>
      <c r="Q15" s="52">
        <v>24</v>
      </c>
    </row>
    <row r="16" spans="1:17" s="9" customFormat="1" ht="17.25" customHeight="1" x14ac:dyDescent="0.25">
      <c r="A16" s="286" t="s">
        <v>88</v>
      </c>
      <c r="B16" s="287"/>
      <c r="C16" s="154">
        <v>3880</v>
      </c>
      <c r="D16" s="63">
        <v>2158</v>
      </c>
      <c r="E16" s="63">
        <v>691</v>
      </c>
      <c r="F16" s="63">
        <v>717</v>
      </c>
      <c r="G16" s="52">
        <v>314</v>
      </c>
      <c r="H16" s="23">
        <v>631</v>
      </c>
      <c r="I16" s="61">
        <v>376</v>
      </c>
      <c r="J16" s="61">
        <v>116</v>
      </c>
      <c r="K16" s="62">
        <v>90</v>
      </c>
      <c r="L16" s="47">
        <v>49</v>
      </c>
      <c r="M16" s="23">
        <v>387</v>
      </c>
      <c r="N16" s="18">
        <v>254</v>
      </c>
      <c r="O16" s="63">
        <v>64</v>
      </c>
      <c r="P16" s="63">
        <v>44</v>
      </c>
      <c r="Q16" s="52">
        <v>25</v>
      </c>
    </row>
    <row r="17" spans="1:17" s="9" customFormat="1" ht="17.25" customHeight="1" thickBot="1" x14ac:dyDescent="0.3">
      <c r="A17" s="288" t="s">
        <v>100</v>
      </c>
      <c r="B17" s="289"/>
      <c r="C17" s="156">
        <v>3837</v>
      </c>
      <c r="D17" s="53">
        <v>2147</v>
      </c>
      <c r="E17" s="53">
        <v>666</v>
      </c>
      <c r="F17" s="53">
        <v>709</v>
      </c>
      <c r="G17" s="64">
        <v>315</v>
      </c>
      <c r="H17" s="21">
        <v>642</v>
      </c>
      <c r="I17" s="19">
        <v>374</v>
      </c>
      <c r="J17" s="19">
        <v>110</v>
      </c>
      <c r="K17" s="35">
        <v>91</v>
      </c>
      <c r="L17" s="8">
        <v>67</v>
      </c>
      <c r="M17" s="196" t="s">
        <v>33</v>
      </c>
      <c r="N17" s="197" t="s">
        <v>33</v>
      </c>
      <c r="O17" s="198" t="s">
        <v>33</v>
      </c>
      <c r="P17" s="198" t="s">
        <v>33</v>
      </c>
      <c r="Q17" s="199" t="s">
        <v>33</v>
      </c>
    </row>
    <row r="18" spans="1:17" ht="17.25" customHeight="1" x14ac:dyDescent="0.25">
      <c r="A18" s="322" t="s">
        <v>97</v>
      </c>
      <c r="B18" s="76" t="s">
        <v>53</v>
      </c>
      <c r="C18" s="69">
        <f>C17-C16</f>
        <v>-43</v>
      </c>
      <c r="D18" s="70">
        <f t="shared" ref="D18:L18" si="0">D17-D16</f>
        <v>-11</v>
      </c>
      <c r="E18" s="70">
        <f t="shared" si="0"/>
        <v>-25</v>
      </c>
      <c r="F18" s="70">
        <f t="shared" si="0"/>
        <v>-8</v>
      </c>
      <c r="G18" s="120">
        <f t="shared" si="0"/>
        <v>1</v>
      </c>
      <c r="H18" s="69">
        <f t="shared" si="0"/>
        <v>11</v>
      </c>
      <c r="I18" s="92">
        <f t="shared" si="0"/>
        <v>-2</v>
      </c>
      <c r="J18" s="70">
        <f t="shared" si="0"/>
        <v>-6</v>
      </c>
      <c r="K18" s="70">
        <f t="shared" si="0"/>
        <v>1</v>
      </c>
      <c r="L18" s="71">
        <f t="shared" si="0"/>
        <v>18</v>
      </c>
      <c r="M18" s="119" t="s">
        <v>33</v>
      </c>
      <c r="N18" s="93" t="s">
        <v>33</v>
      </c>
      <c r="O18" s="93" t="s">
        <v>33</v>
      </c>
      <c r="P18" s="93" t="s">
        <v>33</v>
      </c>
      <c r="Q18" s="94" t="s">
        <v>33</v>
      </c>
    </row>
    <row r="19" spans="1:17" ht="17.25" customHeight="1" x14ac:dyDescent="0.25">
      <c r="A19" s="290"/>
      <c r="B19" s="72" t="s">
        <v>54</v>
      </c>
      <c r="C19" s="73">
        <f>C17/C16-1</f>
        <v>-1.1082474226804084E-2</v>
      </c>
      <c r="D19" s="74">
        <f t="shared" ref="D19:L19" si="1">D17/D16-1</f>
        <v>-5.0973123262280096E-3</v>
      </c>
      <c r="E19" s="74">
        <f t="shared" si="1"/>
        <v>-3.6179450072358899E-2</v>
      </c>
      <c r="F19" s="74">
        <f t="shared" si="1"/>
        <v>-1.1157601115760141E-2</v>
      </c>
      <c r="G19" s="122">
        <f t="shared" si="1"/>
        <v>3.1847133757962887E-3</v>
      </c>
      <c r="H19" s="73">
        <f t="shared" si="1"/>
        <v>1.7432646592709933E-2</v>
      </c>
      <c r="I19" s="101">
        <f t="shared" si="1"/>
        <v>-5.3191489361702482E-3</v>
      </c>
      <c r="J19" s="74">
        <f t="shared" si="1"/>
        <v>-5.1724137931034475E-2</v>
      </c>
      <c r="K19" s="74">
        <f t="shared" si="1"/>
        <v>1.1111111111111072E-2</v>
      </c>
      <c r="L19" s="75">
        <f t="shared" si="1"/>
        <v>0.36734693877551017</v>
      </c>
      <c r="M19" s="121" t="s">
        <v>33</v>
      </c>
      <c r="N19" s="102" t="s">
        <v>33</v>
      </c>
      <c r="O19" s="102" t="s">
        <v>33</v>
      </c>
      <c r="P19" s="102" t="s">
        <v>33</v>
      </c>
      <c r="Q19" s="103" t="s">
        <v>33</v>
      </c>
    </row>
    <row r="20" spans="1:17" ht="17.25" customHeight="1" x14ac:dyDescent="0.25">
      <c r="A20" s="284" t="s">
        <v>98</v>
      </c>
      <c r="B20" s="83" t="s">
        <v>53</v>
      </c>
      <c r="C20" s="77">
        <f>C17-C12</f>
        <v>56</v>
      </c>
      <c r="D20" s="78">
        <f t="shared" ref="D20:L20" si="2">D17-D12</f>
        <v>60</v>
      </c>
      <c r="E20" s="78">
        <f t="shared" si="2"/>
        <v>-8</v>
      </c>
      <c r="F20" s="78">
        <f t="shared" si="2"/>
        <v>4</v>
      </c>
      <c r="G20" s="135">
        <f t="shared" si="2"/>
        <v>0</v>
      </c>
      <c r="H20" s="77">
        <f t="shared" si="2"/>
        <v>-38</v>
      </c>
      <c r="I20" s="104">
        <f t="shared" si="2"/>
        <v>9</v>
      </c>
      <c r="J20" s="78">
        <f t="shared" si="2"/>
        <v>-27</v>
      </c>
      <c r="K20" s="78">
        <f t="shared" si="2"/>
        <v>-12</v>
      </c>
      <c r="L20" s="79">
        <f t="shared" si="2"/>
        <v>-8</v>
      </c>
      <c r="M20" s="130" t="s">
        <v>33</v>
      </c>
      <c r="N20" s="105" t="s">
        <v>33</v>
      </c>
      <c r="O20" s="105" t="s">
        <v>33</v>
      </c>
      <c r="P20" s="105" t="s">
        <v>33</v>
      </c>
      <c r="Q20" s="106" t="s">
        <v>33</v>
      </c>
    </row>
    <row r="21" spans="1:17" ht="17.25" customHeight="1" x14ac:dyDescent="0.25">
      <c r="A21" s="290"/>
      <c r="B21" s="72" t="s">
        <v>54</v>
      </c>
      <c r="C21" s="80">
        <f>C17/C12-1</f>
        <v>1.4810896588204114E-2</v>
      </c>
      <c r="D21" s="81">
        <f t="shared" ref="D21:L21" si="3">D17/D12-1</f>
        <v>2.8749401054144696E-2</v>
      </c>
      <c r="E21" s="81">
        <f t="shared" si="3"/>
        <v>-1.1869436201780381E-2</v>
      </c>
      <c r="F21" s="81">
        <f t="shared" si="3"/>
        <v>5.6737588652482351E-3</v>
      </c>
      <c r="G21" s="136">
        <f t="shared" si="3"/>
        <v>0</v>
      </c>
      <c r="H21" s="80">
        <f t="shared" si="3"/>
        <v>-5.5882352941176494E-2</v>
      </c>
      <c r="I21" s="95">
        <f t="shared" si="3"/>
        <v>2.4657534246575352E-2</v>
      </c>
      <c r="J21" s="81">
        <f t="shared" si="3"/>
        <v>-0.1970802919708029</v>
      </c>
      <c r="K21" s="81">
        <f t="shared" si="3"/>
        <v>-0.11650485436893199</v>
      </c>
      <c r="L21" s="82">
        <f t="shared" si="3"/>
        <v>-0.10666666666666669</v>
      </c>
      <c r="M21" s="131" t="s">
        <v>33</v>
      </c>
      <c r="N21" s="96" t="s">
        <v>33</v>
      </c>
      <c r="O21" s="96" t="s">
        <v>33</v>
      </c>
      <c r="P21" s="96" t="s">
        <v>33</v>
      </c>
      <c r="Q21" s="97" t="s">
        <v>33</v>
      </c>
    </row>
    <row r="22" spans="1:17" ht="17.25" customHeight="1" x14ac:dyDescent="0.25">
      <c r="A22" s="284" t="s">
        <v>99</v>
      </c>
      <c r="B22" s="83" t="s">
        <v>53</v>
      </c>
      <c r="C22" s="85">
        <f t="shared" ref="C22:G22" si="4">C17-C7</f>
        <v>182</v>
      </c>
      <c r="D22" s="124">
        <f t="shared" si="4"/>
        <v>-91</v>
      </c>
      <c r="E22" s="99">
        <f t="shared" si="4"/>
        <v>120</v>
      </c>
      <c r="F22" s="124">
        <f t="shared" si="4"/>
        <v>194</v>
      </c>
      <c r="G22" s="128">
        <f t="shared" si="4"/>
        <v>-41</v>
      </c>
      <c r="H22" s="85">
        <f>H17-H7</f>
        <v>-50</v>
      </c>
      <c r="I22" s="124">
        <f t="shared" ref="I22:L22" si="5">I17-I7</f>
        <v>-58</v>
      </c>
      <c r="J22" s="99">
        <f t="shared" si="5"/>
        <v>-7</v>
      </c>
      <c r="K22" s="124">
        <f t="shared" si="5"/>
        <v>29</v>
      </c>
      <c r="L22" s="128">
        <f t="shared" si="5"/>
        <v>-14</v>
      </c>
      <c r="M22" s="123" t="s">
        <v>33</v>
      </c>
      <c r="N22" s="99" t="s">
        <v>33</v>
      </c>
      <c r="O22" s="99" t="s">
        <v>33</v>
      </c>
      <c r="P22" s="99" t="s">
        <v>33</v>
      </c>
      <c r="Q22" s="128" t="s">
        <v>33</v>
      </c>
    </row>
    <row r="23" spans="1:17" ht="17.25" customHeight="1" thickBot="1" x14ac:dyDescent="0.3">
      <c r="A23" s="285"/>
      <c r="B23" s="91" t="s">
        <v>54</v>
      </c>
      <c r="C23" s="88">
        <f t="shared" ref="C23:G23" si="6">C17/C7-1</f>
        <v>4.9794801641586783E-2</v>
      </c>
      <c r="D23" s="141">
        <f t="shared" si="6"/>
        <v>-4.0661304736371751E-2</v>
      </c>
      <c r="E23" s="108">
        <f t="shared" si="6"/>
        <v>0.21978021978021989</v>
      </c>
      <c r="F23" s="141">
        <f t="shared" si="6"/>
        <v>0.37669902912621356</v>
      </c>
      <c r="G23" s="134">
        <f t="shared" si="6"/>
        <v>-0.1151685393258427</v>
      </c>
      <c r="H23" s="88">
        <f>H17/H7-1</f>
        <v>-7.2254335260115599E-2</v>
      </c>
      <c r="I23" s="141">
        <f t="shared" ref="I23:L23" si="7">I17/I7-1</f>
        <v>-0.1342592592592593</v>
      </c>
      <c r="J23" s="108">
        <f t="shared" si="7"/>
        <v>-5.9829059829059839E-2</v>
      </c>
      <c r="K23" s="141">
        <f t="shared" si="7"/>
        <v>0.467741935483871</v>
      </c>
      <c r="L23" s="134">
        <f t="shared" si="7"/>
        <v>-0.1728395061728395</v>
      </c>
      <c r="M23" s="133" t="s">
        <v>33</v>
      </c>
      <c r="N23" s="108" t="s">
        <v>33</v>
      </c>
      <c r="O23" s="108" t="s">
        <v>33</v>
      </c>
      <c r="P23" s="108" t="s">
        <v>33</v>
      </c>
      <c r="Q23" s="134" t="s">
        <v>33</v>
      </c>
    </row>
    <row r="25" spans="1:17" x14ac:dyDescent="0.25">
      <c r="C25" s="164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65"/>
      <c r="Q25" s="29"/>
    </row>
    <row r="26" spans="1:17" x14ac:dyDescent="0.25">
      <c r="C26" s="164"/>
      <c r="E26" s="159"/>
      <c r="F26" s="159"/>
      <c r="G26" s="29"/>
      <c r="H26" s="143"/>
      <c r="I26" s="143"/>
      <c r="J26" s="143"/>
      <c r="K26" s="143"/>
      <c r="L26" s="29"/>
      <c r="M26" s="143"/>
      <c r="N26" s="143"/>
      <c r="O26" s="143"/>
      <c r="P26" s="165"/>
      <c r="Q26" s="165"/>
    </row>
  </sheetData>
  <mergeCells count="24">
    <mergeCell ref="A3:B6"/>
    <mergeCell ref="C3:G4"/>
    <mergeCell ref="H3:L4"/>
    <mergeCell ref="M3:Q4"/>
    <mergeCell ref="C5:C6"/>
    <mergeCell ref="D5:G5"/>
    <mergeCell ref="H5:H6"/>
    <mergeCell ref="I5:L5"/>
    <mergeCell ref="M5:M6"/>
    <mergeCell ref="N5:Q5"/>
    <mergeCell ref="A7:B7"/>
    <mergeCell ref="A8:B8"/>
    <mergeCell ref="A9:B9"/>
    <mergeCell ref="A10:B10"/>
    <mergeCell ref="A11:B11"/>
    <mergeCell ref="A17:B17"/>
    <mergeCell ref="A18:A19"/>
    <mergeCell ref="A20:A21"/>
    <mergeCell ref="A22:A23"/>
    <mergeCell ref="A12:B12"/>
    <mergeCell ref="A13:B13"/>
    <mergeCell ref="A14:B14"/>
    <mergeCell ref="A15:B15"/>
    <mergeCell ref="A16:B1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23 C18:L18 C19:L19 C20:L20 C21:L21 C22 D22:L2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workbookViewId="0"/>
  </sheetViews>
  <sheetFormatPr defaultRowHeight="15" x14ac:dyDescent="0.25"/>
  <cols>
    <col min="1" max="1" width="19" customWidth="1"/>
    <col min="2" max="19" width="6.7109375" customWidth="1"/>
  </cols>
  <sheetData>
    <row r="1" spans="1:19" x14ac:dyDescent="0.25">
      <c r="A1" s="43" t="s">
        <v>104</v>
      </c>
      <c r="B1" s="38"/>
      <c r="C1" s="38"/>
      <c r="D1" s="38"/>
      <c r="E1" s="38"/>
      <c r="F1" s="38"/>
      <c r="G1" s="38"/>
      <c r="H1" s="38"/>
      <c r="I1" s="68"/>
      <c r="J1" s="159"/>
      <c r="K1" s="159"/>
    </row>
    <row r="2" spans="1:19" ht="15.75" thickBot="1" x14ac:dyDescent="0.3">
      <c r="A2" s="60" t="s">
        <v>55</v>
      </c>
      <c r="B2" s="39"/>
      <c r="C2" s="39"/>
      <c r="D2" s="39"/>
      <c r="E2" s="39"/>
      <c r="F2" s="39"/>
      <c r="G2" s="39"/>
      <c r="H2" s="39"/>
      <c r="I2" s="39"/>
      <c r="J2" s="159"/>
      <c r="K2" s="159"/>
    </row>
    <row r="3" spans="1:19" x14ac:dyDescent="0.25">
      <c r="A3" s="332" t="s">
        <v>52</v>
      </c>
      <c r="B3" s="366" t="s">
        <v>59</v>
      </c>
      <c r="C3" s="375"/>
      <c r="D3" s="350" t="s">
        <v>69</v>
      </c>
      <c r="E3" s="386"/>
      <c r="F3" s="366" t="s">
        <v>70</v>
      </c>
      <c r="G3" s="378"/>
      <c r="H3" s="378"/>
      <c r="I3" s="378"/>
      <c r="J3" s="378"/>
      <c r="K3" s="379"/>
      <c r="L3" s="366" t="s">
        <v>82</v>
      </c>
      <c r="M3" s="367"/>
      <c r="N3" s="367"/>
      <c r="O3" s="367"/>
      <c r="P3" s="367"/>
      <c r="Q3" s="367"/>
      <c r="R3" s="367"/>
      <c r="S3" s="368"/>
    </row>
    <row r="4" spans="1:19" ht="15" customHeight="1" x14ac:dyDescent="0.25">
      <c r="A4" s="333"/>
      <c r="B4" s="376"/>
      <c r="C4" s="377"/>
      <c r="D4" s="387"/>
      <c r="E4" s="327"/>
      <c r="F4" s="339" t="s">
        <v>1</v>
      </c>
      <c r="G4" s="380"/>
      <c r="H4" s="383" t="s">
        <v>58</v>
      </c>
      <c r="I4" s="384"/>
      <c r="J4" s="384"/>
      <c r="K4" s="385"/>
      <c r="L4" s="313" t="s">
        <v>83</v>
      </c>
      <c r="M4" s="369"/>
      <c r="N4" s="372" t="s">
        <v>85</v>
      </c>
      <c r="O4" s="369"/>
      <c r="P4" s="372" t="s">
        <v>84</v>
      </c>
      <c r="Q4" s="369"/>
      <c r="R4" s="372" t="s">
        <v>86</v>
      </c>
      <c r="S4" s="373"/>
    </row>
    <row r="5" spans="1:19" ht="25.5" customHeight="1" x14ac:dyDescent="0.25">
      <c r="A5" s="333"/>
      <c r="B5" s="376"/>
      <c r="C5" s="377"/>
      <c r="D5" s="388"/>
      <c r="E5" s="389"/>
      <c r="F5" s="381"/>
      <c r="G5" s="382"/>
      <c r="H5" s="383" t="s">
        <v>115</v>
      </c>
      <c r="I5" s="384"/>
      <c r="J5" s="383" t="s">
        <v>47</v>
      </c>
      <c r="K5" s="385"/>
      <c r="L5" s="370"/>
      <c r="M5" s="371"/>
      <c r="N5" s="371"/>
      <c r="O5" s="371"/>
      <c r="P5" s="371"/>
      <c r="Q5" s="371"/>
      <c r="R5" s="371"/>
      <c r="S5" s="374"/>
    </row>
    <row r="6" spans="1:19" ht="15.75" thickBot="1" x14ac:dyDescent="0.3">
      <c r="A6" s="334"/>
      <c r="B6" s="214" t="s">
        <v>44</v>
      </c>
      <c r="C6" s="110" t="s">
        <v>45</v>
      </c>
      <c r="D6" s="214" t="s">
        <v>44</v>
      </c>
      <c r="E6" s="110" t="s">
        <v>46</v>
      </c>
      <c r="F6" s="275" t="s">
        <v>44</v>
      </c>
      <c r="G6" s="114" t="s">
        <v>46</v>
      </c>
      <c r="H6" s="111" t="s">
        <v>44</v>
      </c>
      <c r="I6" s="114" t="s">
        <v>46</v>
      </c>
      <c r="J6" s="111" t="s">
        <v>44</v>
      </c>
      <c r="K6" s="112" t="s">
        <v>46</v>
      </c>
      <c r="L6" s="275" t="s">
        <v>44</v>
      </c>
      <c r="M6" s="114" t="s">
        <v>46</v>
      </c>
      <c r="N6" s="111" t="s">
        <v>44</v>
      </c>
      <c r="O6" s="114" t="s">
        <v>46</v>
      </c>
      <c r="P6" s="111" t="s">
        <v>44</v>
      </c>
      <c r="Q6" s="114" t="s">
        <v>46</v>
      </c>
      <c r="R6" s="111" t="s">
        <v>44</v>
      </c>
      <c r="S6" s="112" t="s">
        <v>46</v>
      </c>
    </row>
    <row r="7" spans="1:19" x14ac:dyDescent="0.25">
      <c r="A7" s="32" t="s">
        <v>9</v>
      </c>
      <c r="B7" s="206">
        <v>281</v>
      </c>
      <c r="C7" s="250">
        <v>7.3234297628355483E-2</v>
      </c>
      <c r="D7" s="200">
        <v>75</v>
      </c>
      <c r="E7" s="202">
        <f>D7/$B7</f>
        <v>0.2669039145907473</v>
      </c>
      <c r="F7" s="249">
        <v>206</v>
      </c>
      <c r="G7" s="202">
        <f>F7/$B7</f>
        <v>0.73309608540925264</v>
      </c>
      <c r="H7" s="204">
        <v>175</v>
      </c>
      <c r="I7" s="202">
        <f>H7/$B7</f>
        <v>0.62277580071174377</v>
      </c>
      <c r="J7" s="204">
        <v>31</v>
      </c>
      <c r="K7" s="203">
        <f>J7/$B7</f>
        <v>0.1103202846975089</v>
      </c>
      <c r="L7" s="205">
        <v>136</v>
      </c>
      <c r="M7" s="202">
        <f>L7/$B7</f>
        <v>0.48398576512455516</v>
      </c>
      <c r="N7" s="204">
        <v>65</v>
      </c>
      <c r="O7" s="202">
        <v>0.23131672597864769</v>
      </c>
      <c r="P7" s="204">
        <v>2</v>
      </c>
      <c r="Q7" s="202">
        <f>P7/$B7</f>
        <v>7.1174377224199285E-3</v>
      </c>
      <c r="R7" s="204">
        <v>27</v>
      </c>
      <c r="S7" s="203">
        <f>R7/$B7</f>
        <v>9.6085409252669035E-2</v>
      </c>
    </row>
    <row r="8" spans="1:19" x14ac:dyDescent="0.25">
      <c r="A8" s="34" t="s">
        <v>10</v>
      </c>
      <c r="B8" s="150">
        <v>184</v>
      </c>
      <c r="C8" s="31">
        <v>0.10484330484330485</v>
      </c>
      <c r="D8" s="247">
        <v>47</v>
      </c>
      <c r="E8" s="184">
        <f>D8/$B8</f>
        <v>0.25543478260869568</v>
      </c>
      <c r="F8" s="247">
        <v>137</v>
      </c>
      <c r="G8" s="184">
        <f>F8/$B8</f>
        <v>0.74456521739130432</v>
      </c>
      <c r="H8" s="142">
        <v>113</v>
      </c>
      <c r="I8" s="184">
        <f>H8/$B8</f>
        <v>0.61413043478260865</v>
      </c>
      <c r="J8" s="142">
        <v>24</v>
      </c>
      <c r="K8" s="151">
        <f>J8/$B8</f>
        <v>0.13043478260869565</v>
      </c>
      <c r="L8" s="150">
        <v>80</v>
      </c>
      <c r="M8" s="184">
        <f t="shared" ref="M8:M21" si="0">L8/$B8</f>
        <v>0.43478260869565216</v>
      </c>
      <c r="N8" s="142">
        <v>41</v>
      </c>
      <c r="O8" s="184">
        <v>0.22282608695652173</v>
      </c>
      <c r="P8" s="142">
        <v>1</v>
      </c>
      <c r="Q8" s="184">
        <f>P8/$B8</f>
        <v>5.434782608695652E-3</v>
      </c>
      <c r="R8" s="142">
        <v>23</v>
      </c>
      <c r="S8" s="151">
        <f t="shared" ref="S8:S18" si="1">R8/$B8</f>
        <v>0.125</v>
      </c>
    </row>
    <row r="9" spans="1:19" x14ac:dyDescent="0.25">
      <c r="A9" s="34" t="s">
        <v>11</v>
      </c>
      <c r="B9" s="158" t="s">
        <v>50</v>
      </c>
      <c r="C9" s="158" t="s">
        <v>50</v>
      </c>
      <c r="D9" s="220" t="s">
        <v>50</v>
      </c>
      <c r="E9" s="158" t="s">
        <v>50</v>
      </c>
      <c r="F9" s="220" t="s">
        <v>50</v>
      </c>
      <c r="G9" s="158" t="s">
        <v>50</v>
      </c>
      <c r="H9" s="158" t="s">
        <v>50</v>
      </c>
      <c r="I9" s="158" t="s">
        <v>50</v>
      </c>
      <c r="J9" s="158" t="s">
        <v>50</v>
      </c>
      <c r="K9" s="273" t="s">
        <v>50</v>
      </c>
      <c r="L9" s="231" t="s">
        <v>50</v>
      </c>
      <c r="M9" s="251" t="s">
        <v>50</v>
      </c>
      <c r="N9" s="251" t="s">
        <v>50</v>
      </c>
      <c r="O9" s="251" t="s">
        <v>50</v>
      </c>
      <c r="P9" s="251" t="s">
        <v>50</v>
      </c>
      <c r="Q9" s="251" t="s">
        <v>50</v>
      </c>
      <c r="R9" s="251" t="s">
        <v>50</v>
      </c>
      <c r="S9" s="274" t="s">
        <v>50</v>
      </c>
    </row>
    <row r="10" spans="1:19" x14ac:dyDescent="0.25">
      <c r="A10" s="34" t="s">
        <v>12</v>
      </c>
      <c r="B10" s="150">
        <v>6</v>
      </c>
      <c r="C10" s="31">
        <v>3.9215686274509803E-2</v>
      </c>
      <c r="D10" s="220" t="s">
        <v>50</v>
      </c>
      <c r="E10" s="158" t="s">
        <v>50</v>
      </c>
      <c r="F10" s="247">
        <v>6</v>
      </c>
      <c r="G10" s="184">
        <f>F10/$B10</f>
        <v>1</v>
      </c>
      <c r="H10" s="142">
        <v>4</v>
      </c>
      <c r="I10" s="184">
        <f>H10/$B10</f>
        <v>0.66666666666666663</v>
      </c>
      <c r="J10" s="142">
        <v>2</v>
      </c>
      <c r="K10" s="151">
        <f>J10/$B10</f>
        <v>0.33333333333333331</v>
      </c>
      <c r="L10" s="150">
        <v>4</v>
      </c>
      <c r="M10" s="184">
        <f t="shared" si="0"/>
        <v>0.66666666666666663</v>
      </c>
      <c r="N10" s="175" t="s">
        <v>50</v>
      </c>
      <c r="O10" s="251" t="s">
        <v>50</v>
      </c>
      <c r="P10" s="251" t="s">
        <v>50</v>
      </c>
      <c r="Q10" s="251" t="s">
        <v>50</v>
      </c>
      <c r="R10" s="142">
        <v>0</v>
      </c>
      <c r="S10" s="151">
        <f t="shared" si="1"/>
        <v>0</v>
      </c>
    </row>
    <row r="11" spans="1:19" x14ac:dyDescent="0.25">
      <c r="A11" s="34" t="s">
        <v>13</v>
      </c>
      <c r="B11" s="150">
        <v>16</v>
      </c>
      <c r="C11" s="31">
        <v>7.476635514018691E-2</v>
      </c>
      <c r="D11" s="247">
        <v>2</v>
      </c>
      <c r="E11" s="184">
        <f>D11/$B11</f>
        <v>0.125</v>
      </c>
      <c r="F11" s="247">
        <v>14</v>
      </c>
      <c r="G11" s="184">
        <f>F11/$B11</f>
        <v>0.875</v>
      </c>
      <c r="H11" s="142">
        <v>12</v>
      </c>
      <c r="I11" s="184">
        <f>H11/$B11</f>
        <v>0.75</v>
      </c>
      <c r="J11" s="142">
        <v>2</v>
      </c>
      <c r="K11" s="151">
        <f>J11/$B11</f>
        <v>0.125</v>
      </c>
      <c r="L11" s="150">
        <v>11</v>
      </c>
      <c r="M11" s="184">
        <f t="shared" si="0"/>
        <v>0.6875</v>
      </c>
      <c r="N11" s="175" t="s">
        <v>50</v>
      </c>
      <c r="O11" s="251" t="s">
        <v>50</v>
      </c>
      <c r="P11" s="251" t="s">
        <v>50</v>
      </c>
      <c r="Q11" s="251" t="s">
        <v>50</v>
      </c>
      <c r="R11" s="142">
        <v>1</v>
      </c>
      <c r="S11" s="151">
        <f t="shared" si="1"/>
        <v>6.25E-2</v>
      </c>
    </row>
    <row r="12" spans="1:19" x14ac:dyDescent="0.25">
      <c r="A12" s="34" t="s">
        <v>14</v>
      </c>
      <c r="B12" s="158" t="s">
        <v>50</v>
      </c>
      <c r="C12" s="158" t="s">
        <v>50</v>
      </c>
      <c r="D12" s="220" t="s">
        <v>50</v>
      </c>
      <c r="E12" s="158" t="s">
        <v>50</v>
      </c>
      <c r="F12" s="220" t="s">
        <v>50</v>
      </c>
      <c r="G12" s="158" t="s">
        <v>50</v>
      </c>
      <c r="H12" s="158" t="s">
        <v>50</v>
      </c>
      <c r="I12" s="158" t="s">
        <v>50</v>
      </c>
      <c r="J12" s="158" t="s">
        <v>50</v>
      </c>
      <c r="K12" s="273" t="s">
        <v>50</v>
      </c>
      <c r="L12" s="231" t="s">
        <v>50</v>
      </c>
      <c r="M12" s="251" t="s">
        <v>50</v>
      </c>
      <c r="N12" s="251" t="s">
        <v>50</v>
      </c>
      <c r="O12" s="251" t="s">
        <v>50</v>
      </c>
      <c r="P12" s="251" t="s">
        <v>50</v>
      </c>
      <c r="Q12" s="251" t="s">
        <v>50</v>
      </c>
      <c r="R12" s="251" t="s">
        <v>50</v>
      </c>
      <c r="S12" s="274" t="s">
        <v>50</v>
      </c>
    </row>
    <row r="13" spans="1:19" x14ac:dyDescent="0.25">
      <c r="A13" s="34" t="s">
        <v>15</v>
      </c>
      <c r="B13" s="150">
        <v>5</v>
      </c>
      <c r="C13" s="31">
        <v>2.4509803921568631E-2</v>
      </c>
      <c r="D13" s="247" t="s">
        <v>50</v>
      </c>
      <c r="E13" s="251" t="s">
        <v>50</v>
      </c>
      <c r="F13" s="247">
        <v>5</v>
      </c>
      <c r="G13" s="184">
        <f>F13/$B13</f>
        <v>1</v>
      </c>
      <c r="H13" s="142">
        <v>4</v>
      </c>
      <c r="I13" s="184">
        <f>H13/$B13</f>
        <v>0.8</v>
      </c>
      <c r="J13" s="227">
        <v>1</v>
      </c>
      <c r="K13" s="151">
        <f>J13/$B13</f>
        <v>0.2</v>
      </c>
      <c r="L13" s="150">
        <v>3</v>
      </c>
      <c r="M13" s="184">
        <f t="shared" si="0"/>
        <v>0.6</v>
      </c>
      <c r="N13" s="175" t="s">
        <v>50</v>
      </c>
      <c r="O13" s="251" t="s">
        <v>50</v>
      </c>
      <c r="P13" s="251" t="s">
        <v>50</v>
      </c>
      <c r="Q13" s="251" t="s">
        <v>50</v>
      </c>
      <c r="R13" s="142">
        <v>1</v>
      </c>
      <c r="S13" s="151">
        <f t="shared" si="1"/>
        <v>0.2</v>
      </c>
    </row>
    <row r="14" spans="1:19" x14ac:dyDescent="0.25">
      <c r="A14" s="34" t="s">
        <v>16</v>
      </c>
      <c r="B14" s="158" t="s">
        <v>50</v>
      </c>
      <c r="C14" s="158" t="s">
        <v>50</v>
      </c>
      <c r="D14" s="220" t="s">
        <v>50</v>
      </c>
      <c r="E14" s="158" t="s">
        <v>50</v>
      </c>
      <c r="F14" s="220" t="s">
        <v>50</v>
      </c>
      <c r="G14" s="158" t="s">
        <v>50</v>
      </c>
      <c r="H14" s="158" t="s">
        <v>50</v>
      </c>
      <c r="I14" s="158" t="s">
        <v>50</v>
      </c>
      <c r="J14" s="158" t="s">
        <v>50</v>
      </c>
      <c r="K14" s="273" t="s">
        <v>50</v>
      </c>
      <c r="L14" s="231" t="s">
        <v>50</v>
      </c>
      <c r="M14" s="251" t="s">
        <v>50</v>
      </c>
      <c r="N14" s="251" t="s">
        <v>50</v>
      </c>
      <c r="O14" s="251" t="s">
        <v>50</v>
      </c>
      <c r="P14" s="251" t="s">
        <v>50</v>
      </c>
      <c r="Q14" s="251" t="s">
        <v>50</v>
      </c>
      <c r="R14" s="251" t="s">
        <v>50</v>
      </c>
      <c r="S14" s="274" t="s">
        <v>50</v>
      </c>
    </row>
    <row r="15" spans="1:19" x14ac:dyDescent="0.25">
      <c r="A15" s="34" t="s">
        <v>17</v>
      </c>
      <c r="B15" s="158" t="s">
        <v>50</v>
      </c>
      <c r="C15" s="158" t="s">
        <v>50</v>
      </c>
      <c r="D15" s="220" t="s">
        <v>50</v>
      </c>
      <c r="E15" s="158" t="s">
        <v>50</v>
      </c>
      <c r="F15" s="220" t="s">
        <v>50</v>
      </c>
      <c r="G15" s="158" t="s">
        <v>50</v>
      </c>
      <c r="H15" s="158" t="s">
        <v>50</v>
      </c>
      <c r="I15" s="158" t="s">
        <v>50</v>
      </c>
      <c r="J15" s="158" t="s">
        <v>50</v>
      </c>
      <c r="K15" s="273" t="s">
        <v>50</v>
      </c>
      <c r="L15" s="231" t="s">
        <v>50</v>
      </c>
      <c r="M15" s="251" t="s">
        <v>50</v>
      </c>
      <c r="N15" s="251" t="s">
        <v>50</v>
      </c>
      <c r="O15" s="251" t="s">
        <v>50</v>
      </c>
      <c r="P15" s="251" t="s">
        <v>50</v>
      </c>
      <c r="Q15" s="251" t="s">
        <v>50</v>
      </c>
      <c r="R15" s="251" t="s">
        <v>50</v>
      </c>
      <c r="S15" s="274" t="s">
        <v>50</v>
      </c>
    </row>
    <row r="16" spans="1:19" x14ac:dyDescent="0.25">
      <c r="A16" s="34" t="s">
        <v>18</v>
      </c>
      <c r="B16" s="150">
        <v>7</v>
      </c>
      <c r="C16" s="31">
        <v>2.8112449799196786E-2</v>
      </c>
      <c r="D16" s="247">
        <v>1</v>
      </c>
      <c r="E16" s="184">
        <f>D16/$B16</f>
        <v>0.14285714285714285</v>
      </c>
      <c r="F16" s="219">
        <v>6</v>
      </c>
      <c r="G16" s="184">
        <f>F16/$B16</f>
        <v>0.8571428571428571</v>
      </c>
      <c r="H16" s="227">
        <v>5</v>
      </c>
      <c r="I16" s="184">
        <f>H16/$B16</f>
        <v>0.7142857142857143</v>
      </c>
      <c r="J16" s="227">
        <v>1</v>
      </c>
      <c r="K16" s="151">
        <f>J16/$B16</f>
        <v>0.14285714285714285</v>
      </c>
      <c r="L16" s="150">
        <v>5</v>
      </c>
      <c r="M16" s="184">
        <f t="shared" si="0"/>
        <v>0.7142857142857143</v>
      </c>
      <c r="N16" s="175" t="s">
        <v>50</v>
      </c>
      <c r="O16" s="251" t="s">
        <v>50</v>
      </c>
      <c r="P16" s="142">
        <v>1</v>
      </c>
      <c r="Q16" s="184">
        <f>P16/$B16</f>
        <v>0.14285714285714285</v>
      </c>
      <c r="R16" s="251" t="s">
        <v>50</v>
      </c>
      <c r="S16" s="274" t="s">
        <v>50</v>
      </c>
    </row>
    <row r="17" spans="1:19" x14ac:dyDescent="0.25">
      <c r="A17" s="34" t="s">
        <v>19</v>
      </c>
      <c r="B17" s="158" t="s">
        <v>50</v>
      </c>
      <c r="C17" s="158" t="s">
        <v>50</v>
      </c>
      <c r="D17" s="220" t="s">
        <v>50</v>
      </c>
      <c r="E17" s="158" t="s">
        <v>50</v>
      </c>
      <c r="F17" s="220" t="s">
        <v>50</v>
      </c>
      <c r="G17" s="158" t="s">
        <v>50</v>
      </c>
      <c r="H17" s="158" t="s">
        <v>50</v>
      </c>
      <c r="I17" s="158" t="s">
        <v>50</v>
      </c>
      <c r="J17" s="158" t="s">
        <v>50</v>
      </c>
      <c r="K17" s="273" t="s">
        <v>50</v>
      </c>
      <c r="L17" s="231" t="s">
        <v>50</v>
      </c>
      <c r="M17" s="251" t="s">
        <v>50</v>
      </c>
      <c r="N17" s="251" t="s">
        <v>50</v>
      </c>
      <c r="O17" s="251" t="s">
        <v>50</v>
      </c>
      <c r="P17" s="251" t="s">
        <v>50</v>
      </c>
      <c r="Q17" s="251" t="s">
        <v>50</v>
      </c>
      <c r="R17" s="251" t="s">
        <v>50</v>
      </c>
      <c r="S17" s="274" t="s">
        <v>50</v>
      </c>
    </row>
    <row r="18" spans="1:19" x14ac:dyDescent="0.25">
      <c r="A18" s="34" t="s">
        <v>20</v>
      </c>
      <c r="B18" s="150">
        <v>37</v>
      </c>
      <c r="C18" s="31">
        <v>7.6131687242798354E-2</v>
      </c>
      <c r="D18" s="247">
        <v>21</v>
      </c>
      <c r="E18" s="184">
        <f>D18/$B18</f>
        <v>0.56756756756756754</v>
      </c>
      <c r="F18" s="247">
        <v>16</v>
      </c>
      <c r="G18" s="184">
        <f>F18/$B18</f>
        <v>0.43243243243243246</v>
      </c>
      <c r="H18" s="142">
        <v>16</v>
      </c>
      <c r="I18" s="184">
        <f>H18/$B18</f>
        <v>0.43243243243243246</v>
      </c>
      <c r="J18" s="158" t="s">
        <v>50</v>
      </c>
      <c r="K18" s="273" t="s">
        <v>50</v>
      </c>
      <c r="L18" s="150">
        <v>12</v>
      </c>
      <c r="M18" s="184">
        <f t="shared" si="0"/>
        <v>0.32432432432432434</v>
      </c>
      <c r="N18" s="142">
        <v>20</v>
      </c>
      <c r="O18" s="184">
        <v>0.54054054054054057</v>
      </c>
      <c r="P18" s="251" t="s">
        <v>50</v>
      </c>
      <c r="Q18" s="251" t="s">
        <v>50</v>
      </c>
      <c r="R18" s="142">
        <v>2</v>
      </c>
      <c r="S18" s="151">
        <f t="shared" si="1"/>
        <v>5.4054054054054057E-2</v>
      </c>
    </row>
    <row r="19" spans="1:19" x14ac:dyDescent="0.25">
      <c r="A19" s="34" t="s">
        <v>21</v>
      </c>
      <c r="B19" s="150">
        <v>6</v>
      </c>
      <c r="C19" s="31">
        <v>4.9180327868852458E-2</v>
      </c>
      <c r="D19" s="247">
        <v>2</v>
      </c>
      <c r="E19" s="184">
        <f>D19/$B19</f>
        <v>0.33333333333333331</v>
      </c>
      <c r="F19" s="219">
        <v>4</v>
      </c>
      <c r="G19" s="184">
        <f t="shared" ref="G19:I20" si="2">F19/$B19</f>
        <v>0.66666666666666663</v>
      </c>
      <c r="H19" s="227">
        <v>4</v>
      </c>
      <c r="I19" s="184">
        <f t="shared" si="2"/>
        <v>0.66666666666666663</v>
      </c>
      <c r="J19" s="158" t="s">
        <v>50</v>
      </c>
      <c r="K19" s="273" t="s">
        <v>50</v>
      </c>
      <c r="L19" s="150">
        <v>4</v>
      </c>
      <c r="M19" s="184">
        <f t="shared" si="0"/>
        <v>0.66666666666666663</v>
      </c>
      <c r="N19" s="142">
        <v>2</v>
      </c>
      <c r="O19" s="184">
        <v>0.33333333333333331</v>
      </c>
      <c r="P19" s="251" t="s">
        <v>50</v>
      </c>
      <c r="Q19" s="251" t="s">
        <v>50</v>
      </c>
      <c r="R19" s="251" t="s">
        <v>50</v>
      </c>
      <c r="S19" s="274" t="s">
        <v>50</v>
      </c>
    </row>
    <row r="20" spans="1:19" x14ac:dyDescent="0.25">
      <c r="A20" s="34" t="s">
        <v>22</v>
      </c>
      <c r="B20" s="150">
        <v>6</v>
      </c>
      <c r="C20" s="31">
        <v>3.2258064516129031E-2</v>
      </c>
      <c r="D20" s="216" t="s">
        <v>50</v>
      </c>
      <c r="E20" s="251" t="s">
        <v>50</v>
      </c>
      <c r="F20" s="247">
        <v>6</v>
      </c>
      <c r="G20" s="184">
        <f t="shared" si="2"/>
        <v>1</v>
      </c>
      <c r="H20" s="142">
        <v>6</v>
      </c>
      <c r="I20" s="184">
        <f t="shared" si="2"/>
        <v>1</v>
      </c>
      <c r="J20" s="175" t="s">
        <v>50</v>
      </c>
      <c r="K20" s="176" t="s">
        <v>50</v>
      </c>
      <c r="L20" s="150">
        <v>6</v>
      </c>
      <c r="M20" s="184">
        <f t="shared" si="0"/>
        <v>1</v>
      </c>
      <c r="N20" s="175" t="s">
        <v>50</v>
      </c>
      <c r="O20" s="251" t="s">
        <v>50</v>
      </c>
      <c r="P20" s="251" t="s">
        <v>50</v>
      </c>
      <c r="Q20" s="251" t="s">
        <v>50</v>
      </c>
      <c r="R20" s="251" t="s">
        <v>50</v>
      </c>
      <c r="S20" s="274" t="s">
        <v>50</v>
      </c>
    </row>
    <row r="21" spans="1:19" ht="15.75" thickBot="1" x14ac:dyDescent="0.3">
      <c r="A21" s="33" t="s">
        <v>23</v>
      </c>
      <c r="B21" s="30">
        <v>14</v>
      </c>
      <c r="C21" s="49">
        <v>2.9914529914529916E-2</v>
      </c>
      <c r="D21" s="248">
        <v>2</v>
      </c>
      <c r="E21" s="48">
        <f>D21/$B21</f>
        <v>0.14285714285714285</v>
      </c>
      <c r="F21" s="248">
        <v>12</v>
      </c>
      <c r="G21" s="48">
        <f>F21/$B21</f>
        <v>0.8571428571428571</v>
      </c>
      <c r="H21" s="17">
        <v>11</v>
      </c>
      <c r="I21" s="48">
        <f>H21/$B21</f>
        <v>0.7857142857142857</v>
      </c>
      <c r="J21" s="225">
        <v>1</v>
      </c>
      <c r="K21" s="57">
        <f>J21/$B21</f>
        <v>7.1428571428571425E-2</v>
      </c>
      <c r="L21" s="30">
        <v>11</v>
      </c>
      <c r="M21" s="48">
        <f t="shared" si="0"/>
        <v>0.7857142857142857</v>
      </c>
      <c r="N21" s="17">
        <v>2</v>
      </c>
      <c r="O21" s="48">
        <v>0.14285714285714285</v>
      </c>
      <c r="P21" s="210" t="s">
        <v>50</v>
      </c>
      <c r="Q21" s="210" t="s">
        <v>50</v>
      </c>
      <c r="R21" s="210" t="s">
        <v>50</v>
      </c>
      <c r="S21" s="211" t="s">
        <v>50</v>
      </c>
    </row>
    <row r="22" spans="1:19" x14ac:dyDescent="0.25">
      <c r="A22" s="171" t="s">
        <v>60</v>
      </c>
      <c r="B22" s="29"/>
      <c r="C22" s="29"/>
      <c r="D22" s="29"/>
      <c r="E22" s="29"/>
      <c r="F22" s="29"/>
      <c r="G22" s="29"/>
      <c r="H22" s="29"/>
      <c r="I22" s="29"/>
      <c r="J22" s="159"/>
      <c r="K22" s="159"/>
    </row>
    <row r="23" spans="1:19" x14ac:dyDescent="0.25">
      <c r="A23" s="169" t="s">
        <v>80</v>
      </c>
      <c r="B23" s="29"/>
      <c r="C23" s="29"/>
      <c r="D23" s="29"/>
      <c r="E23" s="29"/>
      <c r="F23" s="29"/>
      <c r="G23" s="29"/>
      <c r="H23" s="29"/>
      <c r="I23" s="29"/>
      <c r="J23" s="159"/>
      <c r="K23" s="159"/>
    </row>
    <row r="24" spans="1:19" x14ac:dyDescent="0.25">
      <c r="A24" s="169" t="s">
        <v>81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29"/>
      <c r="N24" s="29"/>
    </row>
    <row r="25" spans="1:19" x14ac:dyDescent="0.25">
      <c r="A25" s="39"/>
      <c r="B25" s="29"/>
      <c r="C25" s="29"/>
      <c r="D25" s="29"/>
      <c r="E25" s="29"/>
      <c r="F25" s="29"/>
      <c r="G25" s="29"/>
      <c r="H25" s="29"/>
      <c r="I25" s="29"/>
      <c r="J25" s="159"/>
      <c r="K25" s="159"/>
    </row>
  </sheetData>
  <mergeCells count="13">
    <mergeCell ref="A3:A6"/>
    <mergeCell ref="B3:C5"/>
    <mergeCell ref="F3:K3"/>
    <mergeCell ref="F4:G5"/>
    <mergeCell ref="H4:K4"/>
    <mergeCell ref="H5:I5"/>
    <mergeCell ref="J5:K5"/>
    <mergeCell ref="D3:E5"/>
    <mergeCell ref="L3:S3"/>
    <mergeCell ref="L4:M5"/>
    <mergeCell ref="N4:O5"/>
    <mergeCell ref="P4:Q5"/>
    <mergeCell ref="R4:S5"/>
  </mergeCells>
  <hyperlinks>
    <hyperlink ref="A2" location="OBSAH!A1" tooltip="o" display="zpět na obsah"/>
  </hyperlinks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workbookViewId="0"/>
  </sheetViews>
  <sheetFormatPr defaultRowHeight="15" x14ac:dyDescent="0.25"/>
  <cols>
    <col min="1" max="1" width="17" customWidth="1"/>
    <col min="2" max="3" width="5.28515625" customWidth="1"/>
    <col min="4" max="4" width="4.7109375" customWidth="1"/>
    <col min="5" max="5" width="4.140625" bestFit="1" customWidth="1"/>
    <col min="6" max="6" width="5.28515625" customWidth="1"/>
    <col min="7" max="7" width="6.85546875" bestFit="1" customWidth="1"/>
    <col min="8" max="8" width="5.28515625" customWidth="1"/>
    <col min="9" max="9" width="6" bestFit="1" customWidth="1"/>
    <col min="10" max="10" width="4.5703125" customWidth="1"/>
    <col min="11" max="11" width="4.140625" bestFit="1" customWidth="1"/>
    <col min="12" max="13" width="5.28515625" customWidth="1"/>
    <col min="14" max="14" width="4.7109375" customWidth="1"/>
    <col min="15" max="15" width="4.28515625" customWidth="1"/>
    <col min="16" max="16" width="5.28515625" customWidth="1"/>
    <col min="17" max="17" width="6" bestFit="1" customWidth="1"/>
    <col min="18" max="18" width="5.140625" customWidth="1"/>
    <col min="19" max="19" width="6" customWidth="1"/>
    <col min="20" max="20" width="5.28515625" customWidth="1"/>
    <col min="21" max="21" width="6" bestFit="1" customWidth="1"/>
    <col min="22" max="22" width="5.28515625" customWidth="1"/>
    <col min="23" max="23" width="6" bestFit="1" customWidth="1"/>
  </cols>
  <sheetData>
    <row r="1" spans="1:23" x14ac:dyDescent="0.25">
      <c r="A1" s="43" t="s">
        <v>105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178"/>
      <c r="M1" s="26"/>
      <c r="N1" s="38"/>
      <c r="O1" s="38"/>
      <c r="P1" s="38"/>
      <c r="Q1" s="38"/>
      <c r="R1" s="68"/>
      <c r="S1" s="38"/>
      <c r="T1" s="38"/>
      <c r="U1" s="38"/>
      <c r="V1" s="38"/>
      <c r="W1" s="38"/>
    </row>
    <row r="2" spans="1:23" ht="15.75" thickBot="1" x14ac:dyDescent="0.3">
      <c r="A2" s="60" t="s">
        <v>55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 t="s">
        <v>0</v>
      </c>
      <c r="O2" s="39"/>
      <c r="P2" s="39"/>
      <c r="Q2" s="39"/>
      <c r="R2" s="39"/>
      <c r="S2" s="39"/>
      <c r="T2" s="39"/>
      <c r="U2" s="39"/>
      <c r="V2" s="39"/>
      <c r="W2" s="39"/>
    </row>
    <row r="3" spans="1:23" x14ac:dyDescent="0.25">
      <c r="A3" s="332" t="s">
        <v>52</v>
      </c>
      <c r="B3" s="393" t="s">
        <v>35</v>
      </c>
      <c r="C3" s="394"/>
      <c r="D3" s="393" t="s">
        <v>111</v>
      </c>
      <c r="E3" s="394"/>
      <c r="F3" s="276" t="s">
        <v>27</v>
      </c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395"/>
      <c r="W3" s="396"/>
    </row>
    <row r="4" spans="1:23" x14ac:dyDescent="0.25">
      <c r="A4" s="333"/>
      <c r="B4" s="314"/>
      <c r="C4" s="301"/>
      <c r="D4" s="314"/>
      <c r="E4" s="301"/>
      <c r="F4" s="313" t="s">
        <v>48</v>
      </c>
      <c r="G4" s="369"/>
      <c r="H4" s="372" t="s">
        <v>49</v>
      </c>
      <c r="I4" s="369"/>
      <c r="J4" s="397" t="s">
        <v>28</v>
      </c>
      <c r="K4" s="398"/>
      <c r="L4" s="372" t="s">
        <v>31</v>
      </c>
      <c r="M4" s="369"/>
      <c r="N4" s="372" t="s">
        <v>29</v>
      </c>
      <c r="O4" s="369"/>
      <c r="P4" s="372" t="s">
        <v>30</v>
      </c>
      <c r="Q4" s="369"/>
      <c r="R4" s="372" t="s">
        <v>32</v>
      </c>
      <c r="S4" s="369"/>
      <c r="T4" s="372" t="s">
        <v>96</v>
      </c>
      <c r="U4" s="369"/>
      <c r="V4" s="319" t="s">
        <v>112</v>
      </c>
      <c r="W4" s="390"/>
    </row>
    <row r="5" spans="1:23" x14ac:dyDescent="0.25">
      <c r="A5" s="333"/>
      <c r="B5" s="370"/>
      <c r="C5" s="374"/>
      <c r="D5" s="370"/>
      <c r="E5" s="374"/>
      <c r="F5" s="370"/>
      <c r="G5" s="371"/>
      <c r="H5" s="371"/>
      <c r="I5" s="371"/>
      <c r="J5" s="399"/>
      <c r="K5" s="399"/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91"/>
      <c r="W5" s="392"/>
    </row>
    <row r="6" spans="1:23" ht="23.25" thickBot="1" x14ac:dyDescent="0.3">
      <c r="A6" s="334"/>
      <c r="B6" s="214" t="s">
        <v>44</v>
      </c>
      <c r="C6" s="115" t="s">
        <v>45</v>
      </c>
      <c r="D6" s="214" t="s">
        <v>44</v>
      </c>
      <c r="E6" s="115" t="s">
        <v>46</v>
      </c>
      <c r="F6" s="214" t="s">
        <v>44</v>
      </c>
      <c r="G6" s="110" t="s">
        <v>46</v>
      </c>
      <c r="H6" s="111" t="s">
        <v>44</v>
      </c>
      <c r="I6" s="110" t="s">
        <v>46</v>
      </c>
      <c r="J6" s="111" t="s">
        <v>44</v>
      </c>
      <c r="K6" s="110" t="s">
        <v>46</v>
      </c>
      <c r="L6" s="111" t="s">
        <v>44</v>
      </c>
      <c r="M6" s="110" t="s">
        <v>46</v>
      </c>
      <c r="N6" s="111" t="s">
        <v>44</v>
      </c>
      <c r="O6" s="109" t="s">
        <v>46</v>
      </c>
      <c r="P6" s="113" t="s">
        <v>44</v>
      </c>
      <c r="Q6" s="110" t="s">
        <v>46</v>
      </c>
      <c r="R6" s="111" t="s">
        <v>44</v>
      </c>
      <c r="S6" s="109" t="s">
        <v>46</v>
      </c>
      <c r="T6" s="111" t="s">
        <v>44</v>
      </c>
      <c r="U6" s="109" t="s">
        <v>46</v>
      </c>
      <c r="V6" s="111" t="s">
        <v>44</v>
      </c>
      <c r="W6" s="115" t="s">
        <v>46</v>
      </c>
    </row>
    <row r="7" spans="1:23" x14ac:dyDescent="0.25">
      <c r="A7" s="37" t="s">
        <v>9</v>
      </c>
      <c r="B7" s="200">
        <v>88</v>
      </c>
      <c r="C7" s="203">
        <v>2.2934584310659371E-2</v>
      </c>
      <c r="D7" s="263" t="s">
        <v>50</v>
      </c>
      <c r="E7" s="269" t="s">
        <v>50</v>
      </c>
      <c r="F7" s="200">
        <v>50</v>
      </c>
      <c r="G7" s="202">
        <f>F7/$B7</f>
        <v>0.56818181818181823</v>
      </c>
      <c r="H7" s="201">
        <v>11</v>
      </c>
      <c r="I7" s="202">
        <f>H7/$B7</f>
        <v>0.125</v>
      </c>
      <c r="J7" s="253" t="s">
        <v>50</v>
      </c>
      <c r="K7" s="254" t="s">
        <v>50</v>
      </c>
      <c r="L7" s="201">
        <v>2</v>
      </c>
      <c r="M7" s="202">
        <f>L7/$B7</f>
        <v>2.2727272727272728E-2</v>
      </c>
      <c r="N7" s="253" t="s">
        <v>50</v>
      </c>
      <c r="O7" s="254" t="s">
        <v>50</v>
      </c>
      <c r="P7" s="201">
        <v>10</v>
      </c>
      <c r="Q7" s="202">
        <f>P7/$B7</f>
        <v>0.11363636363636363</v>
      </c>
      <c r="R7" s="201">
        <v>4</v>
      </c>
      <c r="S7" s="202">
        <f>R7/$B7</f>
        <v>4.5454545454545456E-2</v>
      </c>
      <c r="T7" s="201">
        <v>8</v>
      </c>
      <c r="U7" s="202">
        <f>T7/$B7</f>
        <v>9.0909090909090912E-2</v>
      </c>
      <c r="V7" s="204">
        <v>3</v>
      </c>
      <c r="W7" s="203">
        <f>V7/$B7</f>
        <v>3.4090909090909088E-2</v>
      </c>
    </row>
    <row r="8" spans="1:23" x14ac:dyDescent="0.25">
      <c r="A8" s="34" t="s">
        <v>10</v>
      </c>
      <c r="B8" s="174">
        <v>46</v>
      </c>
      <c r="C8" s="151">
        <v>2.621082621082621E-2</v>
      </c>
      <c r="D8" s="252" t="s">
        <v>50</v>
      </c>
      <c r="E8" s="269" t="s">
        <v>50</v>
      </c>
      <c r="F8" s="174">
        <v>25</v>
      </c>
      <c r="G8" s="184">
        <f>F8/$B8</f>
        <v>0.54347826086956519</v>
      </c>
      <c r="H8" s="28">
        <v>1</v>
      </c>
      <c r="I8" s="184">
        <f>H8/$B8</f>
        <v>2.1739130434782608E-2</v>
      </c>
      <c r="J8" s="255" t="s">
        <v>50</v>
      </c>
      <c r="K8" s="270" t="s">
        <v>50</v>
      </c>
      <c r="L8" s="28">
        <v>1</v>
      </c>
      <c r="M8" s="184">
        <f>L8/$B8</f>
        <v>2.1739130434782608E-2</v>
      </c>
      <c r="N8" s="255" t="s">
        <v>50</v>
      </c>
      <c r="O8" s="270" t="s">
        <v>50</v>
      </c>
      <c r="P8" s="28">
        <v>8</v>
      </c>
      <c r="Q8" s="184">
        <f>P8/$B8</f>
        <v>0.17391304347826086</v>
      </c>
      <c r="R8" s="28">
        <v>4</v>
      </c>
      <c r="S8" s="184">
        <f>R8/$B8</f>
        <v>8.6956521739130432E-2</v>
      </c>
      <c r="T8" s="28">
        <v>4</v>
      </c>
      <c r="U8" s="184">
        <f>T8/$B8</f>
        <v>8.6956521739130432E-2</v>
      </c>
      <c r="V8" s="146">
        <v>3</v>
      </c>
      <c r="W8" s="151">
        <f>V8/$B8</f>
        <v>6.5217391304347824E-2</v>
      </c>
    </row>
    <row r="9" spans="1:23" x14ac:dyDescent="0.25">
      <c r="A9" s="34" t="s">
        <v>11</v>
      </c>
      <c r="B9" s="252" t="s">
        <v>50</v>
      </c>
      <c r="C9" s="262" t="s">
        <v>50</v>
      </c>
      <c r="D9" s="252" t="s">
        <v>50</v>
      </c>
      <c r="E9" s="262" t="s">
        <v>50</v>
      </c>
      <c r="F9" s="252" t="s">
        <v>50</v>
      </c>
      <c r="G9" s="271" t="s">
        <v>50</v>
      </c>
      <c r="H9" s="256" t="s">
        <v>50</v>
      </c>
      <c r="I9" s="271" t="s">
        <v>50</v>
      </c>
      <c r="J9" s="256" t="s">
        <v>50</v>
      </c>
      <c r="K9" s="271" t="s">
        <v>50</v>
      </c>
      <c r="L9" s="256" t="s">
        <v>50</v>
      </c>
      <c r="M9" s="271" t="s">
        <v>50</v>
      </c>
      <c r="N9" s="256" t="s">
        <v>50</v>
      </c>
      <c r="O9" s="271" t="s">
        <v>50</v>
      </c>
      <c r="P9" s="256" t="s">
        <v>50</v>
      </c>
      <c r="Q9" s="271" t="s">
        <v>50</v>
      </c>
      <c r="R9" s="256" t="s">
        <v>50</v>
      </c>
      <c r="S9" s="271" t="s">
        <v>50</v>
      </c>
      <c r="T9" s="256" t="s">
        <v>50</v>
      </c>
      <c r="U9" s="271" t="s">
        <v>50</v>
      </c>
      <c r="V9" s="271" t="s">
        <v>50</v>
      </c>
      <c r="W9" s="264" t="s">
        <v>50</v>
      </c>
    </row>
    <row r="10" spans="1:23" x14ac:dyDescent="0.25">
      <c r="A10" s="34" t="s">
        <v>12</v>
      </c>
      <c r="B10" s="252" t="s">
        <v>50</v>
      </c>
      <c r="C10" s="262" t="s">
        <v>50</v>
      </c>
      <c r="D10" s="252" t="s">
        <v>50</v>
      </c>
      <c r="E10" s="262" t="s">
        <v>50</v>
      </c>
      <c r="F10" s="252" t="s">
        <v>50</v>
      </c>
      <c r="G10" s="271" t="s">
        <v>50</v>
      </c>
      <c r="H10" s="256" t="s">
        <v>50</v>
      </c>
      <c r="I10" s="271" t="s">
        <v>50</v>
      </c>
      <c r="J10" s="256" t="s">
        <v>50</v>
      </c>
      <c r="K10" s="271" t="s">
        <v>50</v>
      </c>
      <c r="L10" s="256" t="s">
        <v>50</v>
      </c>
      <c r="M10" s="271" t="s">
        <v>50</v>
      </c>
      <c r="N10" s="256" t="s">
        <v>50</v>
      </c>
      <c r="O10" s="271" t="s">
        <v>50</v>
      </c>
      <c r="P10" s="256" t="s">
        <v>50</v>
      </c>
      <c r="Q10" s="271" t="s">
        <v>50</v>
      </c>
      <c r="R10" s="256" t="s">
        <v>50</v>
      </c>
      <c r="S10" s="271" t="s">
        <v>50</v>
      </c>
      <c r="T10" s="256" t="s">
        <v>50</v>
      </c>
      <c r="U10" s="271" t="s">
        <v>50</v>
      </c>
      <c r="V10" s="271" t="s">
        <v>50</v>
      </c>
      <c r="W10" s="264" t="s">
        <v>50</v>
      </c>
    </row>
    <row r="11" spans="1:23" x14ac:dyDescent="0.25">
      <c r="A11" s="34" t="s">
        <v>13</v>
      </c>
      <c r="B11" s="252" t="s">
        <v>50</v>
      </c>
      <c r="C11" s="262" t="s">
        <v>50</v>
      </c>
      <c r="D11" s="252" t="s">
        <v>50</v>
      </c>
      <c r="E11" s="262" t="s">
        <v>50</v>
      </c>
      <c r="F11" s="252" t="s">
        <v>50</v>
      </c>
      <c r="G11" s="271" t="s">
        <v>50</v>
      </c>
      <c r="H11" s="256" t="s">
        <v>50</v>
      </c>
      <c r="I11" s="271" t="s">
        <v>50</v>
      </c>
      <c r="J11" s="256" t="s">
        <v>50</v>
      </c>
      <c r="K11" s="271" t="s">
        <v>50</v>
      </c>
      <c r="L11" s="256" t="s">
        <v>50</v>
      </c>
      <c r="M11" s="271" t="s">
        <v>50</v>
      </c>
      <c r="N11" s="256" t="s">
        <v>50</v>
      </c>
      <c r="O11" s="271" t="s">
        <v>50</v>
      </c>
      <c r="P11" s="256" t="s">
        <v>50</v>
      </c>
      <c r="Q11" s="271" t="s">
        <v>50</v>
      </c>
      <c r="R11" s="256" t="s">
        <v>50</v>
      </c>
      <c r="S11" s="271" t="s">
        <v>50</v>
      </c>
      <c r="T11" s="256" t="s">
        <v>50</v>
      </c>
      <c r="U11" s="271" t="s">
        <v>50</v>
      </c>
      <c r="V11" s="271" t="s">
        <v>50</v>
      </c>
      <c r="W11" s="264" t="s">
        <v>50</v>
      </c>
    </row>
    <row r="12" spans="1:23" x14ac:dyDescent="0.25">
      <c r="A12" s="34" t="s">
        <v>14</v>
      </c>
      <c r="B12" s="252" t="s">
        <v>50</v>
      </c>
      <c r="C12" s="262" t="s">
        <v>50</v>
      </c>
      <c r="D12" s="252" t="s">
        <v>50</v>
      </c>
      <c r="E12" s="262" t="s">
        <v>50</v>
      </c>
      <c r="F12" s="252" t="s">
        <v>50</v>
      </c>
      <c r="G12" s="271" t="s">
        <v>50</v>
      </c>
      <c r="H12" s="256" t="s">
        <v>50</v>
      </c>
      <c r="I12" s="271" t="s">
        <v>50</v>
      </c>
      <c r="J12" s="256" t="s">
        <v>50</v>
      </c>
      <c r="K12" s="271" t="s">
        <v>50</v>
      </c>
      <c r="L12" s="256" t="s">
        <v>50</v>
      </c>
      <c r="M12" s="271" t="s">
        <v>50</v>
      </c>
      <c r="N12" s="256" t="s">
        <v>50</v>
      </c>
      <c r="O12" s="271" t="s">
        <v>50</v>
      </c>
      <c r="P12" s="256" t="s">
        <v>50</v>
      </c>
      <c r="Q12" s="271" t="s">
        <v>50</v>
      </c>
      <c r="R12" s="256" t="s">
        <v>50</v>
      </c>
      <c r="S12" s="271" t="s">
        <v>50</v>
      </c>
      <c r="T12" s="256" t="s">
        <v>50</v>
      </c>
      <c r="U12" s="271" t="s">
        <v>50</v>
      </c>
      <c r="V12" s="271" t="s">
        <v>50</v>
      </c>
      <c r="W12" s="264" t="s">
        <v>50</v>
      </c>
    </row>
    <row r="13" spans="1:23" x14ac:dyDescent="0.25">
      <c r="A13" s="34" t="s">
        <v>15</v>
      </c>
      <c r="B13" s="174">
        <v>4</v>
      </c>
      <c r="C13" s="151">
        <v>1.9607843137254902E-2</v>
      </c>
      <c r="D13" s="252" t="s">
        <v>50</v>
      </c>
      <c r="E13" s="269" t="s">
        <v>50</v>
      </c>
      <c r="F13" s="174">
        <v>2</v>
      </c>
      <c r="G13" s="184">
        <f>F13/$B13</f>
        <v>0.5</v>
      </c>
      <c r="H13" s="261">
        <v>2</v>
      </c>
      <c r="I13" s="184">
        <f>H13/$B13</f>
        <v>0.5</v>
      </c>
      <c r="J13" s="255" t="s">
        <v>50</v>
      </c>
      <c r="K13" s="270" t="s">
        <v>50</v>
      </c>
      <c r="L13" s="255" t="s">
        <v>50</v>
      </c>
      <c r="M13" s="271" t="s">
        <v>50</v>
      </c>
      <c r="N13" s="255" t="s">
        <v>50</v>
      </c>
      <c r="O13" s="270" t="s">
        <v>50</v>
      </c>
      <c r="P13" s="255" t="s">
        <v>50</v>
      </c>
      <c r="Q13" s="271" t="s">
        <v>50</v>
      </c>
      <c r="R13" s="255" t="s">
        <v>50</v>
      </c>
      <c r="S13" s="271" t="s">
        <v>50</v>
      </c>
      <c r="T13" s="255" t="s">
        <v>50</v>
      </c>
      <c r="U13" s="270" t="s">
        <v>50</v>
      </c>
      <c r="V13" s="270" t="s">
        <v>50</v>
      </c>
      <c r="W13" s="265" t="s">
        <v>50</v>
      </c>
    </row>
    <row r="14" spans="1:23" x14ac:dyDescent="0.25">
      <c r="A14" s="34" t="s">
        <v>16</v>
      </c>
      <c r="B14" s="252" t="s">
        <v>50</v>
      </c>
      <c r="C14" s="262" t="s">
        <v>50</v>
      </c>
      <c r="D14" s="252" t="s">
        <v>50</v>
      </c>
      <c r="E14" s="262" t="s">
        <v>50</v>
      </c>
      <c r="F14" s="252" t="s">
        <v>50</v>
      </c>
      <c r="G14" s="271" t="s">
        <v>50</v>
      </c>
      <c r="H14" s="256" t="s">
        <v>50</v>
      </c>
      <c r="I14" s="271" t="s">
        <v>50</v>
      </c>
      <c r="J14" s="256" t="s">
        <v>50</v>
      </c>
      <c r="K14" s="271" t="s">
        <v>50</v>
      </c>
      <c r="L14" s="256" t="s">
        <v>50</v>
      </c>
      <c r="M14" s="271" t="s">
        <v>50</v>
      </c>
      <c r="N14" s="256" t="s">
        <v>50</v>
      </c>
      <c r="O14" s="271" t="s">
        <v>50</v>
      </c>
      <c r="P14" s="256" t="s">
        <v>50</v>
      </c>
      <c r="Q14" s="271" t="s">
        <v>50</v>
      </c>
      <c r="R14" s="256" t="s">
        <v>50</v>
      </c>
      <c r="S14" s="271" t="s">
        <v>50</v>
      </c>
      <c r="T14" s="256" t="s">
        <v>50</v>
      </c>
      <c r="U14" s="271" t="s">
        <v>50</v>
      </c>
      <c r="V14" s="271" t="s">
        <v>50</v>
      </c>
      <c r="W14" s="264" t="s">
        <v>50</v>
      </c>
    </row>
    <row r="15" spans="1:23" x14ac:dyDescent="0.25">
      <c r="A15" s="34" t="s">
        <v>17</v>
      </c>
      <c r="B15" s="252" t="s">
        <v>50</v>
      </c>
      <c r="C15" s="262" t="s">
        <v>50</v>
      </c>
      <c r="D15" s="252" t="s">
        <v>50</v>
      </c>
      <c r="E15" s="262" t="s">
        <v>50</v>
      </c>
      <c r="F15" s="252" t="s">
        <v>50</v>
      </c>
      <c r="G15" s="271" t="s">
        <v>50</v>
      </c>
      <c r="H15" s="256" t="s">
        <v>50</v>
      </c>
      <c r="I15" s="271" t="s">
        <v>50</v>
      </c>
      <c r="J15" s="256" t="s">
        <v>50</v>
      </c>
      <c r="K15" s="271" t="s">
        <v>50</v>
      </c>
      <c r="L15" s="256" t="s">
        <v>50</v>
      </c>
      <c r="M15" s="271" t="s">
        <v>50</v>
      </c>
      <c r="N15" s="256" t="s">
        <v>50</v>
      </c>
      <c r="O15" s="271" t="s">
        <v>50</v>
      </c>
      <c r="P15" s="256" t="s">
        <v>50</v>
      </c>
      <c r="Q15" s="271" t="s">
        <v>50</v>
      </c>
      <c r="R15" s="256" t="s">
        <v>50</v>
      </c>
      <c r="S15" s="271" t="s">
        <v>50</v>
      </c>
      <c r="T15" s="256" t="s">
        <v>50</v>
      </c>
      <c r="U15" s="271" t="s">
        <v>50</v>
      </c>
      <c r="V15" s="271" t="s">
        <v>50</v>
      </c>
      <c r="W15" s="264" t="s">
        <v>50</v>
      </c>
    </row>
    <row r="16" spans="1:23" x14ac:dyDescent="0.25">
      <c r="A16" s="34" t="s">
        <v>18</v>
      </c>
      <c r="B16" s="174">
        <v>6</v>
      </c>
      <c r="C16" s="151">
        <v>2.4096385542168676E-2</v>
      </c>
      <c r="D16" s="252" t="s">
        <v>50</v>
      </c>
      <c r="E16" s="269" t="s">
        <v>50</v>
      </c>
      <c r="F16" s="174">
        <v>3</v>
      </c>
      <c r="G16" s="184">
        <f>F16/$B16</f>
        <v>0.5</v>
      </c>
      <c r="H16" s="28">
        <v>3</v>
      </c>
      <c r="I16" s="184">
        <f>H16/$B16</f>
        <v>0.5</v>
      </c>
      <c r="J16" s="255" t="s">
        <v>50</v>
      </c>
      <c r="K16" s="270" t="s">
        <v>50</v>
      </c>
      <c r="L16" s="255" t="s">
        <v>50</v>
      </c>
      <c r="M16" s="271" t="s">
        <v>50</v>
      </c>
      <c r="N16" s="255" t="s">
        <v>50</v>
      </c>
      <c r="O16" s="270" t="s">
        <v>50</v>
      </c>
      <c r="P16" s="255" t="s">
        <v>50</v>
      </c>
      <c r="Q16" s="271" t="s">
        <v>50</v>
      </c>
      <c r="R16" s="255" t="s">
        <v>50</v>
      </c>
      <c r="S16" s="271" t="s">
        <v>50</v>
      </c>
      <c r="T16" s="255" t="s">
        <v>50</v>
      </c>
      <c r="U16" s="270" t="s">
        <v>50</v>
      </c>
      <c r="V16" s="270" t="s">
        <v>50</v>
      </c>
      <c r="W16" s="265" t="s">
        <v>50</v>
      </c>
    </row>
    <row r="17" spans="1:23" x14ac:dyDescent="0.25">
      <c r="A17" s="34" t="s">
        <v>19</v>
      </c>
      <c r="B17" s="252" t="s">
        <v>50</v>
      </c>
      <c r="C17" s="262" t="s">
        <v>50</v>
      </c>
      <c r="D17" s="252" t="s">
        <v>50</v>
      </c>
      <c r="E17" s="262" t="s">
        <v>50</v>
      </c>
      <c r="F17" s="252" t="s">
        <v>50</v>
      </c>
      <c r="G17" s="271" t="s">
        <v>50</v>
      </c>
      <c r="H17" s="256" t="s">
        <v>50</v>
      </c>
      <c r="I17" s="271" t="s">
        <v>50</v>
      </c>
      <c r="J17" s="256" t="s">
        <v>50</v>
      </c>
      <c r="K17" s="271" t="s">
        <v>50</v>
      </c>
      <c r="L17" s="256" t="s">
        <v>50</v>
      </c>
      <c r="M17" s="271" t="s">
        <v>50</v>
      </c>
      <c r="N17" s="256" t="s">
        <v>50</v>
      </c>
      <c r="O17" s="271" t="s">
        <v>50</v>
      </c>
      <c r="P17" s="256" t="s">
        <v>50</v>
      </c>
      <c r="Q17" s="271" t="s">
        <v>50</v>
      </c>
      <c r="R17" s="256" t="s">
        <v>50</v>
      </c>
      <c r="S17" s="271" t="s">
        <v>50</v>
      </c>
      <c r="T17" s="256" t="s">
        <v>50</v>
      </c>
      <c r="U17" s="271" t="s">
        <v>50</v>
      </c>
      <c r="V17" s="271" t="s">
        <v>50</v>
      </c>
      <c r="W17" s="264" t="s">
        <v>50</v>
      </c>
    </row>
    <row r="18" spans="1:23" x14ac:dyDescent="0.25">
      <c r="A18" s="34" t="s">
        <v>20</v>
      </c>
      <c r="B18" s="174">
        <v>4</v>
      </c>
      <c r="C18" s="151">
        <v>8.23045267489712E-3</v>
      </c>
      <c r="D18" s="252" t="s">
        <v>50</v>
      </c>
      <c r="E18" s="269" t="s">
        <v>50</v>
      </c>
      <c r="F18" s="174">
        <v>3</v>
      </c>
      <c r="G18" s="184">
        <f>F18/$B18</f>
        <v>0.75</v>
      </c>
      <c r="H18" s="256" t="s">
        <v>50</v>
      </c>
      <c r="I18" s="271" t="s">
        <v>50</v>
      </c>
      <c r="J18" s="255" t="s">
        <v>50</v>
      </c>
      <c r="K18" s="270" t="s">
        <v>50</v>
      </c>
      <c r="L18" s="255" t="s">
        <v>50</v>
      </c>
      <c r="M18" s="271" t="s">
        <v>50</v>
      </c>
      <c r="N18" s="255" t="s">
        <v>50</v>
      </c>
      <c r="O18" s="270" t="s">
        <v>50</v>
      </c>
      <c r="P18" s="255" t="s">
        <v>50</v>
      </c>
      <c r="Q18" s="271" t="s">
        <v>50</v>
      </c>
      <c r="R18" s="255" t="s">
        <v>50</v>
      </c>
      <c r="S18" s="271" t="s">
        <v>50</v>
      </c>
      <c r="T18" s="28">
        <v>1</v>
      </c>
      <c r="U18" s="184">
        <f>T18/$B18</f>
        <v>0.25</v>
      </c>
      <c r="V18" s="270" t="s">
        <v>50</v>
      </c>
      <c r="W18" s="265" t="s">
        <v>50</v>
      </c>
    </row>
    <row r="19" spans="1:23" x14ac:dyDescent="0.25">
      <c r="A19" s="34" t="s">
        <v>21</v>
      </c>
      <c r="B19" s="174">
        <v>6</v>
      </c>
      <c r="C19" s="151">
        <v>4.9180327868852458E-2</v>
      </c>
      <c r="D19" s="252" t="s">
        <v>50</v>
      </c>
      <c r="E19" s="269" t="s">
        <v>50</v>
      </c>
      <c r="F19" s="174">
        <v>4</v>
      </c>
      <c r="G19" s="184">
        <f>F19/$B19</f>
        <v>0.66666666666666663</v>
      </c>
      <c r="H19" s="256" t="s">
        <v>50</v>
      </c>
      <c r="I19" s="271" t="s">
        <v>50</v>
      </c>
      <c r="J19" s="255" t="s">
        <v>50</v>
      </c>
      <c r="K19" s="270" t="s">
        <v>50</v>
      </c>
      <c r="L19" s="255" t="s">
        <v>50</v>
      </c>
      <c r="M19" s="271" t="s">
        <v>50</v>
      </c>
      <c r="N19" s="255" t="s">
        <v>50</v>
      </c>
      <c r="O19" s="270" t="s">
        <v>50</v>
      </c>
      <c r="P19" s="255" t="s">
        <v>50</v>
      </c>
      <c r="Q19" s="271" t="s">
        <v>50</v>
      </c>
      <c r="R19" s="255" t="s">
        <v>50</v>
      </c>
      <c r="S19" s="271" t="s">
        <v>50</v>
      </c>
      <c r="T19" s="261">
        <v>2</v>
      </c>
      <c r="U19" s="184">
        <f>T19/$B19</f>
        <v>0.33333333333333331</v>
      </c>
      <c r="V19" s="270" t="s">
        <v>50</v>
      </c>
      <c r="W19" s="265" t="s">
        <v>50</v>
      </c>
    </row>
    <row r="20" spans="1:23" x14ac:dyDescent="0.25">
      <c r="A20" s="34" t="s">
        <v>22</v>
      </c>
      <c r="B20" s="174">
        <v>1</v>
      </c>
      <c r="C20" s="151">
        <v>5.3763440860215058E-3</v>
      </c>
      <c r="D20" s="252" t="s">
        <v>50</v>
      </c>
      <c r="E20" s="269" t="s">
        <v>50</v>
      </c>
      <c r="F20" s="174">
        <v>1</v>
      </c>
      <c r="G20" s="184">
        <f>F20/$B20</f>
        <v>1</v>
      </c>
      <c r="H20" s="256" t="s">
        <v>50</v>
      </c>
      <c r="I20" s="271" t="s">
        <v>50</v>
      </c>
      <c r="J20" s="255" t="s">
        <v>50</v>
      </c>
      <c r="K20" s="270" t="s">
        <v>50</v>
      </c>
      <c r="L20" s="255" t="s">
        <v>50</v>
      </c>
      <c r="M20" s="271" t="s">
        <v>50</v>
      </c>
      <c r="N20" s="255" t="s">
        <v>50</v>
      </c>
      <c r="O20" s="270" t="s">
        <v>50</v>
      </c>
      <c r="P20" s="255" t="s">
        <v>50</v>
      </c>
      <c r="Q20" s="271" t="s">
        <v>50</v>
      </c>
      <c r="R20" s="255" t="s">
        <v>50</v>
      </c>
      <c r="S20" s="271" t="s">
        <v>50</v>
      </c>
      <c r="T20" s="255" t="s">
        <v>50</v>
      </c>
      <c r="U20" s="270" t="s">
        <v>50</v>
      </c>
      <c r="V20" s="270" t="s">
        <v>50</v>
      </c>
      <c r="W20" s="265" t="s">
        <v>50</v>
      </c>
    </row>
    <row r="21" spans="1:23" ht="15.75" thickBot="1" x14ac:dyDescent="0.3">
      <c r="A21" s="36" t="s">
        <v>23</v>
      </c>
      <c r="B21" s="248">
        <v>21</v>
      </c>
      <c r="C21" s="57">
        <v>4.4871794871794872E-2</v>
      </c>
      <c r="D21" s="266" t="s">
        <v>50</v>
      </c>
      <c r="E21" s="267" t="s">
        <v>50</v>
      </c>
      <c r="F21" s="248">
        <v>12</v>
      </c>
      <c r="G21" s="48">
        <f>F21/$B21</f>
        <v>0.5714285714285714</v>
      </c>
      <c r="H21" s="259">
        <v>5</v>
      </c>
      <c r="I21" s="48">
        <f>H21/$B21</f>
        <v>0.23809523809523808</v>
      </c>
      <c r="J21" s="257" t="s">
        <v>50</v>
      </c>
      <c r="K21" s="258" t="s">
        <v>50</v>
      </c>
      <c r="L21" s="259">
        <v>1</v>
      </c>
      <c r="M21" s="48">
        <f>L21/$B21</f>
        <v>4.7619047619047616E-2</v>
      </c>
      <c r="N21" s="257" t="s">
        <v>50</v>
      </c>
      <c r="O21" s="258" t="s">
        <v>50</v>
      </c>
      <c r="P21" s="259">
        <v>2</v>
      </c>
      <c r="Q21" s="48">
        <f>P21/$B21</f>
        <v>9.5238095238095233E-2</v>
      </c>
      <c r="R21" s="260" t="s">
        <v>50</v>
      </c>
      <c r="S21" s="272" t="s">
        <v>50</v>
      </c>
      <c r="T21" s="259">
        <v>1</v>
      </c>
      <c r="U21" s="48">
        <f>T21/$B21</f>
        <v>4.7619047619047616E-2</v>
      </c>
      <c r="V21" s="258" t="s">
        <v>50</v>
      </c>
      <c r="W21" s="268" t="s">
        <v>50</v>
      </c>
    </row>
    <row r="22" spans="1:23" x14ac:dyDescent="0.25">
      <c r="A22" s="170" t="s">
        <v>113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4"/>
      <c r="O22" s="44"/>
      <c r="P22" s="44"/>
      <c r="Q22" s="44"/>
      <c r="R22" s="44"/>
      <c r="S22" s="44"/>
      <c r="T22" s="44"/>
      <c r="U22" s="44"/>
      <c r="V22" s="44"/>
      <c r="W22" s="44"/>
    </row>
    <row r="23" spans="1:23" x14ac:dyDescent="0.25">
      <c r="A23" s="170" t="s">
        <v>80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</row>
    <row r="24" spans="1:23" x14ac:dyDescent="0.25">
      <c r="A24" s="170" t="s">
        <v>114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x14ac:dyDescent="0.25">
      <c r="A25" s="4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</sheetData>
  <mergeCells count="13">
    <mergeCell ref="R4:S5"/>
    <mergeCell ref="T4:U5"/>
    <mergeCell ref="V4:W5"/>
    <mergeCell ref="A3:A6"/>
    <mergeCell ref="B3:C5"/>
    <mergeCell ref="D3:E5"/>
    <mergeCell ref="F3:W3"/>
    <mergeCell ref="F4:G5"/>
    <mergeCell ref="H4:I5"/>
    <mergeCell ref="J4:K5"/>
    <mergeCell ref="L4:M5"/>
    <mergeCell ref="N4:O5"/>
    <mergeCell ref="P4:Q5"/>
  </mergeCells>
  <hyperlinks>
    <hyperlink ref="A2" location="OBSAH!A1" tooltip="o" display="zpět na obsah"/>
  </hyperlink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OBSAH</vt:lpstr>
      <vt:lpstr>ZNAČKY</vt:lpstr>
      <vt:lpstr>4.1</vt:lpstr>
      <vt:lpstr>4.2</vt:lpstr>
      <vt:lpstr>4.3</vt:lpstr>
      <vt:lpstr>4.4</vt:lpstr>
      <vt:lpstr>4.5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pubalova6594</dc:creator>
  <cp:lastModifiedBy>kasparova3676</cp:lastModifiedBy>
  <cp:lastPrinted>2022-07-12T08:19:31Z</cp:lastPrinted>
  <dcterms:created xsi:type="dcterms:W3CDTF">2017-08-18T09:41:49Z</dcterms:created>
  <dcterms:modified xsi:type="dcterms:W3CDTF">2023-08-23T05:25:55Z</dcterms:modified>
</cp:coreProperties>
</file>