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d_4111\08_Rozpočet_ZÚ\ZU 2020\ZÚ 2020_final\"/>
    </mc:Choice>
  </mc:AlternateContent>
  <bookViews>
    <workbookView xWindow="-60" yWindow="120" windowWidth="23250" windowHeight="7440" firstSheet="3" activeTab="9"/>
  </bookViews>
  <sheets>
    <sheet name="BilanceSR-druh" sheetId="3" r:id="rId1"/>
    <sheet name="VýdajeSR-funk" sheetId="4" r:id="rId2"/>
    <sheet name="Příl. 1 tab.2_Záv ukaz" sheetId="5" r:id="rId3"/>
    <sheet name="Příl. 1 tab.3 Mzdová" sheetId="11" r:id="rId4"/>
    <sheet name="Příl. 1 Tab.7 EDS_SMVS" sheetId="14" r:id="rId5"/>
    <sheet name="Příl. 1 tab.8_EU" sheetId="7" r:id="rId6"/>
    <sheet name="Příl.1 tab.9_EU_Mzdová" sheetId="10" r:id="rId7"/>
    <sheet name="Příl.1 tab.10 EU Příjmy" sheetId="13" r:id="rId8"/>
    <sheet name="2020_NAR1-12" sheetId="9" r:id="rId9"/>
    <sheet name="2021_NAR1-1" sheetId="12" r:id="rId10"/>
  </sheets>
  <externalReferences>
    <externalReference r:id="rId11"/>
    <externalReference r:id="rId12"/>
  </externalReferences>
  <definedNames>
    <definedName name="AV" localSheetId="4">'[1]301-KPR'!#REF!</definedName>
    <definedName name="AV" localSheetId="7">'[1]301-KPR'!#REF!</definedName>
    <definedName name="AV">'[1]301-KPR'!#REF!</definedName>
    <definedName name="CBU" localSheetId="4">'[1]301-KPR'!#REF!</definedName>
    <definedName name="CBU" localSheetId="7">'[1]301-KPR'!#REF!</definedName>
    <definedName name="CBU">'[1]301-KPR'!#REF!</definedName>
    <definedName name="CSU" localSheetId="4">'[1]301-KPR'!#REF!</definedName>
    <definedName name="CSU" localSheetId="7">'[1]301-KPR'!#REF!</definedName>
    <definedName name="CSU">'[1]301-KPR'!#REF!</definedName>
    <definedName name="CUZK" localSheetId="4">'[1]301-KPR'!#REF!</definedName>
    <definedName name="CUZK" localSheetId="7">'[1]301-KPR'!#REF!</definedName>
    <definedName name="CUZK">'[1]301-KPR'!#REF!</definedName>
    <definedName name="GA" localSheetId="4">'[1]301-KPR'!#REF!</definedName>
    <definedName name="GA" localSheetId="7">'[1]301-KPR'!#REF!</definedName>
    <definedName name="GA">'[1]301-KPR'!#REF!</definedName>
    <definedName name="MDS" localSheetId="4">'[1]301-KPR'!#REF!</definedName>
    <definedName name="MDS" localSheetId="7">'[1]301-KPR'!#REF!</definedName>
    <definedName name="MDS">'[1]301-KPR'!#REF!</definedName>
    <definedName name="MK" localSheetId="4">'[1]301-KPR'!#REF!</definedName>
    <definedName name="MK" localSheetId="7">'[1]301-KPR'!#REF!</definedName>
    <definedName name="MK">'[1]301-KPR'!#REF!</definedName>
    <definedName name="MPO" localSheetId="4">'[1]301-KPR'!#REF!</definedName>
    <definedName name="MPO" localSheetId="7">'[1]301-KPR'!#REF!</definedName>
    <definedName name="MPO">'[1]301-KPR'!#REF!</definedName>
    <definedName name="MS" localSheetId="4">'[1]301-KPR'!#REF!</definedName>
    <definedName name="MS" localSheetId="7">'[1]301-KPR'!#REF!</definedName>
    <definedName name="MS">'[1]301-KPR'!#REF!</definedName>
    <definedName name="MSMT" localSheetId="4">'[1]301-KPR'!#REF!</definedName>
    <definedName name="MSMT" localSheetId="7">'[1]301-KPR'!#REF!</definedName>
    <definedName name="MSMT">'[1]301-KPR'!#REF!</definedName>
    <definedName name="MZdr" localSheetId="4">'[1]301-KPR'!#REF!</definedName>
    <definedName name="MZdr" localSheetId="7">'[1]301-KPR'!#REF!</definedName>
    <definedName name="MZdr">'[1]301-KPR'!#REF!</definedName>
    <definedName name="MZe" localSheetId="4">'[1]301-KPR'!#REF!</definedName>
    <definedName name="MZe" localSheetId="7">'[1]301-KPR'!#REF!</definedName>
    <definedName name="MZe">'[1]301-KPR'!#REF!</definedName>
    <definedName name="NKU" localSheetId="4">'[1]301-KPR'!#REF!</definedName>
    <definedName name="NKU" localSheetId="7">'[1]301-KPR'!#REF!</definedName>
    <definedName name="NKU">'[1]301-KPR'!#REF!</definedName>
    <definedName name="_xlnm.Print_Area" localSheetId="3">'Příl. 1 tab.3 Mzdová'!$A$1:$AS$187</definedName>
    <definedName name="RRTV" localSheetId="4">'[1]301-KPR'!#REF!</definedName>
    <definedName name="RRTV" localSheetId="7">'[1]301-KPR'!#REF!</definedName>
    <definedName name="RRTV">'[1]301-KPR'!#REF!</definedName>
    <definedName name="SSHR" localSheetId="4">'[1]301-KPR'!#REF!</definedName>
    <definedName name="SSHR" localSheetId="7">'[1]301-KPR'!#REF!</definedName>
    <definedName name="SSHR">'[1]301-KPR'!#REF!</definedName>
    <definedName name="SUJB" localSheetId="4">'[1]301-KPR'!#REF!</definedName>
    <definedName name="SUJB" localSheetId="7">'[1]301-KPR'!#REF!</definedName>
    <definedName name="SUJB">'[1]301-KPR'!#REF!</definedName>
    <definedName name="UOHS" localSheetId="4">'[1]301-KPR'!#REF!</definedName>
    <definedName name="UOHS" localSheetId="7">'[1]301-KPR'!#REF!</definedName>
    <definedName name="UOHS">'[1]301-KPR'!#REF!</definedName>
    <definedName name="UPV" localSheetId="4">'[1]301-KPR'!#REF!</definedName>
    <definedName name="UPV" localSheetId="7">'[1]301-KPR'!#REF!</definedName>
    <definedName name="UPV">'[1]301-KPR'!#REF!</definedName>
    <definedName name="US" localSheetId="4">'[1]301-KPR'!#REF!</definedName>
    <definedName name="US" localSheetId="7">'[1]301-KPR'!#REF!</definedName>
    <definedName name="US">'[1]301-KPR'!#REF!</definedName>
    <definedName name="USIS" localSheetId="4">'[1]301-KPR'!#REF!</definedName>
    <definedName name="USIS" localSheetId="7">'[1]301-KPR'!#REF!</definedName>
    <definedName name="USIS">'[1]301-KPR'!#REF!</definedName>
  </definedNames>
  <calcPr calcId="162913"/>
</workbook>
</file>

<file path=xl/calcChain.xml><?xml version="1.0" encoding="utf-8"?>
<calcChain xmlns="http://schemas.openxmlformats.org/spreadsheetml/2006/main">
  <c r="D25" i="13" l="1"/>
  <c r="CB162" i="11" l="1"/>
  <c r="CA162" i="11"/>
  <c r="BZ162" i="11"/>
  <c r="BX162" i="11"/>
  <c r="BW162" i="11"/>
  <c r="BV162" i="11"/>
  <c r="BU162" i="11" s="1"/>
  <c r="BQ162" i="11"/>
  <c r="BM162" i="11"/>
  <c r="BJ162" i="11"/>
  <c r="BH162" i="11"/>
  <c r="BF162" i="11"/>
  <c r="BE162" i="11"/>
  <c r="BD162" i="11"/>
  <c r="BC162" i="11" s="1"/>
  <c r="BB162" i="11"/>
  <c r="BA162" i="11"/>
  <c r="AZ162" i="11"/>
  <c r="AX162" i="11"/>
  <c r="AW162" i="11"/>
  <c r="AV162" i="11"/>
  <c r="AU162" i="11" s="1"/>
  <c r="AF162" i="11"/>
  <c r="AB162" i="11"/>
  <c r="AA162" i="11"/>
  <c r="Z162" i="11"/>
  <c r="Y162" i="11"/>
  <c r="BR162" i="11" s="1"/>
  <c r="P162" i="11"/>
  <c r="BI162" i="11" s="1"/>
  <c r="L162" i="11"/>
  <c r="AY162" i="11" s="1"/>
  <c r="K162" i="11"/>
  <c r="G162" i="11"/>
  <c r="F162" i="11"/>
  <c r="BG162" i="11" s="1"/>
  <c r="B162" i="11"/>
  <c r="BY162" i="11" s="1"/>
  <c r="CB161" i="11"/>
  <c r="CA161" i="11"/>
  <c r="BZ161" i="11"/>
  <c r="BY161" i="11"/>
  <c r="BX161" i="11"/>
  <c r="BW161" i="11"/>
  <c r="BV161" i="11"/>
  <c r="BU161" i="11" s="1"/>
  <c r="BQ161" i="11"/>
  <c r="BM161" i="11"/>
  <c r="BJ161" i="11"/>
  <c r="BH161" i="11"/>
  <c r="BG161" i="11"/>
  <c r="BF161" i="11"/>
  <c r="BE161" i="11"/>
  <c r="BD161" i="11"/>
  <c r="BC161" i="11"/>
  <c r="BB161" i="11"/>
  <c r="BA161" i="11"/>
  <c r="AZ161" i="11"/>
  <c r="AY161" i="11"/>
  <c r="AX161" i="11"/>
  <c r="AW161" i="11"/>
  <c r="AV161" i="11"/>
  <c r="AU161" i="11"/>
  <c r="AF161" i="11"/>
  <c r="AB161" i="11"/>
  <c r="Z161" i="11"/>
  <c r="Y161" i="11"/>
  <c r="BR161" i="11" s="1"/>
  <c r="P161" i="11"/>
  <c r="BI161" i="11" s="1"/>
  <c r="L161" i="11"/>
  <c r="K161" i="11"/>
  <c r="G161" i="11"/>
  <c r="F161" i="11"/>
  <c r="B161" i="11"/>
  <c r="CB160" i="11"/>
  <c r="CA160" i="11"/>
  <c r="BZ160" i="11"/>
  <c r="BX160" i="11"/>
  <c r="BW160" i="11"/>
  <c r="BV160" i="11"/>
  <c r="BU160" i="11"/>
  <c r="BQ160" i="11"/>
  <c r="BM160" i="11"/>
  <c r="BJ160" i="11"/>
  <c r="BH160" i="11"/>
  <c r="BF160" i="11"/>
  <c r="BE160" i="11"/>
  <c r="BD160" i="11"/>
  <c r="BC160" i="11" s="1"/>
  <c r="BB160" i="11"/>
  <c r="BA160" i="11"/>
  <c r="AZ160" i="11"/>
  <c r="AX160" i="11"/>
  <c r="AW160" i="11"/>
  <c r="AV160" i="11"/>
  <c r="AU160" i="11" s="1"/>
  <c r="AF160" i="11"/>
  <c r="AB160" i="11"/>
  <c r="AA160" i="11"/>
  <c r="Z160" i="11"/>
  <c r="Y160" i="11"/>
  <c r="BR160" i="11" s="1"/>
  <c r="P160" i="11"/>
  <c r="BI160" i="11" s="1"/>
  <c r="L160" i="11"/>
  <c r="AY160" i="11" s="1"/>
  <c r="K160" i="11"/>
  <c r="G160" i="11"/>
  <c r="F160" i="11"/>
  <c r="BG160" i="11" s="1"/>
  <c r="B160" i="11"/>
  <c r="BY160" i="11" s="1"/>
  <c r="CB159" i="11"/>
  <c r="CA159" i="11"/>
  <c r="BZ159" i="11"/>
  <c r="BY159" i="11"/>
  <c r="BX159" i="11"/>
  <c r="BW159" i="11"/>
  <c r="BV159" i="11"/>
  <c r="BU159" i="11" s="1"/>
  <c r="BQ159" i="11"/>
  <c r="BM159" i="11"/>
  <c r="BJ159" i="11"/>
  <c r="BH159" i="11"/>
  <c r="BG159" i="11"/>
  <c r="BF159" i="11"/>
  <c r="BE159" i="11"/>
  <c r="BD159" i="11"/>
  <c r="BC159" i="11"/>
  <c r="BB159" i="11"/>
  <c r="BA159" i="11"/>
  <c r="AZ159" i="11"/>
  <c r="AY159" i="11"/>
  <c r="AX159" i="11"/>
  <c r="AW159" i="11"/>
  <c r="AV159" i="11"/>
  <c r="AU159" i="11"/>
  <c r="AF159" i="11"/>
  <c r="AB159" i="11"/>
  <c r="Z159" i="11"/>
  <c r="Y159" i="11"/>
  <c r="BR159" i="11" s="1"/>
  <c r="P159" i="11"/>
  <c r="BI159" i="11" s="1"/>
  <c r="L159" i="11"/>
  <c r="K159" i="11"/>
  <c r="G159" i="11"/>
  <c r="F159" i="11"/>
  <c r="B159" i="11"/>
  <c r="CB158" i="11"/>
  <c r="CA158" i="11"/>
  <c r="BZ158" i="11"/>
  <c r="BX158" i="11"/>
  <c r="BW158" i="11"/>
  <c r="BV158" i="11"/>
  <c r="BU158" i="11"/>
  <c r="BQ158" i="11"/>
  <c r="BM158" i="11"/>
  <c r="BJ158" i="11"/>
  <c r="BH158" i="11"/>
  <c r="BF158" i="11"/>
  <c r="BE158" i="11"/>
  <c r="BD158" i="11"/>
  <c r="BC158" i="11" s="1"/>
  <c r="BB158" i="11"/>
  <c r="BA158" i="11"/>
  <c r="AZ158" i="11"/>
  <c r="AX158" i="11"/>
  <c r="AW158" i="11"/>
  <c r="AV158" i="11"/>
  <c r="AU158" i="11" s="1"/>
  <c r="AF158" i="11"/>
  <c r="AB158" i="11"/>
  <c r="AA158" i="11"/>
  <c r="Z158" i="11"/>
  <c r="Y158" i="11"/>
  <c r="BR158" i="11" s="1"/>
  <c r="P158" i="11"/>
  <c r="BI158" i="11" s="1"/>
  <c r="L158" i="11"/>
  <c r="AY158" i="11" s="1"/>
  <c r="K158" i="11"/>
  <c r="G158" i="11"/>
  <c r="F158" i="11"/>
  <c r="BG158" i="11" s="1"/>
  <c r="B158" i="11"/>
  <c r="BY158" i="11" s="1"/>
  <c r="CB157" i="11"/>
  <c r="CA157" i="11"/>
  <c r="BZ157" i="11"/>
  <c r="BY157" i="11"/>
  <c r="BX157" i="11"/>
  <c r="BW157" i="11"/>
  <c r="BV157" i="11"/>
  <c r="BU157" i="11" s="1"/>
  <c r="BQ157" i="11"/>
  <c r="BM157" i="11"/>
  <c r="BJ157" i="11"/>
  <c r="BH157" i="11"/>
  <c r="BG157" i="11"/>
  <c r="BF157" i="11"/>
  <c r="BE157" i="11"/>
  <c r="BD157" i="11"/>
  <c r="BC157" i="11"/>
  <c r="BB157" i="11"/>
  <c r="BA157" i="11"/>
  <c r="AZ157" i="11"/>
  <c r="AY157" i="11"/>
  <c r="AX157" i="11"/>
  <c r="AW157" i="11"/>
  <c r="AV157" i="11"/>
  <c r="AU157" i="11"/>
  <c r="AF157" i="11"/>
  <c r="AB157" i="11"/>
  <c r="Z157" i="11"/>
  <c r="Y157" i="11"/>
  <c r="BR157" i="11" s="1"/>
  <c r="P157" i="11"/>
  <c r="BI157" i="11" s="1"/>
  <c r="L157" i="11"/>
  <c r="K157" i="11"/>
  <c r="G157" i="11"/>
  <c r="F157" i="11"/>
  <c r="B157" i="11"/>
  <c r="CB156" i="11"/>
  <c r="CA156" i="11"/>
  <c r="BZ156" i="11"/>
  <c r="BX156" i="11"/>
  <c r="BW156" i="11"/>
  <c r="BV156" i="11"/>
  <c r="BU156" i="11"/>
  <c r="BQ156" i="11"/>
  <c r="BM156" i="11"/>
  <c r="BJ156" i="11"/>
  <c r="BH156" i="11"/>
  <c r="BF156" i="11"/>
  <c r="BE156" i="11"/>
  <c r="BD156" i="11"/>
  <c r="BC156" i="11" s="1"/>
  <c r="BB156" i="11"/>
  <c r="BA156" i="11"/>
  <c r="AZ156" i="11"/>
  <c r="AX156" i="11"/>
  <c r="AW156" i="11"/>
  <c r="AV156" i="11"/>
  <c r="AU156" i="11" s="1"/>
  <c r="AF156" i="11"/>
  <c r="AB156" i="11"/>
  <c r="AA156" i="11"/>
  <c r="Z156" i="11"/>
  <c r="Y156" i="11"/>
  <c r="BR156" i="11" s="1"/>
  <c r="P156" i="11"/>
  <c r="BI156" i="11" s="1"/>
  <c r="L156" i="11"/>
  <c r="AY156" i="11" s="1"/>
  <c r="K156" i="11"/>
  <c r="G156" i="11"/>
  <c r="F156" i="11"/>
  <c r="BG156" i="11" s="1"/>
  <c r="B156" i="11"/>
  <c r="BY156" i="11" s="1"/>
  <c r="CB155" i="11"/>
  <c r="CA155" i="11"/>
  <c r="BZ155" i="11"/>
  <c r="BY155" i="11"/>
  <c r="BX155" i="11"/>
  <c r="BW155" i="11"/>
  <c r="BV155" i="11"/>
  <c r="BU155" i="11" s="1"/>
  <c r="BQ155" i="11"/>
  <c r="BP155" i="11"/>
  <c r="BM155" i="11"/>
  <c r="BJ155" i="11"/>
  <c r="BH155" i="11"/>
  <c r="BG155" i="11"/>
  <c r="BF155" i="11"/>
  <c r="BE155" i="11"/>
  <c r="BD155" i="11"/>
  <c r="BC155" i="11"/>
  <c r="BB155" i="11"/>
  <c r="BA155" i="11"/>
  <c r="AZ155" i="11"/>
  <c r="AY155" i="11"/>
  <c r="AX155" i="11"/>
  <c r="AW155" i="11"/>
  <c r="AV155" i="11"/>
  <c r="AU155" i="11"/>
  <c r="AF155" i="11"/>
  <c r="Z155" i="11"/>
  <c r="Y155" i="11"/>
  <c r="P155" i="11"/>
  <c r="BI155" i="11" s="1"/>
  <c r="K155" i="11"/>
  <c r="F155" i="11"/>
  <c r="CB154" i="11"/>
  <c r="CA154" i="11"/>
  <c r="BZ154" i="11"/>
  <c r="BY154" i="11"/>
  <c r="BX154" i="11"/>
  <c r="BW154" i="11"/>
  <c r="BV154" i="11"/>
  <c r="BU154" i="11"/>
  <c r="BS154" i="11"/>
  <c r="BQ154" i="11"/>
  <c r="BP154" i="11"/>
  <c r="BO154" i="11"/>
  <c r="BM154" i="11"/>
  <c r="BJ154" i="11"/>
  <c r="BH154" i="11"/>
  <c r="BG154" i="11"/>
  <c r="BF154" i="11"/>
  <c r="BE154" i="11"/>
  <c r="BD154" i="11"/>
  <c r="BC154" i="11"/>
  <c r="BB154" i="11"/>
  <c r="BA154" i="11"/>
  <c r="AZ154" i="11"/>
  <c r="AY154" i="11"/>
  <c r="AX154" i="11"/>
  <c r="AW154" i="11"/>
  <c r="AV154" i="11"/>
  <c r="AU154" i="11"/>
  <c r="AF154" i="11"/>
  <c r="Z154" i="11"/>
  <c r="AA154" i="11" s="1"/>
  <c r="Y154" i="11"/>
  <c r="P154" i="11"/>
  <c r="BI154" i="11" s="1"/>
  <c r="K154" i="11"/>
  <c r="F154" i="11"/>
  <c r="CB153" i="11"/>
  <c r="BZ153" i="11"/>
  <c r="BX153" i="11"/>
  <c r="BV153" i="11"/>
  <c r="BJ153" i="11"/>
  <c r="BJ164" i="11" s="1"/>
  <c r="BD153" i="11"/>
  <c r="BB153" i="11"/>
  <c r="AZ153" i="11"/>
  <c r="AX153" i="11"/>
  <c r="AV153" i="11"/>
  <c r="AS153" i="11"/>
  <c r="AS164" i="11" s="1"/>
  <c r="AR153" i="11"/>
  <c r="AQ153" i="11"/>
  <c r="AO153" i="11"/>
  <c r="AN153" i="11"/>
  <c r="AL153" i="11"/>
  <c r="BF153" i="11" s="1"/>
  <c r="AK153" i="11"/>
  <c r="AI153" i="11"/>
  <c r="AH153" i="11"/>
  <c r="AF153" i="11"/>
  <c r="AE153" i="11"/>
  <c r="AD153" i="11"/>
  <c r="AB153" i="11"/>
  <c r="X153" i="11"/>
  <c r="V153" i="11"/>
  <c r="U153" i="11"/>
  <c r="S153" i="11"/>
  <c r="R153" i="11"/>
  <c r="O153" i="11"/>
  <c r="N153" i="11"/>
  <c r="J153" i="11"/>
  <c r="K153" i="11" s="1"/>
  <c r="BH153" i="11" s="1"/>
  <c r="I153" i="11"/>
  <c r="G153" i="11"/>
  <c r="E153" i="11"/>
  <c r="F153" i="11" s="1"/>
  <c r="BG153" i="11" s="1"/>
  <c r="D153" i="11"/>
  <c r="BW153" i="11" s="1"/>
  <c r="BU153" i="11" s="1"/>
  <c r="B153" i="11"/>
  <c r="BY153" i="11" s="1"/>
  <c r="BZ151" i="11"/>
  <c r="BV151" i="11"/>
  <c r="BD151" i="11"/>
  <c r="AZ151" i="11"/>
  <c r="AV151" i="11"/>
  <c r="X151" i="11"/>
  <c r="BQ151" i="11" s="1"/>
  <c r="CB150" i="11"/>
  <c r="CA150" i="11"/>
  <c r="BX150" i="11"/>
  <c r="BW150" i="11"/>
  <c r="BR150" i="11"/>
  <c r="BN150" i="11"/>
  <c r="BF150" i="11"/>
  <c r="BE150" i="11"/>
  <c r="BB150" i="11"/>
  <c r="BA150" i="11"/>
  <c r="AX150" i="11"/>
  <c r="AW150" i="11"/>
  <c r="AF150" i="11"/>
  <c r="Z150" i="11"/>
  <c r="Y150" i="11"/>
  <c r="P150" i="11"/>
  <c r="BI150" i="11" s="1"/>
  <c r="K150" i="11"/>
  <c r="BH150" i="11" s="1"/>
  <c r="F150" i="11"/>
  <c r="BG150" i="11" s="1"/>
  <c r="CB149" i="11"/>
  <c r="CA149" i="11"/>
  <c r="BX149" i="11"/>
  <c r="BW149" i="11"/>
  <c r="BR149" i="11"/>
  <c r="BN149" i="11"/>
  <c r="BF149" i="11"/>
  <c r="BE149" i="11"/>
  <c r="BB149" i="11"/>
  <c r="BA149" i="11"/>
  <c r="AX149" i="11"/>
  <c r="AW149" i="11"/>
  <c r="AF149" i="11"/>
  <c r="Z149" i="11"/>
  <c r="Y149" i="11"/>
  <c r="P149" i="11"/>
  <c r="BI149" i="11" s="1"/>
  <c r="K149" i="11"/>
  <c r="BH149" i="11" s="1"/>
  <c r="F149" i="11"/>
  <c r="BG149" i="11" s="1"/>
  <c r="CB148" i="11"/>
  <c r="CA148" i="11"/>
  <c r="BX148" i="11"/>
  <c r="BW148" i="11"/>
  <c r="BR148" i="11"/>
  <c r="BN148" i="11"/>
  <c r="BH148" i="11"/>
  <c r="BF148" i="11"/>
  <c r="BE148" i="11"/>
  <c r="BB148" i="11"/>
  <c r="BA148" i="11"/>
  <c r="AX148" i="11"/>
  <c r="AW148" i="11"/>
  <c r="AF148" i="11"/>
  <c r="Z148" i="11"/>
  <c r="BS148" i="11" s="1"/>
  <c r="Y148" i="11"/>
  <c r="P148" i="11"/>
  <c r="BI148" i="11" s="1"/>
  <c r="K148" i="11"/>
  <c r="F148" i="11"/>
  <c r="BG148" i="11" s="1"/>
  <c r="CB147" i="11"/>
  <c r="CA147" i="11"/>
  <c r="BX147" i="11"/>
  <c r="BW147" i="11"/>
  <c r="BR147" i="11"/>
  <c r="BN147" i="11"/>
  <c r="BF147" i="11"/>
  <c r="BE147" i="11"/>
  <c r="BB147" i="11"/>
  <c r="BA147" i="11"/>
  <c r="AX147" i="11"/>
  <c r="AW147" i="11"/>
  <c r="AF147" i="11"/>
  <c r="Z147" i="11"/>
  <c r="Y147" i="11"/>
  <c r="P147" i="11"/>
  <c r="BI147" i="11" s="1"/>
  <c r="K147" i="11"/>
  <c r="BH147" i="11" s="1"/>
  <c r="F147" i="11"/>
  <c r="BG147" i="11" s="1"/>
  <c r="CB146" i="11"/>
  <c r="CA146" i="11"/>
  <c r="BX146" i="11"/>
  <c r="BW146" i="11"/>
  <c r="BW144" i="11" s="1"/>
  <c r="BU144" i="11" s="1"/>
  <c r="BR146" i="11"/>
  <c r="BN146" i="11"/>
  <c r="BN144" i="11" s="1"/>
  <c r="BH146" i="11"/>
  <c r="BF146" i="11"/>
  <c r="BE146" i="11"/>
  <c r="BB146" i="11"/>
  <c r="BA146" i="11"/>
  <c r="AX146" i="11"/>
  <c r="AW146" i="11"/>
  <c r="AF146" i="11"/>
  <c r="Z146" i="11"/>
  <c r="BS146" i="11" s="1"/>
  <c r="Y146" i="11"/>
  <c r="P146" i="11"/>
  <c r="BI146" i="11" s="1"/>
  <c r="K146" i="11"/>
  <c r="F146" i="11"/>
  <c r="BG146" i="11" s="1"/>
  <c r="CB145" i="11"/>
  <c r="CA145" i="11"/>
  <c r="BX145" i="11"/>
  <c r="BW145" i="11"/>
  <c r="BR145" i="11"/>
  <c r="BN145" i="11"/>
  <c r="BG145" i="11"/>
  <c r="BF145" i="11"/>
  <c r="BE145" i="11"/>
  <c r="BB145" i="11"/>
  <c r="BA145" i="11"/>
  <c r="AX145" i="11"/>
  <c r="AW145" i="11"/>
  <c r="AF145" i="11"/>
  <c r="AA145" i="11"/>
  <c r="Z145" i="11"/>
  <c r="Y145" i="11"/>
  <c r="P145" i="11"/>
  <c r="BI145" i="11" s="1"/>
  <c r="K145" i="11"/>
  <c r="BH145" i="11" s="1"/>
  <c r="F145" i="11"/>
  <c r="BZ144" i="11"/>
  <c r="BY144" i="11"/>
  <c r="BV144" i="11"/>
  <c r="BM144" i="11"/>
  <c r="BL144" i="11"/>
  <c r="BE144" i="11"/>
  <c r="BD144" i="11"/>
  <c r="BC144" i="11"/>
  <c r="BB144" i="11"/>
  <c r="AZ144" i="11"/>
  <c r="AW144" i="11"/>
  <c r="AV144" i="11"/>
  <c r="AU144" i="11" s="1"/>
  <c r="AR144" i="11"/>
  <c r="AQ144" i="11"/>
  <c r="AO144" i="11"/>
  <c r="AN144" i="11"/>
  <c r="AL144" i="11"/>
  <c r="AK144" i="11"/>
  <c r="AI144" i="11"/>
  <c r="AH144" i="11"/>
  <c r="AF144" i="11"/>
  <c r="AE144" i="11"/>
  <c r="AD144" i="11"/>
  <c r="AB144" i="11" s="1"/>
  <c r="Y144" i="11"/>
  <c r="BR144" i="11" s="1"/>
  <c r="X144" i="11"/>
  <c r="BQ144" i="11" s="1"/>
  <c r="V144" i="11"/>
  <c r="U144" i="11"/>
  <c r="S144" i="11"/>
  <c r="R144" i="11"/>
  <c r="O144" i="11"/>
  <c r="P144" i="11" s="1"/>
  <c r="BI144" i="11" s="1"/>
  <c r="N144" i="11"/>
  <c r="BA144" i="11" s="1"/>
  <c r="L144" i="11"/>
  <c r="AY144" i="11" s="1"/>
  <c r="J144" i="11"/>
  <c r="K144" i="11" s="1"/>
  <c r="BH144" i="11" s="1"/>
  <c r="I144" i="11"/>
  <c r="G144" i="11"/>
  <c r="E144" i="11"/>
  <c r="D144" i="11"/>
  <c r="CA144" i="11" s="1"/>
  <c r="B144" i="11"/>
  <c r="BZ142" i="11"/>
  <c r="BV142" i="11"/>
  <c r="BD142" i="11"/>
  <c r="AZ142" i="11"/>
  <c r="AV142" i="11"/>
  <c r="X142" i="11"/>
  <c r="BQ142" i="11" s="1"/>
  <c r="CB141" i="11"/>
  <c r="CA141" i="11"/>
  <c r="BX141" i="11"/>
  <c r="BW141" i="11"/>
  <c r="BR141" i="11"/>
  <c r="BN141" i="11"/>
  <c r="BG141" i="11"/>
  <c r="BF141" i="11"/>
  <c r="BE141" i="11"/>
  <c r="BB141" i="11"/>
  <c r="BA141" i="11"/>
  <c r="AX141" i="11"/>
  <c r="AW141" i="11"/>
  <c r="AF141" i="11"/>
  <c r="AA141" i="11"/>
  <c r="Z141" i="11"/>
  <c r="BS141" i="11" s="1"/>
  <c r="Y141" i="11"/>
  <c r="P141" i="11"/>
  <c r="BI141" i="11" s="1"/>
  <c r="K141" i="11"/>
  <c r="BH141" i="11" s="1"/>
  <c r="F141" i="11"/>
  <c r="CB140" i="11"/>
  <c r="CA140" i="11"/>
  <c r="BX140" i="11"/>
  <c r="BW140" i="11"/>
  <c r="BR140" i="11"/>
  <c r="BN140" i="11"/>
  <c r="BH140" i="11"/>
  <c r="BF140" i="11"/>
  <c r="BE140" i="11"/>
  <c r="BB140" i="11"/>
  <c r="BA140" i="11"/>
  <c r="AX140" i="11"/>
  <c r="AW140" i="11"/>
  <c r="AF140" i="11"/>
  <c r="Z140" i="11"/>
  <c r="BS140" i="11" s="1"/>
  <c r="Y140" i="11"/>
  <c r="P140" i="11"/>
  <c r="BI140" i="11" s="1"/>
  <c r="K140" i="11"/>
  <c r="F140" i="11"/>
  <c r="BG140" i="11" s="1"/>
  <c r="CB139" i="11"/>
  <c r="CA139" i="11"/>
  <c r="BX139" i="11"/>
  <c r="BW139" i="11"/>
  <c r="BR139" i="11"/>
  <c r="BN139" i="11"/>
  <c r="BG139" i="11"/>
  <c r="BF139" i="11"/>
  <c r="BE139" i="11"/>
  <c r="BB139" i="11"/>
  <c r="BA139" i="11"/>
  <c r="AX139" i="11"/>
  <c r="AW139" i="11"/>
  <c r="AF139" i="11"/>
  <c r="AA139" i="11"/>
  <c r="Z139" i="11"/>
  <c r="BS139" i="11" s="1"/>
  <c r="Y139" i="11"/>
  <c r="P139" i="11"/>
  <c r="BI139" i="11" s="1"/>
  <c r="K139" i="11"/>
  <c r="BH139" i="11" s="1"/>
  <c r="F139" i="11"/>
  <c r="CB138" i="11"/>
  <c r="CA138" i="11"/>
  <c r="BX138" i="11"/>
  <c r="BW138" i="11"/>
  <c r="BR138" i="11"/>
  <c r="BN138" i="11"/>
  <c r="BH138" i="11"/>
  <c r="BF138" i="11"/>
  <c r="BE138" i="11"/>
  <c r="BB138" i="11"/>
  <c r="BA138" i="11"/>
  <c r="AX138" i="11"/>
  <c r="AW138" i="11"/>
  <c r="AF138" i="11"/>
  <c r="Z138" i="11"/>
  <c r="BS138" i="11" s="1"/>
  <c r="Y138" i="11"/>
  <c r="P138" i="11"/>
  <c r="BI138" i="11" s="1"/>
  <c r="K138" i="11"/>
  <c r="F138" i="11"/>
  <c r="BG138" i="11" s="1"/>
  <c r="CB137" i="11"/>
  <c r="CA137" i="11"/>
  <c r="BX137" i="11"/>
  <c r="BW137" i="11"/>
  <c r="BR137" i="11"/>
  <c r="BN137" i="11"/>
  <c r="BG137" i="11"/>
  <c r="BF137" i="11"/>
  <c r="BE137" i="11"/>
  <c r="BB137" i="11"/>
  <c r="BA137" i="11"/>
  <c r="AX137" i="11"/>
  <c r="AW137" i="11"/>
  <c r="AF137" i="11"/>
  <c r="AA137" i="11"/>
  <c r="Z137" i="11"/>
  <c r="BO137" i="11" s="1"/>
  <c r="Y137" i="11"/>
  <c r="P137" i="11"/>
  <c r="BI137" i="11" s="1"/>
  <c r="K137" i="11"/>
  <c r="BH137" i="11" s="1"/>
  <c r="F137" i="11"/>
  <c r="CB136" i="11"/>
  <c r="CA136" i="11"/>
  <c r="BX136" i="11"/>
  <c r="BX135" i="11" s="1"/>
  <c r="BW136" i="11"/>
  <c r="BW135" i="11" s="1"/>
  <c r="BR136" i="11"/>
  <c r="BN136" i="11"/>
  <c r="BN135" i="11" s="1"/>
  <c r="BH136" i="11"/>
  <c r="BF136" i="11"/>
  <c r="BF135" i="11" s="1"/>
  <c r="BE136" i="11"/>
  <c r="BB136" i="11"/>
  <c r="BA136" i="11"/>
  <c r="AX136" i="11"/>
  <c r="AX135" i="11" s="1"/>
  <c r="AW136" i="11"/>
  <c r="AF136" i="11"/>
  <c r="Z136" i="11"/>
  <c r="BS136" i="11" s="1"/>
  <c r="Y136" i="11"/>
  <c r="P136" i="11"/>
  <c r="BI136" i="11" s="1"/>
  <c r="K136" i="11"/>
  <c r="F136" i="11"/>
  <c r="BG136" i="11" s="1"/>
  <c r="BZ135" i="11"/>
  <c r="BV135" i="11"/>
  <c r="BV110" i="11" s="1"/>
  <c r="BU135" i="11"/>
  <c r="BE135" i="11"/>
  <c r="BD135" i="11"/>
  <c r="BC135" i="11"/>
  <c r="AZ135" i="11"/>
  <c r="AW135" i="11"/>
  <c r="AV135" i="11"/>
  <c r="AU135" i="11"/>
  <c r="AR135" i="11"/>
  <c r="AQ135" i="11"/>
  <c r="AO135" i="11"/>
  <c r="AN135" i="11"/>
  <c r="AN110" i="11" s="1"/>
  <c r="AN28" i="11" s="1"/>
  <c r="AN19" i="11" s="1"/>
  <c r="AN164" i="11" s="1"/>
  <c r="AL135" i="11"/>
  <c r="AK135" i="11"/>
  <c r="AI135" i="11"/>
  <c r="AI110" i="11" s="1"/>
  <c r="AH135" i="11"/>
  <c r="AH110" i="11" s="1"/>
  <c r="AE135" i="11"/>
  <c r="AF135" i="11" s="1"/>
  <c r="AD135" i="11"/>
  <c r="AB135" i="11"/>
  <c r="Y135" i="11"/>
  <c r="BR135" i="11" s="1"/>
  <c r="X135" i="11"/>
  <c r="V135" i="11"/>
  <c r="U135" i="11"/>
  <c r="U110" i="11" s="1"/>
  <c r="S135" i="11"/>
  <c r="S110" i="11" s="1"/>
  <c r="R135" i="11"/>
  <c r="O135" i="11"/>
  <c r="N135" i="11"/>
  <c r="J135" i="11"/>
  <c r="K135" i="11" s="1"/>
  <c r="BH135" i="11" s="1"/>
  <c r="I135" i="11"/>
  <c r="G135" i="11" s="1"/>
  <c r="E135" i="11"/>
  <c r="D135" i="11"/>
  <c r="BZ134" i="11"/>
  <c r="BV134" i="11"/>
  <c r="BQ134" i="11"/>
  <c r="BD134" i="11"/>
  <c r="AZ134" i="11"/>
  <c r="AV134" i="11"/>
  <c r="X134" i="11"/>
  <c r="BM134" i="11" s="1"/>
  <c r="CB133" i="11"/>
  <c r="CA133" i="11"/>
  <c r="BX133" i="11"/>
  <c r="BW133" i="11"/>
  <c r="BS133" i="11"/>
  <c r="BR133" i="11"/>
  <c r="BO133" i="11"/>
  <c r="BG133" i="11"/>
  <c r="BF133" i="11"/>
  <c r="BE133" i="11"/>
  <c r="BB133" i="11"/>
  <c r="BA133" i="11"/>
  <c r="AX133" i="11"/>
  <c r="AW133" i="11"/>
  <c r="AF133" i="11"/>
  <c r="AA133" i="11"/>
  <c r="Z133" i="11"/>
  <c r="Y133" i="11"/>
  <c r="BN133" i="11" s="1"/>
  <c r="P133" i="11"/>
  <c r="BI133" i="11" s="1"/>
  <c r="K133" i="11"/>
  <c r="BH133" i="11" s="1"/>
  <c r="F133" i="11"/>
  <c r="CB132" i="11"/>
  <c r="CA132" i="11"/>
  <c r="BX132" i="11"/>
  <c r="BX115" i="11" s="1"/>
  <c r="BW132" i="11"/>
  <c r="BS132" i="11"/>
  <c r="BR132" i="11"/>
  <c r="BO132" i="11"/>
  <c r="BH132" i="11"/>
  <c r="BG132" i="11"/>
  <c r="BF132" i="11"/>
  <c r="BE132" i="11"/>
  <c r="BB132" i="11"/>
  <c r="BA132" i="11"/>
  <c r="AX132" i="11"/>
  <c r="AW132" i="11"/>
  <c r="AF132" i="11"/>
  <c r="AA132" i="11"/>
  <c r="Z132" i="11"/>
  <c r="Y132" i="11"/>
  <c r="BN132" i="11" s="1"/>
  <c r="BN115" i="11" s="1"/>
  <c r="P132" i="11"/>
  <c r="BI132" i="11" s="1"/>
  <c r="K132" i="11"/>
  <c r="F132" i="11"/>
  <c r="CB131" i="11"/>
  <c r="CA131" i="11"/>
  <c r="BX131" i="11"/>
  <c r="BW131" i="11"/>
  <c r="BS131" i="11"/>
  <c r="BR131" i="11"/>
  <c r="BO131" i="11"/>
  <c r="BG131" i="11"/>
  <c r="BF131" i="11"/>
  <c r="BE131" i="11"/>
  <c r="BB131" i="11"/>
  <c r="BA131" i="11"/>
  <c r="AX131" i="11"/>
  <c r="AW131" i="11"/>
  <c r="AF131" i="11"/>
  <c r="AA131" i="11"/>
  <c r="Z131" i="11"/>
  <c r="Y131" i="11"/>
  <c r="BN131" i="11" s="1"/>
  <c r="P131" i="11"/>
  <c r="BI131" i="11" s="1"/>
  <c r="K131" i="11"/>
  <c r="BH131" i="11" s="1"/>
  <c r="F131" i="11"/>
  <c r="CB130" i="11"/>
  <c r="CA130" i="11"/>
  <c r="BX130" i="11"/>
  <c r="BX113" i="11" s="1"/>
  <c r="BW130" i="11"/>
  <c r="BS130" i="11"/>
  <c r="BR130" i="11"/>
  <c r="BO130" i="11"/>
  <c r="BH130" i="11"/>
  <c r="BG130" i="11"/>
  <c r="BF130" i="11"/>
  <c r="BE130" i="11"/>
  <c r="BB130" i="11"/>
  <c r="BA130" i="11"/>
  <c r="AX130" i="11"/>
  <c r="AW130" i="11"/>
  <c r="AF130" i="11"/>
  <c r="AA130" i="11"/>
  <c r="Z130" i="11"/>
  <c r="Y130" i="11"/>
  <c r="BN130" i="11" s="1"/>
  <c r="P130" i="11"/>
  <c r="BI130" i="11" s="1"/>
  <c r="K130" i="11"/>
  <c r="F130" i="11"/>
  <c r="CB129" i="11"/>
  <c r="CA129" i="11"/>
  <c r="BX129" i="11"/>
  <c r="BW129" i="11"/>
  <c r="BS129" i="11"/>
  <c r="BR129" i="11"/>
  <c r="BO129" i="11"/>
  <c r="BG129" i="11"/>
  <c r="BF129" i="11"/>
  <c r="BE129" i="11"/>
  <c r="BB129" i="11"/>
  <c r="BA129" i="11"/>
  <c r="AX129" i="11"/>
  <c r="AW129" i="11"/>
  <c r="AF129" i="11"/>
  <c r="AA129" i="11"/>
  <c r="Z129" i="11"/>
  <c r="Y129" i="11"/>
  <c r="BN129" i="11" s="1"/>
  <c r="P129" i="11"/>
  <c r="BI129" i="11" s="1"/>
  <c r="K129" i="11"/>
  <c r="BH129" i="11" s="1"/>
  <c r="F129" i="11"/>
  <c r="CB128" i="11"/>
  <c r="CA128" i="11"/>
  <c r="BX128" i="11"/>
  <c r="BW128" i="11"/>
  <c r="BS128" i="11"/>
  <c r="BR128" i="11"/>
  <c r="BO128" i="11"/>
  <c r="BH128" i="11"/>
  <c r="BG128" i="11"/>
  <c r="BF128" i="11"/>
  <c r="BE128" i="11"/>
  <c r="BB128" i="11"/>
  <c r="BA128" i="11"/>
  <c r="AX128" i="11"/>
  <c r="AW128" i="11"/>
  <c r="AF128" i="11"/>
  <c r="AA128" i="11"/>
  <c r="Z128" i="11"/>
  <c r="Y128" i="11"/>
  <c r="BN128" i="11" s="1"/>
  <c r="P128" i="11"/>
  <c r="BI128" i="11" s="1"/>
  <c r="K128" i="11"/>
  <c r="F128" i="11"/>
  <c r="CA127" i="11"/>
  <c r="BZ127" i="11"/>
  <c r="BW127" i="11"/>
  <c r="BV127" i="11"/>
  <c r="BR127" i="11"/>
  <c r="BF127" i="11"/>
  <c r="BE127" i="11"/>
  <c r="BD127" i="11"/>
  <c r="BC127" i="11"/>
  <c r="AZ127" i="11"/>
  <c r="AX127" i="11"/>
  <c r="AW127" i="11"/>
  <c r="AV127" i="11"/>
  <c r="AU127" i="11" s="1"/>
  <c r="AR127" i="11"/>
  <c r="AQ127" i="11"/>
  <c r="AO127" i="11"/>
  <c r="AN127" i="11"/>
  <c r="AL127" i="11"/>
  <c r="AK127" i="11"/>
  <c r="AI127" i="11"/>
  <c r="AH127" i="11"/>
  <c r="AE127" i="11"/>
  <c r="AF127" i="11" s="1"/>
  <c r="AD127" i="11"/>
  <c r="AB127" i="11" s="1"/>
  <c r="Z127" i="11"/>
  <c r="AA127" i="11" s="1"/>
  <c r="Y127" i="11"/>
  <c r="X127" i="11"/>
  <c r="V127" i="11"/>
  <c r="U127" i="11"/>
  <c r="S127" i="11"/>
  <c r="R127" i="11"/>
  <c r="O127" i="11"/>
  <c r="N127" i="11"/>
  <c r="J127" i="11"/>
  <c r="K127" i="11" s="1"/>
  <c r="BH127" i="11" s="1"/>
  <c r="I127" i="11"/>
  <c r="G127" i="11" s="1"/>
  <c r="E127" i="11"/>
  <c r="D127" i="11"/>
  <c r="B127" i="11" s="1"/>
  <c r="BY127" i="11" s="1"/>
  <c r="BZ126" i="11"/>
  <c r="BV126" i="11"/>
  <c r="BV117" i="11" s="1"/>
  <c r="BQ126" i="11"/>
  <c r="BD126" i="11"/>
  <c r="AZ126" i="11"/>
  <c r="AV126" i="11"/>
  <c r="AV117" i="11" s="1"/>
  <c r="X126" i="11"/>
  <c r="BM126" i="11" s="1"/>
  <c r="CB125" i="11"/>
  <c r="CA125" i="11"/>
  <c r="BX125" i="11"/>
  <c r="BX116" i="11" s="1"/>
  <c r="BW125" i="11"/>
  <c r="BS125" i="11"/>
  <c r="BR125" i="11"/>
  <c r="BO125" i="11"/>
  <c r="BH125" i="11"/>
  <c r="BG125" i="11"/>
  <c r="BF125" i="11"/>
  <c r="BE125" i="11"/>
  <c r="BB125" i="11"/>
  <c r="BA125" i="11"/>
  <c r="AX125" i="11"/>
  <c r="AW125" i="11"/>
  <c r="AF125" i="11"/>
  <c r="AA125" i="11"/>
  <c r="Z125" i="11"/>
  <c r="Y125" i="11"/>
  <c r="BN125" i="11" s="1"/>
  <c r="BN116" i="11" s="1"/>
  <c r="P125" i="11"/>
  <c r="BI125" i="11" s="1"/>
  <c r="K125" i="11"/>
  <c r="F125" i="11"/>
  <c r="CB124" i="11"/>
  <c r="CA124" i="11"/>
  <c r="BX124" i="11"/>
  <c r="BW124" i="11"/>
  <c r="BS124" i="11"/>
  <c r="BR124" i="11"/>
  <c r="BO124" i="11"/>
  <c r="BG124" i="11"/>
  <c r="BF124" i="11"/>
  <c r="BE124" i="11"/>
  <c r="BB124" i="11"/>
  <c r="BA124" i="11"/>
  <c r="AX124" i="11"/>
  <c r="AW124" i="11"/>
  <c r="AF124" i="11"/>
  <c r="AA124" i="11"/>
  <c r="Z124" i="11"/>
  <c r="Y124" i="11"/>
  <c r="BN124" i="11" s="1"/>
  <c r="P124" i="11"/>
  <c r="BI124" i="11" s="1"/>
  <c r="K124" i="11"/>
  <c r="BH124" i="11" s="1"/>
  <c r="F124" i="11"/>
  <c r="CB123" i="11"/>
  <c r="CA123" i="11"/>
  <c r="BX123" i="11"/>
  <c r="BX114" i="11" s="1"/>
  <c r="BX32" i="11" s="1"/>
  <c r="BX23" i="11" s="1"/>
  <c r="BW123" i="11"/>
  <c r="BS123" i="11"/>
  <c r="BR123" i="11"/>
  <c r="BO123" i="11"/>
  <c r="BH123" i="11"/>
  <c r="BG123" i="11"/>
  <c r="BF123" i="11"/>
  <c r="BE123" i="11"/>
  <c r="BB123" i="11"/>
  <c r="BA123" i="11"/>
  <c r="AX123" i="11"/>
  <c r="AW123" i="11"/>
  <c r="AF123" i="11"/>
  <c r="AA123" i="11"/>
  <c r="Z123" i="11"/>
  <c r="Y123" i="11"/>
  <c r="BN123" i="11" s="1"/>
  <c r="BN114" i="11" s="1"/>
  <c r="BN32" i="11" s="1"/>
  <c r="BN23" i="11" s="1"/>
  <c r="P123" i="11"/>
  <c r="BI123" i="11" s="1"/>
  <c r="K123" i="11"/>
  <c r="F123" i="11"/>
  <c r="CB122" i="11"/>
  <c r="CA122" i="11"/>
  <c r="BX122" i="11"/>
  <c r="BW122" i="11"/>
  <c r="BS122" i="11"/>
  <c r="BR122" i="11"/>
  <c r="BO122" i="11"/>
  <c r="BG122" i="11"/>
  <c r="BF122" i="11"/>
  <c r="BE122" i="11"/>
  <c r="BB122" i="11"/>
  <c r="BA122" i="11"/>
  <c r="AX122" i="11"/>
  <c r="AW122" i="11"/>
  <c r="AF122" i="11"/>
  <c r="AA122" i="11"/>
  <c r="Z122" i="11"/>
  <c r="Y122" i="11"/>
  <c r="BN122" i="11" s="1"/>
  <c r="P122" i="11"/>
  <c r="BI122" i="11" s="1"/>
  <c r="K122" i="11"/>
  <c r="BH122" i="11" s="1"/>
  <c r="F122" i="11"/>
  <c r="CB121" i="11"/>
  <c r="CA121" i="11"/>
  <c r="BX121" i="11"/>
  <c r="BX112" i="11" s="1"/>
  <c r="BW121" i="11"/>
  <c r="BS121" i="11"/>
  <c r="BR121" i="11"/>
  <c r="BO121" i="11"/>
  <c r="BO112" i="11" s="1"/>
  <c r="BH121" i="11"/>
  <c r="BG121" i="11"/>
  <c r="BF121" i="11"/>
  <c r="BE121" i="11"/>
  <c r="BB121" i="11"/>
  <c r="BA121" i="11"/>
  <c r="AX121" i="11"/>
  <c r="AW121" i="11"/>
  <c r="AF121" i="11"/>
  <c r="AA121" i="11"/>
  <c r="Z121" i="11"/>
  <c r="Y121" i="11"/>
  <c r="BN121" i="11" s="1"/>
  <c r="P121" i="11"/>
  <c r="BI121" i="11" s="1"/>
  <c r="K121" i="11"/>
  <c r="F121" i="11"/>
  <c r="CB120" i="11"/>
  <c r="CA120" i="11"/>
  <c r="BX120" i="11"/>
  <c r="BW120" i="11"/>
  <c r="BS120" i="11"/>
  <c r="BR120" i="11"/>
  <c r="BO120" i="11"/>
  <c r="BG120" i="11"/>
  <c r="BF120" i="11"/>
  <c r="BE120" i="11"/>
  <c r="BB120" i="11"/>
  <c r="BA120" i="11"/>
  <c r="AX120" i="11"/>
  <c r="AW120" i="11"/>
  <c r="AF120" i="11"/>
  <c r="AA120" i="11"/>
  <c r="Z120" i="11"/>
  <c r="Y120" i="11"/>
  <c r="BN120" i="11" s="1"/>
  <c r="P120" i="11"/>
  <c r="BI120" i="11" s="1"/>
  <c r="K120" i="11"/>
  <c r="BH120" i="11" s="1"/>
  <c r="F120" i="11"/>
  <c r="BZ119" i="11"/>
  <c r="BW119" i="11"/>
  <c r="BV119" i="11"/>
  <c r="BG119" i="11"/>
  <c r="BF119" i="11"/>
  <c r="BE119" i="11"/>
  <c r="BD119" i="11"/>
  <c r="BC119" i="11"/>
  <c r="AZ119" i="11"/>
  <c r="AX119" i="11"/>
  <c r="AW119" i="11"/>
  <c r="AV119" i="11"/>
  <c r="AR119" i="11"/>
  <c r="AQ119" i="11"/>
  <c r="AO119" i="11"/>
  <c r="AN119" i="11"/>
  <c r="AL119" i="11"/>
  <c r="AK119" i="11"/>
  <c r="AI119" i="11"/>
  <c r="AH119" i="11"/>
  <c r="AE119" i="11"/>
  <c r="AF119" i="11" s="1"/>
  <c r="AD119" i="11"/>
  <c r="AB119" i="11" s="1"/>
  <c r="Z119" i="11"/>
  <c r="AA119" i="11" s="1"/>
  <c r="Y119" i="11"/>
  <c r="BR119" i="11" s="1"/>
  <c r="X119" i="11"/>
  <c r="V119" i="11"/>
  <c r="U119" i="11"/>
  <c r="S119" i="11"/>
  <c r="R119" i="11"/>
  <c r="O119" i="11"/>
  <c r="N119" i="11"/>
  <c r="J119" i="11"/>
  <c r="K119" i="11" s="1"/>
  <c r="BH119" i="11" s="1"/>
  <c r="I119" i="11"/>
  <c r="F119" i="11"/>
  <c r="E119" i="11"/>
  <c r="CB119" i="11" s="1"/>
  <c r="D119" i="11"/>
  <c r="BZ117" i="11"/>
  <c r="BD117" i="11"/>
  <c r="AZ117" i="11"/>
  <c r="AP117" i="11"/>
  <c r="AM117" i="11"/>
  <c r="AJ117" i="11"/>
  <c r="AG117" i="11"/>
  <c r="AC117" i="11"/>
  <c r="X117" i="11"/>
  <c r="BQ117" i="11" s="1"/>
  <c r="T117" i="11"/>
  <c r="Q117" i="11"/>
  <c r="M117" i="11"/>
  <c r="H117" i="11"/>
  <c r="C117" i="11"/>
  <c r="BW116" i="11"/>
  <c r="BI116" i="11"/>
  <c r="BH116" i="11"/>
  <c r="BF116" i="11"/>
  <c r="BE116" i="11"/>
  <c r="BB116" i="11"/>
  <c r="AX116" i="11"/>
  <c r="AW116" i="11"/>
  <c r="AR116" i="11"/>
  <c r="AR34" i="11" s="1"/>
  <c r="AR25" i="11" s="1"/>
  <c r="AQ116" i="11"/>
  <c r="AO116" i="11"/>
  <c r="AN116" i="11"/>
  <c r="AN34" i="11" s="1"/>
  <c r="AL116" i="11"/>
  <c r="AL34" i="11" s="1"/>
  <c r="AL25" i="11" s="1"/>
  <c r="AK116" i="11"/>
  <c r="AI116" i="11"/>
  <c r="AH116" i="11"/>
  <c r="AH34" i="11" s="1"/>
  <c r="AF116" i="11"/>
  <c r="AE116" i="11"/>
  <c r="AD116" i="11"/>
  <c r="Z116" i="11"/>
  <c r="AA116" i="11" s="1"/>
  <c r="Y116" i="11"/>
  <c r="BR116" i="11" s="1"/>
  <c r="V116" i="11"/>
  <c r="U116" i="11"/>
  <c r="U34" i="11" s="1"/>
  <c r="S116" i="11"/>
  <c r="S34" i="11" s="1"/>
  <c r="S25" i="11" s="1"/>
  <c r="R116" i="11"/>
  <c r="O116" i="11"/>
  <c r="P116" i="11" s="1"/>
  <c r="N116" i="11"/>
  <c r="K116" i="11"/>
  <c r="J116" i="11"/>
  <c r="I116" i="11"/>
  <c r="F116" i="11"/>
  <c r="BG116" i="11" s="1"/>
  <c r="E116" i="11"/>
  <c r="CB116" i="11" s="1"/>
  <c r="D116" i="11"/>
  <c r="CA116" i="11" s="1"/>
  <c r="CB115" i="11"/>
  <c r="CA115" i="11"/>
  <c r="BW115" i="11"/>
  <c r="BS115" i="11"/>
  <c r="BR115" i="11"/>
  <c r="BH115" i="11"/>
  <c r="BF115" i="11"/>
  <c r="BE115" i="11"/>
  <c r="AX115" i="11"/>
  <c r="AW115" i="11"/>
  <c r="AR115" i="11"/>
  <c r="AQ115" i="11"/>
  <c r="AO115" i="11"/>
  <c r="AN115" i="11"/>
  <c r="AL115" i="11"/>
  <c r="AK115" i="11"/>
  <c r="AI115" i="11"/>
  <c r="AH115" i="11"/>
  <c r="AF115" i="11"/>
  <c r="AE115" i="11"/>
  <c r="AD115" i="11"/>
  <c r="AA115" i="11"/>
  <c r="Z115" i="11"/>
  <c r="Y115" i="11"/>
  <c r="V115" i="11"/>
  <c r="U115" i="11"/>
  <c r="S115" i="11"/>
  <c r="R115" i="11"/>
  <c r="O115" i="11"/>
  <c r="BB115" i="11" s="1"/>
  <c r="N115" i="11"/>
  <c r="BA115" i="11" s="1"/>
  <c r="K115" i="11"/>
  <c r="J115" i="11"/>
  <c r="I115" i="11"/>
  <c r="I33" i="11" s="1"/>
  <c r="F115" i="11"/>
  <c r="BG115" i="11" s="1"/>
  <c r="E115" i="11"/>
  <c r="D115" i="11"/>
  <c r="CB114" i="11"/>
  <c r="CA114" i="11"/>
  <c r="BW114" i="11"/>
  <c r="BR114" i="11"/>
  <c r="BI114" i="11"/>
  <c r="BH114" i="11"/>
  <c r="BF114" i="11"/>
  <c r="BE114" i="11"/>
  <c r="BB114" i="11"/>
  <c r="AX114" i="11"/>
  <c r="AW114" i="11"/>
  <c r="AR114" i="11"/>
  <c r="AR32" i="11" s="1"/>
  <c r="AR23" i="11" s="1"/>
  <c r="AQ114" i="11"/>
  <c r="AO114" i="11"/>
  <c r="AN114" i="11"/>
  <c r="AN32" i="11" s="1"/>
  <c r="AL114" i="11"/>
  <c r="AL32" i="11" s="1"/>
  <c r="AL23" i="11" s="1"/>
  <c r="AK114" i="11"/>
  <c r="AI114" i="11"/>
  <c r="AH114" i="11"/>
  <c r="AH32" i="11" s="1"/>
  <c r="AF114" i="11"/>
  <c r="AE114" i="11"/>
  <c r="AD114" i="11"/>
  <c r="Z114" i="11"/>
  <c r="BS114" i="11" s="1"/>
  <c r="Y114" i="11"/>
  <c r="V114" i="11"/>
  <c r="U114" i="11"/>
  <c r="U32" i="11" s="1"/>
  <c r="S114" i="11"/>
  <c r="S32" i="11" s="1"/>
  <c r="S23" i="11" s="1"/>
  <c r="R114" i="11"/>
  <c r="O114" i="11"/>
  <c r="P114" i="11" s="1"/>
  <c r="N114" i="11"/>
  <c r="K114" i="11"/>
  <c r="J114" i="11"/>
  <c r="I114" i="11"/>
  <c r="F114" i="11"/>
  <c r="BG114" i="11" s="1"/>
  <c r="E114" i="11"/>
  <c r="D114" i="11"/>
  <c r="CB113" i="11"/>
  <c r="CA113" i="11"/>
  <c r="BW113" i="11"/>
  <c r="BS113" i="11"/>
  <c r="BR113" i="11"/>
  <c r="BH113" i="11"/>
  <c r="BF113" i="11"/>
  <c r="BE113" i="11"/>
  <c r="AX113" i="11"/>
  <c r="AW113" i="11"/>
  <c r="AR113" i="11"/>
  <c r="AQ113" i="11"/>
  <c r="AO113" i="11"/>
  <c r="AN113" i="11"/>
  <c r="AL113" i="11"/>
  <c r="AK113" i="11"/>
  <c r="AI113" i="11"/>
  <c r="AH113" i="11"/>
  <c r="AF113" i="11"/>
  <c r="AE113" i="11"/>
  <c r="AD113" i="11"/>
  <c r="AA113" i="11"/>
  <c r="Z113" i="11"/>
  <c r="Y113" i="11"/>
  <c r="V113" i="11"/>
  <c r="U113" i="11"/>
  <c r="S113" i="11"/>
  <c r="R113" i="11"/>
  <c r="O113" i="11"/>
  <c r="N113" i="11"/>
  <c r="BA113" i="11" s="1"/>
  <c r="K113" i="11"/>
  <c r="J113" i="11"/>
  <c r="I113" i="11"/>
  <c r="I31" i="11" s="1"/>
  <c r="I22" i="11" s="1"/>
  <c r="F113" i="11"/>
  <c r="BG113" i="11" s="1"/>
  <c r="E113" i="11"/>
  <c r="D113" i="11"/>
  <c r="CB112" i="11"/>
  <c r="CA112" i="11"/>
  <c r="BW112" i="11"/>
  <c r="BR112" i="11"/>
  <c r="BI112" i="11"/>
  <c r="BH112" i="11"/>
  <c r="BF112" i="11"/>
  <c r="BE112" i="11"/>
  <c r="BB112" i="11"/>
  <c r="AX112" i="11"/>
  <c r="AW112" i="11"/>
  <c r="AR112" i="11"/>
  <c r="AR30" i="11" s="1"/>
  <c r="AR21" i="11" s="1"/>
  <c r="AQ112" i="11"/>
  <c r="AO112" i="11"/>
  <c r="AN112" i="11"/>
  <c r="AL112" i="11"/>
  <c r="AL30" i="11" s="1"/>
  <c r="AL21" i="11" s="1"/>
  <c r="AK112" i="11"/>
  <c r="AI112" i="11"/>
  <c r="AH112" i="11"/>
  <c r="AF112" i="11"/>
  <c r="AE112" i="11"/>
  <c r="AD112" i="11"/>
  <c r="Z112" i="11"/>
  <c r="BS112" i="11" s="1"/>
  <c r="Y112" i="11"/>
  <c r="V112" i="11"/>
  <c r="U112" i="11"/>
  <c r="S112" i="11"/>
  <c r="S30" i="11" s="1"/>
  <c r="S21" i="11" s="1"/>
  <c r="R112" i="11"/>
  <c r="O112" i="11"/>
  <c r="P112" i="11" s="1"/>
  <c r="N112" i="11"/>
  <c r="K112" i="11"/>
  <c r="J112" i="11"/>
  <c r="I112" i="11"/>
  <c r="F112" i="11"/>
  <c r="BG112" i="11" s="1"/>
  <c r="E112" i="11"/>
  <c r="D112" i="11"/>
  <c r="CB111" i="11"/>
  <c r="CA111" i="11"/>
  <c r="BW111" i="11"/>
  <c r="BS111" i="11"/>
  <c r="BR111" i="11"/>
  <c r="BH111" i="11"/>
  <c r="BF111" i="11"/>
  <c r="BE111" i="11"/>
  <c r="AX111" i="11"/>
  <c r="AW111" i="11"/>
  <c r="AR111" i="11"/>
  <c r="AQ111" i="11"/>
  <c r="AO111" i="11"/>
  <c r="AN111" i="11"/>
  <c r="AL111" i="11"/>
  <c r="AK111" i="11"/>
  <c r="AI111" i="11"/>
  <c r="AH111" i="11"/>
  <c r="AF111" i="11"/>
  <c r="AE111" i="11"/>
  <c r="AD111" i="11"/>
  <c r="AA111" i="11"/>
  <c r="Z111" i="11"/>
  <c r="Y111" i="11"/>
  <c r="V111" i="11"/>
  <c r="U111" i="11"/>
  <c r="S111" i="11"/>
  <c r="R111" i="11"/>
  <c r="O111" i="11"/>
  <c r="P111" i="11" s="1"/>
  <c r="BI111" i="11" s="1"/>
  <c r="N111" i="11"/>
  <c r="BA111" i="11" s="1"/>
  <c r="K111" i="11"/>
  <c r="J111" i="11"/>
  <c r="I111" i="11"/>
  <c r="I29" i="11" s="1"/>
  <c r="I20" i="11" s="1"/>
  <c r="F111" i="11"/>
  <c r="BG111" i="11" s="1"/>
  <c r="E111" i="11"/>
  <c r="D111" i="11"/>
  <c r="CB110" i="11"/>
  <c r="BW110" i="11"/>
  <c r="BF110" i="11"/>
  <c r="BE110" i="11"/>
  <c r="BD110" i="11"/>
  <c r="BC110" i="11" s="1"/>
  <c r="AZ110" i="11"/>
  <c r="AX110" i="11"/>
  <c r="AW110" i="11"/>
  <c r="AR110" i="11"/>
  <c r="AQ110" i="11"/>
  <c r="AQ28" i="11" s="1"/>
  <c r="AQ19" i="11" s="1"/>
  <c r="AQ164" i="11" s="1"/>
  <c r="AP110" i="11"/>
  <c r="AP28" i="11" s="1"/>
  <c r="AP19" i="11" s="1"/>
  <c r="AP164" i="11" s="1"/>
  <c r="AM110" i="11"/>
  <c r="AL110" i="11"/>
  <c r="AK110" i="11"/>
  <c r="AJ110" i="11"/>
  <c r="AG110" i="11"/>
  <c r="AE110" i="11"/>
  <c r="AF110" i="11" s="1"/>
  <c r="AD110" i="11"/>
  <c r="AC110" i="11"/>
  <c r="V110" i="11"/>
  <c r="T110" i="11"/>
  <c r="R110" i="11"/>
  <c r="Q110" i="11"/>
  <c r="O110" i="11"/>
  <c r="N110" i="11"/>
  <c r="BA110" i="11" s="1"/>
  <c r="M110" i="11"/>
  <c r="H110" i="11"/>
  <c r="F110" i="11"/>
  <c r="BG110" i="11" s="1"/>
  <c r="E110" i="11"/>
  <c r="C110" i="11"/>
  <c r="BZ109" i="11"/>
  <c r="BV109" i="11"/>
  <c r="BQ109" i="11"/>
  <c r="BD109" i="11"/>
  <c r="AZ109" i="11"/>
  <c r="AV109" i="11"/>
  <c r="X109" i="11"/>
  <c r="BM109" i="11" s="1"/>
  <c r="CB108" i="11"/>
  <c r="CA108" i="11"/>
  <c r="BX108" i="11"/>
  <c r="BW108" i="11"/>
  <c r="BN108" i="11"/>
  <c r="BI108" i="11"/>
  <c r="BG108" i="11"/>
  <c r="BF108" i="11"/>
  <c r="BE108" i="11"/>
  <c r="BB108" i="11"/>
  <c r="BA108" i="11"/>
  <c r="AX108" i="11"/>
  <c r="AW108" i="11"/>
  <c r="AF108" i="11"/>
  <c r="AA108" i="11"/>
  <c r="Z108" i="11"/>
  <c r="BS108" i="11" s="1"/>
  <c r="Y108" i="11"/>
  <c r="BR108" i="11" s="1"/>
  <c r="P108" i="11"/>
  <c r="K108" i="11"/>
  <c r="BH108" i="11" s="1"/>
  <c r="F108" i="11"/>
  <c r="CB107" i="11"/>
  <c r="CA107" i="11"/>
  <c r="BX107" i="11"/>
  <c r="BW107" i="11"/>
  <c r="BO107" i="11"/>
  <c r="BN107" i="11"/>
  <c r="BN50" i="11" s="1"/>
  <c r="BI107" i="11"/>
  <c r="BF107" i="11"/>
  <c r="BE107" i="11"/>
  <c r="BB107" i="11"/>
  <c r="BA107" i="11"/>
  <c r="AX107" i="11"/>
  <c r="AW107" i="11"/>
  <c r="AF107" i="11"/>
  <c r="Z107" i="11"/>
  <c r="Y107" i="11"/>
  <c r="BR107" i="11" s="1"/>
  <c r="P107" i="11"/>
  <c r="K107" i="11"/>
  <c r="BH107" i="11" s="1"/>
  <c r="F107" i="11"/>
  <c r="BG107" i="11" s="1"/>
  <c r="CB106" i="11"/>
  <c r="CA106" i="11"/>
  <c r="BX106" i="11"/>
  <c r="BW106" i="11"/>
  <c r="BN106" i="11"/>
  <c r="BI106" i="11"/>
  <c r="BF106" i="11"/>
  <c r="BE106" i="11"/>
  <c r="BB106" i="11"/>
  <c r="BA106" i="11"/>
  <c r="AX106" i="11"/>
  <c r="AW106" i="11"/>
  <c r="AF106" i="11"/>
  <c r="Z106" i="11"/>
  <c r="BS106" i="11" s="1"/>
  <c r="Y106" i="11"/>
  <c r="BR106" i="11" s="1"/>
  <c r="P106" i="11"/>
  <c r="K106" i="11"/>
  <c r="BH106" i="11" s="1"/>
  <c r="F106" i="11"/>
  <c r="BG106" i="11" s="1"/>
  <c r="CB105" i="11"/>
  <c r="CA105" i="11"/>
  <c r="BX105" i="11"/>
  <c r="BW105" i="11"/>
  <c r="BN105" i="11"/>
  <c r="BI105" i="11"/>
  <c r="BG105" i="11"/>
  <c r="BF105" i="11"/>
  <c r="BE105" i="11"/>
  <c r="BB105" i="11"/>
  <c r="BA105" i="11"/>
  <c r="AX105" i="11"/>
  <c r="AW105" i="11"/>
  <c r="AF105" i="11"/>
  <c r="AA105" i="11"/>
  <c r="Z105" i="11"/>
  <c r="BS105" i="11" s="1"/>
  <c r="Y105" i="11"/>
  <c r="BR105" i="11" s="1"/>
  <c r="P105" i="11"/>
  <c r="K105" i="11"/>
  <c r="BH105" i="11" s="1"/>
  <c r="F105" i="11"/>
  <c r="CB104" i="11"/>
  <c r="CA104" i="11"/>
  <c r="BX104" i="11"/>
  <c r="BW104" i="11"/>
  <c r="BN104" i="11"/>
  <c r="BI104" i="11"/>
  <c r="BG104" i="11"/>
  <c r="BF104" i="11"/>
  <c r="BE104" i="11"/>
  <c r="BB104" i="11"/>
  <c r="BA104" i="11"/>
  <c r="AX104" i="11"/>
  <c r="AW104" i="11"/>
  <c r="AF104" i="11"/>
  <c r="AA104" i="11"/>
  <c r="Z104" i="11"/>
  <c r="BS104" i="11" s="1"/>
  <c r="Y104" i="11"/>
  <c r="BR104" i="11" s="1"/>
  <c r="P104" i="11"/>
  <c r="K104" i="11"/>
  <c r="BH104" i="11" s="1"/>
  <c r="F104" i="11"/>
  <c r="CB103" i="11"/>
  <c r="CA103" i="11"/>
  <c r="BX103" i="11"/>
  <c r="BW103" i="11"/>
  <c r="BO103" i="11"/>
  <c r="BN103" i="11"/>
  <c r="BN102" i="11" s="1"/>
  <c r="BI103" i="11"/>
  <c r="BF103" i="11"/>
  <c r="BF102" i="11" s="1"/>
  <c r="BE103" i="11"/>
  <c r="BB103" i="11"/>
  <c r="BA103" i="11"/>
  <c r="AX103" i="11"/>
  <c r="AW103" i="11"/>
  <c r="AF103" i="11"/>
  <c r="Z103" i="11"/>
  <c r="Y103" i="11"/>
  <c r="BR103" i="11" s="1"/>
  <c r="P103" i="11"/>
  <c r="K103" i="11"/>
  <c r="BH103" i="11" s="1"/>
  <c r="F103" i="11"/>
  <c r="BG103" i="11" s="1"/>
  <c r="BZ102" i="11"/>
  <c r="BV102" i="11"/>
  <c r="BQ102" i="11"/>
  <c r="BG102" i="11"/>
  <c r="BE102" i="11"/>
  <c r="BD102" i="11"/>
  <c r="BC102" i="11"/>
  <c r="BB102" i="11"/>
  <c r="AZ102" i="11"/>
  <c r="AX102" i="11"/>
  <c r="AW102" i="11"/>
  <c r="AV102" i="11"/>
  <c r="AU102" i="11"/>
  <c r="AR102" i="11"/>
  <c r="AQ102" i="11"/>
  <c r="AO102" i="11"/>
  <c r="AN102" i="11"/>
  <c r="AL102" i="11"/>
  <c r="AK102" i="11"/>
  <c r="AI102" i="11"/>
  <c r="AH102" i="11"/>
  <c r="AF102" i="11"/>
  <c r="AE102" i="11"/>
  <c r="AD102" i="11"/>
  <c r="AB102" i="11"/>
  <c r="X102" i="11"/>
  <c r="BM102" i="11" s="1"/>
  <c r="BL102" i="11" s="1"/>
  <c r="V102" i="11"/>
  <c r="U102" i="11"/>
  <c r="S102" i="11"/>
  <c r="R102" i="11"/>
  <c r="P102" i="11"/>
  <c r="BI102" i="11" s="1"/>
  <c r="O102" i="11"/>
  <c r="N102" i="11"/>
  <c r="BA102" i="11" s="1"/>
  <c r="K102" i="11"/>
  <c r="BH102" i="11" s="1"/>
  <c r="J102" i="11"/>
  <c r="I102" i="11"/>
  <c r="G102" i="11" s="1"/>
  <c r="F102" i="11"/>
  <c r="E102" i="11"/>
  <c r="CB102" i="11" s="1"/>
  <c r="D102" i="11"/>
  <c r="CA102" i="11" s="1"/>
  <c r="BZ101" i="11"/>
  <c r="BV101" i="11"/>
  <c r="BQ101" i="11"/>
  <c r="BD101" i="11"/>
  <c r="AZ101" i="11"/>
  <c r="AV101" i="11"/>
  <c r="X101" i="11"/>
  <c r="BM101" i="11" s="1"/>
  <c r="CB100" i="11"/>
  <c r="CA100" i="11"/>
  <c r="BX100" i="11"/>
  <c r="BW100" i="11"/>
  <c r="BO100" i="11"/>
  <c r="BN100" i="11"/>
  <c r="BI100" i="11"/>
  <c r="BF100" i="11"/>
  <c r="BE100" i="11"/>
  <c r="BB100" i="11"/>
  <c r="BA100" i="11"/>
  <c r="AX100" i="11"/>
  <c r="AW100" i="11"/>
  <c r="AF100" i="11"/>
  <c r="Z100" i="11"/>
  <c r="Y100" i="11"/>
  <c r="BR100" i="11" s="1"/>
  <c r="P100" i="11"/>
  <c r="K100" i="11"/>
  <c r="BH100" i="11" s="1"/>
  <c r="F100" i="11"/>
  <c r="BG100" i="11" s="1"/>
  <c r="CB99" i="11"/>
  <c r="CA99" i="11"/>
  <c r="BX99" i="11"/>
  <c r="BW99" i="11"/>
  <c r="BN99" i="11"/>
  <c r="BI99" i="11"/>
  <c r="BF99" i="11"/>
  <c r="BE99" i="11"/>
  <c r="BB99" i="11"/>
  <c r="BA99" i="11"/>
  <c r="AX99" i="11"/>
  <c r="AW99" i="11"/>
  <c r="AF99" i="11"/>
  <c r="Z99" i="11"/>
  <c r="BS99" i="11" s="1"/>
  <c r="Y99" i="11"/>
  <c r="BR99" i="11" s="1"/>
  <c r="P99" i="11"/>
  <c r="K99" i="11"/>
  <c r="BH99" i="11" s="1"/>
  <c r="F99" i="11"/>
  <c r="BG99" i="11" s="1"/>
  <c r="CB98" i="11"/>
  <c r="CA98" i="11"/>
  <c r="BX98" i="11"/>
  <c r="BW98" i="11"/>
  <c r="BN98" i="11"/>
  <c r="BI98" i="11"/>
  <c r="BG98" i="11"/>
  <c r="BF98" i="11"/>
  <c r="BE98" i="11"/>
  <c r="BB98" i="11"/>
  <c r="BA98" i="11"/>
  <c r="AX98" i="11"/>
  <c r="AW98" i="11"/>
  <c r="AF98" i="11"/>
  <c r="AA98" i="11"/>
  <c r="Z98" i="11"/>
  <c r="BS98" i="11" s="1"/>
  <c r="Y98" i="11"/>
  <c r="BR98" i="11" s="1"/>
  <c r="P98" i="11"/>
  <c r="K98" i="11"/>
  <c r="BH98" i="11" s="1"/>
  <c r="F98" i="11"/>
  <c r="CB97" i="11"/>
  <c r="CA97" i="11"/>
  <c r="BX97" i="11"/>
  <c r="BW97" i="11"/>
  <c r="BN97" i="11"/>
  <c r="BI97" i="11"/>
  <c r="BG97" i="11"/>
  <c r="BF97" i="11"/>
  <c r="BE97" i="11"/>
  <c r="BB97" i="11"/>
  <c r="BA97" i="11"/>
  <c r="AX97" i="11"/>
  <c r="AW97" i="11"/>
  <c r="AF97" i="11"/>
  <c r="AA97" i="11"/>
  <c r="Z97" i="11"/>
  <c r="BS97" i="11" s="1"/>
  <c r="Y97" i="11"/>
  <c r="BR97" i="11" s="1"/>
  <c r="P97" i="11"/>
  <c r="K97" i="11"/>
  <c r="BH97" i="11" s="1"/>
  <c r="F97" i="11"/>
  <c r="CB96" i="11"/>
  <c r="CA96" i="11"/>
  <c r="BX96" i="11"/>
  <c r="BW96" i="11"/>
  <c r="BO96" i="11"/>
  <c r="BN96" i="11"/>
  <c r="BI96" i="11"/>
  <c r="BF96" i="11"/>
  <c r="BE96" i="11"/>
  <c r="BB96" i="11"/>
  <c r="BA96" i="11"/>
  <c r="AX96" i="11"/>
  <c r="AW96" i="11"/>
  <c r="AF96" i="11"/>
  <c r="Z96" i="11"/>
  <c r="Y96" i="11"/>
  <c r="BR96" i="11" s="1"/>
  <c r="P96" i="11"/>
  <c r="K96" i="11"/>
  <c r="BH96" i="11" s="1"/>
  <c r="F96" i="11"/>
  <c r="BG96" i="11" s="1"/>
  <c r="CB95" i="11"/>
  <c r="CA95" i="11"/>
  <c r="BX95" i="11"/>
  <c r="BW95" i="11"/>
  <c r="BW94" i="11" s="1"/>
  <c r="BN95" i="11"/>
  <c r="BI95" i="11"/>
  <c r="BF95" i="11"/>
  <c r="BF94" i="11" s="1"/>
  <c r="BE95" i="11"/>
  <c r="BB95" i="11"/>
  <c r="BA95" i="11"/>
  <c r="AX95" i="11"/>
  <c r="AX94" i="11" s="1"/>
  <c r="AW95" i="11"/>
  <c r="AF95" i="11"/>
  <c r="Z95" i="11"/>
  <c r="Y95" i="11"/>
  <c r="BR95" i="11" s="1"/>
  <c r="P95" i="11"/>
  <c r="K95" i="11"/>
  <c r="BH95" i="11" s="1"/>
  <c r="F95" i="11"/>
  <c r="BG95" i="11" s="1"/>
  <c r="BZ94" i="11"/>
  <c r="BV94" i="11"/>
  <c r="BU94" i="11"/>
  <c r="BG94" i="11"/>
  <c r="BE94" i="11"/>
  <c r="BD94" i="11"/>
  <c r="BC94" i="11"/>
  <c r="BB94" i="11"/>
  <c r="AZ94" i="11"/>
  <c r="AW94" i="11"/>
  <c r="AV94" i="11"/>
  <c r="AU94" i="11"/>
  <c r="AR94" i="11"/>
  <c r="AQ94" i="11"/>
  <c r="AO94" i="11"/>
  <c r="AN94" i="11"/>
  <c r="AL94" i="11"/>
  <c r="AK94" i="11"/>
  <c r="AI94" i="11"/>
  <c r="AH94" i="11"/>
  <c r="AF94" i="11"/>
  <c r="AE94" i="11"/>
  <c r="AD94" i="11"/>
  <c r="AB94" i="11"/>
  <c r="Y94" i="11"/>
  <c r="BR94" i="11" s="1"/>
  <c r="X94" i="11"/>
  <c r="BQ94" i="11" s="1"/>
  <c r="V94" i="11"/>
  <c r="U94" i="11"/>
  <c r="S94" i="11"/>
  <c r="R94" i="11"/>
  <c r="P94" i="11"/>
  <c r="BI94" i="11" s="1"/>
  <c r="O94" i="11"/>
  <c r="N94" i="11"/>
  <c r="BA94" i="11" s="1"/>
  <c r="K94" i="11"/>
  <c r="BH94" i="11" s="1"/>
  <c r="J94" i="11"/>
  <c r="I94" i="11"/>
  <c r="G94" i="11" s="1"/>
  <c r="F94" i="11"/>
  <c r="E94" i="11"/>
  <c r="CB94" i="11" s="1"/>
  <c r="D94" i="11"/>
  <c r="CA94" i="11" s="1"/>
  <c r="BZ93" i="11"/>
  <c r="BV93" i="11"/>
  <c r="BQ93" i="11"/>
  <c r="BD93" i="11"/>
  <c r="AZ93" i="11"/>
  <c r="AV93" i="11"/>
  <c r="X93" i="11"/>
  <c r="BM93" i="11" s="1"/>
  <c r="CB92" i="11"/>
  <c r="CA92" i="11"/>
  <c r="BX92" i="11"/>
  <c r="BW92" i="11"/>
  <c r="BN92" i="11"/>
  <c r="BF92" i="11"/>
  <c r="BE92" i="11"/>
  <c r="BB92" i="11"/>
  <c r="BA92" i="11"/>
  <c r="AX92" i="11"/>
  <c r="AW92" i="11"/>
  <c r="AF92" i="11"/>
  <c r="Z92" i="11"/>
  <c r="AA92" i="11" s="1"/>
  <c r="Y92" i="11"/>
  <c r="BR92" i="11" s="1"/>
  <c r="P92" i="11"/>
  <c r="BI92" i="11" s="1"/>
  <c r="K92" i="11"/>
  <c r="BH92" i="11" s="1"/>
  <c r="F92" i="11"/>
  <c r="BG92" i="11" s="1"/>
  <c r="CB91" i="11"/>
  <c r="CA91" i="11"/>
  <c r="BX91" i="11"/>
  <c r="BW91" i="11"/>
  <c r="BN91" i="11"/>
  <c r="BF91" i="11"/>
  <c r="BE91" i="11"/>
  <c r="BB91" i="11"/>
  <c r="BA91" i="11"/>
  <c r="AX91" i="11"/>
  <c r="AW91" i="11"/>
  <c r="AF91" i="11"/>
  <c r="Z91" i="11"/>
  <c r="AA91" i="11" s="1"/>
  <c r="Y91" i="11"/>
  <c r="BR91" i="11" s="1"/>
  <c r="P91" i="11"/>
  <c r="BI91" i="11" s="1"/>
  <c r="K91" i="11"/>
  <c r="BH91" i="11" s="1"/>
  <c r="F91" i="11"/>
  <c r="BG91" i="11" s="1"/>
  <c r="CB90" i="11"/>
  <c r="CA90" i="11"/>
  <c r="BX90" i="11"/>
  <c r="BW90" i="11"/>
  <c r="BN90" i="11"/>
  <c r="BI90" i="11"/>
  <c r="BG90" i="11"/>
  <c r="BF90" i="11"/>
  <c r="BE90" i="11"/>
  <c r="BB90" i="11"/>
  <c r="BA90" i="11"/>
  <c r="AX90" i="11"/>
  <c r="AW90" i="11"/>
  <c r="AF90" i="11"/>
  <c r="AA90" i="11"/>
  <c r="Z90" i="11"/>
  <c r="BS90" i="11" s="1"/>
  <c r="Y90" i="11"/>
  <c r="BR90" i="11" s="1"/>
  <c r="P90" i="11"/>
  <c r="K90" i="11"/>
  <c r="BH90" i="11" s="1"/>
  <c r="F90" i="11"/>
  <c r="CB89" i="11"/>
  <c r="CA89" i="11"/>
  <c r="BX89" i="11"/>
  <c r="BW89" i="11"/>
  <c r="BN89" i="11"/>
  <c r="BI89" i="11"/>
  <c r="BG89" i="11"/>
  <c r="BF89" i="11"/>
  <c r="BE89" i="11"/>
  <c r="BB89" i="11"/>
  <c r="BA89" i="11"/>
  <c r="AX89" i="11"/>
  <c r="AW89" i="11"/>
  <c r="AF89" i="11"/>
  <c r="AA89" i="11"/>
  <c r="Z89" i="11"/>
  <c r="BS89" i="11" s="1"/>
  <c r="Y89" i="11"/>
  <c r="BR89" i="11" s="1"/>
  <c r="P89" i="11"/>
  <c r="K89" i="11"/>
  <c r="BH89" i="11" s="1"/>
  <c r="F89" i="11"/>
  <c r="CB88" i="11"/>
  <c r="CA88" i="11"/>
  <c r="BX88" i="11"/>
  <c r="BW88" i="11"/>
  <c r="BO88" i="11"/>
  <c r="BN88" i="11"/>
  <c r="BI88" i="11"/>
  <c r="BF88" i="11"/>
  <c r="BE88" i="11"/>
  <c r="BB88" i="11"/>
  <c r="BA88" i="11"/>
  <c r="AX88" i="11"/>
  <c r="AW88" i="11"/>
  <c r="AF88" i="11"/>
  <c r="Z88" i="11"/>
  <c r="Y88" i="11"/>
  <c r="BR88" i="11" s="1"/>
  <c r="P88" i="11"/>
  <c r="K88" i="11"/>
  <c r="BH88" i="11" s="1"/>
  <c r="F88" i="11"/>
  <c r="BG88" i="11" s="1"/>
  <c r="CB87" i="11"/>
  <c r="CA87" i="11"/>
  <c r="BX87" i="11"/>
  <c r="BW87" i="11"/>
  <c r="BN87" i="11"/>
  <c r="BI87" i="11"/>
  <c r="BF87" i="11"/>
  <c r="BE87" i="11"/>
  <c r="BB87" i="11"/>
  <c r="BA87" i="11"/>
  <c r="AX87" i="11"/>
  <c r="AW87" i="11"/>
  <c r="AF87" i="11"/>
  <c r="Z87" i="11"/>
  <c r="AA87" i="11" s="1"/>
  <c r="Y87" i="11"/>
  <c r="BR87" i="11" s="1"/>
  <c r="P87" i="11"/>
  <c r="K87" i="11"/>
  <c r="BH87" i="11" s="1"/>
  <c r="F87" i="11"/>
  <c r="BG87" i="11" s="1"/>
  <c r="BZ86" i="11"/>
  <c r="BV86" i="11"/>
  <c r="BG86" i="11"/>
  <c r="BE86" i="11"/>
  <c r="BD86" i="11"/>
  <c r="BC86" i="11"/>
  <c r="BB86" i="11"/>
  <c r="AZ86" i="11"/>
  <c r="AW86" i="11"/>
  <c r="AV86" i="11"/>
  <c r="AU86" i="11"/>
  <c r="AR86" i="11"/>
  <c r="AQ86" i="11"/>
  <c r="AO86" i="11"/>
  <c r="AN86" i="11"/>
  <c r="AL86" i="11"/>
  <c r="AK86" i="11"/>
  <c r="AI86" i="11"/>
  <c r="AH86" i="11"/>
  <c r="AF86" i="11"/>
  <c r="AE86" i="11"/>
  <c r="AD86" i="11"/>
  <c r="AB86" i="11"/>
  <c r="Y86" i="11"/>
  <c r="BR86" i="11" s="1"/>
  <c r="X86" i="11"/>
  <c r="BQ86" i="11" s="1"/>
  <c r="V86" i="11"/>
  <c r="U86" i="11"/>
  <c r="S86" i="11"/>
  <c r="R86" i="11"/>
  <c r="P86" i="11"/>
  <c r="BI86" i="11" s="1"/>
  <c r="O86" i="11"/>
  <c r="N86" i="11"/>
  <c r="BA86" i="11" s="1"/>
  <c r="K86" i="11"/>
  <c r="BH86" i="11" s="1"/>
  <c r="J86" i="11"/>
  <c r="I86" i="11"/>
  <c r="G86" i="11" s="1"/>
  <c r="F86" i="11"/>
  <c r="E86" i="11"/>
  <c r="CB86" i="11" s="1"/>
  <c r="D86" i="11"/>
  <c r="CA86" i="11" s="1"/>
  <c r="BZ85" i="11"/>
  <c r="BV85" i="11"/>
  <c r="BQ85" i="11"/>
  <c r="BD85" i="11"/>
  <c r="AZ85" i="11"/>
  <c r="AV85" i="11"/>
  <c r="X85" i="11"/>
  <c r="BM85" i="11" s="1"/>
  <c r="CB84" i="11"/>
  <c r="CA84" i="11"/>
  <c r="BX84" i="11"/>
  <c r="BW84" i="11"/>
  <c r="BN84" i="11"/>
  <c r="BF84" i="11"/>
  <c r="BE84" i="11"/>
  <c r="BB84" i="11"/>
  <c r="BA84" i="11"/>
  <c r="AX84" i="11"/>
  <c r="AW84" i="11"/>
  <c r="AF84" i="11"/>
  <c r="Z84" i="11"/>
  <c r="Y84" i="11"/>
  <c r="BR84" i="11" s="1"/>
  <c r="P84" i="11"/>
  <c r="BI84" i="11" s="1"/>
  <c r="K84" i="11"/>
  <c r="BH84" i="11" s="1"/>
  <c r="F84" i="11"/>
  <c r="BG84" i="11" s="1"/>
  <c r="CB83" i="11"/>
  <c r="CA83" i="11"/>
  <c r="BX83" i="11"/>
  <c r="BW83" i="11"/>
  <c r="BN83" i="11"/>
  <c r="BF83" i="11"/>
  <c r="BE83" i="11"/>
  <c r="BB83" i="11"/>
  <c r="BA83" i="11"/>
  <c r="AX83" i="11"/>
  <c r="AW83" i="11"/>
  <c r="AF83" i="11"/>
  <c r="Z83" i="11"/>
  <c r="Y83" i="11"/>
  <c r="BR83" i="11" s="1"/>
  <c r="P83" i="11"/>
  <c r="BI83" i="11" s="1"/>
  <c r="K83" i="11"/>
  <c r="BH83" i="11" s="1"/>
  <c r="F83" i="11"/>
  <c r="BG83" i="11" s="1"/>
  <c r="CB82" i="11"/>
  <c r="CA82" i="11"/>
  <c r="BX82" i="11"/>
  <c r="BW82" i="11"/>
  <c r="BN82" i="11"/>
  <c r="BF82" i="11"/>
  <c r="BE82" i="11"/>
  <c r="BB82" i="11"/>
  <c r="BA82" i="11"/>
  <c r="AX82" i="11"/>
  <c r="AW82" i="11"/>
  <c r="AF82" i="11"/>
  <c r="Z82" i="11"/>
  <c r="Y82" i="11"/>
  <c r="BR82" i="11" s="1"/>
  <c r="P82" i="11"/>
  <c r="BI82" i="11" s="1"/>
  <c r="K82" i="11"/>
  <c r="BH82" i="11" s="1"/>
  <c r="F82" i="11"/>
  <c r="BG82" i="11" s="1"/>
  <c r="CB81" i="11"/>
  <c r="CA81" i="11"/>
  <c r="BX81" i="11"/>
  <c r="BW81" i="11"/>
  <c r="BN81" i="11"/>
  <c r="BG81" i="11"/>
  <c r="BF81" i="11"/>
  <c r="BE81" i="11"/>
  <c r="BB81" i="11"/>
  <c r="BA81" i="11"/>
  <c r="AX81" i="11"/>
  <c r="AW81" i="11"/>
  <c r="AF81" i="11"/>
  <c r="AA81" i="11"/>
  <c r="Z81" i="11"/>
  <c r="Y81" i="11"/>
  <c r="BR81" i="11" s="1"/>
  <c r="P81" i="11"/>
  <c r="BI81" i="11" s="1"/>
  <c r="K81" i="11"/>
  <c r="BH81" i="11" s="1"/>
  <c r="F81" i="11"/>
  <c r="CB80" i="11"/>
  <c r="CA80" i="11"/>
  <c r="BX80" i="11"/>
  <c r="BW80" i="11"/>
  <c r="BN80" i="11"/>
  <c r="BF80" i="11"/>
  <c r="BE80" i="11"/>
  <c r="BB80" i="11"/>
  <c r="BA80" i="11"/>
  <c r="AX80" i="11"/>
  <c r="AW80" i="11"/>
  <c r="AF80" i="11"/>
  <c r="Z80" i="11"/>
  <c r="AA80" i="11" s="1"/>
  <c r="Y80" i="11"/>
  <c r="BR80" i="11" s="1"/>
  <c r="P80" i="11"/>
  <c r="BI80" i="11" s="1"/>
  <c r="K80" i="11"/>
  <c r="BH80" i="11" s="1"/>
  <c r="F80" i="11"/>
  <c r="BG80" i="11" s="1"/>
  <c r="CB79" i="11"/>
  <c r="CA79" i="11"/>
  <c r="BX79" i="11"/>
  <c r="BW79" i="11"/>
  <c r="BW78" i="11" s="1"/>
  <c r="BU78" i="11" s="1"/>
  <c r="BN79" i="11"/>
  <c r="BN78" i="11" s="1"/>
  <c r="BF79" i="11"/>
  <c r="BE79" i="11"/>
  <c r="BB79" i="11"/>
  <c r="BA79" i="11"/>
  <c r="AX79" i="11"/>
  <c r="AW79" i="11"/>
  <c r="AF79" i="11"/>
  <c r="Z79" i="11"/>
  <c r="Y79" i="11"/>
  <c r="BR79" i="11" s="1"/>
  <c r="P79" i="11"/>
  <c r="BI79" i="11" s="1"/>
  <c r="K79" i="11"/>
  <c r="BH79" i="11" s="1"/>
  <c r="F79" i="11"/>
  <c r="BG79" i="11" s="1"/>
  <c r="BZ78" i="11"/>
  <c r="BV78" i="11"/>
  <c r="BG78" i="11"/>
  <c r="BE78" i="11"/>
  <c r="BD78" i="11"/>
  <c r="BC78" i="11"/>
  <c r="BB78" i="11"/>
  <c r="AZ78" i="11"/>
  <c r="AW78" i="11"/>
  <c r="AV78" i="11"/>
  <c r="AU78" i="11"/>
  <c r="AR78" i="11"/>
  <c r="AQ78" i="11"/>
  <c r="AO78" i="11"/>
  <c r="AN78" i="11"/>
  <c r="AL78" i="11"/>
  <c r="AK78" i="11"/>
  <c r="AI78" i="11"/>
  <c r="AH78" i="11"/>
  <c r="AF78" i="11"/>
  <c r="AE78" i="11"/>
  <c r="AD78" i="11"/>
  <c r="AB78" i="11"/>
  <c r="Y78" i="11"/>
  <c r="BR78" i="11" s="1"/>
  <c r="X78" i="11"/>
  <c r="BQ78" i="11" s="1"/>
  <c r="V78" i="11"/>
  <c r="U78" i="11"/>
  <c r="S78" i="11"/>
  <c r="R78" i="11"/>
  <c r="P78" i="11"/>
  <c r="BI78" i="11" s="1"/>
  <c r="O78" i="11"/>
  <c r="N78" i="11"/>
  <c r="BA78" i="11" s="1"/>
  <c r="K78" i="11"/>
  <c r="BH78" i="11" s="1"/>
  <c r="J78" i="11"/>
  <c r="I78" i="11"/>
  <c r="G78" i="11" s="1"/>
  <c r="F78" i="11"/>
  <c r="E78" i="11"/>
  <c r="CB78" i="11" s="1"/>
  <c r="D78" i="11"/>
  <c r="CA78" i="11" s="1"/>
  <c r="BZ77" i="11"/>
  <c r="BV77" i="11"/>
  <c r="BQ77" i="11"/>
  <c r="BD77" i="11"/>
  <c r="AZ77" i="11"/>
  <c r="AV77" i="11"/>
  <c r="X77" i="11"/>
  <c r="BM77" i="11" s="1"/>
  <c r="CB76" i="11"/>
  <c r="CA76" i="11"/>
  <c r="BX76" i="11"/>
  <c r="BW76" i="11"/>
  <c r="BN76" i="11"/>
  <c r="BF76" i="11"/>
  <c r="BE76" i="11"/>
  <c r="BB76" i="11"/>
  <c r="BA76" i="11"/>
  <c r="AX76" i="11"/>
  <c r="AW76" i="11"/>
  <c r="AF76" i="11"/>
  <c r="Z76" i="11"/>
  <c r="AA76" i="11" s="1"/>
  <c r="Y76" i="11"/>
  <c r="BR76" i="11" s="1"/>
  <c r="P76" i="11"/>
  <c r="BI76" i="11" s="1"/>
  <c r="K76" i="11"/>
  <c r="BH76" i="11" s="1"/>
  <c r="F76" i="11"/>
  <c r="BG76" i="11" s="1"/>
  <c r="CB75" i="11"/>
  <c r="CA75" i="11"/>
  <c r="BX75" i="11"/>
  <c r="BW75" i="11"/>
  <c r="BN75" i="11"/>
  <c r="BF75" i="11"/>
  <c r="BE75" i="11"/>
  <c r="BB75" i="11"/>
  <c r="BA75" i="11"/>
  <c r="AX75" i="11"/>
  <c r="AX50" i="11" s="1"/>
  <c r="AX33" i="11" s="1"/>
  <c r="AX24" i="11" s="1"/>
  <c r="AW75" i="11"/>
  <c r="AF75" i="11"/>
  <c r="Z75" i="11"/>
  <c r="AA75" i="11" s="1"/>
  <c r="Y75" i="11"/>
  <c r="BR75" i="11" s="1"/>
  <c r="P75" i="11"/>
  <c r="BI75" i="11" s="1"/>
  <c r="K75" i="11"/>
  <c r="BH75" i="11" s="1"/>
  <c r="F75" i="11"/>
  <c r="BG75" i="11" s="1"/>
  <c r="CB74" i="11"/>
  <c r="CA74" i="11"/>
  <c r="BX74" i="11"/>
  <c r="BW74" i="11"/>
  <c r="BN74" i="11"/>
  <c r="BF74" i="11"/>
  <c r="BE74" i="11"/>
  <c r="BB74" i="11"/>
  <c r="BA74" i="11"/>
  <c r="AX74" i="11"/>
  <c r="AW74" i="11"/>
  <c r="AF74" i="11"/>
  <c r="Z74" i="11"/>
  <c r="Y74" i="11"/>
  <c r="BR74" i="11" s="1"/>
  <c r="P74" i="11"/>
  <c r="BI74" i="11" s="1"/>
  <c r="K74" i="11"/>
  <c r="BH74" i="11" s="1"/>
  <c r="F74" i="11"/>
  <c r="BG74" i="11" s="1"/>
  <c r="CB73" i="11"/>
  <c r="CA73" i="11"/>
  <c r="BX73" i="11"/>
  <c r="BW73" i="11"/>
  <c r="BN73" i="11"/>
  <c r="BG73" i="11"/>
  <c r="BF73" i="11"/>
  <c r="BE73" i="11"/>
  <c r="BB73" i="11"/>
  <c r="BA73" i="11"/>
  <c r="AX73" i="11"/>
  <c r="AW73" i="11"/>
  <c r="AF73" i="11"/>
  <c r="AA73" i="11"/>
  <c r="Z73" i="11"/>
  <c r="Y73" i="11"/>
  <c r="BR73" i="11" s="1"/>
  <c r="P73" i="11"/>
  <c r="BI73" i="11" s="1"/>
  <c r="K73" i="11"/>
  <c r="BH73" i="11" s="1"/>
  <c r="F73" i="11"/>
  <c r="CB72" i="11"/>
  <c r="CA72" i="11"/>
  <c r="BX72" i="11"/>
  <c r="BW72" i="11"/>
  <c r="BN72" i="11"/>
  <c r="BF72" i="11"/>
  <c r="BE72" i="11"/>
  <c r="BB72" i="11"/>
  <c r="BA72" i="11"/>
  <c r="AX72" i="11"/>
  <c r="AW72" i="11"/>
  <c r="AF72" i="11"/>
  <c r="Z72" i="11"/>
  <c r="Y72" i="11"/>
  <c r="BR72" i="11" s="1"/>
  <c r="P72" i="11"/>
  <c r="BI72" i="11" s="1"/>
  <c r="K72" i="11"/>
  <c r="BH72" i="11" s="1"/>
  <c r="F72" i="11"/>
  <c r="BG72" i="11" s="1"/>
  <c r="CB71" i="11"/>
  <c r="CA71" i="11"/>
  <c r="BX71" i="11"/>
  <c r="BW71" i="11"/>
  <c r="BW70" i="11" s="1"/>
  <c r="BU70" i="11" s="1"/>
  <c r="BN71" i="11"/>
  <c r="BN70" i="11" s="1"/>
  <c r="BF71" i="11"/>
  <c r="BE71" i="11"/>
  <c r="BB71" i="11"/>
  <c r="BA71" i="11"/>
  <c r="AX71" i="11"/>
  <c r="AW71" i="11"/>
  <c r="AF71" i="11"/>
  <c r="Z71" i="11"/>
  <c r="AA71" i="11" s="1"/>
  <c r="Y71" i="11"/>
  <c r="BR71" i="11" s="1"/>
  <c r="P71" i="11"/>
  <c r="BI71" i="11" s="1"/>
  <c r="K71" i="11"/>
  <c r="BH71" i="11" s="1"/>
  <c r="F71" i="11"/>
  <c r="BG71" i="11" s="1"/>
  <c r="BZ70" i="11"/>
  <c r="BV70" i="11"/>
  <c r="BE70" i="11"/>
  <c r="BD70" i="11"/>
  <c r="BC70" i="11"/>
  <c r="BB70" i="11"/>
  <c r="AZ70" i="11"/>
  <c r="AW70" i="11"/>
  <c r="AV70" i="11"/>
  <c r="AU70" i="11"/>
  <c r="AR70" i="11"/>
  <c r="AQ70" i="11"/>
  <c r="AO70" i="11"/>
  <c r="AN70" i="11"/>
  <c r="AL70" i="11"/>
  <c r="AK70" i="11"/>
  <c r="AI70" i="11"/>
  <c r="AH70" i="11"/>
  <c r="AF70" i="11"/>
  <c r="AE70" i="11"/>
  <c r="AD70" i="11"/>
  <c r="AB70" i="11"/>
  <c r="Y70" i="11"/>
  <c r="BR70" i="11" s="1"/>
  <c r="X70" i="11"/>
  <c r="BQ70" i="11" s="1"/>
  <c r="W70" i="11"/>
  <c r="BP70" i="11" s="1"/>
  <c r="V70" i="11"/>
  <c r="U70" i="11"/>
  <c r="S70" i="11"/>
  <c r="R70" i="11"/>
  <c r="O70" i="11"/>
  <c r="P70" i="11" s="1"/>
  <c r="BI70" i="11" s="1"/>
  <c r="N70" i="11"/>
  <c r="BA70" i="11" s="1"/>
  <c r="L70" i="11"/>
  <c r="AY70" i="11" s="1"/>
  <c r="J70" i="11"/>
  <c r="K70" i="11" s="1"/>
  <c r="BH70" i="11" s="1"/>
  <c r="I70" i="11"/>
  <c r="G70" i="11" s="1"/>
  <c r="E70" i="11"/>
  <c r="CB70" i="11" s="1"/>
  <c r="D70" i="11"/>
  <c r="BZ69" i="11"/>
  <c r="BV69" i="11"/>
  <c r="BQ69" i="11"/>
  <c r="BD69" i="11"/>
  <c r="AZ69" i="11"/>
  <c r="AV69" i="11"/>
  <c r="X69" i="11"/>
  <c r="BM69" i="11" s="1"/>
  <c r="CB68" i="11"/>
  <c r="CA68" i="11"/>
  <c r="BX68" i="11"/>
  <c r="BW68" i="11"/>
  <c r="BN68" i="11"/>
  <c r="BG68" i="11"/>
  <c r="BF68" i="11"/>
  <c r="BE68" i="11"/>
  <c r="BB68" i="11"/>
  <c r="BA68" i="11"/>
  <c r="AX68" i="11"/>
  <c r="AW68" i="11"/>
  <c r="AF68" i="11"/>
  <c r="AA68" i="11"/>
  <c r="Z68" i="11"/>
  <c r="BS68" i="11" s="1"/>
  <c r="Y68" i="11"/>
  <c r="BR68" i="11" s="1"/>
  <c r="P68" i="11"/>
  <c r="BI68" i="11" s="1"/>
  <c r="K68" i="11"/>
  <c r="BH68" i="11" s="1"/>
  <c r="F68" i="11"/>
  <c r="CB67" i="11"/>
  <c r="CA67" i="11"/>
  <c r="BX67" i="11"/>
  <c r="BW67" i="11"/>
  <c r="BN67" i="11"/>
  <c r="BG67" i="11"/>
  <c r="BF67" i="11"/>
  <c r="BE67" i="11"/>
  <c r="BB67" i="11"/>
  <c r="BA67" i="11"/>
  <c r="AX67" i="11"/>
  <c r="AW67" i="11"/>
  <c r="AF67" i="11"/>
  <c r="AA67" i="11"/>
  <c r="Z67" i="11"/>
  <c r="BS67" i="11" s="1"/>
  <c r="Y67" i="11"/>
  <c r="BR67" i="11" s="1"/>
  <c r="P67" i="11"/>
  <c r="BI67" i="11" s="1"/>
  <c r="K67" i="11"/>
  <c r="BH67" i="11" s="1"/>
  <c r="F67" i="11"/>
  <c r="CB66" i="11"/>
  <c r="CA66" i="11"/>
  <c r="BX66" i="11"/>
  <c r="BW66" i="11"/>
  <c r="BN66" i="11"/>
  <c r="BG66" i="11"/>
  <c r="BF66" i="11"/>
  <c r="BE66" i="11"/>
  <c r="BB66" i="11"/>
  <c r="BA66" i="11"/>
  <c r="AX66" i="11"/>
  <c r="AW66" i="11"/>
  <c r="AF66" i="11"/>
  <c r="AA66" i="11"/>
  <c r="Z66" i="11"/>
  <c r="BS66" i="11" s="1"/>
  <c r="Y66" i="11"/>
  <c r="BR66" i="11" s="1"/>
  <c r="P66" i="11"/>
  <c r="BI66" i="11" s="1"/>
  <c r="K66" i="11"/>
  <c r="BH66" i="11" s="1"/>
  <c r="F66" i="11"/>
  <c r="CB65" i="11"/>
  <c r="CA65" i="11"/>
  <c r="BX65" i="11"/>
  <c r="BW65" i="11"/>
  <c r="BN65" i="11"/>
  <c r="BI65" i="11"/>
  <c r="BG65" i="11"/>
  <c r="BF65" i="11"/>
  <c r="BE65" i="11"/>
  <c r="BB65" i="11"/>
  <c r="BA65" i="11"/>
  <c r="AX65" i="11"/>
  <c r="AW65" i="11"/>
  <c r="AF65" i="11"/>
  <c r="AA65" i="11"/>
  <c r="Z65" i="11"/>
  <c r="BS65" i="11" s="1"/>
  <c r="Y65" i="11"/>
  <c r="BR65" i="11" s="1"/>
  <c r="P65" i="11"/>
  <c r="K65" i="11"/>
  <c r="BH65" i="11" s="1"/>
  <c r="F65" i="11"/>
  <c r="CB64" i="11"/>
  <c r="CA64" i="11"/>
  <c r="BX64" i="11"/>
  <c r="BW64" i="11"/>
  <c r="BO64" i="11"/>
  <c r="BN64" i="11"/>
  <c r="BI64" i="11"/>
  <c r="BF64" i="11"/>
  <c r="BF47" i="11" s="1"/>
  <c r="BF30" i="11" s="1"/>
  <c r="BF21" i="11" s="1"/>
  <c r="BE64" i="11"/>
  <c r="BB64" i="11"/>
  <c r="BA64" i="11"/>
  <c r="AX64" i="11"/>
  <c r="AW64" i="11"/>
  <c r="AF64" i="11"/>
  <c r="Z64" i="11"/>
  <c r="Y64" i="11"/>
  <c r="BR64" i="11" s="1"/>
  <c r="P64" i="11"/>
  <c r="K64" i="11"/>
  <c r="BH64" i="11" s="1"/>
  <c r="F64" i="11"/>
  <c r="BG64" i="11" s="1"/>
  <c r="CB63" i="11"/>
  <c r="CA63" i="11"/>
  <c r="BX63" i="11"/>
  <c r="BW63" i="11"/>
  <c r="BW62" i="11" s="1"/>
  <c r="BN63" i="11"/>
  <c r="BI63" i="11"/>
  <c r="BF63" i="11"/>
  <c r="BF62" i="11" s="1"/>
  <c r="BE63" i="11"/>
  <c r="BB63" i="11"/>
  <c r="BA63" i="11"/>
  <c r="AX63" i="11"/>
  <c r="AX62" i="11" s="1"/>
  <c r="AW63" i="11"/>
  <c r="AF63" i="11"/>
  <c r="Z63" i="11"/>
  <c r="Y63" i="11"/>
  <c r="BR63" i="11" s="1"/>
  <c r="P63" i="11"/>
  <c r="K63" i="11"/>
  <c r="BH63" i="11" s="1"/>
  <c r="F63" i="11"/>
  <c r="BG63" i="11" s="1"/>
  <c r="BZ62" i="11"/>
  <c r="BV62" i="11"/>
  <c r="BU62" i="11"/>
  <c r="BG62" i="11"/>
  <c r="BE62" i="11"/>
  <c r="BD62" i="11"/>
  <c r="BC62" i="11"/>
  <c r="BB62" i="11"/>
  <c r="AZ62" i="11"/>
  <c r="AW62" i="11"/>
  <c r="AV62" i="11"/>
  <c r="AU62" i="11"/>
  <c r="AR62" i="11"/>
  <c r="AQ62" i="11"/>
  <c r="AO62" i="11"/>
  <c r="AN62" i="11"/>
  <c r="AL62" i="11"/>
  <c r="AL45" i="11" s="1"/>
  <c r="AL28" i="11" s="1"/>
  <c r="AL19" i="11" s="1"/>
  <c r="AL164" i="11" s="1"/>
  <c r="AK62" i="11"/>
  <c r="AI62" i="11"/>
  <c r="AH62" i="11"/>
  <c r="AF62" i="11"/>
  <c r="AE62" i="11"/>
  <c r="AD62" i="11"/>
  <c r="AB62" i="11"/>
  <c r="Y62" i="11"/>
  <c r="BR62" i="11" s="1"/>
  <c r="X62" i="11"/>
  <c r="BQ62" i="11" s="1"/>
  <c r="V62" i="11"/>
  <c r="U62" i="11"/>
  <c r="S62" i="11"/>
  <c r="S45" i="11" s="1"/>
  <c r="S28" i="11" s="1"/>
  <c r="S19" i="11" s="1"/>
  <c r="S164" i="11" s="1"/>
  <c r="R62" i="11"/>
  <c r="P62" i="11"/>
  <c r="BI62" i="11" s="1"/>
  <c r="O62" i="11"/>
  <c r="N62" i="11"/>
  <c r="BA62" i="11" s="1"/>
  <c r="K62" i="11"/>
  <c r="BH62" i="11" s="1"/>
  <c r="J62" i="11"/>
  <c r="I62" i="11"/>
  <c r="G62" i="11" s="1"/>
  <c r="F62" i="11"/>
  <c r="E62" i="11"/>
  <c r="CB62" i="11" s="1"/>
  <c r="D62" i="11"/>
  <c r="CA62" i="11" s="1"/>
  <c r="BZ61" i="11"/>
  <c r="BV61" i="11"/>
  <c r="BQ61" i="11"/>
  <c r="BD61" i="11"/>
  <c r="AZ61" i="11"/>
  <c r="AV61" i="11"/>
  <c r="AV52" i="11" s="1"/>
  <c r="AV35" i="11" s="1"/>
  <c r="AV26" i="11" s="1"/>
  <c r="X61" i="11"/>
  <c r="BM61" i="11" s="1"/>
  <c r="BM52" i="11" s="1"/>
  <c r="CB60" i="11"/>
  <c r="CA60" i="11"/>
  <c r="BX60" i="11"/>
  <c r="BX51" i="11" s="1"/>
  <c r="BX34" i="11" s="1"/>
  <c r="BX25" i="11" s="1"/>
  <c r="BW60" i="11"/>
  <c r="BN60" i="11"/>
  <c r="BF60" i="11"/>
  <c r="BF51" i="11" s="1"/>
  <c r="BF34" i="11" s="1"/>
  <c r="BF25" i="11" s="1"/>
  <c r="BE60" i="11"/>
  <c r="BB60" i="11"/>
  <c r="BA60" i="11"/>
  <c r="AX60" i="11"/>
  <c r="AX51" i="11" s="1"/>
  <c r="AX34" i="11" s="1"/>
  <c r="AX25" i="11" s="1"/>
  <c r="AW60" i="11"/>
  <c r="AF60" i="11"/>
  <c r="Z60" i="11"/>
  <c r="Y60" i="11"/>
  <c r="BR60" i="11" s="1"/>
  <c r="P60" i="11"/>
  <c r="BI60" i="11" s="1"/>
  <c r="K60" i="11"/>
  <c r="BH60" i="11" s="1"/>
  <c r="F60" i="11"/>
  <c r="BG60" i="11" s="1"/>
  <c r="CB59" i="11"/>
  <c r="CA59" i="11"/>
  <c r="BX59" i="11"/>
  <c r="BX50" i="11" s="1"/>
  <c r="BX33" i="11" s="1"/>
  <c r="BX24" i="11" s="1"/>
  <c r="BW59" i="11"/>
  <c r="BW54" i="11" s="1"/>
  <c r="BN59" i="11"/>
  <c r="BI59" i="11"/>
  <c r="BG59" i="11"/>
  <c r="BF59" i="11"/>
  <c r="BF54" i="11" s="1"/>
  <c r="BE59" i="11"/>
  <c r="BB59" i="11"/>
  <c r="BA59" i="11"/>
  <c r="AX59" i="11"/>
  <c r="AX54" i="11" s="1"/>
  <c r="AW59" i="11"/>
  <c r="AF59" i="11"/>
  <c r="AA59" i="11"/>
  <c r="Z59" i="11"/>
  <c r="BS59" i="11" s="1"/>
  <c r="Y59" i="11"/>
  <c r="BR59" i="11" s="1"/>
  <c r="P59" i="11"/>
  <c r="K59" i="11"/>
  <c r="BH59" i="11" s="1"/>
  <c r="F59" i="11"/>
  <c r="CB58" i="11"/>
  <c r="CA58" i="11"/>
  <c r="BX58" i="11"/>
  <c r="BW58" i="11"/>
  <c r="BN58" i="11"/>
  <c r="BI58" i="11"/>
  <c r="BG58" i="11"/>
  <c r="BF58" i="11"/>
  <c r="BE58" i="11"/>
  <c r="BB58" i="11"/>
  <c r="BA58" i="11"/>
  <c r="AX58" i="11"/>
  <c r="AW58" i="11"/>
  <c r="AF58" i="11"/>
  <c r="AA58" i="11"/>
  <c r="Z58" i="11"/>
  <c r="BS58" i="11" s="1"/>
  <c r="Y58" i="11"/>
  <c r="BR58" i="11" s="1"/>
  <c r="P58" i="11"/>
  <c r="K58" i="11"/>
  <c r="BH58" i="11" s="1"/>
  <c r="F58" i="11"/>
  <c r="CB57" i="11"/>
  <c r="CA57" i="11"/>
  <c r="BX57" i="11"/>
  <c r="BW57" i="11"/>
  <c r="BO57" i="11"/>
  <c r="BI57" i="11"/>
  <c r="BG57" i="11"/>
  <c r="BF57" i="11"/>
  <c r="BE57" i="11"/>
  <c r="BB57" i="11"/>
  <c r="BA57" i="11"/>
  <c r="AX57" i="11"/>
  <c r="AW57" i="11"/>
  <c r="AF57" i="11"/>
  <c r="AA57" i="11"/>
  <c r="Z57" i="11"/>
  <c r="Z48" i="11" s="1"/>
  <c r="Y57" i="11"/>
  <c r="BR57" i="11" s="1"/>
  <c r="P57" i="11"/>
  <c r="K57" i="11"/>
  <c r="BH57" i="11" s="1"/>
  <c r="F57" i="11"/>
  <c r="CB56" i="11"/>
  <c r="CA56" i="11"/>
  <c r="BX56" i="11"/>
  <c r="BX54" i="11" s="1"/>
  <c r="BW56" i="11"/>
  <c r="BS56" i="11"/>
  <c r="BG56" i="11"/>
  <c r="BF56" i="11"/>
  <c r="BE56" i="11"/>
  <c r="BE47" i="11" s="1"/>
  <c r="BB56" i="11"/>
  <c r="BA56" i="11"/>
  <c r="AX56" i="11"/>
  <c r="AW56" i="11"/>
  <c r="AW47" i="11" s="1"/>
  <c r="AF56" i="11"/>
  <c r="AA56" i="11"/>
  <c r="Z56" i="11"/>
  <c r="BO56" i="11" s="1"/>
  <c r="Y56" i="11"/>
  <c r="BR56" i="11" s="1"/>
  <c r="P56" i="11"/>
  <c r="BI56" i="11" s="1"/>
  <c r="K56" i="11"/>
  <c r="BH56" i="11" s="1"/>
  <c r="F56" i="11"/>
  <c r="CB55" i="11"/>
  <c r="CA55" i="11"/>
  <c r="BX55" i="11"/>
  <c r="BW55" i="11"/>
  <c r="BS55" i="11"/>
  <c r="BR55" i="11"/>
  <c r="BO55" i="11"/>
  <c r="BH55" i="11"/>
  <c r="BG55" i="11"/>
  <c r="BF55" i="11"/>
  <c r="BE55" i="11"/>
  <c r="BE46" i="11" s="1"/>
  <c r="BB55" i="11"/>
  <c r="BA55" i="11"/>
  <c r="AX55" i="11"/>
  <c r="AW55" i="11"/>
  <c r="AW46" i="11" s="1"/>
  <c r="AF55" i="11"/>
  <c r="AA55" i="11"/>
  <c r="Z55" i="11"/>
  <c r="Y55" i="11"/>
  <c r="BN55" i="11" s="1"/>
  <c r="P55" i="11"/>
  <c r="BI55" i="11" s="1"/>
  <c r="K55" i="11"/>
  <c r="F55" i="11"/>
  <c r="CA54" i="11"/>
  <c r="BZ54" i="11"/>
  <c r="BV54" i="11"/>
  <c r="BD54" i="11"/>
  <c r="BA54" i="11"/>
  <c r="AZ54" i="11"/>
  <c r="AV54" i="11"/>
  <c r="AR54" i="11"/>
  <c r="AQ54" i="11"/>
  <c r="AQ45" i="11" s="1"/>
  <c r="AO54" i="11"/>
  <c r="AN54" i="11"/>
  <c r="AL54" i="11"/>
  <c r="AK54" i="11"/>
  <c r="AI54" i="11"/>
  <c r="AI45" i="11" s="1"/>
  <c r="AH54" i="11"/>
  <c r="AH45" i="11" s="1"/>
  <c r="AE54" i="11"/>
  <c r="AD54" i="11"/>
  <c r="Y54" i="11"/>
  <c r="BR54" i="11" s="1"/>
  <c r="X54" i="11"/>
  <c r="BQ54" i="11" s="1"/>
  <c r="V54" i="11"/>
  <c r="V45" i="11" s="1"/>
  <c r="U54" i="11"/>
  <c r="S54" i="11"/>
  <c r="R54" i="11"/>
  <c r="O54" i="11"/>
  <c r="N54" i="11"/>
  <c r="L54" i="11" s="1"/>
  <c r="AY54" i="11" s="1"/>
  <c r="K54" i="11"/>
  <c r="BH54" i="11" s="1"/>
  <c r="J54" i="11"/>
  <c r="J45" i="11" s="1"/>
  <c r="K45" i="11" s="1"/>
  <c r="BH45" i="11" s="1"/>
  <c r="I54" i="11"/>
  <c r="G54" i="11" s="1"/>
  <c r="E54" i="11"/>
  <c r="F54" i="11" s="1"/>
  <c r="BG54" i="11" s="1"/>
  <c r="D54" i="11"/>
  <c r="B54" i="11" s="1"/>
  <c r="BY54" i="11" s="1"/>
  <c r="BV52" i="11"/>
  <c r="BD52" i="11"/>
  <c r="BD35" i="11" s="1"/>
  <c r="BD26" i="11" s="1"/>
  <c r="AZ52" i="11"/>
  <c r="AP52" i="11"/>
  <c r="AM52" i="11"/>
  <c r="AJ52" i="11"/>
  <c r="AJ35" i="11" s="1"/>
  <c r="AJ26" i="11" s="1"/>
  <c r="AG52" i="11"/>
  <c r="AC52" i="11"/>
  <c r="X52" i="11"/>
  <c r="BQ52" i="11" s="1"/>
  <c r="T52" i="11"/>
  <c r="T35" i="11" s="1"/>
  <c r="T26" i="11" s="1"/>
  <c r="Q52" i="11"/>
  <c r="M52" i="11"/>
  <c r="H52" i="11"/>
  <c r="C52" i="11"/>
  <c r="C35" i="11" s="1"/>
  <c r="BW51" i="11"/>
  <c r="BN51" i="11"/>
  <c r="BE51" i="11"/>
  <c r="BA51" i="11"/>
  <c r="AW51" i="11"/>
  <c r="AR51" i="11"/>
  <c r="AQ51" i="11"/>
  <c r="AQ34" i="11" s="1"/>
  <c r="AQ25" i="11" s="1"/>
  <c r="AO51" i="11"/>
  <c r="AN51" i="11"/>
  <c r="AL51" i="11"/>
  <c r="AK51" i="11"/>
  <c r="AI51" i="11"/>
  <c r="AH51" i="11"/>
  <c r="AE51" i="11"/>
  <c r="AF51" i="11" s="1"/>
  <c r="AD51" i="11"/>
  <c r="AD34" i="11" s="1"/>
  <c r="AD25" i="11" s="1"/>
  <c r="Y51" i="11"/>
  <c r="BR51" i="11" s="1"/>
  <c r="V51" i="11"/>
  <c r="U51" i="11"/>
  <c r="S51" i="11"/>
  <c r="R51" i="11"/>
  <c r="P51" i="11"/>
  <c r="BI51" i="11" s="1"/>
  <c r="O51" i="11"/>
  <c r="BB51" i="11" s="1"/>
  <c r="N51" i="11"/>
  <c r="J51" i="11"/>
  <c r="K51" i="11" s="1"/>
  <c r="BH51" i="11" s="1"/>
  <c r="I51" i="11"/>
  <c r="E51" i="11"/>
  <c r="D51" i="11"/>
  <c r="CA51" i="11" s="1"/>
  <c r="BF50" i="11"/>
  <c r="BE50" i="11"/>
  <c r="BA50" i="11"/>
  <c r="AW50" i="11"/>
  <c r="AR50" i="11"/>
  <c r="AQ50" i="11"/>
  <c r="AO50" i="11"/>
  <c r="AN50" i="11"/>
  <c r="AL50" i="11"/>
  <c r="AK50" i="11"/>
  <c r="AI50" i="11"/>
  <c r="AH50" i="11"/>
  <c r="AE50" i="11"/>
  <c r="AF50" i="11" s="1"/>
  <c r="AD50" i="11"/>
  <c r="Y50" i="11"/>
  <c r="BR50" i="11" s="1"/>
  <c r="V50" i="11"/>
  <c r="V33" i="11" s="1"/>
  <c r="V24" i="11" s="1"/>
  <c r="U50" i="11"/>
  <c r="S50" i="11"/>
  <c r="R50" i="11"/>
  <c r="P50" i="11"/>
  <c r="BI50" i="11" s="1"/>
  <c r="O50" i="11"/>
  <c r="BB50" i="11" s="1"/>
  <c r="N50" i="11"/>
  <c r="J50" i="11"/>
  <c r="K50" i="11" s="1"/>
  <c r="BH50" i="11" s="1"/>
  <c r="I50" i="11"/>
  <c r="E50" i="11"/>
  <c r="D50" i="11"/>
  <c r="CA50" i="11" s="1"/>
  <c r="BX49" i="11"/>
  <c r="BW49" i="11"/>
  <c r="BN49" i="11"/>
  <c r="BF49" i="11"/>
  <c r="BE49" i="11"/>
  <c r="BA49" i="11"/>
  <c r="AX49" i="11"/>
  <c r="AX32" i="11" s="1"/>
  <c r="AX23" i="11" s="1"/>
  <c r="AW49" i="11"/>
  <c r="AR49" i="11"/>
  <c r="AQ49" i="11"/>
  <c r="AO49" i="11"/>
  <c r="AN49" i="11"/>
  <c r="AL49" i="11"/>
  <c r="AK49" i="11"/>
  <c r="AI49" i="11"/>
  <c r="AI32" i="11" s="1"/>
  <c r="AI23" i="11" s="1"/>
  <c r="AH49" i="11"/>
  <c r="AE49" i="11"/>
  <c r="AF49" i="11" s="1"/>
  <c r="AD49" i="11"/>
  <c r="Y49" i="11"/>
  <c r="BR49" i="11" s="1"/>
  <c r="V49" i="11"/>
  <c r="V32" i="11" s="1"/>
  <c r="V23" i="11" s="1"/>
  <c r="U49" i="11"/>
  <c r="S49" i="11"/>
  <c r="R49" i="11"/>
  <c r="P49" i="11"/>
  <c r="BI49" i="11" s="1"/>
  <c r="O49" i="11"/>
  <c r="BB49" i="11" s="1"/>
  <c r="N49" i="11"/>
  <c r="J49" i="11"/>
  <c r="J32" i="11" s="1"/>
  <c r="I49" i="11"/>
  <c r="E49" i="11"/>
  <c r="D49" i="11"/>
  <c r="CA49" i="11" s="1"/>
  <c r="BX48" i="11"/>
  <c r="BX31" i="11" s="1"/>
  <c r="BX22" i="11" s="1"/>
  <c r="BW48" i="11"/>
  <c r="BF48" i="11"/>
  <c r="BE48" i="11"/>
  <c r="BA48" i="11"/>
  <c r="AX48" i="11"/>
  <c r="AX31" i="11" s="1"/>
  <c r="AX22" i="11" s="1"/>
  <c r="AW48" i="11"/>
  <c r="AR48" i="11"/>
  <c r="AQ48" i="11"/>
  <c r="AO48" i="11"/>
  <c r="AO31" i="11" s="1"/>
  <c r="AO22" i="11" s="1"/>
  <c r="AN48" i="11"/>
  <c r="AL48" i="11"/>
  <c r="AK48" i="11"/>
  <c r="AI48" i="11"/>
  <c r="AI31" i="11" s="1"/>
  <c r="AI22" i="11" s="1"/>
  <c r="AH48" i="11"/>
  <c r="AE48" i="11"/>
  <c r="AF48" i="11" s="1"/>
  <c r="AD48" i="11"/>
  <c r="Y48" i="11"/>
  <c r="BR48" i="11" s="1"/>
  <c r="V48" i="11"/>
  <c r="U48" i="11"/>
  <c r="S48" i="11"/>
  <c r="R48" i="11"/>
  <c r="R31" i="11" s="1"/>
  <c r="R22" i="11" s="1"/>
  <c r="P48" i="11"/>
  <c r="BI48" i="11" s="1"/>
  <c r="O48" i="11"/>
  <c r="BB48" i="11" s="1"/>
  <c r="N48" i="11"/>
  <c r="K48" i="11"/>
  <c r="BH48" i="11" s="1"/>
  <c r="J48" i="11"/>
  <c r="I48" i="11"/>
  <c r="E48" i="11"/>
  <c r="D48" i="11"/>
  <c r="CA48" i="11" s="1"/>
  <c r="BW47" i="11"/>
  <c r="BA47" i="11"/>
  <c r="AX47" i="11"/>
  <c r="AX30" i="11" s="1"/>
  <c r="AX21" i="11" s="1"/>
  <c r="AR47" i="11"/>
  <c r="AQ47" i="11"/>
  <c r="AO47" i="11"/>
  <c r="AO30" i="11" s="1"/>
  <c r="AO21" i="11" s="1"/>
  <c r="AN47" i="11"/>
  <c r="AL47" i="11"/>
  <c r="AK47" i="11"/>
  <c r="AI47" i="11"/>
  <c r="AH47" i="11"/>
  <c r="AE47" i="11"/>
  <c r="AF47" i="11" s="1"/>
  <c r="AD47" i="11"/>
  <c r="Y47" i="11"/>
  <c r="BR47" i="11" s="1"/>
  <c r="V47" i="11"/>
  <c r="V30" i="11" s="1"/>
  <c r="V21" i="11" s="1"/>
  <c r="U47" i="11"/>
  <c r="S47" i="11"/>
  <c r="R47" i="11"/>
  <c r="P47" i="11"/>
  <c r="BI47" i="11" s="1"/>
  <c r="O47" i="11"/>
  <c r="BB47" i="11" s="1"/>
  <c r="N47" i="11"/>
  <c r="J47" i="11"/>
  <c r="K47" i="11" s="1"/>
  <c r="BH47" i="11" s="1"/>
  <c r="I47" i="11"/>
  <c r="E47" i="11"/>
  <c r="D47" i="11"/>
  <c r="CA47" i="11" s="1"/>
  <c r="BX46" i="11"/>
  <c r="BA46" i="11"/>
  <c r="AX46" i="11"/>
  <c r="AR46" i="11"/>
  <c r="AQ46" i="11"/>
  <c r="AO46" i="11"/>
  <c r="AN46" i="11"/>
  <c r="AL46" i="11"/>
  <c r="AK46" i="11"/>
  <c r="AI46" i="11"/>
  <c r="AH46" i="11"/>
  <c r="AE46" i="11"/>
  <c r="AF46" i="11" s="1"/>
  <c r="AD46" i="11"/>
  <c r="Y46" i="11"/>
  <c r="BR46" i="11" s="1"/>
  <c r="V46" i="11"/>
  <c r="V29" i="11" s="1"/>
  <c r="V20" i="11" s="1"/>
  <c r="U46" i="11"/>
  <c r="S46" i="11"/>
  <c r="R46" i="11"/>
  <c r="P46" i="11"/>
  <c r="BI46" i="11" s="1"/>
  <c r="O46" i="11"/>
  <c r="BB46" i="11" s="1"/>
  <c r="N46" i="11"/>
  <c r="J46" i="11"/>
  <c r="J29" i="11" s="1"/>
  <c r="I46" i="11"/>
  <c r="E46" i="11"/>
  <c r="D46" i="11"/>
  <c r="CA46" i="11" s="1"/>
  <c r="BZ45" i="11"/>
  <c r="BV45" i="11"/>
  <c r="AR45" i="11"/>
  <c r="AP45" i="11"/>
  <c r="AO45" i="11"/>
  <c r="AN45" i="11"/>
  <c r="AM45" i="11"/>
  <c r="AK45" i="11"/>
  <c r="AK28" i="11" s="1"/>
  <c r="AK19" i="11" s="1"/>
  <c r="AK164" i="11" s="1"/>
  <c r="AJ45" i="11"/>
  <c r="AJ28" i="11" s="1"/>
  <c r="AJ19" i="11" s="1"/>
  <c r="AJ164" i="11" s="1"/>
  <c r="AG45" i="11"/>
  <c r="AC45" i="11"/>
  <c r="U45" i="11"/>
  <c r="T45" i="11"/>
  <c r="T28" i="11" s="1"/>
  <c r="T19" i="11" s="1"/>
  <c r="T164" i="11" s="1"/>
  <c r="Q45" i="11"/>
  <c r="M45" i="11"/>
  <c r="AZ45" i="11" s="1"/>
  <c r="H45" i="11"/>
  <c r="D45" i="11"/>
  <c r="CA45" i="11" s="1"/>
  <c r="C45" i="11"/>
  <c r="BZ44" i="11"/>
  <c r="BV44" i="11"/>
  <c r="BQ44" i="11"/>
  <c r="BD44" i="11"/>
  <c r="AZ44" i="11"/>
  <c r="AV44" i="11"/>
  <c r="X44" i="11"/>
  <c r="BM44" i="11" s="1"/>
  <c r="CB43" i="11"/>
  <c r="CA43" i="11"/>
  <c r="BX43" i="11"/>
  <c r="BW43" i="11"/>
  <c r="BS43" i="11"/>
  <c r="BO43" i="11"/>
  <c r="BF43" i="11"/>
  <c r="BE43" i="11"/>
  <c r="BE34" i="11" s="1"/>
  <c r="BE25" i="11" s="1"/>
  <c r="BB43" i="11"/>
  <c r="BA43" i="11"/>
  <c r="AX43" i="11"/>
  <c r="AW43" i="11"/>
  <c r="AW34" i="11" s="1"/>
  <c r="AW25" i="11" s="1"/>
  <c r="AF43" i="11"/>
  <c r="BG43" i="11" s="1"/>
  <c r="Z43" i="11"/>
  <c r="Y43" i="11"/>
  <c r="P43" i="11"/>
  <c r="K43" i="11"/>
  <c r="F43" i="11"/>
  <c r="CB42" i="11"/>
  <c r="CA42" i="11"/>
  <c r="BX42" i="11"/>
  <c r="BW42" i="11"/>
  <c r="BS42" i="11"/>
  <c r="BO42" i="11"/>
  <c r="BH42" i="11"/>
  <c r="BF42" i="11"/>
  <c r="BE42" i="11"/>
  <c r="BE33" i="11" s="1"/>
  <c r="BE24" i="11" s="1"/>
  <c r="BB42" i="11"/>
  <c r="BA42" i="11"/>
  <c r="AX42" i="11"/>
  <c r="AW42" i="11"/>
  <c r="AW33" i="11" s="1"/>
  <c r="AW24" i="11" s="1"/>
  <c r="AF42" i="11"/>
  <c r="BG42" i="11" s="1"/>
  <c r="Z42" i="11"/>
  <c r="Y42" i="11"/>
  <c r="P42" i="11"/>
  <c r="BI42" i="11" s="1"/>
  <c r="K42" i="11"/>
  <c r="F42" i="11"/>
  <c r="CB41" i="11"/>
  <c r="CA41" i="11"/>
  <c r="BX41" i="11"/>
  <c r="BW41" i="11"/>
  <c r="BS41" i="11"/>
  <c r="BR41" i="11"/>
  <c r="BO41" i="11"/>
  <c r="BH41" i="11"/>
  <c r="BG41" i="11"/>
  <c r="BF41" i="11"/>
  <c r="BE41" i="11"/>
  <c r="BB41" i="11"/>
  <c r="BA41" i="11"/>
  <c r="AX41" i="11"/>
  <c r="AW41" i="11"/>
  <c r="AW32" i="11" s="1"/>
  <c r="AF41" i="11"/>
  <c r="AA41" i="11"/>
  <c r="Z41" i="11"/>
  <c r="Y41" i="11"/>
  <c r="BN41" i="11" s="1"/>
  <c r="P41" i="11"/>
  <c r="BI41" i="11" s="1"/>
  <c r="K41" i="11"/>
  <c r="F41" i="11"/>
  <c r="CB40" i="11"/>
  <c r="CA40" i="11"/>
  <c r="BX40" i="11"/>
  <c r="BW40" i="11"/>
  <c r="BS40" i="11"/>
  <c r="BR40" i="11"/>
  <c r="BO40" i="11"/>
  <c r="BH40" i="11"/>
  <c r="BG40" i="11"/>
  <c r="BF40" i="11"/>
  <c r="BE40" i="11"/>
  <c r="BE31" i="11" s="1"/>
  <c r="BB40" i="11"/>
  <c r="BA40" i="11"/>
  <c r="AX40" i="11"/>
  <c r="AW40" i="11"/>
  <c r="AW31" i="11" s="1"/>
  <c r="AF40" i="11"/>
  <c r="AA40" i="11"/>
  <c r="Z40" i="11"/>
  <c r="Y40" i="11"/>
  <c r="BN40" i="11" s="1"/>
  <c r="P40" i="11"/>
  <c r="BI40" i="11" s="1"/>
  <c r="K40" i="11"/>
  <c r="F40" i="11"/>
  <c r="CB39" i="11"/>
  <c r="CA39" i="11"/>
  <c r="BX39" i="11"/>
  <c r="BW39" i="11"/>
  <c r="BS39" i="11"/>
  <c r="BO39" i="11"/>
  <c r="BI39" i="11"/>
  <c r="BH39" i="11"/>
  <c r="BG39" i="11"/>
  <c r="BF39" i="11"/>
  <c r="BE39" i="11"/>
  <c r="BE37" i="11" s="1"/>
  <c r="BB39" i="11"/>
  <c r="BA39" i="11"/>
  <c r="AX39" i="11"/>
  <c r="AW39" i="11"/>
  <c r="AW37" i="11" s="1"/>
  <c r="AF39" i="11"/>
  <c r="AA39" i="11"/>
  <c r="Z39" i="11"/>
  <c r="Y39" i="11"/>
  <c r="BN39" i="11" s="1"/>
  <c r="P39" i="11"/>
  <c r="K39" i="11"/>
  <c r="F39" i="11"/>
  <c r="CB38" i="11"/>
  <c r="CA38" i="11"/>
  <c r="BX38" i="11"/>
  <c r="BW38" i="11"/>
  <c r="BS38" i="11"/>
  <c r="BO38" i="11"/>
  <c r="BH38" i="11"/>
  <c r="BF38" i="11"/>
  <c r="BE38" i="11"/>
  <c r="BB38" i="11"/>
  <c r="BA38" i="11"/>
  <c r="AX38" i="11"/>
  <c r="AW38" i="11"/>
  <c r="AF38" i="11"/>
  <c r="BG38" i="11" s="1"/>
  <c r="Z38" i="11"/>
  <c r="Y38" i="11"/>
  <c r="P38" i="11"/>
  <c r="K38" i="11"/>
  <c r="F38" i="11"/>
  <c r="BZ37" i="11"/>
  <c r="BX37" i="11"/>
  <c r="BW37" i="11"/>
  <c r="BV37" i="11"/>
  <c r="BU37" i="11" s="1"/>
  <c r="BO37" i="11"/>
  <c r="BF37" i="11"/>
  <c r="BD37" i="11"/>
  <c r="BA37" i="11"/>
  <c r="AZ37" i="11"/>
  <c r="AX37" i="11"/>
  <c r="AV37" i="11"/>
  <c r="AR37" i="11"/>
  <c r="AQ37" i="11"/>
  <c r="AO37" i="11"/>
  <c r="AN37" i="11"/>
  <c r="AL37" i="11"/>
  <c r="AK37" i="11"/>
  <c r="AI37" i="11"/>
  <c r="AH37" i="11"/>
  <c r="AH28" i="11" s="1"/>
  <c r="AH19" i="11" s="1"/>
  <c r="AH164" i="11" s="1"/>
  <c r="AE37" i="11"/>
  <c r="AD37" i="11"/>
  <c r="Z37" i="11"/>
  <c r="Y37" i="11"/>
  <c r="X37" i="11"/>
  <c r="BQ37" i="11" s="1"/>
  <c r="V37" i="11"/>
  <c r="V28" i="11" s="1"/>
  <c r="V19" i="11" s="1"/>
  <c r="V164" i="11" s="1"/>
  <c r="U37" i="11"/>
  <c r="U28" i="11" s="1"/>
  <c r="U19" i="11" s="1"/>
  <c r="U164" i="11" s="1"/>
  <c r="S37" i="11"/>
  <c r="R37" i="11"/>
  <c r="O37" i="11"/>
  <c r="BB37" i="11" s="1"/>
  <c r="N37" i="11"/>
  <c r="L37" i="11" s="1"/>
  <c r="J37" i="11"/>
  <c r="I37" i="11"/>
  <c r="G37" i="11" s="1"/>
  <c r="F37" i="11"/>
  <c r="E37" i="11"/>
  <c r="CB37" i="11" s="1"/>
  <c r="D37" i="11"/>
  <c r="B37" i="11" s="1"/>
  <c r="BV35" i="11"/>
  <c r="BV26" i="11" s="1"/>
  <c r="AZ35" i="11"/>
  <c r="AP35" i="11"/>
  <c r="AM35" i="11"/>
  <c r="AM26" i="11" s="1"/>
  <c r="AG35" i="11"/>
  <c r="AC35" i="11"/>
  <c r="X35" i="11"/>
  <c r="BQ35" i="11" s="1"/>
  <c r="Q35" i="11"/>
  <c r="M35" i="11"/>
  <c r="H35" i="11"/>
  <c r="H26" i="11" s="1"/>
  <c r="BW34" i="11"/>
  <c r="AO34" i="11"/>
  <c r="AK34" i="11"/>
  <c r="AK25" i="11" s="1"/>
  <c r="AI34" i="11"/>
  <c r="Y34" i="11"/>
  <c r="V34" i="11"/>
  <c r="R34" i="11"/>
  <c r="O34" i="11"/>
  <c r="J34" i="11"/>
  <c r="K34" i="11" s="1"/>
  <c r="I34" i="11"/>
  <c r="E34" i="11"/>
  <c r="D34" i="11"/>
  <c r="BF33" i="11"/>
  <c r="BF24" i="11" s="1"/>
  <c r="BA33" i="11"/>
  <c r="AR33" i="11"/>
  <c r="AQ33" i="11"/>
  <c r="AO33" i="11"/>
  <c r="AO24" i="11" s="1"/>
  <c r="AN33" i="11"/>
  <c r="AL33" i="11"/>
  <c r="AK33" i="11"/>
  <c r="AI33" i="11"/>
  <c r="AI24" i="11" s="1"/>
  <c r="AH33" i="11"/>
  <c r="AD33" i="11"/>
  <c r="Y33" i="11"/>
  <c r="BR33" i="11" s="1"/>
  <c r="U33" i="11"/>
  <c r="S33" i="11"/>
  <c r="R33" i="11"/>
  <c r="R24" i="11" s="1"/>
  <c r="N33" i="11"/>
  <c r="J33" i="11"/>
  <c r="K33" i="11" s="1"/>
  <c r="E33" i="11"/>
  <c r="D33" i="11"/>
  <c r="BW32" i="11"/>
  <c r="BW23" i="11" s="1"/>
  <c r="BF32" i="11"/>
  <c r="BF23" i="11" s="1"/>
  <c r="AQ32" i="11"/>
  <c r="AO32" i="11"/>
  <c r="AO23" i="11" s="1"/>
  <c r="AK32" i="11"/>
  <c r="AE32" i="11"/>
  <c r="AF32" i="11" s="1"/>
  <c r="AD32" i="11"/>
  <c r="AD23" i="11" s="1"/>
  <c r="R32" i="11"/>
  <c r="P32" i="11"/>
  <c r="BI32" i="11" s="1"/>
  <c r="O32" i="11"/>
  <c r="BB32" i="11" s="1"/>
  <c r="I32" i="11"/>
  <c r="E32" i="11"/>
  <c r="BW31" i="11"/>
  <c r="BW22" i="11" s="1"/>
  <c r="BF31" i="11"/>
  <c r="BA31" i="11"/>
  <c r="AR31" i="11"/>
  <c r="AQ31" i="11"/>
  <c r="AQ22" i="11" s="1"/>
  <c r="AN31" i="11"/>
  <c r="AL31" i="11"/>
  <c r="AK31" i="11"/>
  <c r="AK22" i="11" s="1"/>
  <c r="AH31" i="11"/>
  <c r="AE31" i="11"/>
  <c r="AF31" i="11" s="1"/>
  <c r="AD31" i="11"/>
  <c r="AD22" i="11" s="1"/>
  <c r="V31" i="11"/>
  <c r="U31" i="11"/>
  <c r="S31" i="11"/>
  <c r="N31" i="11"/>
  <c r="K31" i="11"/>
  <c r="BH31" i="11" s="1"/>
  <c r="J31" i="11"/>
  <c r="BW30" i="11"/>
  <c r="BE30" i="11"/>
  <c r="BE21" i="11" s="1"/>
  <c r="AQ30" i="11"/>
  <c r="AQ21" i="11" s="1"/>
  <c r="AN30" i="11"/>
  <c r="AK30" i="11"/>
  <c r="AK21" i="11" s="1"/>
  <c r="AI30" i="11"/>
  <c r="AI21" i="11" s="1"/>
  <c r="AH30" i="11"/>
  <c r="AE30" i="11"/>
  <c r="AF30" i="11" s="1"/>
  <c r="AD30" i="11"/>
  <c r="AD21" i="11" s="1"/>
  <c r="U30" i="11"/>
  <c r="U21" i="11" s="1"/>
  <c r="R30" i="11"/>
  <c r="R21" i="11" s="1"/>
  <c r="O30" i="11"/>
  <c r="BB30" i="11" s="1"/>
  <c r="J30" i="11"/>
  <c r="J21" i="11" s="1"/>
  <c r="K21" i="11" s="1"/>
  <c r="BH21" i="11" s="1"/>
  <c r="I30" i="11"/>
  <c r="E30" i="11"/>
  <c r="D30" i="11"/>
  <c r="CA30" i="11" s="1"/>
  <c r="BE29" i="11"/>
  <c r="AX29" i="11"/>
  <c r="AX20" i="11" s="1"/>
  <c r="AW29" i="11"/>
  <c r="AW20" i="11" s="1"/>
  <c r="AR29" i="11"/>
  <c r="AQ29" i="11"/>
  <c r="AO29" i="11"/>
  <c r="AO20" i="11" s="1"/>
  <c r="AN29" i="11"/>
  <c r="AN20" i="11" s="1"/>
  <c r="AL29" i="11"/>
  <c r="AK29" i="11"/>
  <c r="AI29" i="11"/>
  <c r="AI20" i="11" s="1"/>
  <c r="AH29" i="11"/>
  <c r="AH20" i="11" s="1"/>
  <c r="AD29" i="11"/>
  <c r="BA29" i="11" s="1"/>
  <c r="Y29" i="11"/>
  <c r="BR29" i="11" s="1"/>
  <c r="U29" i="11"/>
  <c r="S29" i="11"/>
  <c r="R29" i="11"/>
  <c r="R20" i="11" s="1"/>
  <c r="N29" i="11"/>
  <c r="E29" i="11"/>
  <c r="D29" i="11"/>
  <c r="CA29" i="11" s="1"/>
  <c r="BV28" i="11"/>
  <c r="AR28" i="11"/>
  <c r="AR19" i="11" s="1"/>
  <c r="AR164" i="11" s="1"/>
  <c r="AM28" i="11"/>
  <c r="AM19" i="11" s="1"/>
  <c r="AM164" i="11" s="1"/>
  <c r="AI28" i="11"/>
  <c r="AI19" i="11" s="1"/>
  <c r="AI164" i="11" s="1"/>
  <c r="AG28" i="11"/>
  <c r="AG19" i="11" s="1"/>
  <c r="AG164" i="11" s="1"/>
  <c r="AC28" i="11"/>
  <c r="AC19" i="11" s="1"/>
  <c r="AC164" i="11" s="1"/>
  <c r="Q28" i="11"/>
  <c r="Q19" i="11" s="1"/>
  <c r="Q164" i="11" s="1"/>
  <c r="M28" i="11"/>
  <c r="AZ28" i="11" s="1"/>
  <c r="H28" i="11"/>
  <c r="H19" i="11" s="1"/>
  <c r="H164" i="11" s="1"/>
  <c r="C28" i="11"/>
  <c r="AZ26" i="11"/>
  <c r="AP26" i="11"/>
  <c r="AG26" i="11"/>
  <c r="AC26" i="11"/>
  <c r="Q26" i="11"/>
  <c r="M26" i="11"/>
  <c r="BW25" i="11"/>
  <c r="AO25" i="11"/>
  <c r="AN25" i="11"/>
  <c r="AI25" i="11"/>
  <c r="AH25" i="11"/>
  <c r="V25" i="11"/>
  <c r="U25" i="11"/>
  <c r="R25" i="11"/>
  <c r="O25" i="11"/>
  <c r="J25" i="11"/>
  <c r="K25" i="11" s="1"/>
  <c r="I25" i="11"/>
  <c r="E25" i="11"/>
  <c r="F25" i="11" s="1"/>
  <c r="D25" i="11"/>
  <c r="AR24" i="11"/>
  <c r="AQ24" i="11"/>
  <c r="AN24" i="11"/>
  <c r="AL24" i="11"/>
  <c r="AK24" i="11"/>
  <c r="AH24" i="11"/>
  <c r="AD24" i="11"/>
  <c r="BA24" i="11" s="1"/>
  <c r="U24" i="11"/>
  <c r="S24" i="11"/>
  <c r="N24" i="11"/>
  <c r="I24" i="11"/>
  <c r="E24" i="11"/>
  <c r="D24" i="11"/>
  <c r="CB23" i="11"/>
  <c r="AW23" i="11"/>
  <c r="AQ23" i="11"/>
  <c r="AN23" i="11"/>
  <c r="AK23" i="11"/>
  <c r="AH23" i="11"/>
  <c r="U23" i="11"/>
  <c r="R23" i="11"/>
  <c r="O23" i="11"/>
  <c r="BB23" i="11" s="1"/>
  <c r="I23" i="11"/>
  <c r="E23" i="11"/>
  <c r="F23" i="11" s="1"/>
  <c r="BG23" i="11" s="1"/>
  <c r="BF22" i="11"/>
  <c r="BE22" i="11"/>
  <c r="BA22" i="11"/>
  <c r="AW22" i="11"/>
  <c r="AR22" i="11"/>
  <c r="AN22" i="11"/>
  <c r="AL22" i="11"/>
  <c r="AH22" i="11"/>
  <c r="V22" i="11"/>
  <c r="U22" i="11"/>
  <c r="S22" i="11"/>
  <c r="N22" i="11"/>
  <c r="K22" i="11"/>
  <c r="BH22" i="11" s="1"/>
  <c r="J22" i="11"/>
  <c r="BW21" i="11"/>
  <c r="AN21" i="11"/>
  <c r="AH21" i="11"/>
  <c r="AE21" i="11"/>
  <c r="AF21" i="11" s="1"/>
  <c r="O21" i="11"/>
  <c r="BB21" i="11" s="1"/>
  <c r="I21" i="11"/>
  <c r="E21" i="11"/>
  <c r="F21" i="11" s="1"/>
  <c r="BG21" i="11" s="1"/>
  <c r="BE20" i="11"/>
  <c r="AR20" i="11"/>
  <c r="AQ20" i="11"/>
  <c r="AL20" i="11"/>
  <c r="AK20" i="11"/>
  <c r="AD20" i="11"/>
  <c r="BA20" i="11" s="1"/>
  <c r="U20" i="11"/>
  <c r="S20" i="11"/>
  <c r="N20" i="11"/>
  <c r="BV19" i="11"/>
  <c r="BV164" i="11" s="1"/>
  <c r="J20" i="11" l="1"/>
  <c r="K20" i="11" s="1"/>
  <c r="K29" i="11"/>
  <c r="J23" i="11"/>
  <c r="K23" i="11" s="1"/>
  <c r="BH23" i="11" s="1"/>
  <c r="K32" i="11"/>
  <c r="BH32" i="11" s="1"/>
  <c r="BZ35" i="11"/>
  <c r="C26" i="11"/>
  <c r="BZ26" i="11" s="1"/>
  <c r="F34" i="11"/>
  <c r="BG37" i="11"/>
  <c r="BR37" i="11"/>
  <c r="CB51" i="11"/>
  <c r="F51" i="11"/>
  <c r="BG51" i="11" s="1"/>
  <c r="AE45" i="11"/>
  <c r="AF54" i="11"/>
  <c r="BS60" i="11"/>
  <c r="BO60" i="11"/>
  <c r="Z51" i="11"/>
  <c r="BS84" i="11"/>
  <c r="BO84" i="11"/>
  <c r="BO114" i="11"/>
  <c r="BN127" i="11"/>
  <c r="BN111" i="11"/>
  <c r="BO127" i="11"/>
  <c r="BO111" i="11"/>
  <c r="BS149" i="11"/>
  <c r="BO149" i="11"/>
  <c r="AA149" i="11"/>
  <c r="J24" i="11"/>
  <c r="K24" i="11" s="1"/>
  <c r="X26" i="11"/>
  <c r="BQ26" i="11" s="1"/>
  <c r="K30" i="11"/>
  <c r="BH30" i="11" s="1"/>
  <c r="AA37" i="11"/>
  <c r="BC37" i="11"/>
  <c r="BS37" i="11"/>
  <c r="AA42" i="11"/>
  <c r="BN42" i="11"/>
  <c r="BN33" i="11" s="1"/>
  <c r="BN24" i="11" s="1"/>
  <c r="BN46" i="11"/>
  <c r="CB48" i="11"/>
  <c r="F48" i="11"/>
  <c r="BG48" i="11" s="1"/>
  <c r="K49" i="11"/>
  <c r="BH49" i="11" s="1"/>
  <c r="BW50" i="11"/>
  <c r="BW33" i="11" s="1"/>
  <c r="BW24" i="11" s="1"/>
  <c r="AV45" i="11"/>
  <c r="AU45" i="11" s="1"/>
  <c r="BM62" i="11"/>
  <c r="BS63" i="11"/>
  <c r="Z62" i="11"/>
  <c r="Z46" i="11"/>
  <c r="BO63" i="11"/>
  <c r="BF70" i="11"/>
  <c r="BS79" i="11"/>
  <c r="Z78" i="11"/>
  <c r="BO79" i="11"/>
  <c r="AX78" i="11"/>
  <c r="BX78" i="11"/>
  <c r="BS83" i="11"/>
  <c r="BO83" i="11"/>
  <c r="AA84" i="11"/>
  <c r="BM86" i="11"/>
  <c r="BF86" i="11"/>
  <c r="BM94" i="11"/>
  <c r="BS95" i="11"/>
  <c r="Z94" i="11"/>
  <c r="BO95" i="11"/>
  <c r="BO94" i="11" s="1"/>
  <c r="J110" i="11"/>
  <c r="K110" i="11" s="1"/>
  <c r="BH110" i="11" s="1"/>
  <c r="P113" i="11"/>
  <c r="BI113" i="11" s="1"/>
  <c r="O31" i="11"/>
  <c r="BS116" i="11"/>
  <c r="B119" i="11"/>
  <c r="BY119" i="11" s="1"/>
  <c r="CA119" i="11"/>
  <c r="D110" i="11"/>
  <c r="CA110" i="11" s="1"/>
  <c r="BN112" i="11"/>
  <c r="BN119" i="11"/>
  <c r="D20" i="11"/>
  <c r="CA20" i="11" s="1"/>
  <c r="AE23" i="11"/>
  <c r="AF23" i="11" s="1"/>
  <c r="CA24" i="11"/>
  <c r="Y24" i="11"/>
  <c r="BR24" i="11" s="1"/>
  <c r="BZ28" i="11"/>
  <c r="O29" i="11"/>
  <c r="CB30" i="11"/>
  <c r="F30" i="11"/>
  <c r="BG30" i="11" s="1"/>
  <c r="E31" i="11"/>
  <c r="D32" i="11"/>
  <c r="CA33" i="11"/>
  <c r="AE33" i="11"/>
  <c r="CB33" i="11" s="1"/>
  <c r="AE34" i="11"/>
  <c r="BB34" i="11" s="1"/>
  <c r="J28" i="11"/>
  <c r="P37" i="11"/>
  <c r="BI37" i="11" s="1"/>
  <c r="AB37" i="11"/>
  <c r="BY37" i="11" s="1"/>
  <c r="CA37" i="11"/>
  <c r="BR39" i="11"/>
  <c r="BE32" i="11"/>
  <c r="BE23" i="11" s="1"/>
  <c r="AA43" i="11"/>
  <c r="BN43" i="11"/>
  <c r="BN34" i="11" s="1"/>
  <c r="BN25" i="11" s="1"/>
  <c r="BR43" i="11"/>
  <c r="G45" i="11"/>
  <c r="X45" i="11"/>
  <c r="K46" i="11"/>
  <c r="BH46" i="11" s="1"/>
  <c r="CB47" i="11"/>
  <c r="F47" i="11"/>
  <c r="BG47" i="11" s="1"/>
  <c r="CB49" i="11"/>
  <c r="F49" i="11"/>
  <c r="BG49" i="11" s="1"/>
  <c r="BZ52" i="11"/>
  <c r="O45" i="11"/>
  <c r="BB54" i="11"/>
  <c r="Z54" i="11"/>
  <c r="AW54" i="11"/>
  <c r="AW45" i="11" s="1"/>
  <c r="AW28" i="11" s="1"/>
  <c r="AW19" i="11" s="1"/>
  <c r="AW164" i="11" s="1"/>
  <c r="BE54" i="11"/>
  <c r="BE45" i="11" s="1"/>
  <c r="BE28" i="11" s="1"/>
  <c r="BE19" i="11" s="1"/>
  <c r="BE164" i="11" s="1"/>
  <c r="CB54" i="11"/>
  <c r="AA63" i="11"/>
  <c r="BS64" i="11"/>
  <c r="AA64" i="11"/>
  <c r="Z47" i="11"/>
  <c r="BS74" i="11"/>
  <c r="BO74" i="11"/>
  <c r="AA79" i="11"/>
  <c r="BS82" i="11"/>
  <c r="BO82" i="11"/>
  <c r="AA83" i="11"/>
  <c r="BW86" i="11"/>
  <c r="BU86" i="11" s="1"/>
  <c r="BS88" i="11"/>
  <c r="AA88" i="11"/>
  <c r="AA95" i="11"/>
  <c r="BS96" i="11"/>
  <c r="AA96" i="11"/>
  <c r="AA99" i="11"/>
  <c r="BS100" i="11"/>
  <c r="AA100" i="11"/>
  <c r="BO106" i="11"/>
  <c r="BB111" i="11"/>
  <c r="BA112" i="11"/>
  <c r="N30" i="11"/>
  <c r="AA112" i="11"/>
  <c r="BB113" i="11"/>
  <c r="BA114" i="11"/>
  <c r="N32" i="11"/>
  <c r="AA114" i="11"/>
  <c r="BA116" i="11"/>
  <c r="N34" i="11"/>
  <c r="BS150" i="11"/>
  <c r="AA150" i="11"/>
  <c r="BO150" i="11"/>
  <c r="BL162" i="11"/>
  <c r="BR34" i="11"/>
  <c r="AU37" i="11"/>
  <c r="AV28" i="11"/>
  <c r="BI43" i="11"/>
  <c r="BS72" i="11"/>
  <c r="BO72" i="11"/>
  <c r="BO47" i="11" s="1"/>
  <c r="BO30" i="11" s="1"/>
  <c r="BO21" i="11" s="1"/>
  <c r="BS76" i="11"/>
  <c r="BO76" i="11"/>
  <c r="BS80" i="11"/>
  <c r="BO80" i="11"/>
  <c r="BS92" i="11"/>
  <c r="BO92" i="11"/>
  <c r="BB110" i="11"/>
  <c r="P110" i="11"/>
  <c r="BI110" i="11" s="1"/>
  <c r="BX127" i="11"/>
  <c r="BX111" i="11"/>
  <c r="BX29" i="11" s="1"/>
  <c r="BX20" i="11" s="1"/>
  <c r="P21" i="11"/>
  <c r="BI21" i="11" s="1"/>
  <c r="Y25" i="11"/>
  <c r="BR25" i="11" s="1"/>
  <c r="F29" i="11"/>
  <c r="AW30" i="11"/>
  <c r="AW21" i="11" s="1"/>
  <c r="D31" i="11"/>
  <c r="BI38" i="11"/>
  <c r="BR42" i="11"/>
  <c r="E45" i="11"/>
  <c r="BD45" i="11"/>
  <c r="BU54" i="11"/>
  <c r="BN56" i="11"/>
  <c r="AA60" i="11"/>
  <c r="CA70" i="11"/>
  <c r="B70" i="11"/>
  <c r="BY70" i="11" s="1"/>
  <c r="BM70" i="11"/>
  <c r="BL70" i="11" s="1"/>
  <c r="BS71" i="11"/>
  <c r="Z70" i="11"/>
  <c r="BO71" i="11"/>
  <c r="BO70" i="11" s="1"/>
  <c r="AX70" i="11"/>
  <c r="AX45" i="11" s="1"/>
  <c r="AX28" i="11" s="1"/>
  <c r="BX70" i="11"/>
  <c r="AA72" i="11"/>
  <c r="BS75" i="11"/>
  <c r="BO75" i="11"/>
  <c r="BM78" i="11"/>
  <c r="BL78" i="11" s="1"/>
  <c r="BF78" i="11"/>
  <c r="BS87" i="11"/>
  <c r="Z86" i="11"/>
  <c r="AX86" i="11"/>
  <c r="BO87" i="11"/>
  <c r="BO86" i="11" s="1"/>
  <c r="BS91" i="11"/>
  <c r="BO91" i="11"/>
  <c r="BO99" i="11"/>
  <c r="BZ110" i="11"/>
  <c r="P115" i="11"/>
  <c r="BI115" i="11" s="1"/>
  <c r="O33" i="11"/>
  <c r="AU119" i="11"/>
  <c r="AV110" i="11"/>
  <c r="AU110" i="11" s="1"/>
  <c r="Y20" i="11"/>
  <c r="BR20" i="11" s="1"/>
  <c r="C19" i="11"/>
  <c r="M19" i="11"/>
  <c r="E20" i="11"/>
  <c r="D21" i="11"/>
  <c r="CA21" i="11" s="1"/>
  <c r="CB21" i="11"/>
  <c r="AE22" i="11"/>
  <c r="AF22" i="11" s="1"/>
  <c r="P23" i="11"/>
  <c r="BI23" i="11" s="1"/>
  <c r="F24" i="11"/>
  <c r="CA25" i="11"/>
  <c r="AE29" i="11"/>
  <c r="P30" i="11"/>
  <c r="BI30" i="11" s="1"/>
  <c r="Y30" i="11"/>
  <c r="Y31" i="11"/>
  <c r="CB32" i="11"/>
  <c r="F32" i="11"/>
  <c r="BG32" i="11" s="1"/>
  <c r="Y32" i="11"/>
  <c r="F33" i="11"/>
  <c r="CA34" i="11"/>
  <c r="K37" i="11"/>
  <c r="BH37" i="11" s="1"/>
  <c r="AF37" i="11"/>
  <c r="AA38" i="11"/>
  <c r="BN38" i="11"/>
  <c r="BR38" i="11"/>
  <c r="BH43" i="11"/>
  <c r="B45" i="11"/>
  <c r="BY45" i="11" s="1"/>
  <c r="I45" i="11"/>
  <c r="CB46" i="11"/>
  <c r="F46" i="11"/>
  <c r="BG46" i="11" s="1"/>
  <c r="BF46" i="11"/>
  <c r="BF29" i="11" s="1"/>
  <c r="BF20" i="11" s="1"/>
  <c r="BW46" i="11"/>
  <c r="BW29" i="11" s="1"/>
  <c r="BW20" i="11" s="1"/>
  <c r="BX47" i="11"/>
  <c r="BX30" i="11" s="1"/>
  <c r="BX21" i="11" s="1"/>
  <c r="CB50" i="11"/>
  <c r="F50" i="11"/>
  <c r="BG50" i="11" s="1"/>
  <c r="P54" i="11"/>
  <c r="BI54" i="11" s="1"/>
  <c r="AB54" i="11"/>
  <c r="AD45" i="11"/>
  <c r="AB45" i="11" s="1"/>
  <c r="BS48" i="11"/>
  <c r="AA48" i="11"/>
  <c r="Z31" i="11"/>
  <c r="BS57" i="11"/>
  <c r="B62" i="11"/>
  <c r="BY62" i="11" s="1"/>
  <c r="L62" i="11"/>
  <c r="AY62" i="11" s="1"/>
  <c r="R45" i="11"/>
  <c r="R28" i="11" s="1"/>
  <c r="R19" i="11" s="1"/>
  <c r="R164" i="11" s="1"/>
  <c r="W62" i="11"/>
  <c r="BP62" i="11" s="1"/>
  <c r="BS73" i="11"/>
  <c r="BO73" i="11"/>
  <c r="AA74" i="11"/>
  <c r="B78" i="11"/>
  <c r="BY78" i="11" s="1"/>
  <c r="L78" i="11"/>
  <c r="AY78" i="11" s="1"/>
  <c r="W78" i="11"/>
  <c r="BP78" i="11" s="1"/>
  <c r="BS81" i="11"/>
  <c r="BO81" i="11"/>
  <c r="AA82" i="11"/>
  <c r="B86" i="11"/>
  <c r="BY86" i="11" s="1"/>
  <c r="L86" i="11"/>
  <c r="AY86" i="11" s="1"/>
  <c r="W86" i="11"/>
  <c r="BP86" i="11" s="1"/>
  <c r="B94" i="11"/>
  <c r="BY94" i="11" s="1"/>
  <c r="L94" i="11"/>
  <c r="AY94" i="11" s="1"/>
  <c r="W94" i="11"/>
  <c r="BP94" i="11" s="1"/>
  <c r="BS103" i="11"/>
  <c r="Z102" i="11"/>
  <c r="AA103" i="11"/>
  <c r="AA106" i="11"/>
  <c r="BS107" i="11"/>
  <c r="AA107" i="11"/>
  <c r="W127" i="11"/>
  <c r="BP127" i="11" s="1"/>
  <c r="BM127" i="11"/>
  <c r="BL127" i="11" s="1"/>
  <c r="BQ127" i="11"/>
  <c r="Y110" i="11"/>
  <c r="BR110" i="11" s="1"/>
  <c r="B135" i="11"/>
  <c r="BY135" i="11" s="1"/>
  <c r="CA135" i="11"/>
  <c r="L135" i="11"/>
  <c r="AY135" i="11" s="1"/>
  <c r="BA135" i="11"/>
  <c r="CB144" i="11"/>
  <c r="F144" i="11"/>
  <c r="BG144" i="11" s="1"/>
  <c r="BS147" i="11"/>
  <c r="BO147" i="11"/>
  <c r="N28" i="11"/>
  <c r="W37" i="11"/>
  <c r="BP37" i="11" s="1"/>
  <c r="N45" i="11"/>
  <c r="Z49" i="11"/>
  <c r="Z50" i="11"/>
  <c r="W54" i="11"/>
  <c r="BP54" i="11" s="1"/>
  <c r="BO58" i="11"/>
  <c r="BX62" i="11"/>
  <c r="BX45" i="11" s="1"/>
  <c r="BO65" i="11"/>
  <c r="BO66" i="11"/>
  <c r="BO67" i="11"/>
  <c r="BO68" i="11"/>
  <c r="BX86" i="11"/>
  <c r="BO89" i="11"/>
  <c r="BX94" i="11"/>
  <c r="BO97" i="11"/>
  <c r="B102" i="11"/>
  <c r="BY102" i="11" s="1"/>
  <c r="L102" i="11"/>
  <c r="AY102" i="11" s="1"/>
  <c r="BW102" i="11"/>
  <c r="BU102" i="11" s="1"/>
  <c r="BO104" i="11"/>
  <c r="BO102" i="11" s="1"/>
  <c r="BO108" i="11"/>
  <c r="AB110" i="11"/>
  <c r="BB119" i="11"/>
  <c r="P119" i="11"/>
  <c r="BI119" i="11" s="1"/>
  <c r="AO110" i="11"/>
  <c r="AO28" i="11" s="1"/>
  <c r="AO19" i="11" s="1"/>
  <c r="AO164" i="11" s="1"/>
  <c r="BU110" i="11"/>
  <c r="BS145" i="11"/>
  <c r="Z144" i="11"/>
  <c r="BO145" i="11"/>
  <c r="AX144" i="11"/>
  <c r="BF144" i="11"/>
  <c r="AA147" i="11"/>
  <c r="BM37" i="11"/>
  <c r="BM54" i="11"/>
  <c r="BN57" i="11"/>
  <c r="BN48" i="11" s="1"/>
  <c r="BO59" i="11"/>
  <c r="BN62" i="11"/>
  <c r="BN86" i="11"/>
  <c r="BO90" i="11"/>
  <c r="BN94" i="11"/>
  <c r="BO98" i="11"/>
  <c r="BX102" i="11"/>
  <c r="BO105" i="11"/>
  <c r="L110" i="11"/>
  <c r="AY110" i="11" s="1"/>
  <c r="G119" i="11"/>
  <c r="I110" i="11"/>
  <c r="G110" i="11" s="1"/>
  <c r="W119" i="11"/>
  <c r="BP119" i="11" s="1"/>
  <c r="BM119" i="11"/>
  <c r="X110" i="11"/>
  <c r="BQ119" i="11"/>
  <c r="BN113" i="11"/>
  <c r="Y153" i="11"/>
  <c r="W153" i="11" s="1"/>
  <c r="BA153" i="11"/>
  <c r="BE153" i="11"/>
  <c r="BC153" i="11" s="1"/>
  <c r="L153" i="11"/>
  <c r="AW153" i="11"/>
  <c r="AU153" i="11" s="1"/>
  <c r="Y102" i="11"/>
  <c r="BR102" i="11" s="1"/>
  <c r="BO119" i="11"/>
  <c r="BX119" i="11"/>
  <c r="L127" i="11"/>
  <c r="AY127" i="11" s="1"/>
  <c r="BA127" i="11"/>
  <c r="BU127" i="11"/>
  <c r="CB135" i="11"/>
  <c r="F135" i="11"/>
  <c r="BG135" i="11" s="1"/>
  <c r="BB135" i="11"/>
  <c r="P135" i="11"/>
  <c r="BI135" i="11" s="1"/>
  <c r="BO139" i="11"/>
  <c r="BO141" i="11"/>
  <c r="BO116" i="11" s="1"/>
  <c r="BQ153" i="11"/>
  <c r="BM153" i="11"/>
  <c r="BS157" i="11"/>
  <c r="BO157" i="11"/>
  <c r="AA157" i="11"/>
  <c r="BS159" i="11"/>
  <c r="BO159" i="11"/>
  <c r="AA159" i="11"/>
  <c r="BS161" i="11"/>
  <c r="BO161" i="11"/>
  <c r="AA161" i="11"/>
  <c r="F70" i="11"/>
  <c r="BG70" i="11" s="1"/>
  <c r="L119" i="11"/>
  <c r="AY119" i="11" s="1"/>
  <c r="BA119" i="11"/>
  <c r="BU119" i="11"/>
  <c r="CB127" i="11"/>
  <c r="F127" i="11"/>
  <c r="BG127" i="11" s="1"/>
  <c r="BB127" i="11"/>
  <c r="P127" i="11"/>
  <c r="BI127" i="11" s="1"/>
  <c r="BM135" i="11"/>
  <c r="BL135" i="11" s="1"/>
  <c r="W135" i="11"/>
  <c r="BP135" i="11" s="1"/>
  <c r="BQ135" i="11"/>
  <c r="BS137" i="11"/>
  <c r="Z135" i="11"/>
  <c r="W144" i="11"/>
  <c r="BP144" i="11" s="1"/>
  <c r="BS119" i="11"/>
  <c r="BS127" i="11"/>
  <c r="BO136" i="11"/>
  <c r="BO138" i="11"/>
  <c r="BO113" i="11" s="1"/>
  <c r="BO140" i="11"/>
  <c r="BO115" i="11" s="1"/>
  <c r="BM142" i="11"/>
  <c r="BM117" i="11" s="1"/>
  <c r="BM35" i="11" s="1"/>
  <c r="BM26" i="11" s="1"/>
  <c r="BO146" i="11"/>
  <c r="BO148" i="11"/>
  <c r="BM151" i="11"/>
  <c r="Z153" i="11"/>
  <c r="CA153" i="11"/>
  <c r="BR155" i="11"/>
  <c r="BN155" i="11"/>
  <c r="BL155" i="11" s="1"/>
  <c r="AA136" i="11"/>
  <c r="AA138" i="11"/>
  <c r="AA140" i="11"/>
  <c r="BX144" i="11"/>
  <c r="AA146" i="11"/>
  <c r="AA148" i="11"/>
  <c r="BR154" i="11"/>
  <c r="BN154" i="11"/>
  <c r="BL154" i="11" s="1"/>
  <c r="BS155" i="11"/>
  <c r="BO155" i="11"/>
  <c r="AA155" i="11"/>
  <c r="BS156" i="11"/>
  <c r="BO156" i="11"/>
  <c r="BS158" i="11"/>
  <c r="BO158" i="11"/>
  <c r="BS160" i="11"/>
  <c r="BO160" i="11"/>
  <c r="BS162" i="11"/>
  <c r="BO162" i="11"/>
  <c r="W156" i="11"/>
  <c r="BP156" i="11" s="1"/>
  <c r="BN156" i="11"/>
  <c r="BL156" i="11" s="1"/>
  <c r="W157" i="11"/>
  <c r="BP157" i="11" s="1"/>
  <c r="BN157" i="11"/>
  <c r="BL157" i="11" s="1"/>
  <c r="W158" i="11"/>
  <c r="BP158" i="11" s="1"/>
  <c r="BN158" i="11"/>
  <c r="BL158" i="11" s="1"/>
  <c r="W159" i="11"/>
  <c r="BP159" i="11" s="1"/>
  <c r="BN159" i="11"/>
  <c r="BL159" i="11" s="1"/>
  <c r="W160" i="11"/>
  <c r="BP160" i="11" s="1"/>
  <c r="BN160" i="11"/>
  <c r="BL160" i="11" s="1"/>
  <c r="W161" i="11"/>
  <c r="BP161" i="11" s="1"/>
  <c r="BN161" i="11"/>
  <c r="BL161" i="11" s="1"/>
  <c r="W162" i="11"/>
  <c r="BP162" i="11" s="1"/>
  <c r="BN162" i="11"/>
  <c r="P153" i="11"/>
  <c r="BI153" i="11" s="1"/>
  <c r="BP153" i="11" l="1"/>
  <c r="BO153" i="11"/>
  <c r="AA153" i="11"/>
  <c r="BS153" i="11"/>
  <c r="BM45" i="11"/>
  <c r="BL45" i="11" s="1"/>
  <c r="BS144" i="11"/>
  <c r="AA144" i="11"/>
  <c r="N23" i="11"/>
  <c r="BA23" i="11" s="1"/>
  <c r="BA32" i="11"/>
  <c r="CB31" i="11"/>
  <c r="F31" i="11"/>
  <c r="BG31" i="11" s="1"/>
  <c r="E22" i="11"/>
  <c r="BS78" i="11"/>
  <c r="AA78" i="11"/>
  <c r="BS51" i="11"/>
  <c r="AA51" i="11"/>
  <c r="Z34" i="11"/>
  <c r="CB34" i="11"/>
  <c r="BQ110" i="11"/>
  <c r="W110" i="11"/>
  <c r="BP110" i="11" s="1"/>
  <c r="BS50" i="11"/>
  <c r="AA50" i="11"/>
  <c r="Z33" i="11"/>
  <c r="BB33" i="11"/>
  <c r="P33" i="11"/>
  <c r="BI33" i="11" s="1"/>
  <c r="O24" i="11"/>
  <c r="BC45" i="11"/>
  <c r="BB31" i="11"/>
  <c r="P31" i="11"/>
  <c r="BI31" i="11" s="1"/>
  <c r="O22" i="11"/>
  <c r="BL86" i="11"/>
  <c r="BS62" i="11"/>
  <c r="AA62" i="11"/>
  <c r="AU54" i="11"/>
  <c r="BO51" i="11"/>
  <c r="BO34" i="11" s="1"/>
  <c r="BO25" i="11" s="1"/>
  <c r="BW45" i="11"/>
  <c r="BX110" i="11"/>
  <c r="BX28" i="11" s="1"/>
  <c r="BX19" i="11" s="1"/>
  <c r="BX164" i="11" s="1"/>
  <c r="AY153" i="11"/>
  <c r="BL119" i="11"/>
  <c r="BM110" i="11"/>
  <c r="BL110" i="11" s="1"/>
  <c r="BO50" i="11"/>
  <c r="BO33" i="11" s="1"/>
  <c r="BO24" i="11" s="1"/>
  <c r="BO54" i="11"/>
  <c r="BS49" i="11"/>
  <c r="AA49" i="11"/>
  <c r="Z32" i="11"/>
  <c r="Y45" i="11"/>
  <c r="BR31" i="11"/>
  <c r="Y22" i="11"/>
  <c r="BR22" i="11" s="1"/>
  <c r="M164" i="11"/>
  <c r="AZ164" i="11" s="1"/>
  <c r="AZ19" i="11"/>
  <c r="BC54" i="11"/>
  <c r="CA31" i="11"/>
  <c r="D22" i="11"/>
  <c r="CA22" i="11" s="1"/>
  <c r="AY37" i="11"/>
  <c r="AA54" i="11"/>
  <c r="Z45" i="11"/>
  <c r="BS54" i="11"/>
  <c r="J19" i="11"/>
  <c r="D28" i="11"/>
  <c r="BF45" i="11"/>
  <c r="BF28" i="11" s="1"/>
  <c r="BF19" i="11" s="1"/>
  <c r="BF164" i="11" s="1"/>
  <c r="BD28" i="11"/>
  <c r="AV19" i="11"/>
  <c r="AV164" i="11" s="1"/>
  <c r="AU28" i="11"/>
  <c r="N21" i="11"/>
  <c r="BA21" i="11" s="1"/>
  <c r="BA30" i="11"/>
  <c r="BB45" i="11"/>
  <c r="P45" i="11"/>
  <c r="BI45" i="11" s="1"/>
  <c r="AF34" i="11"/>
  <c r="BH34" i="11" s="1"/>
  <c r="AE25" i="11"/>
  <c r="BS46" i="11"/>
  <c r="AA46" i="11"/>
  <c r="Z29" i="11"/>
  <c r="AF45" i="11"/>
  <c r="AE28" i="11"/>
  <c r="BN153" i="11"/>
  <c r="BR153" i="11"/>
  <c r="BO48" i="11"/>
  <c r="BO31" i="11" s="1"/>
  <c r="BO22" i="11" s="1"/>
  <c r="N19" i="11"/>
  <c r="L28" i="11"/>
  <c r="BS31" i="11"/>
  <c r="AA31" i="11"/>
  <c r="Z22" i="11"/>
  <c r="AF29" i="11"/>
  <c r="BG29" i="11" s="1"/>
  <c r="AE20" i="11"/>
  <c r="AF20" i="11" s="1"/>
  <c r="BH20" i="11" s="1"/>
  <c r="CB29" i="11"/>
  <c r="F20" i="11"/>
  <c r="CB20" i="11"/>
  <c r="BS70" i="11"/>
  <c r="AA70" i="11"/>
  <c r="N25" i="11"/>
  <c r="BA34" i="11"/>
  <c r="P34" i="11"/>
  <c r="AF33" i="11"/>
  <c r="BH33" i="11" s="1"/>
  <c r="AE24" i="11"/>
  <c r="O28" i="11"/>
  <c r="BS94" i="11"/>
  <c r="AA94" i="11"/>
  <c r="BO135" i="11"/>
  <c r="BO110" i="11" s="1"/>
  <c r="BS135" i="11"/>
  <c r="AA135" i="11"/>
  <c r="Z110" i="11"/>
  <c r="BL153" i="11"/>
  <c r="BN31" i="11"/>
  <c r="BN22" i="11" s="1"/>
  <c r="BO144" i="11"/>
  <c r="W102" i="11"/>
  <c r="BP102" i="11" s="1"/>
  <c r="BO49" i="11"/>
  <c r="BO32" i="11" s="1"/>
  <c r="BO23" i="11" s="1"/>
  <c r="BA45" i="11"/>
  <c r="L45" i="11"/>
  <c r="AY45" i="11" s="1"/>
  <c r="BS102" i="11"/>
  <c r="AA102" i="11"/>
  <c r="I28" i="11"/>
  <c r="BN29" i="11"/>
  <c r="BN20" i="11" s="1"/>
  <c r="BN37" i="11"/>
  <c r="BL37" i="11" s="1"/>
  <c r="BR32" i="11"/>
  <c r="Y23" i="11"/>
  <c r="BR23" i="11" s="1"/>
  <c r="BR30" i="11"/>
  <c r="Y21" i="11"/>
  <c r="BR21" i="11" s="1"/>
  <c r="C164" i="11"/>
  <c r="BZ164" i="11" s="1"/>
  <c r="BZ19" i="11"/>
  <c r="B110" i="11"/>
  <c r="BY110" i="11" s="1"/>
  <c r="BS86" i="11"/>
  <c r="AA86" i="11"/>
  <c r="AX19" i="11"/>
  <c r="AX164" i="11" s="1"/>
  <c r="BN47" i="11"/>
  <c r="BN30" i="11" s="1"/>
  <c r="BN21" i="11" s="1"/>
  <c r="BN54" i="11"/>
  <c r="BN45" i="11" s="1"/>
  <c r="CB45" i="11"/>
  <c r="F45" i="11"/>
  <c r="BG45" i="11" s="1"/>
  <c r="E28" i="11"/>
  <c r="BS47" i="11"/>
  <c r="AA47" i="11"/>
  <c r="Z30" i="11"/>
  <c r="W45" i="11"/>
  <c r="BP45" i="11" s="1"/>
  <c r="BQ45" i="11"/>
  <c r="X28" i="11"/>
  <c r="AD28" i="11"/>
  <c r="CA32" i="11"/>
  <c r="D23" i="11"/>
  <c r="CA23" i="11" s="1"/>
  <c r="BB29" i="11"/>
  <c r="P29" i="11"/>
  <c r="O20" i="11"/>
  <c r="BN110" i="11"/>
  <c r="BL94" i="11"/>
  <c r="BO78" i="11"/>
  <c r="BO62" i="11"/>
  <c r="BO46" i="11"/>
  <c r="BO29" i="11" s="1"/>
  <c r="BO20" i="11" s="1"/>
  <c r="BL62" i="11"/>
  <c r="BG34" i="11"/>
  <c r="BH29" i="11"/>
  <c r="BS45" i="11" l="1"/>
  <c r="AA45" i="11"/>
  <c r="Z28" i="11"/>
  <c r="F22" i="11"/>
  <c r="BG22" i="11" s="1"/>
  <c r="CB22" i="11"/>
  <c r="BI29" i="11"/>
  <c r="AD19" i="11"/>
  <c r="AD164" i="11" s="1"/>
  <c r="AB28" i="11"/>
  <c r="AB19" i="11" s="1"/>
  <c r="AB164" i="11" s="1"/>
  <c r="Z21" i="11"/>
  <c r="AA30" i="11"/>
  <c r="BS30" i="11"/>
  <c r="G28" i="11"/>
  <c r="G19" i="11" s="1"/>
  <c r="G164" i="11" s="1"/>
  <c r="I19" i="11"/>
  <c r="I164" i="11" s="1"/>
  <c r="BS110" i="11"/>
  <c r="AA110" i="11"/>
  <c r="AF24" i="11"/>
  <c r="CB24" i="11"/>
  <c r="BA25" i="11"/>
  <c r="P25" i="11"/>
  <c r="BG20" i="11"/>
  <c r="BG33" i="11"/>
  <c r="BA28" i="11"/>
  <c r="AF25" i="11"/>
  <c r="CB25" i="11"/>
  <c r="BB25" i="11"/>
  <c r="K28" i="11"/>
  <c r="BU45" i="11"/>
  <c r="BW28" i="11"/>
  <c r="BM28" i="11"/>
  <c r="BL54" i="11"/>
  <c r="F28" i="11"/>
  <c r="CB28" i="11"/>
  <c r="E19" i="11"/>
  <c r="CA28" i="11"/>
  <c r="D19" i="11"/>
  <c r="B28" i="11"/>
  <c r="X19" i="11"/>
  <c r="BQ28" i="11"/>
  <c r="BS22" i="11"/>
  <c r="AA22" i="11"/>
  <c r="L19" i="11"/>
  <c r="Z20" i="11"/>
  <c r="AA29" i="11"/>
  <c r="BS29" i="11"/>
  <c r="BD19" i="11"/>
  <c r="BD164" i="11" s="1"/>
  <c r="BC28" i="11"/>
  <c r="BC19" i="11" s="1"/>
  <c r="BC164" i="11" s="1"/>
  <c r="J164" i="11"/>
  <c r="K164" i="11" s="1"/>
  <c r="K19" i="11"/>
  <c r="BR45" i="11"/>
  <c r="Y28" i="11"/>
  <c r="BO45" i="11"/>
  <c r="BO28" i="11" s="1"/>
  <c r="BO19" i="11" s="1"/>
  <c r="BO164" i="11" s="1"/>
  <c r="BS33" i="11"/>
  <c r="AA33" i="11"/>
  <c r="Z24" i="11"/>
  <c r="BB20" i="11"/>
  <c r="P20" i="11"/>
  <c r="BI20" i="11" s="1"/>
  <c r="P28" i="11"/>
  <c r="BI28" i="11" s="1"/>
  <c r="O19" i="11"/>
  <c r="BB28" i="11"/>
  <c r="AF28" i="11"/>
  <c r="AE19" i="11"/>
  <c r="BN28" i="11"/>
  <c r="BN19" i="11" s="1"/>
  <c r="BN164" i="11" s="1"/>
  <c r="BI34" i="11"/>
  <c r="BA19" i="11"/>
  <c r="N164" i="11"/>
  <c r="BA164" i="11" s="1"/>
  <c r="AU19" i="11"/>
  <c r="AU164" i="11" s="1"/>
  <c r="BS32" i="11"/>
  <c r="AA32" i="11"/>
  <c r="Z23" i="11"/>
  <c r="BB22" i="11"/>
  <c r="P22" i="11"/>
  <c r="BI22" i="11" s="1"/>
  <c r="BB24" i="11"/>
  <c r="P24" i="11"/>
  <c r="BI24" i="11" s="1"/>
  <c r="BS34" i="11"/>
  <c r="AA34" i="11"/>
  <c r="Z25" i="11"/>
  <c r="BS24" i="11" l="1"/>
  <c r="AA24" i="11"/>
  <c r="BR28" i="11"/>
  <c r="Y19" i="11"/>
  <c r="AA23" i="11"/>
  <c r="BS23" i="11"/>
  <c r="AE164" i="11"/>
  <c r="AF164" i="11" s="1"/>
  <c r="BH164" i="11" s="1"/>
  <c r="AF19" i="11"/>
  <c r="BH19" i="11" s="1"/>
  <c r="BS20" i="11"/>
  <c r="AA20" i="11"/>
  <c r="B19" i="11"/>
  <c r="BY28" i="11"/>
  <c r="BW19" i="11"/>
  <c r="BW164" i="11" s="1"/>
  <c r="BU28" i="11"/>
  <c r="BU19" i="11" s="1"/>
  <c r="BU164" i="11" s="1"/>
  <c r="BG24" i="11"/>
  <c r="BH24" i="11"/>
  <c r="AA25" i="11"/>
  <c r="BS25" i="11"/>
  <c r="AY28" i="11"/>
  <c r="D164" i="11"/>
  <c r="CA164" i="11" s="1"/>
  <c r="CA19" i="11"/>
  <c r="BG28" i="11"/>
  <c r="BH25" i="11"/>
  <c r="BG25" i="11"/>
  <c r="BI25" i="11"/>
  <c r="Z19" i="11"/>
  <c r="AA28" i="11"/>
  <c r="BS28" i="11"/>
  <c r="AY19" i="11"/>
  <c r="L164" i="11"/>
  <c r="AY164" i="11" s="1"/>
  <c r="W28" i="11"/>
  <c r="BH28" i="11"/>
  <c r="O164" i="11"/>
  <c r="P19" i="11"/>
  <c r="BI19" i="11" s="1"/>
  <c r="BB19" i="11"/>
  <c r="X164" i="11"/>
  <c r="BQ164" i="11" s="1"/>
  <c r="BQ19" i="11"/>
  <c r="E164" i="11"/>
  <c r="F19" i="11"/>
  <c r="CB19" i="11"/>
  <c r="BM19" i="11"/>
  <c r="BM164" i="11" s="1"/>
  <c r="BL28" i="11"/>
  <c r="BL19" i="11" s="1"/>
  <c r="BL164" i="11" s="1"/>
  <c r="AA21" i="11"/>
  <c r="BS21" i="11"/>
  <c r="CB164" i="11" l="1"/>
  <c r="F164" i="11"/>
  <c r="BG164" i="11" s="1"/>
  <c r="BP28" i="11"/>
  <c r="W19" i="11"/>
  <c r="Y164" i="11"/>
  <c r="BR164" i="11" s="1"/>
  <c r="BR19" i="11"/>
  <c r="BY19" i="11"/>
  <c r="B164" i="11"/>
  <c r="BY164" i="11" s="1"/>
  <c r="BB164" i="11"/>
  <c r="P164" i="11"/>
  <c r="BI164" i="11" s="1"/>
  <c r="Z164" i="11"/>
  <c r="BS19" i="11"/>
  <c r="AA19" i="11"/>
  <c r="BG19" i="11"/>
  <c r="BP19" i="11" l="1"/>
  <c r="W164" i="11"/>
  <c r="BP164" i="11" s="1"/>
  <c r="BS164" i="11"/>
  <c r="AA164" i="11"/>
  <c r="S1977" i="10"/>
  <c r="T1977" i="10" s="1"/>
  <c r="P1977" i="10"/>
  <c r="L1977" i="10"/>
  <c r="R1976" i="10"/>
  <c r="D1976" i="10" s="1"/>
  <c r="Q1976" i="10"/>
  <c r="P1976" i="10"/>
  <c r="L1976" i="10"/>
  <c r="H1976" i="10"/>
  <c r="R1975" i="10"/>
  <c r="R1974" i="10" s="1"/>
  <c r="D1974" i="10" s="1"/>
  <c r="Q1975" i="10"/>
  <c r="P1975" i="10"/>
  <c r="L1975" i="10"/>
  <c r="H1975" i="10"/>
  <c r="D1975" i="10"/>
  <c r="S1974" i="10"/>
  <c r="O1974" i="10"/>
  <c r="N1974" i="10"/>
  <c r="M1974" i="10"/>
  <c r="P1974" i="10" s="1"/>
  <c r="K1974" i="10"/>
  <c r="J1974" i="10"/>
  <c r="I1974" i="10"/>
  <c r="L1974" i="10" s="1"/>
  <c r="G1974" i="10"/>
  <c r="F1974" i="10"/>
  <c r="E1974" i="10"/>
  <c r="T1973" i="10"/>
  <c r="S1973" i="10"/>
  <c r="P1973" i="10"/>
  <c r="L1973" i="10"/>
  <c r="T1972" i="10"/>
  <c r="R1972" i="10"/>
  <c r="D1972" i="10" s="1"/>
  <c r="Q1972" i="10"/>
  <c r="P1972" i="10"/>
  <c r="L1972" i="10"/>
  <c r="H1972" i="10"/>
  <c r="C1972" i="10"/>
  <c r="T1971" i="10"/>
  <c r="R1971" i="10"/>
  <c r="D1971" i="10" s="1"/>
  <c r="Q1971" i="10"/>
  <c r="P1971" i="10"/>
  <c r="L1971" i="10"/>
  <c r="H1971" i="10"/>
  <c r="C1971" i="10"/>
  <c r="S1970" i="10"/>
  <c r="Q1970" i="10"/>
  <c r="O1970" i="10"/>
  <c r="N1970" i="10"/>
  <c r="M1970" i="10"/>
  <c r="P1970" i="10" s="1"/>
  <c r="K1970" i="10"/>
  <c r="J1970" i="10"/>
  <c r="I1970" i="10"/>
  <c r="L1970" i="10" s="1"/>
  <c r="G1970" i="10"/>
  <c r="F1970" i="10"/>
  <c r="E1970" i="10"/>
  <c r="H1970" i="10" s="1"/>
  <c r="S1969" i="10"/>
  <c r="T1969" i="10" s="1"/>
  <c r="P1969" i="10"/>
  <c r="L1969" i="10"/>
  <c r="R1968" i="10"/>
  <c r="Q1968" i="10"/>
  <c r="P1968" i="10"/>
  <c r="L1968" i="10"/>
  <c r="H1968" i="10"/>
  <c r="D1968" i="10"/>
  <c r="R1967" i="10"/>
  <c r="R1966" i="10" s="1"/>
  <c r="D1966" i="10" s="1"/>
  <c r="Q1967" i="10"/>
  <c r="P1967" i="10"/>
  <c r="L1967" i="10"/>
  <c r="H1967" i="10"/>
  <c r="D1967" i="10"/>
  <c r="S1966" i="10"/>
  <c r="O1966" i="10"/>
  <c r="N1966" i="10"/>
  <c r="M1966" i="10"/>
  <c r="K1966" i="10"/>
  <c r="J1966" i="10"/>
  <c r="I1966" i="10"/>
  <c r="L1966" i="10" s="1"/>
  <c r="G1966" i="10"/>
  <c r="F1966" i="10"/>
  <c r="E1966" i="10"/>
  <c r="H1966" i="10" s="1"/>
  <c r="T1965" i="10"/>
  <c r="S1965" i="10"/>
  <c r="P1965" i="10"/>
  <c r="L1965" i="10"/>
  <c r="T1964" i="10"/>
  <c r="R1964" i="10"/>
  <c r="D1964" i="10" s="1"/>
  <c r="Q1964" i="10"/>
  <c r="P1964" i="10"/>
  <c r="L1964" i="10"/>
  <c r="H1964" i="10"/>
  <c r="C1964" i="10"/>
  <c r="T1963" i="10"/>
  <c r="R1963" i="10"/>
  <c r="Q1963" i="10"/>
  <c r="P1963" i="10"/>
  <c r="L1963" i="10"/>
  <c r="H1963" i="10"/>
  <c r="D1963" i="10"/>
  <c r="C1963" i="10"/>
  <c r="T1962" i="10"/>
  <c r="S1962" i="10"/>
  <c r="R1962" i="10"/>
  <c r="Q1962" i="10"/>
  <c r="P1962" i="10"/>
  <c r="O1962" i="10"/>
  <c r="N1962" i="10"/>
  <c r="M1962" i="10"/>
  <c r="L1962" i="10"/>
  <c r="K1962" i="10"/>
  <c r="J1962" i="10"/>
  <c r="I1962" i="10"/>
  <c r="H1962" i="10"/>
  <c r="G1962" i="10"/>
  <c r="F1962" i="10"/>
  <c r="E1962" i="10"/>
  <c r="D1962" i="10"/>
  <c r="S1961" i="10"/>
  <c r="T1961" i="10" s="1"/>
  <c r="P1961" i="10"/>
  <c r="L1961" i="10"/>
  <c r="R1960" i="10"/>
  <c r="D1960" i="10" s="1"/>
  <c r="Q1960" i="10"/>
  <c r="P1960" i="10"/>
  <c r="L1960" i="10"/>
  <c r="H1960" i="10"/>
  <c r="R1959" i="10"/>
  <c r="Q1959" i="10"/>
  <c r="P1959" i="10"/>
  <c r="L1959" i="10"/>
  <c r="H1959" i="10"/>
  <c r="D1959" i="10"/>
  <c r="S1958" i="10"/>
  <c r="O1958" i="10"/>
  <c r="P1958" i="10" s="1"/>
  <c r="N1958" i="10"/>
  <c r="M1958" i="10"/>
  <c r="K1958" i="10"/>
  <c r="L1958" i="10" s="1"/>
  <c r="J1958" i="10"/>
  <c r="I1958" i="10"/>
  <c r="G1958" i="10"/>
  <c r="F1958" i="10"/>
  <c r="E1958" i="10"/>
  <c r="T1957" i="10"/>
  <c r="S1957" i="10"/>
  <c r="P1957" i="10"/>
  <c r="L1957" i="10"/>
  <c r="T1956" i="10"/>
  <c r="R1956" i="10"/>
  <c r="Q1956" i="10"/>
  <c r="P1956" i="10"/>
  <c r="L1956" i="10"/>
  <c r="H1956" i="10"/>
  <c r="D1956" i="10"/>
  <c r="C1956" i="10"/>
  <c r="T1955" i="10"/>
  <c r="R1955" i="10"/>
  <c r="Q1955" i="10"/>
  <c r="P1955" i="10"/>
  <c r="L1955" i="10"/>
  <c r="H1955" i="10"/>
  <c r="D1955" i="10"/>
  <c r="C1955" i="10"/>
  <c r="T1954" i="10"/>
  <c r="S1954" i="10"/>
  <c r="R1954" i="10"/>
  <c r="Q1954" i="10"/>
  <c r="P1954" i="10"/>
  <c r="O1954" i="10"/>
  <c r="N1954" i="10"/>
  <c r="M1954" i="10"/>
  <c r="L1954" i="10"/>
  <c r="K1954" i="10"/>
  <c r="J1954" i="10"/>
  <c r="I1954" i="10"/>
  <c r="H1954" i="10"/>
  <c r="G1954" i="10"/>
  <c r="F1954" i="10"/>
  <c r="E1954" i="10"/>
  <c r="D1954" i="10"/>
  <c r="S1953" i="10"/>
  <c r="T1953" i="10" s="1"/>
  <c r="P1953" i="10"/>
  <c r="L1953" i="10"/>
  <c r="R1952" i="10"/>
  <c r="D1952" i="10" s="1"/>
  <c r="Q1952" i="10"/>
  <c r="P1952" i="10"/>
  <c r="L1952" i="10"/>
  <c r="H1952" i="10"/>
  <c r="R1951" i="10"/>
  <c r="Q1951" i="10"/>
  <c r="P1951" i="10"/>
  <c r="L1951" i="10"/>
  <c r="H1951" i="10"/>
  <c r="S1950" i="10"/>
  <c r="O1950" i="10"/>
  <c r="N1950" i="10"/>
  <c r="M1950" i="10"/>
  <c r="K1950" i="10"/>
  <c r="L1950" i="10" s="1"/>
  <c r="J1950" i="10"/>
  <c r="I1950" i="10"/>
  <c r="G1950" i="10"/>
  <c r="F1950" i="10"/>
  <c r="E1950" i="10"/>
  <c r="P1949" i="10"/>
  <c r="O1949" i="10"/>
  <c r="O1946" i="10" s="1"/>
  <c r="L1949" i="10"/>
  <c r="K1949" i="10"/>
  <c r="S1949" i="10" s="1"/>
  <c r="S1946" i="10" s="1"/>
  <c r="Q1948" i="10"/>
  <c r="N1948" i="10"/>
  <c r="R1948" i="10" s="1"/>
  <c r="M1948" i="10"/>
  <c r="P1948" i="10" s="1"/>
  <c r="J1948" i="10"/>
  <c r="I1948" i="10"/>
  <c r="L1948" i="10" s="1"/>
  <c r="H1948" i="10"/>
  <c r="G1948" i="10"/>
  <c r="F1948" i="10"/>
  <c r="E1948" i="10"/>
  <c r="D1948" i="10"/>
  <c r="R1947" i="10"/>
  <c r="R1946" i="10" s="1"/>
  <c r="D1946" i="10" s="1"/>
  <c r="N1947" i="10"/>
  <c r="M1947" i="10"/>
  <c r="P1947" i="10" s="1"/>
  <c r="L1947" i="10"/>
  <c r="J1947" i="10"/>
  <c r="I1947" i="10"/>
  <c r="H1947" i="10"/>
  <c r="G1947" i="10"/>
  <c r="G1946" i="10" s="1"/>
  <c r="F1947" i="10"/>
  <c r="F1946" i="10" s="1"/>
  <c r="E1947" i="10"/>
  <c r="D1947" i="10"/>
  <c r="N1946" i="10"/>
  <c r="K1946" i="10"/>
  <c r="J1946" i="10"/>
  <c r="H1946" i="10"/>
  <c r="E1946" i="10"/>
  <c r="T1945" i="10"/>
  <c r="S1945" i="10"/>
  <c r="S1942" i="10" s="1"/>
  <c r="P1945" i="10"/>
  <c r="L1945" i="10"/>
  <c r="R1944" i="10"/>
  <c r="Q1944" i="10"/>
  <c r="P1944" i="10"/>
  <c r="L1944" i="10"/>
  <c r="H1944" i="10"/>
  <c r="D1944" i="10"/>
  <c r="R1943" i="10"/>
  <c r="D1943" i="10" s="1"/>
  <c r="Q1943" i="10"/>
  <c r="P1943" i="10"/>
  <c r="L1943" i="10"/>
  <c r="H1943" i="10"/>
  <c r="O1942" i="10"/>
  <c r="N1942" i="10"/>
  <c r="M1942" i="10"/>
  <c r="K1942" i="10"/>
  <c r="J1942" i="10"/>
  <c r="I1942" i="10"/>
  <c r="G1942" i="10"/>
  <c r="F1942" i="10"/>
  <c r="E1942" i="10"/>
  <c r="T1941" i="10"/>
  <c r="S1941" i="10"/>
  <c r="P1941" i="10"/>
  <c r="L1941" i="10"/>
  <c r="R1940" i="10"/>
  <c r="Q1940" i="10"/>
  <c r="T1940" i="10" s="1"/>
  <c r="P1940" i="10"/>
  <c r="L1940" i="10"/>
  <c r="H1940" i="10"/>
  <c r="D1940" i="10"/>
  <c r="C1940" i="10"/>
  <c r="R1939" i="10"/>
  <c r="Q1939" i="10"/>
  <c r="T1939" i="10" s="1"/>
  <c r="P1939" i="10"/>
  <c r="L1939" i="10"/>
  <c r="H1939" i="10"/>
  <c r="D1939" i="10"/>
  <c r="C1939" i="10"/>
  <c r="S1938" i="10"/>
  <c r="R1938" i="10"/>
  <c r="D1938" i="10" s="1"/>
  <c r="Q1938" i="10"/>
  <c r="O1938" i="10"/>
  <c r="N1938" i="10"/>
  <c r="M1938" i="10"/>
  <c r="K1938" i="10"/>
  <c r="J1938" i="10"/>
  <c r="I1938" i="10"/>
  <c r="L1938" i="10" s="1"/>
  <c r="G1938" i="10"/>
  <c r="F1938" i="10"/>
  <c r="E1938" i="10"/>
  <c r="H1938" i="10" s="1"/>
  <c r="T1937" i="10"/>
  <c r="S1937" i="10"/>
  <c r="S1934" i="10" s="1"/>
  <c r="P1937" i="10"/>
  <c r="L1937" i="10"/>
  <c r="T1936" i="10"/>
  <c r="R1936" i="10"/>
  <c r="Q1936" i="10"/>
  <c r="C1936" i="10" s="1"/>
  <c r="P1936" i="10"/>
  <c r="L1936" i="10"/>
  <c r="H1936" i="10"/>
  <c r="D1936" i="10"/>
  <c r="R1935" i="10"/>
  <c r="D1935" i="10" s="1"/>
  <c r="Q1935" i="10"/>
  <c r="P1935" i="10"/>
  <c r="L1935" i="10"/>
  <c r="H1935" i="10"/>
  <c r="R1934" i="10"/>
  <c r="D1934" i="10" s="1"/>
  <c r="O1934" i="10"/>
  <c r="P1934" i="10" s="1"/>
  <c r="N1934" i="10"/>
  <c r="M1934" i="10"/>
  <c r="K1934" i="10"/>
  <c r="J1934" i="10"/>
  <c r="I1934" i="10"/>
  <c r="G1934" i="10"/>
  <c r="H1934" i="10" s="1"/>
  <c r="F1934" i="10"/>
  <c r="E1934" i="10"/>
  <c r="T1933" i="10"/>
  <c r="S1933" i="10"/>
  <c r="P1933" i="10"/>
  <c r="L1933" i="10"/>
  <c r="R1932" i="10"/>
  <c r="Q1932" i="10"/>
  <c r="T1932" i="10" s="1"/>
  <c r="P1932" i="10"/>
  <c r="L1932" i="10"/>
  <c r="H1932" i="10"/>
  <c r="D1932" i="10"/>
  <c r="C1932" i="10"/>
  <c r="R1931" i="10"/>
  <c r="Q1931" i="10"/>
  <c r="T1931" i="10" s="1"/>
  <c r="P1931" i="10"/>
  <c r="L1931" i="10"/>
  <c r="H1931" i="10"/>
  <c r="D1931" i="10"/>
  <c r="C1931" i="10"/>
  <c r="S1930" i="10"/>
  <c r="R1930" i="10"/>
  <c r="D1930" i="10" s="1"/>
  <c r="Q1930" i="10"/>
  <c r="O1930" i="10"/>
  <c r="N1930" i="10"/>
  <c r="M1930" i="10"/>
  <c r="K1930" i="10"/>
  <c r="J1930" i="10"/>
  <c r="I1930" i="10"/>
  <c r="L1930" i="10" s="1"/>
  <c r="G1930" i="10"/>
  <c r="F1930" i="10"/>
  <c r="E1930" i="10"/>
  <c r="H1930" i="10" s="1"/>
  <c r="T1929" i="10"/>
  <c r="S1929" i="10"/>
  <c r="S1926" i="10" s="1"/>
  <c r="P1929" i="10"/>
  <c r="L1929" i="10"/>
  <c r="R1928" i="10"/>
  <c r="Q1928" i="10"/>
  <c r="P1928" i="10"/>
  <c r="L1928" i="10"/>
  <c r="H1928" i="10"/>
  <c r="D1928" i="10"/>
  <c r="R1927" i="10"/>
  <c r="D1927" i="10" s="1"/>
  <c r="Q1927" i="10"/>
  <c r="P1927" i="10"/>
  <c r="L1927" i="10"/>
  <c r="H1927" i="10"/>
  <c r="O1926" i="10"/>
  <c r="N1926" i="10"/>
  <c r="M1926" i="10"/>
  <c r="K1926" i="10"/>
  <c r="J1926" i="10"/>
  <c r="I1926" i="10"/>
  <c r="G1926" i="10"/>
  <c r="F1926" i="10"/>
  <c r="E1926" i="10"/>
  <c r="T1925" i="10"/>
  <c r="S1925" i="10"/>
  <c r="P1925" i="10"/>
  <c r="L1925" i="10"/>
  <c r="R1924" i="10"/>
  <c r="Q1924" i="10"/>
  <c r="T1924" i="10" s="1"/>
  <c r="P1924" i="10"/>
  <c r="L1924" i="10"/>
  <c r="H1924" i="10"/>
  <c r="D1924" i="10"/>
  <c r="C1924" i="10"/>
  <c r="R1923" i="10"/>
  <c r="Q1923" i="10"/>
  <c r="T1923" i="10" s="1"/>
  <c r="P1923" i="10"/>
  <c r="L1923" i="10"/>
  <c r="H1923" i="10"/>
  <c r="D1923" i="10"/>
  <c r="C1923" i="10"/>
  <c r="S1922" i="10"/>
  <c r="R1922" i="10"/>
  <c r="D1922" i="10" s="1"/>
  <c r="Q1922" i="10"/>
  <c r="O1922" i="10"/>
  <c r="N1922" i="10"/>
  <c r="M1922" i="10"/>
  <c r="K1922" i="10"/>
  <c r="J1922" i="10"/>
  <c r="I1922" i="10"/>
  <c r="L1922" i="10" s="1"/>
  <c r="G1922" i="10"/>
  <c r="F1922" i="10"/>
  <c r="E1922" i="10"/>
  <c r="H1922" i="10" s="1"/>
  <c r="T1921" i="10"/>
  <c r="S1921" i="10"/>
  <c r="S1918" i="10" s="1"/>
  <c r="P1921" i="10"/>
  <c r="L1921" i="10"/>
  <c r="T1920" i="10"/>
  <c r="R1920" i="10"/>
  <c r="Q1920" i="10"/>
  <c r="C1920" i="10" s="1"/>
  <c r="P1920" i="10"/>
  <c r="L1920" i="10"/>
  <c r="H1920" i="10"/>
  <c r="D1920" i="10"/>
  <c r="R1919" i="10"/>
  <c r="D1919" i="10" s="1"/>
  <c r="Q1919" i="10"/>
  <c r="P1919" i="10"/>
  <c r="L1919" i="10"/>
  <c r="H1919" i="10"/>
  <c r="R1918" i="10"/>
  <c r="D1918" i="10" s="1"/>
  <c r="O1918" i="10"/>
  <c r="P1918" i="10" s="1"/>
  <c r="N1918" i="10"/>
  <c r="M1918" i="10"/>
  <c r="K1918" i="10"/>
  <c r="J1918" i="10"/>
  <c r="I1918" i="10"/>
  <c r="G1918" i="10"/>
  <c r="H1918" i="10" s="1"/>
  <c r="F1918" i="10"/>
  <c r="E1918" i="10"/>
  <c r="P1917" i="10"/>
  <c r="O1917" i="10"/>
  <c r="L1917" i="10"/>
  <c r="K1917" i="10"/>
  <c r="R1916" i="10"/>
  <c r="N1916" i="10"/>
  <c r="M1916" i="10"/>
  <c r="L1916" i="10"/>
  <c r="J1916" i="10"/>
  <c r="I1916" i="10"/>
  <c r="H1916" i="10"/>
  <c r="G1916" i="10"/>
  <c r="F1916" i="10"/>
  <c r="E1916" i="10"/>
  <c r="D1916" i="10"/>
  <c r="N1915" i="10"/>
  <c r="M1915" i="10"/>
  <c r="J1915" i="10"/>
  <c r="R1915" i="10" s="1"/>
  <c r="I1915" i="10"/>
  <c r="H1915" i="10"/>
  <c r="G1915" i="10"/>
  <c r="F1915" i="10"/>
  <c r="F1914" i="10" s="1"/>
  <c r="E1915" i="10"/>
  <c r="E1914" i="10" s="1"/>
  <c r="O1914" i="10"/>
  <c r="N1914" i="10"/>
  <c r="K1914" i="10"/>
  <c r="H1914" i="10"/>
  <c r="G1914" i="10"/>
  <c r="T1913" i="10"/>
  <c r="S1913" i="10"/>
  <c r="P1913" i="10"/>
  <c r="L1913" i="10"/>
  <c r="T1912" i="10"/>
  <c r="R1912" i="10"/>
  <c r="Q1912" i="10"/>
  <c r="C1912" i="10" s="1"/>
  <c r="P1912" i="10"/>
  <c r="L1912" i="10"/>
  <c r="L1910" i="10" s="1"/>
  <c r="H1912" i="10"/>
  <c r="D1912" i="10"/>
  <c r="R1911" i="10"/>
  <c r="Q1911" i="10"/>
  <c r="T1911" i="10" s="1"/>
  <c r="P1911" i="10"/>
  <c r="L1911" i="10"/>
  <c r="H1911" i="10"/>
  <c r="D1911" i="10"/>
  <c r="S1910" i="10"/>
  <c r="R1910" i="10"/>
  <c r="D1910" i="10" s="1"/>
  <c r="P1910" i="10"/>
  <c r="O1910" i="10"/>
  <c r="N1910" i="10"/>
  <c r="M1910" i="10"/>
  <c r="K1910" i="10"/>
  <c r="J1910" i="10"/>
  <c r="I1910" i="10"/>
  <c r="H1910" i="10"/>
  <c r="G1910" i="10"/>
  <c r="F1910" i="10"/>
  <c r="E1910" i="10"/>
  <c r="T1909" i="10"/>
  <c r="S1909" i="10"/>
  <c r="P1909" i="10"/>
  <c r="P1906" i="10" s="1"/>
  <c r="L1909" i="10"/>
  <c r="R1908" i="10"/>
  <c r="Q1908" i="10"/>
  <c r="P1908" i="10"/>
  <c r="L1908" i="10"/>
  <c r="H1908" i="10"/>
  <c r="D1908" i="10"/>
  <c r="T1907" i="10"/>
  <c r="R1907" i="10"/>
  <c r="Q1907" i="10"/>
  <c r="P1907" i="10"/>
  <c r="L1907" i="10"/>
  <c r="L1906" i="10" s="1"/>
  <c r="H1907" i="10"/>
  <c r="D1907" i="10"/>
  <c r="S1906" i="10"/>
  <c r="R1906" i="10"/>
  <c r="D1906" i="10" s="1"/>
  <c r="O1906" i="10"/>
  <c r="N1906" i="10"/>
  <c r="M1906" i="10"/>
  <c r="K1906" i="10"/>
  <c r="J1906" i="10"/>
  <c r="I1906" i="10"/>
  <c r="H1906" i="10"/>
  <c r="G1906" i="10"/>
  <c r="F1906" i="10"/>
  <c r="E1906" i="10"/>
  <c r="T1905" i="10"/>
  <c r="S1905" i="10"/>
  <c r="P1905" i="10"/>
  <c r="L1905" i="10"/>
  <c r="T1904" i="10"/>
  <c r="R1904" i="10"/>
  <c r="Q1904" i="10"/>
  <c r="C1904" i="10" s="1"/>
  <c r="P1904" i="10"/>
  <c r="L1904" i="10"/>
  <c r="L1902" i="10" s="1"/>
  <c r="H1904" i="10"/>
  <c r="D1904" i="10"/>
  <c r="R1903" i="10"/>
  <c r="Q1903" i="10"/>
  <c r="T1903" i="10" s="1"/>
  <c r="P1903" i="10"/>
  <c r="L1903" i="10"/>
  <c r="H1903" i="10"/>
  <c r="D1903" i="10"/>
  <c r="S1902" i="10"/>
  <c r="R1902" i="10"/>
  <c r="D1902" i="10" s="1"/>
  <c r="P1902" i="10"/>
  <c r="O1902" i="10"/>
  <c r="N1902" i="10"/>
  <c r="M1902" i="10"/>
  <c r="K1902" i="10"/>
  <c r="J1902" i="10"/>
  <c r="I1902" i="10"/>
  <c r="H1902" i="10"/>
  <c r="G1902" i="10"/>
  <c r="F1902" i="10"/>
  <c r="E1902" i="10"/>
  <c r="T1901" i="10"/>
  <c r="S1901" i="10"/>
  <c r="P1901" i="10"/>
  <c r="P1898" i="10" s="1"/>
  <c r="L1901" i="10"/>
  <c r="R1900" i="10"/>
  <c r="Q1900" i="10"/>
  <c r="P1900" i="10"/>
  <c r="L1900" i="10"/>
  <c r="H1900" i="10"/>
  <c r="D1900" i="10"/>
  <c r="T1899" i="10"/>
  <c r="R1899" i="10"/>
  <c r="Q1899" i="10"/>
  <c r="P1899" i="10"/>
  <c r="L1899" i="10"/>
  <c r="L1898" i="10" s="1"/>
  <c r="H1899" i="10"/>
  <c r="D1899" i="10"/>
  <c r="S1898" i="10"/>
  <c r="R1898" i="10"/>
  <c r="D1898" i="10" s="1"/>
  <c r="O1898" i="10"/>
  <c r="N1898" i="10"/>
  <c r="M1898" i="10"/>
  <c r="K1898" i="10"/>
  <c r="J1898" i="10"/>
  <c r="I1898" i="10"/>
  <c r="H1898" i="10"/>
  <c r="G1898" i="10"/>
  <c r="F1898" i="10"/>
  <c r="E1898" i="10"/>
  <c r="T1897" i="10"/>
  <c r="S1897" i="10"/>
  <c r="P1897" i="10"/>
  <c r="L1897" i="10"/>
  <c r="T1896" i="10"/>
  <c r="R1896" i="10"/>
  <c r="Q1896" i="10"/>
  <c r="C1896" i="10" s="1"/>
  <c r="P1896" i="10"/>
  <c r="L1896" i="10"/>
  <c r="L1894" i="10" s="1"/>
  <c r="H1896" i="10"/>
  <c r="D1896" i="10"/>
  <c r="R1895" i="10"/>
  <c r="Q1895" i="10"/>
  <c r="T1895" i="10" s="1"/>
  <c r="P1895" i="10"/>
  <c r="L1895" i="10"/>
  <c r="H1895" i="10"/>
  <c r="D1895" i="10"/>
  <c r="S1894" i="10"/>
  <c r="R1894" i="10"/>
  <c r="D1894" i="10" s="1"/>
  <c r="P1894" i="10"/>
  <c r="O1894" i="10"/>
  <c r="N1894" i="10"/>
  <c r="M1894" i="10"/>
  <c r="K1894" i="10"/>
  <c r="J1894" i="10"/>
  <c r="I1894" i="10"/>
  <c r="H1894" i="10"/>
  <c r="G1894" i="10"/>
  <c r="F1894" i="10"/>
  <c r="E1894" i="10"/>
  <c r="T1893" i="10"/>
  <c r="S1893" i="10"/>
  <c r="P1893" i="10"/>
  <c r="P1890" i="10" s="1"/>
  <c r="L1893" i="10"/>
  <c r="R1892" i="10"/>
  <c r="Q1892" i="10"/>
  <c r="P1892" i="10"/>
  <c r="L1892" i="10"/>
  <c r="H1892" i="10"/>
  <c r="D1892" i="10"/>
  <c r="T1891" i="10"/>
  <c r="R1891" i="10"/>
  <c r="Q1891" i="10"/>
  <c r="P1891" i="10"/>
  <c r="L1891" i="10"/>
  <c r="L1890" i="10" s="1"/>
  <c r="H1891" i="10"/>
  <c r="D1891" i="10"/>
  <c r="S1890" i="10"/>
  <c r="R1890" i="10"/>
  <c r="D1890" i="10" s="1"/>
  <c r="O1890" i="10"/>
  <c r="N1890" i="10"/>
  <c r="M1890" i="10"/>
  <c r="K1890" i="10"/>
  <c r="J1890" i="10"/>
  <c r="I1890" i="10"/>
  <c r="H1890" i="10"/>
  <c r="G1890" i="10"/>
  <c r="F1890" i="10"/>
  <c r="E1890" i="10"/>
  <c r="T1889" i="10"/>
  <c r="S1889" i="10"/>
  <c r="P1889" i="10"/>
  <c r="L1889" i="10"/>
  <c r="T1888" i="10"/>
  <c r="R1888" i="10"/>
  <c r="Q1888" i="10"/>
  <c r="C1888" i="10" s="1"/>
  <c r="P1888" i="10"/>
  <c r="L1888" i="10"/>
  <c r="L1886" i="10" s="1"/>
  <c r="H1888" i="10"/>
  <c r="D1888" i="10"/>
  <c r="R1887" i="10"/>
  <c r="Q1887" i="10"/>
  <c r="T1887" i="10" s="1"/>
  <c r="P1887" i="10"/>
  <c r="L1887" i="10"/>
  <c r="H1887" i="10"/>
  <c r="D1887" i="10"/>
  <c r="S1886" i="10"/>
  <c r="R1886" i="10"/>
  <c r="D1886" i="10" s="1"/>
  <c r="P1886" i="10"/>
  <c r="O1886" i="10"/>
  <c r="N1886" i="10"/>
  <c r="M1886" i="10"/>
  <c r="K1886" i="10"/>
  <c r="J1886" i="10"/>
  <c r="I1886" i="10"/>
  <c r="H1886" i="10"/>
  <c r="G1886" i="10"/>
  <c r="F1886" i="10"/>
  <c r="E1886" i="10"/>
  <c r="P1885" i="10"/>
  <c r="O1885" i="10"/>
  <c r="L1885" i="10"/>
  <c r="K1885" i="10"/>
  <c r="S1885" i="10" s="1"/>
  <c r="S1882" i="10" s="1"/>
  <c r="Q1884" i="10"/>
  <c r="P1884" i="10"/>
  <c r="N1884" i="10"/>
  <c r="M1884" i="10"/>
  <c r="L1884" i="10"/>
  <c r="J1884" i="10"/>
  <c r="R1884" i="10" s="1"/>
  <c r="D1884" i="10" s="1"/>
  <c r="I1884" i="10"/>
  <c r="G1884" i="10"/>
  <c r="G1882" i="10" s="1"/>
  <c r="F1884" i="10"/>
  <c r="E1884" i="10"/>
  <c r="H1884" i="10" s="1"/>
  <c r="P1883" i="10"/>
  <c r="P1882" i="10" s="1"/>
  <c r="N1883" i="10"/>
  <c r="M1883" i="10"/>
  <c r="M1882" i="10" s="1"/>
  <c r="J1883" i="10"/>
  <c r="R1883" i="10" s="1"/>
  <c r="I1883" i="10"/>
  <c r="Q1883" i="10" s="1"/>
  <c r="H1883" i="10"/>
  <c r="G1883" i="10"/>
  <c r="F1883" i="10"/>
  <c r="E1883" i="10"/>
  <c r="E1882" i="10" s="1"/>
  <c r="H1882" i="10" s="1"/>
  <c r="O1882" i="10"/>
  <c r="N1882" i="10"/>
  <c r="K1882" i="10"/>
  <c r="J1882" i="10"/>
  <c r="F1882" i="10"/>
  <c r="T1881" i="10"/>
  <c r="S1881" i="10"/>
  <c r="P1881" i="10"/>
  <c r="L1881" i="10"/>
  <c r="T1880" i="10"/>
  <c r="R1880" i="10"/>
  <c r="Q1880" i="10"/>
  <c r="C1880" i="10" s="1"/>
  <c r="P1880" i="10"/>
  <c r="L1880" i="10"/>
  <c r="H1880" i="10"/>
  <c r="D1880" i="10"/>
  <c r="T1879" i="10"/>
  <c r="R1879" i="10"/>
  <c r="Q1879" i="10"/>
  <c r="P1879" i="10"/>
  <c r="L1879" i="10"/>
  <c r="L1878" i="10" s="1"/>
  <c r="H1879" i="10"/>
  <c r="D1879" i="10"/>
  <c r="S1878" i="10"/>
  <c r="R1878" i="10"/>
  <c r="D1878" i="10" s="1"/>
  <c r="P1878" i="10"/>
  <c r="O1878" i="10"/>
  <c r="N1878" i="10"/>
  <c r="M1878" i="10"/>
  <c r="K1878" i="10"/>
  <c r="J1878" i="10"/>
  <c r="I1878" i="10"/>
  <c r="H1878" i="10"/>
  <c r="G1878" i="10"/>
  <c r="F1878" i="10"/>
  <c r="E1878" i="10"/>
  <c r="T1877" i="10"/>
  <c r="S1877" i="10"/>
  <c r="P1877" i="10"/>
  <c r="L1877" i="10"/>
  <c r="R1876" i="10"/>
  <c r="Q1876" i="10"/>
  <c r="C1876" i="10" s="1"/>
  <c r="P1876" i="10"/>
  <c r="L1876" i="10"/>
  <c r="H1876" i="10"/>
  <c r="D1876" i="10"/>
  <c r="R1875" i="10"/>
  <c r="Q1875" i="10"/>
  <c r="P1875" i="10"/>
  <c r="L1875" i="10"/>
  <c r="H1875" i="10"/>
  <c r="D1875" i="10"/>
  <c r="S1874" i="10"/>
  <c r="R1874" i="10"/>
  <c r="P1874" i="10"/>
  <c r="O1874" i="10"/>
  <c r="N1874" i="10"/>
  <c r="M1874" i="10"/>
  <c r="L1874" i="10"/>
  <c r="K1874" i="10"/>
  <c r="J1874" i="10"/>
  <c r="I1874" i="10"/>
  <c r="H1874" i="10"/>
  <c r="G1874" i="10"/>
  <c r="F1874" i="10"/>
  <c r="E1874" i="10"/>
  <c r="D1874" i="10"/>
  <c r="T1873" i="10"/>
  <c r="S1873" i="10"/>
  <c r="P1873" i="10"/>
  <c r="L1873" i="10"/>
  <c r="T1872" i="10"/>
  <c r="R1872" i="10"/>
  <c r="Q1872" i="10"/>
  <c r="P1872" i="10"/>
  <c r="L1872" i="10"/>
  <c r="H1872" i="10"/>
  <c r="D1872" i="10"/>
  <c r="C1872" i="10"/>
  <c r="T1871" i="10"/>
  <c r="R1871" i="10"/>
  <c r="Q1871" i="10"/>
  <c r="P1871" i="10"/>
  <c r="L1871" i="10"/>
  <c r="H1871" i="10"/>
  <c r="D1871" i="10"/>
  <c r="C1871" i="10"/>
  <c r="S1870" i="10"/>
  <c r="R1870" i="10"/>
  <c r="Q1870" i="10"/>
  <c r="O1870" i="10"/>
  <c r="N1870" i="10"/>
  <c r="M1870" i="10"/>
  <c r="P1870" i="10" s="1"/>
  <c r="K1870" i="10"/>
  <c r="J1870" i="10"/>
  <c r="I1870" i="10"/>
  <c r="L1870" i="10" s="1"/>
  <c r="G1870" i="10"/>
  <c r="F1870" i="10"/>
  <c r="E1870" i="10"/>
  <c r="H1870" i="10" s="1"/>
  <c r="D1870" i="10"/>
  <c r="T1869" i="10"/>
  <c r="S1869" i="10"/>
  <c r="P1869" i="10"/>
  <c r="L1869" i="10"/>
  <c r="R1868" i="10"/>
  <c r="Q1868" i="10"/>
  <c r="P1868" i="10"/>
  <c r="L1868" i="10"/>
  <c r="H1868" i="10"/>
  <c r="D1868" i="10"/>
  <c r="T1867" i="10"/>
  <c r="R1867" i="10"/>
  <c r="Q1867" i="10"/>
  <c r="P1867" i="10"/>
  <c r="L1867" i="10"/>
  <c r="H1867" i="10"/>
  <c r="D1867" i="10"/>
  <c r="S1866" i="10"/>
  <c r="R1866" i="10"/>
  <c r="O1866" i="10"/>
  <c r="P1866" i="10" s="1"/>
  <c r="N1866" i="10"/>
  <c r="M1866" i="10"/>
  <c r="K1866" i="10"/>
  <c r="L1866" i="10" s="1"/>
  <c r="J1866" i="10"/>
  <c r="I1866" i="10"/>
  <c r="G1866" i="10"/>
  <c r="H1866" i="10" s="1"/>
  <c r="F1866" i="10"/>
  <c r="D1866" i="10" s="1"/>
  <c r="E1866" i="10"/>
  <c r="T1865" i="10"/>
  <c r="S1865" i="10"/>
  <c r="P1865" i="10"/>
  <c r="L1865" i="10"/>
  <c r="T1864" i="10"/>
  <c r="R1864" i="10"/>
  <c r="Q1864" i="10"/>
  <c r="P1864" i="10"/>
  <c r="L1864" i="10"/>
  <c r="H1864" i="10"/>
  <c r="D1864" i="10"/>
  <c r="C1864" i="10"/>
  <c r="T1863" i="10"/>
  <c r="R1863" i="10"/>
  <c r="Q1863" i="10"/>
  <c r="P1863" i="10"/>
  <c r="L1863" i="10"/>
  <c r="H1863" i="10"/>
  <c r="D1863" i="10"/>
  <c r="C1863" i="10"/>
  <c r="S1862" i="10"/>
  <c r="R1862" i="10"/>
  <c r="Q1862" i="10"/>
  <c r="O1862" i="10"/>
  <c r="N1862" i="10"/>
  <c r="M1862" i="10"/>
  <c r="P1862" i="10" s="1"/>
  <c r="K1862" i="10"/>
  <c r="J1862" i="10"/>
  <c r="I1862" i="10"/>
  <c r="G1862" i="10"/>
  <c r="F1862" i="10"/>
  <c r="E1862" i="10"/>
  <c r="H1862" i="10" s="1"/>
  <c r="D1862" i="10"/>
  <c r="S1861" i="10"/>
  <c r="T1861" i="10" s="1"/>
  <c r="P1861" i="10"/>
  <c r="L1861" i="10"/>
  <c r="R1860" i="10"/>
  <c r="R1858" i="10" s="1"/>
  <c r="D1858" i="10" s="1"/>
  <c r="Q1860" i="10"/>
  <c r="P1860" i="10"/>
  <c r="L1860" i="10"/>
  <c r="H1860" i="10"/>
  <c r="D1860" i="10"/>
  <c r="T1859" i="10"/>
  <c r="R1859" i="10"/>
  <c r="Q1859" i="10"/>
  <c r="P1859" i="10"/>
  <c r="L1859" i="10"/>
  <c r="H1859" i="10"/>
  <c r="D1859" i="10"/>
  <c r="S1858" i="10"/>
  <c r="O1858" i="10"/>
  <c r="N1858" i="10"/>
  <c r="M1858" i="10"/>
  <c r="K1858" i="10"/>
  <c r="L1858" i="10" s="1"/>
  <c r="J1858" i="10"/>
  <c r="I1858" i="10"/>
  <c r="G1858" i="10"/>
  <c r="H1858" i="10" s="1"/>
  <c r="F1858" i="10"/>
  <c r="E1858" i="10"/>
  <c r="T1857" i="10"/>
  <c r="S1857" i="10"/>
  <c r="P1857" i="10"/>
  <c r="L1857" i="10"/>
  <c r="T1856" i="10"/>
  <c r="R1856" i="10"/>
  <c r="Q1856" i="10"/>
  <c r="P1856" i="10"/>
  <c r="L1856" i="10"/>
  <c r="H1856" i="10"/>
  <c r="D1856" i="10"/>
  <c r="C1856" i="10"/>
  <c r="T1855" i="10"/>
  <c r="R1855" i="10"/>
  <c r="Q1855" i="10"/>
  <c r="P1855" i="10"/>
  <c r="L1855" i="10"/>
  <c r="H1855" i="10"/>
  <c r="D1855" i="10"/>
  <c r="C1855" i="10"/>
  <c r="S1854" i="10"/>
  <c r="R1854" i="10"/>
  <c r="Q1854" i="10"/>
  <c r="O1854" i="10"/>
  <c r="N1854" i="10"/>
  <c r="M1854" i="10"/>
  <c r="P1854" i="10" s="1"/>
  <c r="K1854" i="10"/>
  <c r="J1854" i="10"/>
  <c r="I1854" i="10"/>
  <c r="L1854" i="10" s="1"/>
  <c r="G1854" i="10"/>
  <c r="F1854" i="10"/>
  <c r="E1854" i="10"/>
  <c r="H1854" i="10" s="1"/>
  <c r="D1854" i="10"/>
  <c r="P1853" i="10"/>
  <c r="O1853" i="10"/>
  <c r="K1853" i="10"/>
  <c r="L1853" i="10" s="1"/>
  <c r="T1852" i="10"/>
  <c r="Q1852" i="10"/>
  <c r="P1852" i="10"/>
  <c r="N1852" i="10"/>
  <c r="M1852" i="10"/>
  <c r="L1852" i="10"/>
  <c r="J1852" i="10"/>
  <c r="I1852" i="10"/>
  <c r="G1852" i="10"/>
  <c r="G1850" i="10" s="1"/>
  <c r="F1852" i="10"/>
  <c r="E1852" i="10"/>
  <c r="N1851" i="10"/>
  <c r="M1851" i="10"/>
  <c r="J1851" i="10"/>
  <c r="R1851" i="10" s="1"/>
  <c r="I1851" i="10"/>
  <c r="H1851" i="10"/>
  <c r="G1851" i="10"/>
  <c r="F1851" i="10"/>
  <c r="F1850" i="10" s="1"/>
  <c r="E1851" i="10"/>
  <c r="E1850" i="10" s="1"/>
  <c r="O1850" i="10"/>
  <c r="N1850" i="10"/>
  <c r="K1850" i="10"/>
  <c r="J1850" i="10"/>
  <c r="T1849" i="10"/>
  <c r="S1849" i="10"/>
  <c r="P1849" i="10"/>
  <c r="L1849" i="10"/>
  <c r="R1848" i="10"/>
  <c r="Q1848" i="10"/>
  <c r="P1848" i="10"/>
  <c r="L1848" i="10"/>
  <c r="H1848" i="10"/>
  <c r="D1848" i="10"/>
  <c r="R1847" i="10"/>
  <c r="Q1847" i="10"/>
  <c r="P1847" i="10"/>
  <c r="L1847" i="10"/>
  <c r="H1847" i="10"/>
  <c r="D1847" i="10"/>
  <c r="S1846" i="10"/>
  <c r="R1846" i="10"/>
  <c r="O1846" i="10"/>
  <c r="N1846" i="10"/>
  <c r="M1846" i="10"/>
  <c r="K1846" i="10"/>
  <c r="J1846" i="10"/>
  <c r="I1846" i="10"/>
  <c r="L1846" i="10" s="1"/>
  <c r="G1846" i="10"/>
  <c r="F1846" i="10"/>
  <c r="E1846" i="10"/>
  <c r="H1846" i="10" s="1"/>
  <c r="S1845" i="10"/>
  <c r="P1845" i="10"/>
  <c r="L1845" i="10"/>
  <c r="R1844" i="10"/>
  <c r="Q1844" i="10"/>
  <c r="T1844" i="10" s="1"/>
  <c r="P1844" i="10"/>
  <c r="L1844" i="10"/>
  <c r="H1844" i="10"/>
  <c r="H1842" i="10" s="1"/>
  <c r="R1843" i="10"/>
  <c r="Q1843" i="10"/>
  <c r="P1843" i="10"/>
  <c r="L1843" i="10"/>
  <c r="H1843" i="10"/>
  <c r="D1843" i="10"/>
  <c r="P1842" i="10"/>
  <c r="O1842" i="10"/>
  <c r="N1842" i="10"/>
  <c r="M1842" i="10"/>
  <c r="L1842" i="10"/>
  <c r="K1842" i="10"/>
  <c r="J1842" i="10"/>
  <c r="I1842" i="10"/>
  <c r="G1842" i="10"/>
  <c r="F1842" i="10"/>
  <c r="E1842" i="10"/>
  <c r="T1841" i="10"/>
  <c r="S1841" i="10"/>
  <c r="P1841" i="10"/>
  <c r="L1841" i="10"/>
  <c r="R1840" i="10"/>
  <c r="Q1840" i="10"/>
  <c r="P1840" i="10"/>
  <c r="L1840" i="10"/>
  <c r="H1840" i="10"/>
  <c r="D1840" i="10"/>
  <c r="R1839" i="10"/>
  <c r="Q1839" i="10"/>
  <c r="P1839" i="10"/>
  <c r="L1839" i="10"/>
  <c r="H1839" i="10"/>
  <c r="D1839" i="10"/>
  <c r="S1838" i="10"/>
  <c r="R1838" i="10"/>
  <c r="O1838" i="10"/>
  <c r="N1838" i="10"/>
  <c r="M1838" i="10"/>
  <c r="P1838" i="10" s="1"/>
  <c r="K1838" i="10"/>
  <c r="J1838" i="10"/>
  <c r="I1838" i="10"/>
  <c r="L1838" i="10" s="1"/>
  <c r="G1838" i="10"/>
  <c r="F1838" i="10"/>
  <c r="E1838" i="10"/>
  <c r="H1838" i="10" s="1"/>
  <c r="S1837" i="10"/>
  <c r="P1837" i="10"/>
  <c r="L1837" i="10"/>
  <c r="R1836" i="10"/>
  <c r="D1836" i="10" s="1"/>
  <c r="Q1836" i="10"/>
  <c r="T1836" i="10" s="1"/>
  <c r="P1836" i="10"/>
  <c r="L1836" i="10"/>
  <c r="H1836" i="10"/>
  <c r="R1835" i="10"/>
  <c r="Q1835" i="10"/>
  <c r="P1835" i="10"/>
  <c r="L1835" i="10"/>
  <c r="H1835" i="10"/>
  <c r="D1835" i="10"/>
  <c r="R1834" i="10"/>
  <c r="O1834" i="10"/>
  <c r="N1834" i="10"/>
  <c r="M1834" i="10"/>
  <c r="P1834" i="10" s="1"/>
  <c r="K1834" i="10"/>
  <c r="J1834" i="10"/>
  <c r="I1834" i="10"/>
  <c r="L1834" i="10" s="1"/>
  <c r="G1834" i="10"/>
  <c r="F1834" i="10"/>
  <c r="E1834" i="10"/>
  <c r="H1834" i="10" s="1"/>
  <c r="T1833" i="10"/>
  <c r="S1833" i="10"/>
  <c r="P1833" i="10"/>
  <c r="L1833" i="10"/>
  <c r="T1832" i="10"/>
  <c r="R1832" i="10"/>
  <c r="D1832" i="10" s="1"/>
  <c r="Q1832" i="10"/>
  <c r="P1832" i="10"/>
  <c r="L1832" i="10"/>
  <c r="H1832" i="10"/>
  <c r="T1831" i="10"/>
  <c r="T1830" i="10" s="1"/>
  <c r="R1831" i="10"/>
  <c r="D1831" i="10" s="1"/>
  <c r="Q1831" i="10"/>
  <c r="P1831" i="10"/>
  <c r="L1831" i="10"/>
  <c r="L1830" i="10" s="1"/>
  <c r="H1831" i="10"/>
  <c r="S1830" i="10"/>
  <c r="Q1830" i="10"/>
  <c r="P1830" i="10"/>
  <c r="O1830" i="10"/>
  <c r="N1830" i="10"/>
  <c r="M1830" i="10"/>
  <c r="K1830" i="10"/>
  <c r="J1830" i="10"/>
  <c r="I1830" i="10"/>
  <c r="H1830" i="10"/>
  <c r="G1830" i="10"/>
  <c r="F1830" i="10"/>
  <c r="E1830" i="10"/>
  <c r="S1829" i="10"/>
  <c r="T1829" i="10" s="1"/>
  <c r="P1829" i="10"/>
  <c r="L1829" i="10"/>
  <c r="R1828" i="10"/>
  <c r="Q1828" i="10"/>
  <c r="P1828" i="10"/>
  <c r="L1828" i="10"/>
  <c r="H1828" i="10"/>
  <c r="D1828" i="10"/>
  <c r="R1827" i="10"/>
  <c r="Q1827" i="10"/>
  <c r="P1827" i="10"/>
  <c r="L1827" i="10"/>
  <c r="H1827" i="10"/>
  <c r="D1827" i="10"/>
  <c r="S1826" i="10"/>
  <c r="R1826" i="10"/>
  <c r="O1826" i="10"/>
  <c r="N1826" i="10"/>
  <c r="M1826" i="10"/>
  <c r="K1826" i="10"/>
  <c r="J1826" i="10"/>
  <c r="I1826" i="10"/>
  <c r="L1826" i="10" s="1"/>
  <c r="G1826" i="10"/>
  <c r="F1826" i="10"/>
  <c r="E1826" i="10"/>
  <c r="H1826" i="10" s="1"/>
  <c r="T1825" i="10"/>
  <c r="S1825" i="10"/>
  <c r="P1825" i="10"/>
  <c r="L1825" i="10"/>
  <c r="T1824" i="10"/>
  <c r="R1824" i="10"/>
  <c r="D1824" i="10" s="1"/>
  <c r="Q1824" i="10"/>
  <c r="P1824" i="10"/>
  <c r="L1824" i="10"/>
  <c r="L1822" i="10" s="1"/>
  <c r="H1824" i="10"/>
  <c r="T1823" i="10"/>
  <c r="R1823" i="10"/>
  <c r="D1823" i="10" s="1"/>
  <c r="Q1823" i="10"/>
  <c r="P1823" i="10"/>
  <c r="L1823" i="10"/>
  <c r="H1823" i="10"/>
  <c r="T1822" i="10"/>
  <c r="S1822" i="10"/>
  <c r="Q1822" i="10"/>
  <c r="P1822" i="10"/>
  <c r="O1822" i="10"/>
  <c r="N1822" i="10"/>
  <c r="M1822" i="10"/>
  <c r="K1822" i="10"/>
  <c r="J1822" i="10"/>
  <c r="I1822" i="10"/>
  <c r="H1822" i="10"/>
  <c r="G1822" i="10"/>
  <c r="F1822" i="10"/>
  <c r="E1822" i="10"/>
  <c r="S1821" i="10"/>
  <c r="T1821" i="10" s="1"/>
  <c r="P1821" i="10"/>
  <c r="O1821" i="10"/>
  <c r="K1821" i="10"/>
  <c r="L1821" i="10" s="1"/>
  <c r="P1820" i="10"/>
  <c r="N1820" i="10"/>
  <c r="M1820" i="10"/>
  <c r="J1820" i="10"/>
  <c r="I1820" i="10"/>
  <c r="G1820" i="10"/>
  <c r="F1820" i="10"/>
  <c r="E1820" i="10"/>
  <c r="H1820" i="10" s="1"/>
  <c r="N1819" i="10"/>
  <c r="R1819" i="10" s="1"/>
  <c r="M1819" i="10"/>
  <c r="J1819" i="10"/>
  <c r="I1819" i="10"/>
  <c r="H1819" i="10"/>
  <c r="G1819" i="10"/>
  <c r="F1819" i="10"/>
  <c r="E1819" i="10"/>
  <c r="S1818" i="10"/>
  <c r="O1818" i="10"/>
  <c r="N1818" i="10"/>
  <c r="K1818" i="10"/>
  <c r="G1818" i="10"/>
  <c r="F1818" i="10"/>
  <c r="T1817" i="10"/>
  <c r="S1817" i="10"/>
  <c r="P1817" i="10"/>
  <c r="L1817" i="10"/>
  <c r="T1816" i="10"/>
  <c r="R1816" i="10"/>
  <c r="D1816" i="10" s="1"/>
  <c r="Q1816" i="10"/>
  <c r="P1816" i="10"/>
  <c r="L1816" i="10"/>
  <c r="H1816" i="10"/>
  <c r="C1816" i="10"/>
  <c r="T1815" i="10"/>
  <c r="T1814" i="10" s="1"/>
  <c r="R1815" i="10"/>
  <c r="D1815" i="10" s="1"/>
  <c r="Q1815" i="10"/>
  <c r="P1815" i="10"/>
  <c r="L1815" i="10"/>
  <c r="H1815" i="10"/>
  <c r="C1815" i="10"/>
  <c r="S1814" i="10"/>
  <c r="Q1814" i="10"/>
  <c r="O1814" i="10"/>
  <c r="N1814" i="10"/>
  <c r="M1814" i="10"/>
  <c r="P1814" i="10" s="1"/>
  <c r="K1814" i="10"/>
  <c r="J1814" i="10"/>
  <c r="I1814" i="10"/>
  <c r="G1814" i="10"/>
  <c r="F1814" i="10"/>
  <c r="E1814" i="10"/>
  <c r="H1814" i="10" s="1"/>
  <c r="S1813" i="10"/>
  <c r="T1813" i="10" s="1"/>
  <c r="P1813" i="10"/>
  <c r="L1813" i="10"/>
  <c r="R1812" i="10"/>
  <c r="Q1812" i="10"/>
  <c r="P1812" i="10"/>
  <c r="L1812" i="10"/>
  <c r="H1812" i="10"/>
  <c r="D1812" i="10"/>
  <c r="R1811" i="10"/>
  <c r="Q1811" i="10"/>
  <c r="P1811" i="10"/>
  <c r="L1811" i="10"/>
  <c r="H1811" i="10"/>
  <c r="O1810" i="10"/>
  <c r="N1810" i="10"/>
  <c r="M1810" i="10"/>
  <c r="K1810" i="10"/>
  <c r="J1810" i="10"/>
  <c r="I1810" i="10"/>
  <c r="G1810" i="10"/>
  <c r="F1810" i="10"/>
  <c r="E1810" i="10"/>
  <c r="T1809" i="10"/>
  <c r="S1809" i="10"/>
  <c r="P1809" i="10"/>
  <c r="L1809" i="10"/>
  <c r="T1808" i="10"/>
  <c r="R1808" i="10"/>
  <c r="D1808" i="10" s="1"/>
  <c r="Q1808" i="10"/>
  <c r="P1808" i="10"/>
  <c r="L1808" i="10"/>
  <c r="H1808" i="10"/>
  <c r="C1808" i="10"/>
  <c r="T1807" i="10"/>
  <c r="R1807" i="10"/>
  <c r="D1807" i="10" s="1"/>
  <c r="Q1807" i="10"/>
  <c r="P1807" i="10"/>
  <c r="P1806" i="10" s="1"/>
  <c r="L1807" i="10"/>
  <c r="H1807" i="10"/>
  <c r="C1807" i="10"/>
  <c r="T1806" i="10"/>
  <c r="S1806" i="10"/>
  <c r="Q1806" i="10"/>
  <c r="O1806" i="10"/>
  <c r="N1806" i="10"/>
  <c r="M1806" i="10"/>
  <c r="L1806" i="10"/>
  <c r="K1806" i="10"/>
  <c r="J1806" i="10"/>
  <c r="I1806" i="10"/>
  <c r="H1806" i="10"/>
  <c r="G1806" i="10"/>
  <c r="F1806" i="10"/>
  <c r="E1806" i="10"/>
  <c r="S1805" i="10"/>
  <c r="P1805" i="10"/>
  <c r="L1805" i="10"/>
  <c r="R1804" i="10"/>
  <c r="Q1804" i="10"/>
  <c r="P1804" i="10"/>
  <c r="L1804" i="10"/>
  <c r="H1804" i="10"/>
  <c r="D1804" i="10"/>
  <c r="R1803" i="10"/>
  <c r="D1803" i="10" s="1"/>
  <c r="Q1803" i="10"/>
  <c r="P1803" i="10"/>
  <c r="L1803" i="10"/>
  <c r="H1803" i="10"/>
  <c r="R1802" i="10"/>
  <c r="O1802" i="10"/>
  <c r="P1802" i="10" s="1"/>
  <c r="N1802" i="10"/>
  <c r="M1802" i="10"/>
  <c r="K1802" i="10"/>
  <c r="L1802" i="10" s="1"/>
  <c r="J1802" i="10"/>
  <c r="I1802" i="10"/>
  <c r="G1802" i="10"/>
  <c r="H1802" i="10" s="1"/>
  <c r="F1802" i="10"/>
  <c r="E1802" i="10"/>
  <c r="T1801" i="10"/>
  <c r="S1801" i="10"/>
  <c r="P1801" i="10"/>
  <c r="L1801" i="10"/>
  <c r="T1800" i="10"/>
  <c r="R1800" i="10"/>
  <c r="Q1800" i="10"/>
  <c r="P1800" i="10"/>
  <c r="L1800" i="10"/>
  <c r="H1800" i="10"/>
  <c r="D1800" i="10"/>
  <c r="C1800" i="10"/>
  <c r="T1799" i="10"/>
  <c r="R1799" i="10"/>
  <c r="Q1799" i="10"/>
  <c r="P1799" i="10"/>
  <c r="L1799" i="10"/>
  <c r="H1799" i="10"/>
  <c r="D1799" i="10"/>
  <c r="C1799" i="10"/>
  <c r="T1798" i="10"/>
  <c r="S1798" i="10"/>
  <c r="R1798" i="10"/>
  <c r="Q1798" i="10"/>
  <c r="P1798" i="10"/>
  <c r="O1798" i="10"/>
  <c r="N1798" i="10"/>
  <c r="M1798" i="10"/>
  <c r="L1798" i="10"/>
  <c r="K1798" i="10"/>
  <c r="J1798" i="10"/>
  <c r="I1798" i="10"/>
  <c r="H1798" i="10"/>
  <c r="G1798" i="10"/>
  <c r="F1798" i="10"/>
  <c r="E1798" i="10"/>
  <c r="D1798" i="10"/>
  <c r="S1797" i="10"/>
  <c r="P1797" i="10"/>
  <c r="L1797" i="10"/>
  <c r="R1796" i="10"/>
  <c r="Q1796" i="10"/>
  <c r="P1796" i="10"/>
  <c r="L1796" i="10"/>
  <c r="H1796" i="10"/>
  <c r="D1796" i="10"/>
  <c r="R1795" i="10"/>
  <c r="D1795" i="10" s="1"/>
  <c r="Q1795" i="10"/>
  <c r="P1795" i="10"/>
  <c r="L1795" i="10"/>
  <c r="H1795" i="10"/>
  <c r="R1794" i="10"/>
  <c r="O1794" i="10"/>
  <c r="P1794" i="10" s="1"/>
  <c r="N1794" i="10"/>
  <c r="M1794" i="10"/>
  <c r="K1794" i="10"/>
  <c r="L1794" i="10" s="1"/>
  <c r="J1794" i="10"/>
  <c r="I1794" i="10"/>
  <c r="G1794" i="10"/>
  <c r="H1794" i="10" s="1"/>
  <c r="F1794" i="10"/>
  <c r="E1794" i="10"/>
  <c r="T1793" i="10"/>
  <c r="S1793" i="10"/>
  <c r="P1793" i="10"/>
  <c r="L1793" i="10"/>
  <c r="T1792" i="10"/>
  <c r="R1792" i="10"/>
  <c r="Q1792" i="10"/>
  <c r="P1792" i="10"/>
  <c r="L1792" i="10"/>
  <c r="H1792" i="10"/>
  <c r="D1792" i="10"/>
  <c r="C1792" i="10"/>
  <c r="T1791" i="10"/>
  <c r="R1791" i="10"/>
  <c r="Q1791" i="10"/>
  <c r="P1791" i="10"/>
  <c r="L1791" i="10"/>
  <c r="H1791" i="10"/>
  <c r="D1791" i="10"/>
  <c r="C1791" i="10"/>
  <c r="T1790" i="10"/>
  <c r="S1790" i="10"/>
  <c r="R1790" i="10"/>
  <c r="Q1790" i="10"/>
  <c r="P1790" i="10"/>
  <c r="O1790" i="10"/>
  <c r="N1790" i="10"/>
  <c r="M1790" i="10"/>
  <c r="L1790" i="10"/>
  <c r="K1790" i="10"/>
  <c r="J1790" i="10"/>
  <c r="I1790" i="10"/>
  <c r="H1790" i="10"/>
  <c r="G1790" i="10"/>
  <c r="F1790" i="10"/>
  <c r="E1790" i="10"/>
  <c r="D1790" i="10"/>
  <c r="S1789" i="10"/>
  <c r="T1789" i="10" s="1"/>
  <c r="P1789" i="10"/>
  <c r="O1789" i="10"/>
  <c r="K1789" i="10"/>
  <c r="P1788" i="10"/>
  <c r="N1788" i="10"/>
  <c r="N1784" i="10" s="1"/>
  <c r="M1788" i="10"/>
  <c r="J1788" i="10"/>
  <c r="I1788" i="10"/>
  <c r="G1788" i="10"/>
  <c r="F1788" i="10"/>
  <c r="F1784" i="10" s="1"/>
  <c r="E1788" i="10"/>
  <c r="N1787" i="10"/>
  <c r="N1783" i="10" s="1"/>
  <c r="N1782" i="10" s="1"/>
  <c r="M1787" i="10"/>
  <c r="J1787" i="10"/>
  <c r="I1787" i="10"/>
  <c r="H1787" i="10"/>
  <c r="G1787" i="10"/>
  <c r="F1787" i="10"/>
  <c r="E1787" i="10"/>
  <c r="O1786" i="10"/>
  <c r="N1786" i="10"/>
  <c r="K1786" i="10"/>
  <c r="G1786" i="10"/>
  <c r="F1786" i="10"/>
  <c r="O1785" i="10"/>
  <c r="M1784" i="10"/>
  <c r="P1784" i="10" s="1"/>
  <c r="G1784" i="10"/>
  <c r="J1783" i="10"/>
  <c r="G1783" i="10"/>
  <c r="G1782" i="10" s="1"/>
  <c r="F1783" i="10"/>
  <c r="S1781" i="10"/>
  <c r="P1781" i="10"/>
  <c r="L1781" i="10"/>
  <c r="R1780" i="10"/>
  <c r="Q1780" i="10"/>
  <c r="P1780" i="10"/>
  <c r="L1780" i="10"/>
  <c r="H1780" i="10"/>
  <c r="D1780" i="10"/>
  <c r="R1779" i="10"/>
  <c r="D1779" i="10" s="1"/>
  <c r="Q1779" i="10"/>
  <c r="P1779" i="10"/>
  <c r="L1779" i="10"/>
  <c r="H1779" i="10"/>
  <c r="R1778" i="10"/>
  <c r="O1778" i="10"/>
  <c r="P1778" i="10" s="1"/>
  <c r="N1778" i="10"/>
  <c r="M1778" i="10"/>
  <c r="K1778" i="10"/>
  <c r="L1778" i="10" s="1"/>
  <c r="J1778" i="10"/>
  <c r="I1778" i="10"/>
  <c r="G1778" i="10"/>
  <c r="H1778" i="10" s="1"/>
  <c r="F1778" i="10"/>
  <c r="E1778" i="10"/>
  <c r="T1777" i="10"/>
  <c r="S1777" i="10"/>
  <c r="P1777" i="10"/>
  <c r="L1777" i="10"/>
  <c r="T1776" i="10"/>
  <c r="R1776" i="10"/>
  <c r="Q1776" i="10"/>
  <c r="P1776" i="10"/>
  <c r="L1776" i="10"/>
  <c r="H1776" i="10"/>
  <c r="D1776" i="10"/>
  <c r="C1776" i="10"/>
  <c r="T1775" i="10"/>
  <c r="R1775" i="10"/>
  <c r="Q1775" i="10"/>
  <c r="P1775" i="10"/>
  <c r="L1775" i="10"/>
  <c r="H1775" i="10"/>
  <c r="D1775" i="10"/>
  <c r="C1775" i="10"/>
  <c r="T1774" i="10"/>
  <c r="S1774" i="10"/>
  <c r="R1774" i="10"/>
  <c r="Q1774" i="10"/>
  <c r="P1774" i="10"/>
  <c r="O1774" i="10"/>
  <c r="N1774" i="10"/>
  <c r="M1774" i="10"/>
  <c r="L1774" i="10"/>
  <c r="K1774" i="10"/>
  <c r="J1774" i="10"/>
  <c r="I1774" i="10"/>
  <c r="H1774" i="10"/>
  <c r="G1774" i="10"/>
  <c r="F1774" i="10"/>
  <c r="E1774" i="10"/>
  <c r="D1774" i="10"/>
  <c r="S1773" i="10"/>
  <c r="P1773" i="10"/>
  <c r="L1773" i="10"/>
  <c r="R1772" i="10"/>
  <c r="Q1772" i="10"/>
  <c r="P1772" i="10"/>
  <c r="L1772" i="10"/>
  <c r="H1772" i="10"/>
  <c r="D1772" i="10"/>
  <c r="R1771" i="10"/>
  <c r="D1771" i="10" s="1"/>
  <c r="Q1771" i="10"/>
  <c r="P1771" i="10"/>
  <c r="L1771" i="10"/>
  <c r="H1771" i="10"/>
  <c r="R1770" i="10"/>
  <c r="O1770" i="10"/>
  <c r="P1770" i="10" s="1"/>
  <c r="N1770" i="10"/>
  <c r="M1770" i="10"/>
  <c r="K1770" i="10"/>
  <c r="L1770" i="10" s="1"/>
  <c r="J1770" i="10"/>
  <c r="I1770" i="10"/>
  <c r="G1770" i="10"/>
  <c r="H1770" i="10" s="1"/>
  <c r="F1770" i="10"/>
  <c r="E1770" i="10"/>
  <c r="T1769" i="10"/>
  <c r="S1769" i="10"/>
  <c r="P1769" i="10"/>
  <c r="L1769" i="10"/>
  <c r="T1768" i="10"/>
  <c r="R1768" i="10"/>
  <c r="Q1768" i="10"/>
  <c r="P1768" i="10"/>
  <c r="L1768" i="10"/>
  <c r="H1768" i="10"/>
  <c r="D1768" i="10"/>
  <c r="C1768" i="10"/>
  <c r="T1767" i="10"/>
  <c r="R1767" i="10"/>
  <c r="Q1767" i="10"/>
  <c r="P1767" i="10"/>
  <c r="L1767" i="10"/>
  <c r="H1767" i="10"/>
  <c r="D1767" i="10"/>
  <c r="C1767" i="10"/>
  <c r="T1766" i="10"/>
  <c r="S1766" i="10"/>
  <c r="R1766" i="10"/>
  <c r="Q1766" i="10"/>
  <c r="P1766" i="10"/>
  <c r="O1766" i="10"/>
  <c r="N1766" i="10"/>
  <c r="M1766" i="10"/>
  <c r="L1766" i="10"/>
  <c r="K1766" i="10"/>
  <c r="J1766" i="10"/>
  <c r="I1766" i="10"/>
  <c r="H1766" i="10"/>
  <c r="G1766" i="10"/>
  <c r="F1766" i="10"/>
  <c r="E1766" i="10"/>
  <c r="D1766" i="10"/>
  <c r="S1765" i="10"/>
  <c r="P1765" i="10"/>
  <c r="L1765" i="10"/>
  <c r="R1764" i="10"/>
  <c r="Q1764" i="10"/>
  <c r="P1764" i="10"/>
  <c r="L1764" i="10"/>
  <c r="H1764" i="10"/>
  <c r="H1762" i="10" s="1"/>
  <c r="D1764" i="10"/>
  <c r="R1763" i="10"/>
  <c r="D1763" i="10" s="1"/>
  <c r="Q1763" i="10"/>
  <c r="P1763" i="10"/>
  <c r="L1763" i="10"/>
  <c r="H1763" i="10"/>
  <c r="R1762" i="10"/>
  <c r="D1762" i="10" s="1"/>
  <c r="P1762" i="10"/>
  <c r="O1762" i="10"/>
  <c r="N1762" i="10"/>
  <c r="M1762" i="10"/>
  <c r="L1762" i="10"/>
  <c r="K1762" i="10"/>
  <c r="J1762" i="10"/>
  <c r="I1762" i="10"/>
  <c r="G1762" i="10"/>
  <c r="F1762" i="10"/>
  <c r="E1762" i="10"/>
  <c r="T1761" i="10"/>
  <c r="S1761" i="10"/>
  <c r="P1761" i="10"/>
  <c r="L1761" i="10"/>
  <c r="T1760" i="10"/>
  <c r="R1760" i="10"/>
  <c r="Q1760" i="10"/>
  <c r="C1760" i="10" s="1"/>
  <c r="P1760" i="10"/>
  <c r="L1760" i="10"/>
  <c r="H1760" i="10"/>
  <c r="D1760" i="10"/>
  <c r="T1759" i="10"/>
  <c r="R1759" i="10"/>
  <c r="Q1759" i="10"/>
  <c r="C1759" i="10" s="1"/>
  <c r="P1759" i="10"/>
  <c r="L1759" i="10"/>
  <c r="H1759" i="10"/>
  <c r="D1759" i="10"/>
  <c r="S1758" i="10"/>
  <c r="R1758" i="10"/>
  <c r="P1758" i="10"/>
  <c r="O1758" i="10"/>
  <c r="N1758" i="10"/>
  <c r="M1758" i="10"/>
  <c r="L1758" i="10"/>
  <c r="K1758" i="10"/>
  <c r="J1758" i="10"/>
  <c r="I1758" i="10"/>
  <c r="G1758" i="10"/>
  <c r="H1758" i="10" s="1"/>
  <c r="F1758" i="10"/>
  <c r="E1758" i="10"/>
  <c r="D1758" i="10"/>
  <c r="T1757" i="10"/>
  <c r="S1757" i="10"/>
  <c r="P1757" i="10"/>
  <c r="L1757" i="10"/>
  <c r="R1756" i="10"/>
  <c r="Q1756" i="10"/>
  <c r="T1756" i="10" s="1"/>
  <c r="P1756" i="10"/>
  <c r="L1756" i="10"/>
  <c r="H1756" i="10"/>
  <c r="D1756" i="10"/>
  <c r="C1756" i="10"/>
  <c r="R1755" i="10"/>
  <c r="Q1755" i="10"/>
  <c r="T1755" i="10" s="1"/>
  <c r="P1755" i="10"/>
  <c r="L1755" i="10"/>
  <c r="H1755" i="10"/>
  <c r="D1755" i="10"/>
  <c r="C1755" i="10"/>
  <c r="S1754" i="10"/>
  <c r="R1754" i="10"/>
  <c r="D1754" i="10" s="1"/>
  <c r="Q1754" i="10"/>
  <c r="O1754" i="10"/>
  <c r="N1754" i="10"/>
  <c r="M1754" i="10"/>
  <c r="K1754" i="10"/>
  <c r="J1754" i="10"/>
  <c r="I1754" i="10"/>
  <c r="G1754" i="10"/>
  <c r="F1754" i="10"/>
  <c r="E1754" i="10"/>
  <c r="H1754" i="10" s="1"/>
  <c r="P1753" i="10"/>
  <c r="O1753" i="10"/>
  <c r="K1753" i="10"/>
  <c r="Q1752" i="10"/>
  <c r="T1752" i="10" s="1"/>
  <c r="P1752" i="10"/>
  <c r="N1752" i="10"/>
  <c r="M1752" i="10"/>
  <c r="L1752" i="10"/>
  <c r="J1752" i="10"/>
  <c r="R1752" i="10" s="1"/>
  <c r="I1752" i="10"/>
  <c r="G1752" i="10"/>
  <c r="F1752" i="10"/>
  <c r="E1752" i="10"/>
  <c r="H1752" i="10" s="1"/>
  <c r="P1751" i="10"/>
  <c r="N1751" i="10"/>
  <c r="N1750" i="10" s="1"/>
  <c r="M1751" i="10"/>
  <c r="M1750" i="10" s="1"/>
  <c r="P1750" i="10" s="1"/>
  <c r="J1751" i="10"/>
  <c r="R1751" i="10" s="1"/>
  <c r="I1751" i="10"/>
  <c r="G1751" i="10"/>
  <c r="F1751" i="10"/>
  <c r="F1750" i="10" s="1"/>
  <c r="E1751" i="10"/>
  <c r="O1750" i="10"/>
  <c r="G1750" i="10"/>
  <c r="T1749" i="10"/>
  <c r="S1749" i="10"/>
  <c r="P1749" i="10"/>
  <c r="L1749" i="10"/>
  <c r="R1748" i="10"/>
  <c r="Q1748" i="10"/>
  <c r="T1748" i="10" s="1"/>
  <c r="P1748" i="10"/>
  <c r="L1748" i="10"/>
  <c r="H1748" i="10"/>
  <c r="D1748" i="10"/>
  <c r="C1748" i="10"/>
  <c r="R1747" i="10"/>
  <c r="Q1747" i="10"/>
  <c r="T1747" i="10" s="1"/>
  <c r="P1747" i="10"/>
  <c r="L1747" i="10"/>
  <c r="H1747" i="10"/>
  <c r="D1747" i="10"/>
  <c r="C1747" i="10"/>
  <c r="S1746" i="10"/>
  <c r="R1746" i="10"/>
  <c r="D1746" i="10" s="1"/>
  <c r="Q1746" i="10"/>
  <c r="O1746" i="10"/>
  <c r="N1746" i="10"/>
  <c r="M1746" i="10"/>
  <c r="P1746" i="10" s="1"/>
  <c r="K1746" i="10"/>
  <c r="J1746" i="10"/>
  <c r="I1746" i="10"/>
  <c r="G1746" i="10"/>
  <c r="F1746" i="10"/>
  <c r="E1746" i="10"/>
  <c r="H1746" i="10" s="1"/>
  <c r="S1745" i="10"/>
  <c r="P1745" i="10"/>
  <c r="L1745" i="10"/>
  <c r="T1744" i="10"/>
  <c r="R1744" i="10"/>
  <c r="D1744" i="10" s="1"/>
  <c r="Q1744" i="10"/>
  <c r="C1744" i="10" s="1"/>
  <c r="P1744" i="10"/>
  <c r="L1744" i="10"/>
  <c r="H1744" i="10"/>
  <c r="T1743" i="10"/>
  <c r="R1743" i="10"/>
  <c r="Q1743" i="10"/>
  <c r="C1743" i="10" s="1"/>
  <c r="P1743" i="10"/>
  <c r="L1743" i="10"/>
  <c r="H1743" i="10"/>
  <c r="O1742" i="10"/>
  <c r="P1742" i="10" s="1"/>
  <c r="N1742" i="10"/>
  <c r="M1742" i="10"/>
  <c r="K1742" i="10"/>
  <c r="L1742" i="10" s="1"/>
  <c r="J1742" i="10"/>
  <c r="I1742" i="10"/>
  <c r="G1742" i="10"/>
  <c r="F1742" i="10"/>
  <c r="E1742" i="10"/>
  <c r="T1741" i="10"/>
  <c r="S1741" i="10"/>
  <c r="P1741" i="10"/>
  <c r="L1741" i="10"/>
  <c r="R1740" i="10"/>
  <c r="Q1740" i="10"/>
  <c r="T1740" i="10" s="1"/>
  <c r="P1740" i="10"/>
  <c r="L1740" i="10"/>
  <c r="H1740" i="10"/>
  <c r="D1740" i="10"/>
  <c r="C1740" i="10"/>
  <c r="R1739" i="10"/>
  <c r="Q1739" i="10"/>
  <c r="T1739" i="10" s="1"/>
  <c r="P1739" i="10"/>
  <c r="L1739" i="10"/>
  <c r="H1739" i="10"/>
  <c r="D1739" i="10"/>
  <c r="C1739" i="10"/>
  <c r="S1738" i="10"/>
  <c r="R1738" i="10"/>
  <c r="D1738" i="10" s="1"/>
  <c r="Q1738" i="10"/>
  <c r="O1738" i="10"/>
  <c r="N1738" i="10"/>
  <c r="M1738" i="10"/>
  <c r="P1738" i="10" s="1"/>
  <c r="K1738" i="10"/>
  <c r="J1738" i="10"/>
  <c r="I1738" i="10"/>
  <c r="G1738" i="10"/>
  <c r="F1738" i="10"/>
  <c r="E1738" i="10"/>
  <c r="H1738" i="10" s="1"/>
  <c r="S1737" i="10"/>
  <c r="P1737" i="10"/>
  <c r="L1737" i="10"/>
  <c r="T1736" i="10"/>
  <c r="R1736" i="10"/>
  <c r="D1736" i="10" s="1"/>
  <c r="Q1736" i="10"/>
  <c r="C1736" i="10" s="1"/>
  <c r="P1736" i="10"/>
  <c r="L1736" i="10"/>
  <c r="H1736" i="10"/>
  <c r="T1735" i="10"/>
  <c r="R1735" i="10"/>
  <c r="Q1735" i="10"/>
  <c r="C1735" i="10" s="1"/>
  <c r="P1735" i="10"/>
  <c r="L1735" i="10"/>
  <c r="H1735" i="10"/>
  <c r="O1734" i="10"/>
  <c r="P1734" i="10" s="1"/>
  <c r="N1734" i="10"/>
  <c r="M1734" i="10"/>
  <c r="K1734" i="10"/>
  <c r="L1734" i="10" s="1"/>
  <c r="J1734" i="10"/>
  <c r="I1734" i="10"/>
  <c r="G1734" i="10"/>
  <c r="F1734" i="10"/>
  <c r="E1734" i="10"/>
  <c r="T1733" i="10"/>
  <c r="S1733" i="10"/>
  <c r="P1733" i="10"/>
  <c r="L1733" i="10"/>
  <c r="T1732" i="10"/>
  <c r="R1732" i="10"/>
  <c r="Q1732" i="10"/>
  <c r="P1732" i="10"/>
  <c r="L1732" i="10"/>
  <c r="H1732" i="10"/>
  <c r="D1732" i="10"/>
  <c r="C1732" i="10"/>
  <c r="T1731" i="10"/>
  <c r="R1731" i="10"/>
  <c r="Q1731" i="10"/>
  <c r="P1731" i="10"/>
  <c r="L1731" i="10"/>
  <c r="H1731" i="10"/>
  <c r="D1731" i="10"/>
  <c r="C1731" i="10"/>
  <c r="S1730" i="10"/>
  <c r="R1730" i="10"/>
  <c r="Q1730" i="10"/>
  <c r="O1730" i="10"/>
  <c r="N1730" i="10"/>
  <c r="M1730" i="10"/>
  <c r="K1730" i="10"/>
  <c r="J1730" i="10"/>
  <c r="I1730" i="10"/>
  <c r="G1730" i="10"/>
  <c r="F1730" i="10"/>
  <c r="E1730" i="10"/>
  <c r="H1730" i="10" s="1"/>
  <c r="D1730" i="10"/>
  <c r="S1729" i="10"/>
  <c r="T1729" i="10" s="1"/>
  <c r="P1729" i="10"/>
  <c r="L1729" i="10"/>
  <c r="R1728" i="10"/>
  <c r="D1728" i="10" s="1"/>
  <c r="Q1728" i="10"/>
  <c r="C1728" i="10" s="1"/>
  <c r="P1728" i="10"/>
  <c r="L1728" i="10"/>
  <c r="H1728" i="10"/>
  <c r="R1727" i="10"/>
  <c r="Q1727" i="10"/>
  <c r="C1727" i="10" s="1"/>
  <c r="P1727" i="10"/>
  <c r="L1727" i="10"/>
  <c r="H1727" i="10"/>
  <c r="S1726" i="10"/>
  <c r="O1726" i="10"/>
  <c r="P1726" i="10" s="1"/>
  <c r="N1726" i="10"/>
  <c r="M1726" i="10"/>
  <c r="K1726" i="10"/>
  <c r="L1726" i="10" s="1"/>
  <c r="J1726" i="10"/>
  <c r="I1726" i="10"/>
  <c r="G1726" i="10"/>
  <c r="H1726" i="10" s="1"/>
  <c r="F1726" i="10"/>
  <c r="E1726" i="10"/>
  <c r="T1725" i="10"/>
  <c r="S1725" i="10"/>
  <c r="P1725" i="10"/>
  <c r="L1725" i="10"/>
  <c r="T1724" i="10"/>
  <c r="R1724" i="10"/>
  <c r="Q1724" i="10"/>
  <c r="P1724" i="10"/>
  <c r="L1724" i="10"/>
  <c r="H1724" i="10"/>
  <c r="D1724" i="10"/>
  <c r="C1724" i="10"/>
  <c r="T1723" i="10"/>
  <c r="R1723" i="10"/>
  <c r="Q1723" i="10"/>
  <c r="P1723" i="10"/>
  <c r="L1723" i="10"/>
  <c r="H1723" i="10"/>
  <c r="D1723" i="10"/>
  <c r="C1723" i="10"/>
  <c r="S1722" i="10"/>
  <c r="R1722" i="10"/>
  <c r="Q1722" i="10"/>
  <c r="O1722" i="10"/>
  <c r="N1722" i="10"/>
  <c r="M1722" i="10"/>
  <c r="P1722" i="10" s="1"/>
  <c r="K1722" i="10"/>
  <c r="J1722" i="10"/>
  <c r="I1722" i="10"/>
  <c r="L1722" i="10" s="1"/>
  <c r="G1722" i="10"/>
  <c r="F1722" i="10"/>
  <c r="E1722" i="10"/>
  <c r="H1722" i="10" s="1"/>
  <c r="D1722" i="10"/>
  <c r="S1721" i="10"/>
  <c r="T1721" i="10" s="1"/>
  <c r="P1721" i="10"/>
  <c r="O1721" i="10"/>
  <c r="K1721" i="10"/>
  <c r="L1721" i="10" s="1"/>
  <c r="P1720" i="10"/>
  <c r="N1720" i="10"/>
  <c r="M1720" i="10"/>
  <c r="J1720" i="10"/>
  <c r="I1720" i="10"/>
  <c r="Q1720" i="10" s="1"/>
  <c r="G1720" i="10"/>
  <c r="F1720" i="10"/>
  <c r="F1718" i="10" s="1"/>
  <c r="E1720" i="10"/>
  <c r="H1720" i="10" s="1"/>
  <c r="N1719" i="10"/>
  <c r="M1719" i="10"/>
  <c r="M1718" i="10" s="1"/>
  <c r="J1719" i="10"/>
  <c r="I1719" i="10"/>
  <c r="G1719" i="10"/>
  <c r="F1719" i="10"/>
  <c r="E1719" i="10"/>
  <c r="S1718" i="10"/>
  <c r="O1718" i="10"/>
  <c r="G1718" i="10"/>
  <c r="T1717" i="10"/>
  <c r="S1717" i="10"/>
  <c r="P1717" i="10"/>
  <c r="L1717" i="10"/>
  <c r="T1716" i="10"/>
  <c r="R1716" i="10"/>
  <c r="Q1716" i="10"/>
  <c r="P1716" i="10"/>
  <c r="L1716" i="10"/>
  <c r="H1716" i="10"/>
  <c r="D1716" i="10"/>
  <c r="C1716" i="10"/>
  <c r="T1715" i="10"/>
  <c r="R1715" i="10"/>
  <c r="Q1715" i="10"/>
  <c r="P1715" i="10"/>
  <c r="L1715" i="10"/>
  <c r="H1715" i="10"/>
  <c r="D1715" i="10"/>
  <c r="C1715" i="10"/>
  <c r="S1714" i="10"/>
  <c r="R1714" i="10"/>
  <c r="Q1714" i="10"/>
  <c r="O1714" i="10"/>
  <c r="N1714" i="10"/>
  <c r="M1714" i="10"/>
  <c r="K1714" i="10"/>
  <c r="J1714" i="10"/>
  <c r="I1714" i="10"/>
  <c r="L1714" i="10" s="1"/>
  <c r="G1714" i="10"/>
  <c r="F1714" i="10"/>
  <c r="E1714" i="10"/>
  <c r="H1714" i="10" s="1"/>
  <c r="D1714" i="10"/>
  <c r="S1713" i="10"/>
  <c r="T1713" i="10" s="1"/>
  <c r="P1713" i="10"/>
  <c r="L1713" i="10"/>
  <c r="R1712" i="10"/>
  <c r="D1712" i="10" s="1"/>
  <c r="Q1712" i="10"/>
  <c r="P1712" i="10"/>
  <c r="L1712" i="10"/>
  <c r="H1712" i="10"/>
  <c r="R1711" i="10"/>
  <c r="Q1711" i="10"/>
  <c r="C1711" i="10" s="1"/>
  <c r="P1711" i="10"/>
  <c r="L1711" i="10"/>
  <c r="H1711" i="10"/>
  <c r="S1710" i="10"/>
  <c r="O1710" i="10"/>
  <c r="P1710" i="10" s="1"/>
  <c r="N1710" i="10"/>
  <c r="M1710" i="10"/>
  <c r="K1710" i="10"/>
  <c r="L1710" i="10" s="1"/>
  <c r="J1710" i="10"/>
  <c r="I1710" i="10"/>
  <c r="G1710" i="10"/>
  <c r="F1710" i="10"/>
  <c r="E1710" i="10"/>
  <c r="T1709" i="10"/>
  <c r="S1709" i="10"/>
  <c r="P1709" i="10"/>
  <c r="L1709" i="10"/>
  <c r="T1708" i="10"/>
  <c r="R1708" i="10"/>
  <c r="Q1708" i="10"/>
  <c r="P1708" i="10"/>
  <c r="L1708" i="10"/>
  <c r="H1708" i="10"/>
  <c r="D1708" i="10"/>
  <c r="C1708" i="10"/>
  <c r="T1707" i="10"/>
  <c r="R1707" i="10"/>
  <c r="Q1707" i="10"/>
  <c r="P1707" i="10"/>
  <c r="L1707" i="10"/>
  <c r="H1707" i="10"/>
  <c r="D1707" i="10"/>
  <c r="C1707" i="10"/>
  <c r="S1706" i="10"/>
  <c r="R1706" i="10"/>
  <c r="Q1706" i="10"/>
  <c r="O1706" i="10"/>
  <c r="N1706" i="10"/>
  <c r="M1706" i="10"/>
  <c r="K1706" i="10"/>
  <c r="J1706" i="10"/>
  <c r="I1706" i="10"/>
  <c r="G1706" i="10"/>
  <c r="F1706" i="10"/>
  <c r="E1706" i="10"/>
  <c r="H1706" i="10" s="1"/>
  <c r="D1706" i="10"/>
  <c r="S1705" i="10"/>
  <c r="T1705" i="10" s="1"/>
  <c r="P1705" i="10"/>
  <c r="L1705" i="10"/>
  <c r="R1704" i="10"/>
  <c r="D1704" i="10" s="1"/>
  <c r="Q1704" i="10"/>
  <c r="C1704" i="10" s="1"/>
  <c r="P1704" i="10"/>
  <c r="L1704" i="10"/>
  <c r="H1704" i="10"/>
  <c r="R1703" i="10"/>
  <c r="Q1703" i="10"/>
  <c r="C1703" i="10" s="1"/>
  <c r="P1703" i="10"/>
  <c r="L1703" i="10"/>
  <c r="H1703" i="10"/>
  <c r="S1702" i="10"/>
  <c r="O1702" i="10"/>
  <c r="P1702" i="10" s="1"/>
  <c r="N1702" i="10"/>
  <c r="M1702" i="10"/>
  <c r="K1702" i="10"/>
  <c r="L1702" i="10" s="1"/>
  <c r="J1702" i="10"/>
  <c r="I1702" i="10"/>
  <c r="G1702" i="10"/>
  <c r="H1702" i="10" s="1"/>
  <c r="F1702" i="10"/>
  <c r="E1702" i="10"/>
  <c r="T1701" i="10"/>
  <c r="S1701" i="10"/>
  <c r="P1701" i="10"/>
  <c r="L1701" i="10"/>
  <c r="T1700" i="10"/>
  <c r="R1700" i="10"/>
  <c r="Q1700" i="10"/>
  <c r="P1700" i="10"/>
  <c r="L1700" i="10"/>
  <c r="H1700" i="10"/>
  <c r="D1700" i="10"/>
  <c r="C1700" i="10"/>
  <c r="T1699" i="10"/>
  <c r="R1699" i="10"/>
  <c r="Q1699" i="10"/>
  <c r="P1699" i="10"/>
  <c r="L1699" i="10"/>
  <c r="H1699" i="10"/>
  <c r="D1699" i="10"/>
  <c r="C1699" i="10"/>
  <c r="S1698" i="10"/>
  <c r="R1698" i="10"/>
  <c r="Q1698" i="10"/>
  <c r="O1698" i="10"/>
  <c r="N1698" i="10"/>
  <c r="M1698" i="10"/>
  <c r="P1698" i="10" s="1"/>
  <c r="K1698" i="10"/>
  <c r="J1698" i="10"/>
  <c r="I1698" i="10"/>
  <c r="L1698" i="10" s="1"/>
  <c r="G1698" i="10"/>
  <c r="F1698" i="10"/>
  <c r="E1698" i="10"/>
  <c r="H1698" i="10" s="1"/>
  <c r="D1698" i="10"/>
  <c r="S1697" i="10"/>
  <c r="T1697" i="10" s="1"/>
  <c r="P1697" i="10"/>
  <c r="L1697" i="10"/>
  <c r="R1696" i="10"/>
  <c r="D1696" i="10" s="1"/>
  <c r="Q1696" i="10"/>
  <c r="C1696" i="10" s="1"/>
  <c r="P1696" i="10"/>
  <c r="L1696" i="10"/>
  <c r="H1696" i="10"/>
  <c r="R1695" i="10"/>
  <c r="Q1695" i="10"/>
  <c r="C1695" i="10" s="1"/>
  <c r="P1695" i="10"/>
  <c r="L1695" i="10"/>
  <c r="H1695" i="10"/>
  <c r="S1694" i="10"/>
  <c r="O1694" i="10"/>
  <c r="P1694" i="10" s="1"/>
  <c r="N1694" i="10"/>
  <c r="M1694" i="10"/>
  <c r="K1694" i="10"/>
  <c r="L1694" i="10" s="1"/>
  <c r="J1694" i="10"/>
  <c r="I1694" i="10"/>
  <c r="G1694" i="10"/>
  <c r="H1694" i="10" s="1"/>
  <c r="F1694" i="10"/>
  <c r="E1694" i="10"/>
  <c r="T1693" i="10"/>
  <c r="S1693" i="10"/>
  <c r="P1693" i="10"/>
  <c r="L1693" i="10"/>
  <c r="T1692" i="10"/>
  <c r="R1692" i="10"/>
  <c r="Q1692" i="10"/>
  <c r="P1692" i="10"/>
  <c r="L1692" i="10"/>
  <c r="H1692" i="10"/>
  <c r="D1692" i="10"/>
  <c r="C1692" i="10"/>
  <c r="T1691" i="10"/>
  <c r="R1691" i="10"/>
  <c r="Q1691" i="10"/>
  <c r="P1691" i="10"/>
  <c r="L1691" i="10"/>
  <c r="H1691" i="10"/>
  <c r="D1691" i="10"/>
  <c r="C1691" i="10"/>
  <c r="S1690" i="10"/>
  <c r="R1690" i="10"/>
  <c r="Q1690" i="10"/>
  <c r="O1690" i="10"/>
  <c r="N1690" i="10"/>
  <c r="M1690" i="10"/>
  <c r="P1690" i="10" s="1"/>
  <c r="K1690" i="10"/>
  <c r="J1690" i="10"/>
  <c r="I1690" i="10"/>
  <c r="L1690" i="10" s="1"/>
  <c r="G1690" i="10"/>
  <c r="F1690" i="10"/>
  <c r="E1690" i="10"/>
  <c r="H1690" i="10" s="1"/>
  <c r="D1690" i="10"/>
  <c r="S1689" i="10"/>
  <c r="P1689" i="10"/>
  <c r="O1689" i="10"/>
  <c r="K1689" i="10"/>
  <c r="P1688" i="10"/>
  <c r="N1688" i="10"/>
  <c r="M1688" i="10"/>
  <c r="J1688" i="10"/>
  <c r="R1688" i="10" s="1"/>
  <c r="D1688" i="10" s="1"/>
  <c r="I1688" i="10"/>
  <c r="Q1688" i="10" s="1"/>
  <c r="G1688" i="10"/>
  <c r="F1688" i="10"/>
  <c r="F1686" i="10" s="1"/>
  <c r="E1688" i="10"/>
  <c r="H1688" i="10" s="1"/>
  <c r="N1687" i="10"/>
  <c r="R1687" i="10" s="1"/>
  <c r="M1687" i="10"/>
  <c r="M1686" i="10" s="1"/>
  <c r="J1687" i="10"/>
  <c r="I1687" i="10"/>
  <c r="G1687" i="10"/>
  <c r="F1687" i="10"/>
  <c r="E1687" i="10"/>
  <c r="D1687" i="10"/>
  <c r="R1686" i="10"/>
  <c r="O1686" i="10"/>
  <c r="N1686" i="10"/>
  <c r="J1686" i="10"/>
  <c r="G1686" i="10"/>
  <c r="T1685" i="10"/>
  <c r="S1685" i="10"/>
  <c r="P1685" i="10"/>
  <c r="L1685" i="10"/>
  <c r="T1684" i="10"/>
  <c r="R1684" i="10"/>
  <c r="Q1684" i="10"/>
  <c r="P1684" i="10"/>
  <c r="L1684" i="10"/>
  <c r="H1684" i="10"/>
  <c r="D1684" i="10"/>
  <c r="C1684" i="10"/>
  <c r="T1683" i="10"/>
  <c r="R1683" i="10"/>
  <c r="Q1683" i="10"/>
  <c r="P1683" i="10"/>
  <c r="L1683" i="10"/>
  <c r="H1683" i="10"/>
  <c r="D1683" i="10"/>
  <c r="C1683" i="10"/>
  <c r="T1682" i="10"/>
  <c r="S1682" i="10"/>
  <c r="R1682" i="10"/>
  <c r="Q1682" i="10"/>
  <c r="P1682" i="10"/>
  <c r="O1682" i="10"/>
  <c r="N1682" i="10"/>
  <c r="M1682" i="10"/>
  <c r="L1682" i="10"/>
  <c r="K1682" i="10"/>
  <c r="J1682" i="10"/>
  <c r="I1682" i="10"/>
  <c r="H1682" i="10"/>
  <c r="G1682" i="10"/>
  <c r="F1682" i="10"/>
  <c r="E1682" i="10"/>
  <c r="D1682" i="10"/>
  <c r="S1681" i="10"/>
  <c r="T1681" i="10" s="1"/>
  <c r="P1681" i="10"/>
  <c r="L1681" i="10"/>
  <c r="R1680" i="10"/>
  <c r="D1680" i="10" s="1"/>
  <c r="Q1680" i="10"/>
  <c r="P1680" i="10"/>
  <c r="L1680" i="10"/>
  <c r="H1680" i="10"/>
  <c r="R1679" i="10"/>
  <c r="Q1679" i="10"/>
  <c r="P1679" i="10"/>
  <c r="L1679" i="10"/>
  <c r="H1679" i="10"/>
  <c r="D1679" i="10"/>
  <c r="S1678" i="10"/>
  <c r="O1678" i="10"/>
  <c r="P1678" i="10" s="1"/>
  <c r="N1678" i="10"/>
  <c r="M1678" i="10"/>
  <c r="K1678" i="10"/>
  <c r="L1678" i="10" s="1"/>
  <c r="J1678" i="10"/>
  <c r="I1678" i="10"/>
  <c r="G1678" i="10"/>
  <c r="H1678" i="10" s="1"/>
  <c r="F1678" i="10"/>
  <c r="E1678" i="10"/>
  <c r="T1677" i="10"/>
  <c r="S1677" i="10"/>
  <c r="P1677" i="10"/>
  <c r="L1677" i="10"/>
  <c r="T1676" i="10"/>
  <c r="R1676" i="10"/>
  <c r="Q1676" i="10"/>
  <c r="P1676" i="10"/>
  <c r="L1676" i="10"/>
  <c r="H1676" i="10"/>
  <c r="D1676" i="10"/>
  <c r="C1676" i="10"/>
  <c r="T1675" i="10"/>
  <c r="R1675" i="10"/>
  <c r="Q1675" i="10"/>
  <c r="P1675" i="10"/>
  <c r="L1675" i="10"/>
  <c r="H1675" i="10"/>
  <c r="D1675" i="10"/>
  <c r="C1675" i="10"/>
  <c r="T1674" i="10"/>
  <c r="S1674" i="10"/>
  <c r="R1674" i="10"/>
  <c r="Q1674" i="10"/>
  <c r="P1674" i="10"/>
  <c r="O1674" i="10"/>
  <c r="N1674" i="10"/>
  <c r="M1674" i="10"/>
  <c r="L1674" i="10"/>
  <c r="K1674" i="10"/>
  <c r="J1674" i="10"/>
  <c r="I1674" i="10"/>
  <c r="H1674" i="10"/>
  <c r="G1674" i="10"/>
  <c r="F1674" i="10"/>
  <c r="E1674" i="10"/>
  <c r="D1674" i="10"/>
  <c r="S1673" i="10"/>
  <c r="T1673" i="10" s="1"/>
  <c r="P1673" i="10"/>
  <c r="L1673" i="10"/>
  <c r="R1672" i="10"/>
  <c r="Q1672" i="10"/>
  <c r="P1672" i="10"/>
  <c r="L1672" i="10"/>
  <c r="H1672" i="10"/>
  <c r="D1672" i="10"/>
  <c r="R1671" i="10"/>
  <c r="Q1671" i="10"/>
  <c r="P1671" i="10"/>
  <c r="L1671" i="10"/>
  <c r="H1671" i="10"/>
  <c r="D1671" i="10"/>
  <c r="R1670" i="10"/>
  <c r="O1670" i="10"/>
  <c r="P1670" i="10" s="1"/>
  <c r="N1670" i="10"/>
  <c r="M1670" i="10"/>
  <c r="K1670" i="10"/>
  <c r="L1670" i="10" s="1"/>
  <c r="J1670" i="10"/>
  <c r="I1670" i="10"/>
  <c r="G1670" i="10"/>
  <c r="H1670" i="10" s="1"/>
  <c r="F1670" i="10"/>
  <c r="E1670" i="10"/>
  <c r="T1669" i="10"/>
  <c r="S1669" i="10"/>
  <c r="P1669" i="10"/>
  <c r="L1669" i="10"/>
  <c r="T1668" i="10"/>
  <c r="R1668" i="10"/>
  <c r="Q1668" i="10"/>
  <c r="P1668" i="10"/>
  <c r="L1668" i="10"/>
  <c r="H1668" i="10"/>
  <c r="D1668" i="10"/>
  <c r="C1668" i="10"/>
  <c r="T1667" i="10"/>
  <c r="R1667" i="10"/>
  <c r="Q1667" i="10"/>
  <c r="P1667" i="10"/>
  <c r="L1667" i="10"/>
  <c r="H1667" i="10"/>
  <c r="D1667" i="10"/>
  <c r="C1667" i="10"/>
  <c r="T1666" i="10"/>
  <c r="S1666" i="10"/>
  <c r="R1666" i="10"/>
  <c r="Q1666" i="10"/>
  <c r="P1666" i="10"/>
  <c r="O1666" i="10"/>
  <c r="N1666" i="10"/>
  <c r="M1666" i="10"/>
  <c r="L1666" i="10"/>
  <c r="K1666" i="10"/>
  <c r="J1666" i="10"/>
  <c r="I1666" i="10"/>
  <c r="H1666" i="10"/>
  <c r="G1666" i="10"/>
  <c r="F1666" i="10"/>
  <c r="E1666" i="10"/>
  <c r="D1666" i="10"/>
  <c r="S1665" i="10"/>
  <c r="T1665" i="10" s="1"/>
  <c r="P1665" i="10"/>
  <c r="L1665" i="10"/>
  <c r="R1664" i="10"/>
  <c r="Q1664" i="10"/>
  <c r="P1664" i="10"/>
  <c r="L1664" i="10"/>
  <c r="H1664" i="10"/>
  <c r="D1664" i="10"/>
  <c r="R1663" i="10"/>
  <c r="Q1663" i="10"/>
  <c r="P1663" i="10"/>
  <c r="L1663" i="10"/>
  <c r="H1663" i="10"/>
  <c r="D1663" i="10"/>
  <c r="R1662" i="10"/>
  <c r="O1662" i="10"/>
  <c r="P1662" i="10" s="1"/>
  <c r="N1662" i="10"/>
  <c r="M1662" i="10"/>
  <c r="K1662" i="10"/>
  <c r="L1662" i="10" s="1"/>
  <c r="J1662" i="10"/>
  <c r="I1662" i="10"/>
  <c r="G1662" i="10"/>
  <c r="H1662" i="10" s="1"/>
  <c r="F1662" i="10"/>
  <c r="E1662" i="10"/>
  <c r="T1661" i="10"/>
  <c r="S1661" i="10"/>
  <c r="P1661" i="10"/>
  <c r="L1661" i="10"/>
  <c r="T1660" i="10"/>
  <c r="R1660" i="10"/>
  <c r="Q1660" i="10"/>
  <c r="P1660" i="10"/>
  <c r="L1660" i="10"/>
  <c r="H1660" i="10"/>
  <c r="D1660" i="10"/>
  <c r="C1660" i="10"/>
  <c r="T1659" i="10"/>
  <c r="R1659" i="10"/>
  <c r="Q1659" i="10"/>
  <c r="P1659" i="10"/>
  <c r="L1659" i="10"/>
  <c r="H1659" i="10"/>
  <c r="D1659" i="10"/>
  <c r="C1659" i="10"/>
  <c r="T1658" i="10"/>
  <c r="S1658" i="10"/>
  <c r="R1658" i="10"/>
  <c r="Q1658" i="10"/>
  <c r="P1658" i="10"/>
  <c r="O1658" i="10"/>
  <c r="N1658" i="10"/>
  <c r="M1658" i="10"/>
  <c r="L1658" i="10"/>
  <c r="K1658" i="10"/>
  <c r="J1658" i="10"/>
  <c r="I1658" i="10"/>
  <c r="H1658" i="10"/>
  <c r="G1658" i="10"/>
  <c r="F1658" i="10"/>
  <c r="E1658" i="10"/>
  <c r="D1658" i="10"/>
  <c r="S1657" i="10"/>
  <c r="T1657" i="10" s="1"/>
  <c r="P1657" i="10"/>
  <c r="O1657" i="10"/>
  <c r="K1657" i="10"/>
  <c r="L1657" i="10" s="1"/>
  <c r="P1656" i="10"/>
  <c r="N1656" i="10"/>
  <c r="M1656" i="10"/>
  <c r="J1656" i="10"/>
  <c r="I1656" i="10"/>
  <c r="G1656" i="10"/>
  <c r="F1656" i="10"/>
  <c r="E1656" i="10"/>
  <c r="H1656" i="10" s="1"/>
  <c r="N1655" i="10"/>
  <c r="R1655" i="10" s="1"/>
  <c r="M1655" i="10"/>
  <c r="J1655" i="10"/>
  <c r="I1655" i="10"/>
  <c r="H1655" i="10"/>
  <c r="G1655" i="10"/>
  <c r="F1655" i="10"/>
  <c r="E1655" i="10"/>
  <c r="D1655" i="10"/>
  <c r="S1654" i="10"/>
  <c r="O1654" i="10"/>
  <c r="K1654" i="10"/>
  <c r="G1654" i="10"/>
  <c r="F1654" i="10"/>
  <c r="T1653" i="10"/>
  <c r="S1653" i="10"/>
  <c r="P1653" i="10"/>
  <c r="L1653" i="10"/>
  <c r="T1652" i="10"/>
  <c r="R1652" i="10"/>
  <c r="Q1652" i="10"/>
  <c r="P1652" i="10"/>
  <c r="L1652" i="10"/>
  <c r="H1652" i="10"/>
  <c r="D1652" i="10"/>
  <c r="C1652" i="10"/>
  <c r="T1651" i="10"/>
  <c r="R1651" i="10"/>
  <c r="Q1651" i="10"/>
  <c r="P1651" i="10"/>
  <c r="L1651" i="10"/>
  <c r="H1651" i="10"/>
  <c r="D1651" i="10"/>
  <c r="C1651" i="10"/>
  <c r="S1650" i="10"/>
  <c r="R1650" i="10"/>
  <c r="Q1650" i="10"/>
  <c r="O1650" i="10"/>
  <c r="N1650" i="10"/>
  <c r="M1650" i="10"/>
  <c r="P1650" i="10" s="1"/>
  <c r="K1650" i="10"/>
  <c r="J1650" i="10"/>
  <c r="I1650" i="10"/>
  <c r="L1650" i="10" s="1"/>
  <c r="G1650" i="10"/>
  <c r="F1650" i="10"/>
  <c r="E1650" i="10"/>
  <c r="H1650" i="10" s="1"/>
  <c r="D1650" i="10"/>
  <c r="S1649" i="10"/>
  <c r="T1649" i="10" s="1"/>
  <c r="P1649" i="10"/>
  <c r="L1649" i="10"/>
  <c r="R1648" i="10"/>
  <c r="Q1648" i="10"/>
  <c r="P1648" i="10"/>
  <c r="L1648" i="10"/>
  <c r="H1648" i="10"/>
  <c r="D1648" i="10"/>
  <c r="R1647" i="10"/>
  <c r="R1646" i="10" s="1"/>
  <c r="D1646" i="10" s="1"/>
  <c r="Q1647" i="10"/>
  <c r="P1647" i="10"/>
  <c r="L1647" i="10"/>
  <c r="H1647" i="10"/>
  <c r="D1647" i="10"/>
  <c r="O1646" i="10"/>
  <c r="P1646" i="10" s="1"/>
  <c r="N1646" i="10"/>
  <c r="M1646" i="10"/>
  <c r="K1646" i="10"/>
  <c r="L1646" i="10" s="1"/>
  <c r="J1646" i="10"/>
  <c r="I1646" i="10"/>
  <c r="G1646" i="10"/>
  <c r="F1646" i="10"/>
  <c r="E1646" i="10"/>
  <c r="T1645" i="10"/>
  <c r="S1645" i="10"/>
  <c r="P1645" i="10"/>
  <c r="L1645" i="10"/>
  <c r="T1644" i="10"/>
  <c r="R1644" i="10"/>
  <c r="Q1644" i="10"/>
  <c r="P1644" i="10"/>
  <c r="L1644" i="10"/>
  <c r="H1644" i="10"/>
  <c r="D1644" i="10"/>
  <c r="C1644" i="10"/>
  <c r="T1643" i="10"/>
  <c r="R1643" i="10"/>
  <c r="Q1643" i="10"/>
  <c r="P1643" i="10"/>
  <c r="L1643" i="10"/>
  <c r="H1643" i="10"/>
  <c r="D1643" i="10"/>
  <c r="C1643" i="10"/>
  <c r="S1642" i="10"/>
  <c r="R1642" i="10"/>
  <c r="Q1642" i="10"/>
  <c r="O1642" i="10"/>
  <c r="N1642" i="10"/>
  <c r="M1642" i="10"/>
  <c r="K1642" i="10"/>
  <c r="J1642" i="10"/>
  <c r="I1642" i="10"/>
  <c r="G1642" i="10"/>
  <c r="F1642" i="10"/>
  <c r="E1642" i="10"/>
  <c r="H1642" i="10" s="1"/>
  <c r="D1642" i="10"/>
  <c r="S1641" i="10"/>
  <c r="T1641" i="10" s="1"/>
  <c r="P1641" i="10"/>
  <c r="L1641" i="10"/>
  <c r="R1640" i="10"/>
  <c r="Q1640" i="10"/>
  <c r="P1640" i="10"/>
  <c r="L1640" i="10"/>
  <c r="H1640" i="10"/>
  <c r="D1640" i="10"/>
  <c r="R1639" i="10"/>
  <c r="R1638" i="10" s="1"/>
  <c r="D1638" i="10" s="1"/>
  <c r="Q1639" i="10"/>
  <c r="P1639" i="10"/>
  <c r="L1639" i="10"/>
  <c r="H1639" i="10"/>
  <c r="D1639" i="10"/>
  <c r="O1638" i="10"/>
  <c r="N1638" i="10"/>
  <c r="M1638" i="10"/>
  <c r="K1638" i="10"/>
  <c r="L1638" i="10" s="1"/>
  <c r="J1638" i="10"/>
  <c r="I1638" i="10"/>
  <c r="G1638" i="10"/>
  <c r="F1638" i="10"/>
  <c r="E1638" i="10"/>
  <c r="T1637" i="10"/>
  <c r="S1637" i="10"/>
  <c r="P1637" i="10"/>
  <c r="L1637" i="10"/>
  <c r="T1636" i="10"/>
  <c r="R1636" i="10"/>
  <c r="Q1636" i="10"/>
  <c r="P1636" i="10"/>
  <c r="L1636" i="10"/>
  <c r="H1636" i="10"/>
  <c r="D1636" i="10"/>
  <c r="C1636" i="10"/>
  <c r="T1635" i="10"/>
  <c r="R1635" i="10"/>
  <c r="Q1635" i="10"/>
  <c r="P1635" i="10"/>
  <c r="L1635" i="10"/>
  <c r="H1635" i="10"/>
  <c r="D1635" i="10"/>
  <c r="C1635" i="10"/>
  <c r="S1634" i="10"/>
  <c r="R1634" i="10"/>
  <c r="Q1634" i="10"/>
  <c r="O1634" i="10"/>
  <c r="N1634" i="10"/>
  <c r="M1634" i="10"/>
  <c r="P1634" i="10" s="1"/>
  <c r="K1634" i="10"/>
  <c r="J1634" i="10"/>
  <c r="I1634" i="10"/>
  <c r="L1634" i="10" s="1"/>
  <c r="G1634" i="10"/>
  <c r="F1634" i="10"/>
  <c r="E1634" i="10"/>
  <c r="H1634" i="10" s="1"/>
  <c r="D1634" i="10"/>
  <c r="S1633" i="10"/>
  <c r="T1633" i="10" s="1"/>
  <c r="P1633" i="10"/>
  <c r="L1633" i="10"/>
  <c r="R1632" i="10"/>
  <c r="Q1632" i="10"/>
  <c r="P1632" i="10"/>
  <c r="L1632" i="10"/>
  <c r="H1632" i="10"/>
  <c r="D1632" i="10"/>
  <c r="R1631" i="10"/>
  <c r="R1630" i="10" s="1"/>
  <c r="D1630" i="10" s="1"/>
  <c r="Q1631" i="10"/>
  <c r="P1631" i="10"/>
  <c r="L1631" i="10"/>
  <c r="H1631" i="10"/>
  <c r="D1631" i="10"/>
  <c r="O1630" i="10"/>
  <c r="P1630" i="10" s="1"/>
  <c r="N1630" i="10"/>
  <c r="M1630" i="10"/>
  <c r="K1630" i="10"/>
  <c r="L1630" i="10" s="1"/>
  <c r="J1630" i="10"/>
  <c r="I1630" i="10"/>
  <c r="G1630" i="10"/>
  <c r="F1630" i="10"/>
  <c r="E1630" i="10"/>
  <c r="T1629" i="10"/>
  <c r="S1629" i="10"/>
  <c r="P1629" i="10"/>
  <c r="L1629" i="10"/>
  <c r="T1628" i="10"/>
  <c r="R1628" i="10"/>
  <c r="Q1628" i="10"/>
  <c r="P1628" i="10"/>
  <c r="L1628" i="10"/>
  <c r="H1628" i="10"/>
  <c r="D1628" i="10"/>
  <c r="C1628" i="10"/>
  <c r="T1627" i="10"/>
  <c r="R1627" i="10"/>
  <c r="Q1627" i="10"/>
  <c r="P1627" i="10"/>
  <c r="L1627" i="10"/>
  <c r="H1627" i="10"/>
  <c r="D1627" i="10"/>
  <c r="C1627" i="10"/>
  <c r="S1626" i="10"/>
  <c r="R1626" i="10"/>
  <c r="Q1626" i="10"/>
  <c r="O1626" i="10"/>
  <c r="N1626" i="10"/>
  <c r="M1626" i="10"/>
  <c r="K1626" i="10"/>
  <c r="J1626" i="10"/>
  <c r="I1626" i="10"/>
  <c r="G1626" i="10"/>
  <c r="F1626" i="10"/>
  <c r="E1626" i="10"/>
  <c r="H1626" i="10" s="1"/>
  <c r="D1626" i="10"/>
  <c r="S1625" i="10"/>
  <c r="T1625" i="10" s="1"/>
  <c r="P1625" i="10"/>
  <c r="O1625" i="10"/>
  <c r="K1625" i="10"/>
  <c r="L1625" i="10" s="1"/>
  <c r="P1624" i="10"/>
  <c r="N1624" i="10"/>
  <c r="N1622" i="10" s="1"/>
  <c r="M1624" i="10"/>
  <c r="J1624" i="10"/>
  <c r="I1624" i="10"/>
  <c r="G1624" i="10"/>
  <c r="F1624" i="10"/>
  <c r="E1624" i="10"/>
  <c r="H1624" i="10" s="1"/>
  <c r="R1623" i="10"/>
  <c r="D1623" i="10" s="1"/>
  <c r="N1623" i="10"/>
  <c r="M1623" i="10"/>
  <c r="J1623" i="10"/>
  <c r="I1623" i="10"/>
  <c r="G1623" i="10"/>
  <c r="F1623" i="10"/>
  <c r="E1623" i="10"/>
  <c r="S1622" i="10"/>
  <c r="O1622" i="10"/>
  <c r="K1622" i="10"/>
  <c r="G1622" i="10"/>
  <c r="F1622" i="10"/>
  <c r="T1621" i="10"/>
  <c r="S1621" i="10"/>
  <c r="P1621" i="10"/>
  <c r="L1621" i="10"/>
  <c r="T1620" i="10"/>
  <c r="R1620" i="10"/>
  <c r="Q1620" i="10"/>
  <c r="P1620" i="10"/>
  <c r="L1620" i="10"/>
  <c r="H1620" i="10"/>
  <c r="D1620" i="10"/>
  <c r="C1620" i="10"/>
  <c r="T1619" i="10"/>
  <c r="R1619" i="10"/>
  <c r="Q1619" i="10"/>
  <c r="P1619" i="10"/>
  <c r="L1619" i="10"/>
  <c r="H1619" i="10"/>
  <c r="D1619" i="10"/>
  <c r="C1619" i="10"/>
  <c r="T1618" i="10"/>
  <c r="S1618" i="10"/>
  <c r="R1618" i="10"/>
  <c r="Q1618" i="10"/>
  <c r="P1618" i="10"/>
  <c r="O1618" i="10"/>
  <c r="N1618" i="10"/>
  <c r="M1618" i="10"/>
  <c r="L1618" i="10"/>
  <c r="K1618" i="10"/>
  <c r="J1618" i="10"/>
  <c r="I1618" i="10"/>
  <c r="H1618" i="10"/>
  <c r="G1618" i="10"/>
  <c r="F1618" i="10"/>
  <c r="E1618" i="10"/>
  <c r="D1618" i="10"/>
  <c r="T1617" i="10"/>
  <c r="S1617" i="10"/>
  <c r="P1617" i="10"/>
  <c r="L1617" i="10"/>
  <c r="T1616" i="10"/>
  <c r="R1616" i="10"/>
  <c r="Q1616" i="10"/>
  <c r="C1616" i="10" s="1"/>
  <c r="P1616" i="10"/>
  <c r="L1616" i="10"/>
  <c r="H1616" i="10"/>
  <c r="D1616" i="10"/>
  <c r="T1615" i="10"/>
  <c r="R1615" i="10"/>
  <c r="D1615" i="10" s="1"/>
  <c r="Q1615" i="10"/>
  <c r="P1615" i="10"/>
  <c r="L1615" i="10"/>
  <c r="H1615" i="10"/>
  <c r="S1614" i="10"/>
  <c r="O1614" i="10"/>
  <c r="P1614" i="10" s="1"/>
  <c r="N1614" i="10"/>
  <c r="M1614" i="10"/>
  <c r="K1614" i="10"/>
  <c r="J1614" i="10"/>
  <c r="I1614" i="10"/>
  <c r="G1614" i="10"/>
  <c r="F1614" i="10"/>
  <c r="E1614" i="10"/>
  <c r="T1613" i="10"/>
  <c r="S1613" i="10"/>
  <c r="P1613" i="10"/>
  <c r="L1613" i="10"/>
  <c r="T1612" i="10"/>
  <c r="R1612" i="10"/>
  <c r="Q1612" i="10"/>
  <c r="P1612" i="10"/>
  <c r="L1612" i="10"/>
  <c r="H1612" i="10"/>
  <c r="D1612" i="10"/>
  <c r="C1612" i="10"/>
  <c r="T1611" i="10"/>
  <c r="R1611" i="10"/>
  <c r="Q1611" i="10"/>
  <c r="P1611" i="10"/>
  <c r="L1611" i="10"/>
  <c r="H1611" i="10"/>
  <c r="D1611" i="10"/>
  <c r="C1611" i="10"/>
  <c r="T1610" i="10"/>
  <c r="S1610" i="10"/>
  <c r="R1610" i="10"/>
  <c r="Q1610" i="10"/>
  <c r="P1610" i="10"/>
  <c r="O1610" i="10"/>
  <c r="N1610" i="10"/>
  <c r="M1610" i="10"/>
  <c r="L1610" i="10"/>
  <c r="K1610" i="10"/>
  <c r="J1610" i="10"/>
  <c r="I1610" i="10"/>
  <c r="H1610" i="10"/>
  <c r="G1610" i="10"/>
  <c r="F1610" i="10"/>
  <c r="E1610" i="10"/>
  <c r="D1610" i="10"/>
  <c r="T1609" i="10"/>
  <c r="S1609" i="10"/>
  <c r="P1609" i="10"/>
  <c r="L1609" i="10"/>
  <c r="T1608" i="10"/>
  <c r="R1608" i="10"/>
  <c r="Q1608" i="10"/>
  <c r="C1608" i="10" s="1"/>
  <c r="P1608" i="10"/>
  <c r="L1608" i="10"/>
  <c r="H1608" i="10"/>
  <c r="D1608" i="10"/>
  <c r="T1607" i="10"/>
  <c r="R1607" i="10"/>
  <c r="D1607" i="10" s="1"/>
  <c r="Q1607" i="10"/>
  <c r="P1607" i="10"/>
  <c r="L1607" i="10"/>
  <c r="H1607" i="10"/>
  <c r="S1606" i="10"/>
  <c r="R1606" i="10"/>
  <c r="O1606" i="10"/>
  <c r="P1606" i="10" s="1"/>
  <c r="N1606" i="10"/>
  <c r="M1606" i="10"/>
  <c r="K1606" i="10"/>
  <c r="J1606" i="10"/>
  <c r="I1606" i="10"/>
  <c r="G1606" i="10"/>
  <c r="H1606" i="10" s="1"/>
  <c r="F1606" i="10"/>
  <c r="E1606" i="10"/>
  <c r="T1605" i="10"/>
  <c r="S1605" i="10"/>
  <c r="P1605" i="10"/>
  <c r="L1605" i="10"/>
  <c r="T1604" i="10"/>
  <c r="R1604" i="10"/>
  <c r="Q1604" i="10"/>
  <c r="P1604" i="10"/>
  <c r="L1604" i="10"/>
  <c r="H1604" i="10"/>
  <c r="D1604" i="10"/>
  <c r="C1604" i="10"/>
  <c r="T1603" i="10"/>
  <c r="R1603" i="10"/>
  <c r="Q1603" i="10"/>
  <c r="P1603" i="10"/>
  <c r="L1603" i="10"/>
  <c r="H1603" i="10"/>
  <c r="D1603" i="10"/>
  <c r="C1603" i="10"/>
  <c r="T1602" i="10"/>
  <c r="S1602" i="10"/>
  <c r="R1602" i="10"/>
  <c r="Q1602" i="10"/>
  <c r="P1602" i="10"/>
  <c r="O1602" i="10"/>
  <c r="N1602" i="10"/>
  <c r="M1602" i="10"/>
  <c r="L1602" i="10"/>
  <c r="K1602" i="10"/>
  <c r="J1602" i="10"/>
  <c r="I1602" i="10"/>
  <c r="H1602" i="10"/>
  <c r="G1602" i="10"/>
  <c r="F1602" i="10"/>
  <c r="E1602" i="10"/>
  <c r="D1602" i="10"/>
  <c r="T1601" i="10"/>
  <c r="S1601" i="10"/>
  <c r="P1601" i="10"/>
  <c r="L1601" i="10"/>
  <c r="T1600" i="10"/>
  <c r="R1600" i="10"/>
  <c r="Q1600" i="10"/>
  <c r="C1600" i="10" s="1"/>
  <c r="P1600" i="10"/>
  <c r="L1600" i="10"/>
  <c r="H1600" i="10"/>
  <c r="D1600" i="10"/>
  <c r="T1599" i="10"/>
  <c r="R1599" i="10"/>
  <c r="D1599" i="10" s="1"/>
  <c r="Q1599" i="10"/>
  <c r="P1599" i="10"/>
  <c r="L1599" i="10"/>
  <c r="H1599" i="10"/>
  <c r="S1598" i="10"/>
  <c r="R1598" i="10"/>
  <c r="O1598" i="10"/>
  <c r="P1598" i="10" s="1"/>
  <c r="N1598" i="10"/>
  <c r="M1598" i="10"/>
  <c r="K1598" i="10"/>
  <c r="L1598" i="10" s="1"/>
  <c r="J1598" i="10"/>
  <c r="I1598" i="10"/>
  <c r="G1598" i="10"/>
  <c r="H1598" i="10" s="1"/>
  <c r="F1598" i="10"/>
  <c r="E1598" i="10"/>
  <c r="T1597" i="10"/>
  <c r="S1597" i="10"/>
  <c r="P1597" i="10"/>
  <c r="L1597" i="10"/>
  <c r="T1596" i="10"/>
  <c r="R1596" i="10"/>
  <c r="Q1596" i="10"/>
  <c r="P1596" i="10"/>
  <c r="L1596" i="10"/>
  <c r="H1596" i="10"/>
  <c r="D1596" i="10"/>
  <c r="C1596" i="10"/>
  <c r="T1595" i="10"/>
  <c r="R1595" i="10"/>
  <c r="Q1595" i="10"/>
  <c r="P1595" i="10"/>
  <c r="L1595" i="10"/>
  <c r="H1595" i="10"/>
  <c r="D1595" i="10"/>
  <c r="C1595" i="10"/>
  <c r="T1594" i="10"/>
  <c r="S1594" i="10"/>
  <c r="R1594" i="10"/>
  <c r="Q1594" i="10"/>
  <c r="P1594" i="10"/>
  <c r="O1594" i="10"/>
  <c r="N1594" i="10"/>
  <c r="M1594" i="10"/>
  <c r="L1594" i="10"/>
  <c r="K1594" i="10"/>
  <c r="J1594" i="10"/>
  <c r="I1594" i="10"/>
  <c r="H1594" i="10"/>
  <c r="G1594" i="10"/>
  <c r="F1594" i="10"/>
  <c r="E1594" i="10"/>
  <c r="D1594" i="10"/>
  <c r="P1593" i="10"/>
  <c r="O1593" i="10"/>
  <c r="L1593" i="10"/>
  <c r="K1593" i="10"/>
  <c r="Q1592" i="10"/>
  <c r="P1592" i="10"/>
  <c r="N1592" i="10"/>
  <c r="M1592" i="10"/>
  <c r="L1592" i="10"/>
  <c r="J1592" i="10"/>
  <c r="I1592" i="10"/>
  <c r="G1592" i="10"/>
  <c r="F1592" i="10"/>
  <c r="F1588" i="10" s="1"/>
  <c r="E1592" i="10"/>
  <c r="P1591" i="10"/>
  <c r="N1591" i="10"/>
  <c r="M1591" i="10"/>
  <c r="M1590" i="10" s="1"/>
  <c r="J1591" i="10"/>
  <c r="I1591" i="10"/>
  <c r="G1591" i="10"/>
  <c r="F1591" i="10"/>
  <c r="E1591" i="10"/>
  <c r="O1590" i="10"/>
  <c r="N1590" i="10"/>
  <c r="K1590" i="10"/>
  <c r="G1590" i="10"/>
  <c r="O1589" i="10"/>
  <c r="O1586" i="10" s="1"/>
  <c r="N1588" i="10"/>
  <c r="M1588" i="10"/>
  <c r="P1588" i="10" s="1"/>
  <c r="G1588" i="10"/>
  <c r="G1587" i="10"/>
  <c r="G1586" i="10" s="1"/>
  <c r="F1587" i="10"/>
  <c r="T1585" i="10"/>
  <c r="S1585" i="10"/>
  <c r="P1585" i="10"/>
  <c r="L1585" i="10"/>
  <c r="T1584" i="10"/>
  <c r="R1584" i="10"/>
  <c r="Q1584" i="10"/>
  <c r="C1584" i="10" s="1"/>
  <c r="P1584" i="10"/>
  <c r="L1584" i="10"/>
  <c r="H1584" i="10"/>
  <c r="D1584" i="10"/>
  <c r="T1583" i="10"/>
  <c r="R1583" i="10"/>
  <c r="D1583" i="10" s="1"/>
  <c r="Q1583" i="10"/>
  <c r="P1583" i="10"/>
  <c r="L1583" i="10"/>
  <c r="H1583" i="10"/>
  <c r="S1582" i="10"/>
  <c r="R1582" i="10"/>
  <c r="O1582" i="10"/>
  <c r="P1582" i="10" s="1"/>
  <c r="N1582" i="10"/>
  <c r="M1582" i="10"/>
  <c r="K1582" i="10"/>
  <c r="J1582" i="10"/>
  <c r="I1582" i="10"/>
  <c r="G1582" i="10"/>
  <c r="H1582" i="10" s="1"/>
  <c r="F1582" i="10"/>
  <c r="E1582" i="10"/>
  <c r="T1581" i="10"/>
  <c r="S1581" i="10"/>
  <c r="P1581" i="10"/>
  <c r="L1581" i="10"/>
  <c r="T1580" i="10"/>
  <c r="R1580" i="10"/>
  <c r="Q1580" i="10"/>
  <c r="P1580" i="10"/>
  <c r="L1580" i="10"/>
  <c r="H1580" i="10"/>
  <c r="D1580" i="10"/>
  <c r="C1580" i="10"/>
  <c r="T1579" i="10"/>
  <c r="R1579" i="10"/>
  <c r="Q1579" i="10"/>
  <c r="P1579" i="10"/>
  <c r="L1579" i="10"/>
  <c r="H1579" i="10"/>
  <c r="D1579" i="10"/>
  <c r="C1579" i="10"/>
  <c r="T1578" i="10"/>
  <c r="S1578" i="10"/>
  <c r="R1578" i="10"/>
  <c r="Q1578" i="10"/>
  <c r="P1578" i="10"/>
  <c r="O1578" i="10"/>
  <c r="N1578" i="10"/>
  <c r="M1578" i="10"/>
  <c r="L1578" i="10"/>
  <c r="K1578" i="10"/>
  <c r="J1578" i="10"/>
  <c r="I1578" i="10"/>
  <c r="H1578" i="10"/>
  <c r="G1578" i="10"/>
  <c r="F1578" i="10"/>
  <c r="E1578" i="10"/>
  <c r="D1578" i="10"/>
  <c r="T1577" i="10"/>
  <c r="S1577" i="10"/>
  <c r="P1577" i="10"/>
  <c r="L1577" i="10"/>
  <c r="T1576" i="10"/>
  <c r="R1576" i="10"/>
  <c r="Q1576" i="10"/>
  <c r="C1576" i="10" s="1"/>
  <c r="P1576" i="10"/>
  <c r="L1576" i="10"/>
  <c r="H1576" i="10"/>
  <c r="D1576" i="10"/>
  <c r="T1575" i="10"/>
  <c r="R1575" i="10"/>
  <c r="D1575" i="10" s="1"/>
  <c r="Q1575" i="10"/>
  <c r="P1575" i="10"/>
  <c r="L1575" i="10"/>
  <c r="H1575" i="10"/>
  <c r="S1574" i="10"/>
  <c r="R1574" i="10"/>
  <c r="O1574" i="10"/>
  <c r="P1574" i="10" s="1"/>
  <c r="N1574" i="10"/>
  <c r="M1574" i="10"/>
  <c r="K1574" i="10"/>
  <c r="L1574" i="10" s="1"/>
  <c r="J1574" i="10"/>
  <c r="I1574" i="10"/>
  <c r="G1574" i="10"/>
  <c r="H1574" i="10" s="1"/>
  <c r="F1574" i="10"/>
  <c r="E1574" i="10"/>
  <c r="T1573" i="10"/>
  <c r="S1573" i="10"/>
  <c r="P1573" i="10"/>
  <c r="L1573" i="10"/>
  <c r="T1572" i="10"/>
  <c r="R1572" i="10"/>
  <c r="Q1572" i="10"/>
  <c r="P1572" i="10"/>
  <c r="L1572" i="10"/>
  <c r="H1572" i="10"/>
  <c r="D1572" i="10"/>
  <c r="C1572" i="10"/>
  <c r="T1571" i="10"/>
  <c r="R1571" i="10"/>
  <c r="Q1571" i="10"/>
  <c r="P1571" i="10"/>
  <c r="L1571" i="10"/>
  <c r="H1571" i="10"/>
  <c r="D1571" i="10"/>
  <c r="C1571" i="10"/>
  <c r="T1570" i="10"/>
  <c r="S1570" i="10"/>
  <c r="R1570" i="10"/>
  <c r="Q1570" i="10"/>
  <c r="P1570" i="10"/>
  <c r="O1570" i="10"/>
  <c r="N1570" i="10"/>
  <c r="M1570" i="10"/>
  <c r="L1570" i="10"/>
  <c r="K1570" i="10"/>
  <c r="J1570" i="10"/>
  <c r="I1570" i="10"/>
  <c r="H1570" i="10"/>
  <c r="G1570" i="10"/>
  <c r="F1570" i="10"/>
  <c r="E1570" i="10"/>
  <c r="D1570" i="10"/>
  <c r="T1569" i="10"/>
  <c r="S1569" i="10"/>
  <c r="P1569" i="10"/>
  <c r="L1569" i="10"/>
  <c r="T1568" i="10"/>
  <c r="R1568" i="10"/>
  <c r="Q1568" i="10"/>
  <c r="C1568" i="10" s="1"/>
  <c r="P1568" i="10"/>
  <c r="L1568" i="10"/>
  <c r="H1568" i="10"/>
  <c r="D1568" i="10"/>
  <c r="T1567" i="10"/>
  <c r="R1567" i="10"/>
  <c r="D1567" i="10" s="1"/>
  <c r="Q1567" i="10"/>
  <c r="P1567" i="10"/>
  <c r="L1567" i="10"/>
  <c r="H1567" i="10"/>
  <c r="S1566" i="10"/>
  <c r="O1566" i="10"/>
  <c r="P1566" i="10" s="1"/>
  <c r="N1566" i="10"/>
  <c r="M1566" i="10"/>
  <c r="K1566" i="10"/>
  <c r="J1566" i="10"/>
  <c r="I1566" i="10"/>
  <c r="G1566" i="10"/>
  <c r="H1566" i="10" s="1"/>
  <c r="F1566" i="10"/>
  <c r="E1566" i="10"/>
  <c r="T1565" i="10"/>
  <c r="S1565" i="10"/>
  <c r="P1565" i="10"/>
  <c r="L1565" i="10"/>
  <c r="T1564" i="10"/>
  <c r="R1564" i="10"/>
  <c r="Q1564" i="10"/>
  <c r="P1564" i="10"/>
  <c r="L1564" i="10"/>
  <c r="H1564" i="10"/>
  <c r="D1564" i="10"/>
  <c r="C1564" i="10"/>
  <c r="T1563" i="10"/>
  <c r="R1563" i="10"/>
  <c r="Q1563" i="10"/>
  <c r="P1563" i="10"/>
  <c r="L1563" i="10"/>
  <c r="H1563" i="10"/>
  <c r="D1563" i="10"/>
  <c r="C1563" i="10"/>
  <c r="T1562" i="10"/>
  <c r="S1562" i="10"/>
  <c r="R1562" i="10"/>
  <c r="Q1562" i="10"/>
  <c r="P1562" i="10"/>
  <c r="O1562" i="10"/>
  <c r="N1562" i="10"/>
  <c r="M1562" i="10"/>
  <c r="L1562" i="10"/>
  <c r="K1562" i="10"/>
  <c r="J1562" i="10"/>
  <c r="I1562" i="10"/>
  <c r="H1562" i="10"/>
  <c r="G1562" i="10"/>
  <c r="F1562" i="10"/>
  <c r="E1562" i="10"/>
  <c r="D1562" i="10"/>
  <c r="T1561" i="10"/>
  <c r="S1561" i="10"/>
  <c r="P1561" i="10"/>
  <c r="L1561" i="10"/>
  <c r="T1560" i="10"/>
  <c r="R1560" i="10"/>
  <c r="Q1560" i="10"/>
  <c r="C1560" i="10" s="1"/>
  <c r="P1560" i="10"/>
  <c r="L1560" i="10"/>
  <c r="H1560" i="10"/>
  <c r="D1560" i="10"/>
  <c r="T1559" i="10"/>
  <c r="R1559" i="10"/>
  <c r="Q1559" i="10"/>
  <c r="P1559" i="10"/>
  <c r="L1559" i="10"/>
  <c r="H1559" i="10"/>
  <c r="S1558" i="10"/>
  <c r="O1558" i="10"/>
  <c r="P1558" i="10" s="1"/>
  <c r="N1558" i="10"/>
  <c r="M1558" i="10"/>
  <c r="K1558" i="10"/>
  <c r="J1558" i="10"/>
  <c r="I1558" i="10"/>
  <c r="G1558" i="10"/>
  <c r="F1558" i="10"/>
  <c r="E1558" i="10"/>
  <c r="P1557" i="10"/>
  <c r="O1557" i="10"/>
  <c r="O1554" i="10" s="1"/>
  <c r="L1557" i="10"/>
  <c r="K1557" i="10"/>
  <c r="S1557" i="10" s="1"/>
  <c r="S1554" i="10" s="1"/>
  <c r="N1556" i="10"/>
  <c r="R1556" i="10" s="1"/>
  <c r="M1556" i="10"/>
  <c r="P1556" i="10" s="1"/>
  <c r="J1556" i="10"/>
  <c r="I1556" i="10"/>
  <c r="H1556" i="10"/>
  <c r="G1556" i="10"/>
  <c r="F1556" i="10"/>
  <c r="E1556" i="10"/>
  <c r="D1556" i="10"/>
  <c r="Q1555" i="10"/>
  <c r="T1555" i="10" s="1"/>
  <c r="P1555" i="10"/>
  <c r="N1555" i="10"/>
  <c r="M1555" i="10"/>
  <c r="L1555" i="10"/>
  <c r="J1555" i="10"/>
  <c r="I1555" i="10"/>
  <c r="G1555" i="10"/>
  <c r="G1554" i="10" s="1"/>
  <c r="F1555" i="10"/>
  <c r="E1555" i="10"/>
  <c r="N1554" i="10"/>
  <c r="K1554" i="10"/>
  <c r="E1554" i="10"/>
  <c r="S1553" i="10"/>
  <c r="S1550" i="10" s="1"/>
  <c r="P1553" i="10"/>
  <c r="L1553" i="10"/>
  <c r="R1552" i="10"/>
  <c r="Q1552" i="10"/>
  <c r="P1552" i="10"/>
  <c r="L1552" i="10"/>
  <c r="H1552" i="10"/>
  <c r="D1552" i="10"/>
  <c r="R1551" i="10"/>
  <c r="Q1551" i="10"/>
  <c r="P1551" i="10"/>
  <c r="L1551" i="10"/>
  <c r="H1551" i="10"/>
  <c r="D1551" i="10"/>
  <c r="R1550" i="10"/>
  <c r="D1550" i="10" s="1"/>
  <c r="O1550" i="10"/>
  <c r="P1550" i="10" s="1"/>
  <c r="N1550" i="10"/>
  <c r="M1550" i="10"/>
  <c r="K1550" i="10"/>
  <c r="L1550" i="10" s="1"/>
  <c r="J1550" i="10"/>
  <c r="I1550" i="10"/>
  <c r="G1550" i="10"/>
  <c r="H1550" i="10" s="1"/>
  <c r="F1550" i="10"/>
  <c r="E1550" i="10"/>
  <c r="T1549" i="10"/>
  <c r="S1549" i="10"/>
  <c r="P1549" i="10"/>
  <c r="L1549" i="10"/>
  <c r="R1548" i="10"/>
  <c r="Q1548" i="10"/>
  <c r="P1548" i="10"/>
  <c r="L1548" i="10"/>
  <c r="H1548" i="10"/>
  <c r="D1548" i="10"/>
  <c r="R1547" i="10"/>
  <c r="Q1547" i="10"/>
  <c r="T1547" i="10" s="1"/>
  <c r="P1547" i="10"/>
  <c r="L1547" i="10"/>
  <c r="H1547" i="10"/>
  <c r="D1547" i="10"/>
  <c r="C1547" i="10"/>
  <c r="S1546" i="10"/>
  <c r="R1546" i="10"/>
  <c r="O1546" i="10"/>
  <c r="N1546" i="10"/>
  <c r="M1546" i="10"/>
  <c r="K1546" i="10"/>
  <c r="J1546" i="10"/>
  <c r="I1546" i="10"/>
  <c r="G1546" i="10"/>
  <c r="F1546" i="10"/>
  <c r="E1546" i="10"/>
  <c r="H1546" i="10" s="1"/>
  <c r="S1545" i="10"/>
  <c r="S1542" i="10" s="1"/>
  <c r="P1545" i="10"/>
  <c r="L1545" i="10"/>
  <c r="R1544" i="10"/>
  <c r="Q1544" i="10"/>
  <c r="C1544" i="10" s="1"/>
  <c r="P1544" i="10"/>
  <c r="L1544" i="10"/>
  <c r="H1544" i="10"/>
  <c r="D1544" i="10"/>
  <c r="R1543" i="10"/>
  <c r="Q1543" i="10"/>
  <c r="P1543" i="10"/>
  <c r="L1543" i="10"/>
  <c r="H1543" i="10"/>
  <c r="P1542" i="10"/>
  <c r="O1542" i="10"/>
  <c r="N1542" i="10"/>
  <c r="M1542" i="10"/>
  <c r="L1542" i="10"/>
  <c r="K1542" i="10"/>
  <c r="J1542" i="10"/>
  <c r="I1542" i="10"/>
  <c r="H1542" i="10"/>
  <c r="G1542" i="10"/>
  <c r="F1542" i="10"/>
  <c r="E1542" i="10"/>
  <c r="T1541" i="10"/>
  <c r="S1541" i="10"/>
  <c r="P1541" i="10"/>
  <c r="L1541" i="10"/>
  <c r="R1540" i="10"/>
  <c r="Q1540" i="10"/>
  <c r="T1540" i="10" s="1"/>
  <c r="P1540" i="10"/>
  <c r="L1540" i="10"/>
  <c r="H1540" i="10"/>
  <c r="D1540" i="10"/>
  <c r="C1540" i="10"/>
  <c r="R1539" i="10"/>
  <c r="Q1539" i="10"/>
  <c r="T1539" i="10" s="1"/>
  <c r="P1539" i="10"/>
  <c r="L1539" i="10"/>
  <c r="H1539" i="10"/>
  <c r="D1539" i="10"/>
  <c r="C1539" i="10"/>
  <c r="S1538" i="10"/>
  <c r="R1538" i="10"/>
  <c r="O1538" i="10"/>
  <c r="N1538" i="10"/>
  <c r="M1538" i="10"/>
  <c r="K1538" i="10"/>
  <c r="J1538" i="10"/>
  <c r="I1538" i="10"/>
  <c r="L1538" i="10" s="1"/>
  <c r="G1538" i="10"/>
  <c r="F1538" i="10"/>
  <c r="E1538" i="10"/>
  <c r="H1538" i="10" s="1"/>
  <c r="T1537" i="10"/>
  <c r="S1537" i="10"/>
  <c r="S1534" i="10" s="1"/>
  <c r="P1537" i="10"/>
  <c r="L1537" i="10"/>
  <c r="T1536" i="10"/>
  <c r="R1536" i="10"/>
  <c r="Q1536" i="10"/>
  <c r="C1536" i="10" s="1"/>
  <c r="P1536" i="10"/>
  <c r="L1536" i="10"/>
  <c r="H1536" i="10"/>
  <c r="D1536" i="10"/>
  <c r="R1535" i="10"/>
  <c r="R1534" i="10" s="1"/>
  <c r="D1534" i="10" s="1"/>
  <c r="Q1535" i="10"/>
  <c r="P1535" i="10"/>
  <c r="L1535" i="10"/>
  <c r="H1535" i="10"/>
  <c r="D1535" i="10"/>
  <c r="O1534" i="10"/>
  <c r="P1534" i="10" s="1"/>
  <c r="N1534" i="10"/>
  <c r="M1534" i="10"/>
  <c r="K1534" i="10"/>
  <c r="L1534" i="10" s="1"/>
  <c r="J1534" i="10"/>
  <c r="I1534" i="10"/>
  <c r="G1534" i="10"/>
  <c r="H1534" i="10" s="1"/>
  <c r="F1534" i="10"/>
  <c r="E1534" i="10"/>
  <c r="T1533" i="10"/>
  <c r="S1533" i="10"/>
  <c r="P1533" i="10"/>
  <c r="L1533" i="10"/>
  <c r="R1532" i="10"/>
  <c r="Q1532" i="10"/>
  <c r="T1532" i="10" s="1"/>
  <c r="P1532" i="10"/>
  <c r="L1532" i="10"/>
  <c r="H1532" i="10"/>
  <c r="D1532" i="10"/>
  <c r="C1532" i="10"/>
  <c r="R1531" i="10"/>
  <c r="Q1531" i="10"/>
  <c r="T1531" i="10" s="1"/>
  <c r="P1531" i="10"/>
  <c r="L1531" i="10"/>
  <c r="H1531" i="10"/>
  <c r="D1531" i="10"/>
  <c r="C1531" i="10"/>
  <c r="S1530" i="10"/>
  <c r="R1530" i="10"/>
  <c r="D1530" i="10" s="1"/>
  <c r="O1530" i="10"/>
  <c r="N1530" i="10"/>
  <c r="M1530" i="10"/>
  <c r="P1530" i="10" s="1"/>
  <c r="K1530" i="10"/>
  <c r="J1530" i="10"/>
  <c r="I1530" i="10"/>
  <c r="G1530" i="10"/>
  <c r="F1530" i="10"/>
  <c r="E1530" i="10"/>
  <c r="H1530" i="10" s="1"/>
  <c r="S1529" i="10"/>
  <c r="P1529" i="10"/>
  <c r="L1529" i="10"/>
  <c r="T1528" i="10"/>
  <c r="R1528" i="10"/>
  <c r="D1528" i="10" s="1"/>
  <c r="Q1528" i="10"/>
  <c r="P1528" i="10"/>
  <c r="L1528" i="10"/>
  <c r="H1528" i="10"/>
  <c r="R1527" i="10"/>
  <c r="R1526" i="10" s="1"/>
  <c r="D1526" i="10" s="1"/>
  <c r="Q1527" i="10"/>
  <c r="P1527" i="10"/>
  <c r="L1527" i="10"/>
  <c r="H1527" i="10"/>
  <c r="D1527" i="10"/>
  <c r="O1526" i="10"/>
  <c r="P1526" i="10" s="1"/>
  <c r="N1526" i="10"/>
  <c r="M1526" i="10"/>
  <c r="K1526" i="10"/>
  <c r="L1526" i="10" s="1"/>
  <c r="J1526" i="10"/>
  <c r="I1526" i="10"/>
  <c r="G1526" i="10"/>
  <c r="H1526" i="10" s="1"/>
  <c r="F1526" i="10"/>
  <c r="E1526" i="10"/>
  <c r="P1525" i="10"/>
  <c r="O1525" i="10"/>
  <c r="O1522" i="10" s="1"/>
  <c r="L1525" i="10"/>
  <c r="K1525" i="10"/>
  <c r="R1524" i="10"/>
  <c r="N1524" i="10"/>
  <c r="M1524" i="10"/>
  <c r="L1524" i="10"/>
  <c r="J1524" i="10"/>
  <c r="I1524" i="10"/>
  <c r="H1524" i="10"/>
  <c r="G1524" i="10"/>
  <c r="F1524" i="10"/>
  <c r="E1524" i="10"/>
  <c r="D1524" i="10"/>
  <c r="P1523" i="10"/>
  <c r="N1523" i="10"/>
  <c r="M1523" i="10"/>
  <c r="Q1523" i="10" s="1"/>
  <c r="L1523" i="10"/>
  <c r="J1523" i="10"/>
  <c r="J1522" i="10" s="1"/>
  <c r="I1523" i="10"/>
  <c r="H1523" i="10"/>
  <c r="G1523" i="10"/>
  <c r="F1523" i="10"/>
  <c r="F1522" i="10" s="1"/>
  <c r="E1523" i="10"/>
  <c r="N1522" i="10"/>
  <c r="L1522" i="10"/>
  <c r="K1522" i="10"/>
  <c r="I1522" i="10"/>
  <c r="E1522" i="10"/>
  <c r="T1521" i="10"/>
  <c r="S1521" i="10"/>
  <c r="P1521" i="10"/>
  <c r="L1521" i="10"/>
  <c r="R1520" i="10"/>
  <c r="Q1520" i="10"/>
  <c r="P1520" i="10"/>
  <c r="L1520" i="10"/>
  <c r="H1520" i="10"/>
  <c r="D1520" i="10"/>
  <c r="T1519" i="10"/>
  <c r="R1519" i="10"/>
  <c r="D1519" i="10" s="1"/>
  <c r="Q1519" i="10"/>
  <c r="P1519" i="10"/>
  <c r="L1519" i="10"/>
  <c r="H1519" i="10"/>
  <c r="S1518" i="10"/>
  <c r="O1518" i="10"/>
  <c r="N1518" i="10"/>
  <c r="M1518" i="10"/>
  <c r="K1518" i="10"/>
  <c r="J1518" i="10"/>
  <c r="I1518" i="10"/>
  <c r="G1518" i="10"/>
  <c r="H1518" i="10" s="1"/>
  <c r="F1518" i="10"/>
  <c r="E1518" i="10"/>
  <c r="T1517" i="10"/>
  <c r="S1517" i="10"/>
  <c r="P1517" i="10"/>
  <c r="L1517" i="10"/>
  <c r="T1516" i="10"/>
  <c r="R1516" i="10"/>
  <c r="Q1516" i="10"/>
  <c r="P1516" i="10"/>
  <c r="L1516" i="10"/>
  <c r="H1516" i="10"/>
  <c r="D1516" i="10"/>
  <c r="C1516" i="10"/>
  <c r="T1515" i="10"/>
  <c r="R1515" i="10"/>
  <c r="Q1515" i="10"/>
  <c r="P1515" i="10"/>
  <c r="L1515" i="10"/>
  <c r="H1515" i="10"/>
  <c r="D1515" i="10"/>
  <c r="C1515" i="10"/>
  <c r="T1514" i="10"/>
  <c r="S1514" i="10"/>
  <c r="R1514" i="10"/>
  <c r="Q1514" i="10"/>
  <c r="P1514" i="10"/>
  <c r="O1514" i="10"/>
  <c r="N1514" i="10"/>
  <c r="M1514" i="10"/>
  <c r="L1514" i="10"/>
  <c r="K1514" i="10"/>
  <c r="J1514" i="10"/>
  <c r="I1514" i="10"/>
  <c r="H1514" i="10"/>
  <c r="G1514" i="10"/>
  <c r="F1514" i="10"/>
  <c r="E1514" i="10"/>
  <c r="D1514" i="10"/>
  <c r="T1513" i="10"/>
  <c r="S1513" i="10"/>
  <c r="P1513" i="10"/>
  <c r="L1513" i="10"/>
  <c r="R1512" i="10"/>
  <c r="Q1512" i="10"/>
  <c r="C1512" i="10" s="1"/>
  <c r="P1512" i="10"/>
  <c r="L1512" i="10"/>
  <c r="H1512" i="10"/>
  <c r="D1512" i="10"/>
  <c r="T1511" i="10"/>
  <c r="R1511" i="10"/>
  <c r="D1511" i="10" s="1"/>
  <c r="Q1511" i="10"/>
  <c r="P1511" i="10"/>
  <c r="L1511" i="10"/>
  <c r="H1511" i="10"/>
  <c r="S1510" i="10"/>
  <c r="R1510" i="10"/>
  <c r="O1510" i="10"/>
  <c r="N1510" i="10"/>
  <c r="M1510" i="10"/>
  <c r="K1510" i="10"/>
  <c r="J1510" i="10"/>
  <c r="I1510" i="10"/>
  <c r="G1510" i="10"/>
  <c r="H1510" i="10" s="1"/>
  <c r="F1510" i="10"/>
  <c r="E1510" i="10"/>
  <c r="T1509" i="10"/>
  <c r="S1509" i="10"/>
  <c r="P1509" i="10"/>
  <c r="L1509" i="10"/>
  <c r="T1508" i="10"/>
  <c r="R1508" i="10"/>
  <c r="Q1508" i="10"/>
  <c r="P1508" i="10"/>
  <c r="L1508" i="10"/>
  <c r="H1508" i="10"/>
  <c r="T1507" i="10"/>
  <c r="R1507" i="10"/>
  <c r="Q1507" i="10"/>
  <c r="P1507" i="10"/>
  <c r="L1507" i="10"/>
  <c r="H1507" i="10"/>
  <c r="C1507" i="10"/>
  <c r="S1506" i="10"/>
  <c r="Q1506" i="10"/>
  <c r="T1506" i="10" s="1"/>
  <c r="P1506" i="10"/>
  <c r="O1506" i="10"/>
  <c r="N1506" i="10"/>
  <c r="M1506" i="10"/>
  <c r="L1506" i="10"/>
  <c r="K1506" i="10"/>
  <c r="J1506" i="10"/>
  <c r="I1506" i="10"/>
  <c r="H1506" i="10"/>
  <c r="G1506" i="10"/>
  <c r="F1506" i="10"/>
  <c r="E1506" i="10"/>
  <c r="S1505" i="10"/>
  <c r="T1505" i="10" s="1"/>
  <c r="P1505" i="10"/>
  <c r="L1505" i="10"/>
  <c r="R1504" i="10"/>
  <c r="Q1504" i="10"/>
  <c r="T1504" i="10" s="1"/>
  <c r="P1504" i="10"/>
  <c r="L1504" i="10"/>
  <c r="H1504" i="10"/>
  <c r="D1504" i="10"/>
  <c r="C1504" i="10"/>
  <c r="R1503" i="10"/>
  <c r="Q1503" i="10"/>
  <c r="T1503" i="10" s="1"/>
  <c r="P1503" i="10"/>
  <c r="L1503" i="10"/>
  <c r="H1503" i="10"/>
  <c r="S1502" i="10"/>
  <c r="R1502" i="10"/>
  <c r="D1502" i="10" s="1"/>
  <c r="O1502" i="10"/>
  <c r="N1502" i="10"/>
  <c r="M1502" i="10"/>
  <c r="P1502" i="10" s="1"/>
  <c r="K1502" i="10"/>
  <c r="J1502" i="10"/>
  <c r="I1502" i="10"/>
  <c r="H1502" i="10"/>
  <c r="G1502" i="10"/>
  <c r="F1502" i="10"/>
  <c r="E1502" i="10"/>
  <c r="S1501" i="10"/>
  <c r="T1501" i="10" s="1"/>
  <c r="P1501" i="10"/>
  <c r="L1501" i="10"/>
  <c r="R1500" i="10"/>
  <c r="Q1500" i="10"/>
  <c r="P1500" i="10"/>
  <c r="L1500" i="10"/>
  <c r="H1500" i="10"/>
  <c r="D1500" i="10"/>
  <c r="R1499" i="10"/>
  <c r="Q1499" i="10"/>
  <c r="P1499" i="10"/>
  <c r="L1499" i="10"/>
  <c r="H1499" i="10"/>
  <c r="D1499" i="10"/>
  <c r="S1498" i="10"/>
  <c r="R1498" i="10"/>
  <c r="O1498" i="10"/>
  <c r="P1498" i="10" s="1"/>
  <c r="N1498" i="10"/>
  <c r="M1498" i="10"/>
  <c r="K1498" i="10"/>
  <c r="L1498" i="10" s="1"/>
  <c r="J1498" i="10"/>
  <c r="I1498" i="10"/>
  <c r="G1498" i="10"/>
  <c r="H1498" i="10" s="1"/>
  <c r="F1498" i="10"/>
  <c r="E1498" i="10"/>
  <c r="T1497" i="10"/>
  <c r="S1497" i="10"/>
  <c r="P1497" i="10"/>
  <c r="L1497" i="10"/>
  <c r="T1496" i="10"/>
  <c r="R1496" i="10"/>
  <c r="Q1496" i="10"/>
  <c r="P1496" i="10"/>
  <c r="L1496" i="10"/>
  <c r="H1496" i="10"/>
  <c r="D1496" i="10"/>
  <c r="C1496" i="10"/>
  <c r="T1495" i="10"/>
  <c r="R1495" i="10"/>
  <c r="Q1495" i="10"/>
  <c r="P1495" i="10"/>
  <c r="L1495" i="10"/>
  <c r="H1495" i="10"/>
  <c r="D1495" i="10"/>
  <c r="C1495" i="10"/>
  <c r="T1494" i="10"/>
  <c r="S1494" i="10"/>
  <c r="R1494" i="10"/>
  <c r="Q1494" i="10"/>
  <c r="P1494" i="10"/>
  <c r="O1494" i="10"/>
  <c r="N1494" i="10"/>
  <c r="M1494" i="10"/>
  <c r="L1494" i="10"/>
  <c r="K1494" i="10"/>
  <c r="J1494" i="10"/>
  <c r="I1494" i="10"/>
  <c r="H1494" i="10"/>
  <c r="G1494" i="10"/>
  <c r="F1494" i="10"/>
  <c r="E1494" i="10"/>
  <c r="D1494" i="10"/>
  <c r="P1493" i="10"/>
  <c r="O1493" i="10"/>
  <c r="K1493" i="10"/>
  <c r="L1493" i="10" s="1"/>
  <c r="P1492" i="10"/>
  <c r="N1492" i="10"/>
  <c r="N1490" i="10" s="1"/>
  <c r="M1492" i="10"/>
  <c r="J1492" i="10"/>
  <c r="I1492" i="10"/>
  <c r="G1492" i="10"/>
  <c r="F1492" i="10"/>
  <c r="E1492" i="10"/>
  <c r="H1492" i="10" s="1"/>
  <c r="R1491" i="10"/>
  <c r="N1491" i="10"/>
  <c r="M1491" i="10"/>
  <c r="J1491" i="10"/>
  <c r="I1491" i="10"/>
  <c r="Q1491" i="10" s="1"/>
  <c r="H1491" i="10"/>
  <c r="G1491" i="10"/>
  <c r="F1491" i="10"/>
  <c r="E1491" i="10"/>
  <c r="E1490" i="10" s="1"/>
  <c r="D1491" i="10"/>
  <c r="O1490" i="10"/>
  <c r="K1490" i="10"/>
  <c r="J1490" i="10"/>
  <c r="G1490" i="10"/>
  <c r="F1490" i="10"/>
  <c r="T1489" i="10"/>
  <c r="S1489" i="10"/>
  <c r="P1489" i="10"/>
  <c r="L1489" i="10"/>
  <c r="T1488" i="10"/>
  <c r="R1488" i="10"/>
  <c r="Q1488" i="10"/>
  <c r="P1488" i="10"/>
  <c r="L1488" i="10"/>
  <c r="H1488" i="10"/>
  <c r="D1488" i="10"/>
  <c r="C1488" i="10"/>
  <c r="T1487" i="10"/>
  <c r="R1487" i="10"/>
  <c r="Q1487" i="10"/>
  <c r="P1487" i="10"/>
  <c r="L1487" i="10"/>
  <c r="H1487" i="10"/>
  <c r="D1487" i="10"/>
  <c r="C1487" i="10"/>
  <c r="T1486" i="10"/>
  <c r="S1486" i="10"/>
  <c r="R1486" i="10"/>
  <c r="Q1486" i="10"/>
  <c r="P1486" i="10"/>
  <c r="O1486" i="10"/>
  <c r="N1486" i="10"/>
  <c r="M1486" i="10"/>
  <c r="L1486" i="10"/>
  <c r="K1486" i="10"/>
  <c r="J1486" i="10"/>
  <c r="I1486" i="10"/>
  <c r="H1486" i="10"/>
  <c r="G1486" i="10"/>
  <c r="F1486" i="10"/>
  <c r="E1486" i="10"/>
  <c r="D1486" i="10"/>
  <c r="S1485" i="10"/>
  <c r="T1485" i="10" s="1"/>
  <c r="P1485" i="10"/>
  <c r="L1485" i="10"/>
  <c r="R1484" i="10"/>
  <c r="Q1484" i="10"/>
  <c r="P1484" i="10"/>
  <c r="L1484" i="10"/>
  <c r="H1484" i="10"/>
  <c r="D1484" i="10"/>
  <c r="R1483" i="10"/>
  <c r="Q1483" i="10"/>
  <c r="P1483" i="10"/>
  <c r="L1483" i="10"/>
  <c r="H1483" i="10"/>
  <c r="D1483" i="10"/>
  <c r="S1482" i="10"/>
  <c r="R1482" i="10"/>
  <c r="O1482" i="10"/>
  <c r="P1482" i="10" s="1"/>
  <c r="N1482" i="10"/>
  <c r="M1482" i="10"/>
  <c r="K1482" i="10"/>
  <c r="L1482" i="10" s="1"/>
  <c r="J1482" i="10"/>
  <c r="I1482" i="10"/>
  <c r="G1482" i="10"/>
  <c r="H1482" i="10" s="1"/>
  <c r="F1482" i="10"/>
  <c r="E1482" i="10"/>
  <c r="T1481" i="10"/>
  <c r="S1481" i="10"/>
  <c r="P1481" i="10"/>
  <c r="L1481" i="10"/>
  <c r="T1480" i="10"/>
  <c r="R1480" i="10"/>
  <c r="Q1480" i="10"/>
  <c r="P1480" i="10"/>
  <c r="L1480" i="10"/>
  <c r="H1480" i="10"/>
  <c r="D1480" i="10"/>
  <c r="C1480" i="10"/>
  <c r="T1479" i="10"/>
  <c r="R1479" i="10"/>
  <c r="Q1479" i="10"/>
  <c r="P1479" i="10"/>
  <c r="L1479" i="10"/>
  <c r="H1479" i="10"/>
  <c r="D1479" i="10"/>
  <c r="C1479" i="10"/>
  <c r="T1478" i="10"/>
  <c r="S1478" i="10"/>
  <c r="R1478" i="10"/>
  <c r="Q1478" i="10"/>
  <c r="P1478" i="10"/>
  <c r="O1478" i="10"/>
  <c r="N1478" i="10"/>
  <c r="M1478" i="10"/>
  <c r="L1478" i="10"/>
  <c r="K1478" i="10"/>
  <c r="J1478" i="10"/>
  <c r="I1478" i="10"/>
  <c r="H1478" i="10"/>
  <c r="G1478" i="10"/>
  <c r="F1478" i="10"/>
  <c r="E1478" i="10"/>
  <c r="D1478" i="10"/>
  <c r="S1477" i="10"/>
  <c r="T1477" i="10" s="1"/>
  <c r="P1477" i="10"/>
  <c r="L1477" i="10"/>
  <c r="R1476" i="10"/>
  <c r="Q1476" i="10"/>
  <c r="P1476" i="10"/>
  <c r="L1476" i="10"/>
  <c r="H1476" i="10"/>
  <c r="D1476" i="10"/>
  <c r="R1475" i="10"/>
  <c r="Q1475" i="10"/>
  <c r="P1475" i="10"/>
  <c r="L1475" i="10"/>
  <c r="H1475" i="10"/>
  <c r="D1475" i="10"/>
  <c r="S1474" i="10"/>
  <c r="R1474" i="10"/>
  <c r="O1474" i="10"/>
  <c r="P1474" i="10" s="1"/>
  <c r="N1474" i="10"/>
  <c r="M1474" i="10"/>
  <c r="K1474" i="10"/>
  <c r="L1474" i="10" s="1"/>
  <c r="J1474" i="10"/>
  <c r="I1474" i="10"/>
  <c r="G1474" i="10"/>
  <c r="H1474" i="10" s="1"/>
  <c r="F1474" i="10"/>
  <c r="E1474" i="10"/>
  <c r="T1473" i="10"/>
  <c r="S1473" i="10"/>
  <c r="P1473" i="10"/>
  <c r="L1473" i="10"/>
  <c r="T1472" i="10"/>
  <c r="R1472" i="10"/>
  <c r="Q1472" i="10"/>
  <c r="P1472" i="10"/>
  <c r="L1472" i="10"/>
  <c r="H1472" i="10"/>
  <c r="D1472" i="10"/>
  <c r="C1472" i="10"/>
  <c r="T1471" i="10"/>
  <c r="R1471" i="10"/>
  <c r="Q1471" i="10"/>
  <c r="P1471" i="10"/>
  <c r="L1471" i="10"/>
  <c r="H1471" i="10"/>
  <c r="D1471" i="10"/>
  <c r="C1471" i="10"/>
  <c r="T1470" i="10"/>
  <c r="S1470" i="10"/>
  <c r="R1470" i="10"/>
  <c r="Q1470" i="10"/>
  <c r="P1470" i="10"/>
  <c r="O1470" i="10"/>
  <c r="N1470" i="10"/>
  <c r="M1470" i="10"/>
  <c r="L1470" i="10"/>
  <c r="K1470" i="10"/>
  <c r="J1470" i="10"/>
  <c r="I1470" i="10"/>
  <c r="H1470" i="10"/>
  <c r="G1470" i="10"/>
  <c r="F1470" i="10"/>
  <c r="E1470" i="10"/>
  <c r="D1470" i="10"/>
  <c r="S1469" i="10"/>
  <c r="T1469" i="10" s="1"/>
  <c r="P1469" i="10"/>
  <c r="L1469" i="10"/>
  <c r="R1468" i="10"/>
  <c r="Q1468" i="10"/>
  <c r="P1468" i="10"/>
  <c r="L1468" i="10"/>
  <c r="H1468" i="10"/>
  <c r="D1468" i="10"/>
  <c r="R1467" i="10"/>
  <c r="Q1467" i="10"/>
  <c r="P1467" i="10"/>
  <c r="L1467" i="10"/>
  <c r="H1467" i="10"/>
  <c r="D1467" i="10"/>
  <c r="S1466" i="10"/>
  <c r="R1466" i="10"/>
  <c r="O1466" i="10"/>
  <c r="P1466" i="10" s="1"/>
  <c r="N1466" i="10"/>
  <c r="M1466" i="10"/>
  <c r="K1466" i="10"/>
  <c r="L1466" i="10" s="1"/>
  <c r="J1466" i="10"/>
  <c r="I1466" i="10"/>
  <c r="G1466" i="10"/>
  <c r="H1466" i="10" s="1"/>
  <c r="F1466" i="10"/>
  <c r="E1466" i="10"/>
  <c r="T1465" i="10"/>
  <c r="S1465" i="10"/>
  <c r="P1465" i="10"/>
  <c r="L1465" i="10"/>
  <c r="T1464" i="10"/>
  <c r="R1464" i="10"/>
  <c r="Q1464" i="10"/>
  <c r="P1464" i="10"/>
  <c r="L1464" i="10"/>
  <c r="H1464" i="10"/>
  <c r="D1464" i="10"/>
  <c r="C1464" i="10"/>
  <c r="T1463" i="10"/>
  <c r="R1463" i="10"/>
  <c r="Q1463" i="10"/>
  <c r="P1463" i="10"/>
  <c r="L1463" i="10"/>
  <c r="H1463" i="10"/>
  <c r="D1463" i="10"/>
  <c r="C1463" i="10"/>
  <c r="T1462" i="10"/>
  <c r="S1462" i="10"/>
  <c r="R1462" i="10"/>
  <c r="Q1462" i="10"/>
  <c r="C1462" i="10" s="1"/>
  <c r="P1462" i="10"/>
  <c r="O1462" i="10"/>
  <c r="N1462" i="10"/>
  <c r="M1462" i="10"/>
  <c r="L1462" i="10"/>
  <c r="K1462" i="10"/>
  <c r="J1462" i="10"/>
  <c r="I1462" i="10"/>
  <c r="H1462" i="10"/>
  <c r="G1462" i="10"/>
  <c r="F1462" i="10"/>
  <c r="E1462" i="10"/>
  <c r="D1462" i="10"/>
  <c r="P1461" i="10"/>
  <c r="O1461" i="10"/>
  <c r="K1461" i="10"/>
  <c r="L1461" i="10" s="1"/>
  <c r="P1460" i="10"/>
  <c r="N1460" i="10"/>
  <c r="N1458" i="10" s="1"/>
  <c r="M1460" i="10"/>
  <c r="J1460" i="10"/>
  <c r="I1460" i="10"/>
  <c r="G1460" i="10"/>
  <c r="F1460" i="10"/>
  <c r="E1460" i="10"/>
  <c r="H1460" i="10" s="1"/>
  <c r="R1459" i="10"/>
  <c r="N1459" i="10"/>
  <c r="M1459" i="10"/>
  <c r="J1459" i="10"/>
  <c r="I1459" i="10"/>
  <c r="H1459" i="10"/>
  <c r="G1459" i="10"/>
  <c r="F1459" i="10"/>
  <c r="E1459" i="10"/>
  <c r="E1458" i="10" s="1"/>
  <c r="D1459" i="10"/>
  <c r="O1458" i="10"/>
  <c r="K1458" i="10"/>
  <c r="J1458" i="10"/>
  <c r="G1458" i="10"/>
  <c r="F1458" i="10"/>
  <c r="T1457" i="10"/>
  <c r="S1457" i="10"/>
  <c r="P1457" i="10"/>
  <c r="L1457" i="10"/>
  <c r="T1456" i="10"/>
  <c r="R1456" i="10"/>
  <c r="Q1456" i="10"/>
  <c r="P1456" i="10"/>
  <c r="L1456" i="10"/>
  <c r="H1456" i="10"/>
  <c r="D1456" i="10"/>
  <c r="C1456" i="10"/>
  <c r="T1455" i="10"/>
  <c r="R1455" i="10"/>
  <c r="Q1455" i="10"/>
  <c r="P1455" i="10"/>
  <c r="L1455" i="10"/>
  <c r="H1455" i="10"/>
  <c r="D1455" i="10"/>
  <c r="C1455" i="10"/>
  <c r="T1454" i="10"/>
  <c r="S1454" i="10"/>
  <c r="R1454" i="10"/>
  <c r="Q1454" i="10"/>
  <c r="P1454" i="10"/>
  <c r="O1454" i="10"/>
  <c r="N1454" i="10"/>
  <c r="M1454" i="10"/>
  <c r="L1454" i="10"/>
  <c r="K1454" i="10"/>
  <c r="J1454" i="10"/>
  <c r="I1454" i="10"/>
  <c r="H1454" i="10"/>
  <c r="G1454" i="10"/>
  <c r="F1454" i="10"/>
  <c r="E1454" i="10"/>
  <c r="D1454" i="10"/>
  <c r="S1453" i="10"/>
  <c r="T1453" i="10" s="1"/>
  <c r="P1453" i="10"/>
  <c r="L1453" i="10"/>
  <c r="R1452" i="10"/>
  <c r="Q1452" i="10"/>
  <c r="P1452" i="10"/>
  <c r="L1452" i="10"/>
  <c r="H1452" i="10"/>
  <c r="D1452" i="10"/>
  <c r="R1451" i="10"/>
  <c r="Q1451" i="10"/>
  <c r="P1451" i="10"/>
  <c r="L1451" i="10"/>
  <c r="H1451" i="10"/>
  <c r="D1451" i="10"/>
  <c r="S1450" i="10"/>
  <c r="R1450" i="10"/>
  <c r="O1450" i="10"/>
  <c r="P1450" i="10" s="1"/>
  <c r="N1450" i="10"/>
  <c r="M1450" i="10"/>
  <c r="K1450" i="10"/>
  <c r="L1450" i="10" s="1"/>
  <c r="J1450" i="10"/>
  <c r="I1450" i="10"/>
  <c r="G1450" i="10"/>
  <c r="H1450" i="10" s="1"/>
  <c r="F1450" i="10"/>
  <c r="E1450" i="10"/>
  <c r="T1449" i="10"/>
  <c r="S1449" i="10"/>
  <c r="P1449" i="10"/>
  <c r="L1449" i="10"/>
  <c r="T1448" i="10"/>
  <c r="R1448" i="10"/>
  <c r="Q1448" i="10"/>
  <c r="P1448" i="10"/>
  <c r="L1448" i="10"/>
  <c r="H1448" i="10"/>
  <c r="D1448" i="10"/>
  <c r="C1448" i="10"/>
  <c r="T1447" i="10"/>
  <c r="R1447" i="10"/>
  <c r="Q1447" i="10"/>
  <c r="P1447" i="10"/>
  <c r="L1447" i="10"/>
  <c r="H1447" i="10"/>
  <c r="D1447" i="10"/>
  <c r="C1447" i="10"/>
  <c r="T1446" i="10"/>
  <c r="S1446" i="10"/>
  <c r="R1446" i="10"/>
  <c r="Q1446" i="10"/>
  <c r="P1446" i="10"/>
  <c r="O1446" i="10"/>
  <c r="N1446" i="10"/>
  <c r="M1446" i="10"/>
  <c r="L1446" i="10"/>
  <c r="K1446" i="10"/>
  <c r="J1446" i="10"/>
  <c r="I1446" i="10"/>
  <c r="H1446" i="10"/>
  <c r="G1446" i="10"/>
  <c r="F1446" i="10"/>
  <c r="E1446" i="10"/>
  <c r="D1446" i="10"/>
  <c r="S1445" i="10"/>
  <c r="T1445" i="10" s="1"/>
  <c r="P1445" i="10"/>
  <c r="L1445" i="10"/>
  <c r="R1444" i="10"/>
  <c r="Q1444" i="10"/>
  <c r="P1444" i="10"/>
  <c r="L1444" i="10"/>
  <c r="H1444" i="10"/>
  <c r="D1444" i="10"/>
  <c r="R1443" i="10"/>
  <c r="Q1443" i="10"/>
  <c r="P1443" i="10"/>
  <c r="L1443" i="10"/>
  <c r="H1443" i="10"/>
  <c r="O1442" i="10"/>
  <c r="P1442" i="10" s="1"/>
  <c r="N1442" i="10"/>
  <c r="M1442" i="10"/>
  <c r="K1442" i="10"/>
  <c r="L1442" i="10" s="1"/>
  <c r="J1442" i="10"/>
  <c r="I1442" i="10"/>
  <c r="G1442" i="10"/>
  <c r="F1442" i="10"/>
  <c r="E1442" i="10"/>
  <c r="T1441" i="10"/>
  <c r="S1441" i="10"/>
  <c r="P1441" i="10"/>
  <c r="L1441" i="10"/>
  <c r="T1440" i="10"/>
  <c r="R1440" i="10"/>
  <c r="Q1440" i="10"/>
  <c r="P1440" i="10"/>
  <c r="L1440" i="10"/>
  <c r="H1440" i="10"/>
  <c r="D1440" i="10"/>
  <c r="C1440" i="10"/>
  <c r="T1439" i="10"/>
  <c r="R1439" i="10"/>
  <c r="Q1439" i="10"/>
  <c r="P1439" i="10"/>
  <c r="L1439" i="10"/>
  <c r="H1439" i="10"/>
  <c r="D1439" i="10"/>
  <c r="C1439" i="10"/>
  <c r="T1438" i="10"/>
  <c r="S1438" i="10"/>
  <c r="R1438" i="10"/>
  <c r="Q1438" i="10"/>
  <c r="P1438" i="10"/>
  <c r="O1438" i="10"/>
  <c r="N1438" i="10"/>
  <c r="M1438" i="10"/>
  <c r="L1438" i="10"/>
  <c r="K1438" i="10"/>
  <c r="J1438" i="10"/>
  <c r="I1438" i="10"/>
  <c r="H1438" i="10"/>
  <c r="G1438" i="10"/>
  <c r="F1438" i="10"/>
  <c r="E1438" i="10"/>
  <c r="D1438" i="10"/>
  <c r="S1437" i="10"/>
  <c r="T1437" i="10" s="1"/>
  <c r="P1437" i="10"/>
  <c r="L1437" i="10"/>
  <c r="R1436" i="10"/>
  <c r="Q1436" i="10"/>
  <c r="P1436" i="10"/>
  <c r="L1436" i="10"/>
  <c r="H1436" i="10"/>
  <c r="D1436" i="10"/>
  <c r="R1435" i="10"/>
  <c r="Q1435" i="10"/>
  <c r="P1435" i="10"/>
  <c r="L1435" i="10"/>
  <c r="H1435" i="10"/>
  <c r="O1434" i="10"/>
  <c r="P1434" i="10" s="1"/>
  <c r="N1434" i="10"/>
  <c r="M1434" i="10"/>
  <c r="K1434" i="10"/>
  <c r="L1434" i="10" s="1"/>
  <c r="J1434" i="10"/>
  <c r="I1434" i="10"/>
  <c r="G1434" i="10"/>
  <c r="F1434" i="10"/>
  <c r="E1434" i="10"/>
  <c r="T1433" i="10"/>
  <c r="S1433" i="10"/>
  <c r="P1433" i="10"/>
  <c r="L1433" i="10"/>
  <c r="T1432" i="10"/>
  <c r="R1432" i="10"/>
  <c r="Q1432" i="10"/>
  <c r="P1432" i="10"/>
  <c r="L1432" i="10"/>
  <c r="H1432" i="10"/>
  <c r="D1432" i="10"/>
  <c r="C1432" i="10"/>
  <c r="T1431" i="10"/>
  <c r="R1431" i="10"/>
  <c r="Q1431" i="10"/>
  <c r="P1431" i="10"/>
  <c r="L1431" i="10"/>
  <c r="H1431" i="10"/>
  <c r="D1431" i="10"/>
  <c r="C1431" i="10"/>
  <c r="T1430" i="10"/>
  <c r="S1430" i="10"/>
  <c r="R1430" i="10"/>
  <c r="Q1430" i="10"/>
  <c r="P1430" i="10"/>
  <c r="O1430" i="10"/>
  <c r="N1430" i="10"/>
  <c r="M1430" i="10"/>
  <c r="L1430" i="10"/>
  <c r="K1430" i="10"/>
  <c r="J1430" i="10"/>
  <c r="I1430" i="10"/>
  <c r="H1430" i="10"/>
  <c r="G1430" i="10"/>
  <c r="F1430" i="10"/>
  <c r="E1430" i="10"/>
  <c r="D1430" i="10"/>
  <c r="S1429" i="10"/>
  <c r="T1429" i="10" s="1"/>
  <c r="P1429" i="10"/>
  <c r="O1429" i="10"/>
  <c r="K1429" i="10"/>
  <c r="L1429" i="10" s="1"/>
  <c r="P1428" i="10"/>
  <c r="N1428" i="10"/>
  <c r="M1428" i="10"/>
  <c r="J1428" i="10"/>
  <c r="R1428" i="10" s="1"/>
  <c r="D1428" i="10" s="1"/>
  <c r="I1428" i="10"/>
  <c r="G1428" i="10"/>
  <c r="F1428" i="10"/>
  <c r="E1428" i="10"/>
  <c r="H1428" i="10" s="1"/>
  <c r="N1427" i="10"/>
  <c r="R1427" i="10" s="1"/>
  <c r="D1427" i="10" s="1"/>
  <c r="M1427" i="10"/>
  <c r="J1427" i="10"/>
  <c r="I1427" i="10"/>
  <c r="H1427" i="10"/>
  <c r="G1427" i="10"/>
  <c r="F1427" i="10"/>
  <c r="E1427" i="10"/>
  <c r="S1426" i="10"/>
  <c r="R1426" i="10"/>
  <c r="D1426" i="10" s="1"/>
  <c r="O1426" i="10"/>
  <c r="N1426" i="10"/>
  <c r="K1426" i="10"/>
  <c r="J1426" i="10"/>
  <c r="G1426" i="10"/>
  <c r="F1426" i="10"/>
  <c r="T1425" i="10"/>
  <c r="S1425" i="10"/>
  <c r="P1425" i="10"/>
  <c r="L1425" i="10"/>
  <c r="T1424" i="10"/>
  <c r="R1424" i="10"/>
  <c r="D1424" i="10" s="1"/>
  <c r="Q1424" i="10"/>
  <c r="P1424" i="10"/>
  <c r="L1424" i="10"/>
  <c r="H1424" i="10"/>
  <c r="C1424" i="10"/>
  <c r="T1423" i="10"/>
  <c r="R1423" i="10"/>
  <c r="D1423" i="10" s="1"/>
  <c r="Q1423" i="10"/>
  <c r="P1423" i="10"/>
  <c r="L1423" i="10"/>
  <c r="H1423" i="10"/>
  <c r="C1423" i="10"/>
  <c r="S1422" i="10"/>
  <c r="Q1422" i="10"/>
  <c r="O1422" i="10"/>
  <c r="N1422" i="10"/>
  <c r="M1422" i="10"/>
  <c r="P1422" i="10" s="1"/>
  <c r="K1422" i="10"/>
  <c r="J1422" i="10"/>
  <c r="I1422" i="10"/>
  <c r="L1422" i="10" s="1"/>
  <c r="G1422" i="10"/>
  <c r="F1422" i="10"/>
  <c r="E1422" i="10"/>
  <c r="H1422" i="10" s="1"/>
  <c r="S1421" i="10"/>
  <c r="T1421" i="10" s="1"/>
  <c r="P1421" i="10"/>
  <c r="L1421" i="10"/>
  <c r="R1420" i="10"/>
  <c r="Q1420" i="10"/>
  <c r="P1420" i="10"/>
  <c r="L1420" i="10"/>
  <c r="H1420" i="10"/>
  <c r="D1420" i="10"/>
  <c r="R1419" i="10"/>
  <c r="R1418" i="10" s="1"/>
  <c r="D1418" i="10" s="1"/>
  <c r="Q1419" i="10"/>
  <c r="P1419" i="10"/>
  <c r="L1419" i="10"/>
  <c r="H1419" i="10"/>
  <c r="D1419" i="10"/>
  <c r="O1418" i="10"/>
  <c r="N1418" i="10"/>
  <c r="M1418" i="10"/>
  <c r="K1418" i="10"/>
  <c r="J1418" i="10"/>
  <c r="I1418" i="10"/>
  <c r="L1418" i="10" s="1"/>
  <c r="G1418" i="10"/>
  <c r="F1418" i="10"/>
  <c r="E1418" i="10"/>
  <c r="H1418" i="10" s="1"/>
  <c r="T1417" i="10"/>
  <c r="S1417" i="10"/>
  <c r="P1417" i="10"/>
  <c r="L1417" i="10"/>
  <c r="T1416" i="10"/>
  <c r="R1416" i="10"/>
  <c r="D1416" i="10" s="1"/>
  <c r="Q1416" i="10"/>
  <c r="P1416" i="10"/>
  <c r="L1416" i="10"/>
  <c r="H1416" i="10"/>
  <c r="C1416" i="10"/>
  <c r="T1415" i="10"/>
  <c r="T1414" i="10" s="1"/>
  <c r="R1415" i="10"/>
  <c r="D1415" i="10" s="1"/>
  <c r="Q1415" i="10"/>
  <c r="P1415" i="10"/>
  <c r="L1415" i="10"/>
  <c r="L1414" i="10" s="1"/>
  <c r="H1415" i="10"/>
  <c r="C1415" i="10"/>
  <c r="S1414" i="10"/>
  <c r="Q1414" i="10"/>
  <c r="O1414" i="10"/>
  <c r="N1414" i="10"/>
  <c r="M1414" i="10"/>
  <c r="K1414" i="10"/>
  <c r="J1414" i="10"/>
  <c r="I1414" i="10"/>
  <c r="H1414" i="10"/>
  <c r="G1414" i="10"/>
  <c r="F1414" i="10"/>
  <c r="E1414" i="10"/>
  <c r="S1413" i="10"/>
  <c r="T1413" i="10" s="1"/>
  <c r="P1413" i="10"/>
  <c r="L1413" i="10"/>
  <c r="R1412" i="10"/>
  <c r="Q1412" i="10"/>
  <c r="P1412" i="10"/>
  <c r="L1412" i="10"/>
  <c r="H1412" i="10"/>
  <c r="D1412" i="10"/>
  <c r="R1411" i="10"/>
  <c r="Q1411" i="10"/>
  <c r="P1411" i="10"/>
  <c r="L1411" i="10"/>
  <c r="H1411" i="10"/>
  <c r="O1410" i="10"/>
  <c r="N1410" i="10"/>
  <c r="M1410" i="10"/>
  <c r="K1410" i="10"/>
  <c r="J1410" i="10"/>
  <c r="I1410" i="10"/>
  <c r="G1410" i="10"/>
  <c r="F1410" i="10"/>
  <c r="E1410" i="10"/>
  <c r="H1410" i="10" s="1"/>
  <c r="T1409" i="10"/>
  <c r="S1409" i="10"/>
  <c r="P1409" i="10"/>
  <c r="L1409" i="10"/>
  <c r="T1408" i="10"/>
  <c r="R1408" i="10"/>
  <c r="D1408" i="10" s="1"/>
  <c r="Q1408" i="10"/>
  <c r="P1408" i="10"/>
  <c r="L1408" i="10"/>
  <c r="H1408" i="10"/>
  <c r="C1408" i="10"/>
  <c r="T1407" i="10"/>
  <c r="R1407" i="10"/>
  <c r="D1407" i="10" s="1"/>
  <c r="Q1407" i="10"/>
  <c r="P1407" i="10"/>
  <c r="P1406" i="10" s="1"/>
  <c r="L1407" i="10"/>
  <c r="H1407" i="10"/>
  <c r="C1407" i="10"/>
  <c r="T1406" i="10"/>
  <c r="S1406" i="10"/>
  <c r="Q1406" i="10"/>
  <c r="O1406" i="10"/>
  <c r="N1406" i="10"/>
  <c r="M1406" i="10"/>
  <c r="L1406" i="10"/>
  <c r="K1406" i="10"/>
  <c r="J1406" i="10"/>
  <c r="I1406" i="10"/>
  <c r="H1406" i="10"/>
  <c r="G1406" i="10"/>
  <c r="F1406" i="10"/>
  <c r="E1406" i="10"/>
  <c r="S1405" i="10"/>
  <c r="P1405" i="10"/>
  <c r="L1405" i="10"/>
  <c r="R1404" i="10"/>
  <c r="Q1404" i="10"/>
  <c r="P1404" i="10"/>
  <c r="L1404" i="10"/>
  <c r="H1404" i="10"/>
  <c r="D1404" i="10"/>
  <c r="R1403" i="10"/>
  <c r="Q1403" i="10"/>
  <c r="P1403" i="10"/>
  <c r="L1403" i="10"/>
  <c r="H1403" i="10"/>
  <c r="D1403" i="10"/>
  <c r="R1402" i="10"/>
  <c r="O1402" i="10"/>
  <c r="N1402" i="10"/>
  <c r="M1402" i="10"/>
  <c r="P1402" i="10" s="1"/>
  <c r="K1402" i="10"/>
  <c r="J1402" i="10"/>
  <c r="I1402" i="10"/>
  <c r="G1402" i="10"/>
  <c r="F1402" i="10"/>
  <c r="E1402" i="10"/>
  <c r="T1401" i="10"/>
  <c r="S1401" i="10"/>
  <c r="P1401" i="10"/>
  <c r="L1401" i="10"/>
  <c r="T1400" i="10"/>
  <c r="R1400" i="10"/>
  <c r="D1400" i="10" s="1"/>
  <c r="Q1400" i="10"/>
  <c r="P1400" i="10"/>
  <c r="L1400" i="10"/>
  <c r="H1400" i="10"/>
  <c r="C1400" i="10"/>
  <c r="T1399" i="10"/>
  <c r="R1399" i="10"/>
  <c r="D1399" i="10" s="1"/>
  <c r="Q1399" i="10"/>
  <c r="P1399" i="10"/>
  <c r="L1399" i="10"/>
  <c r="H1399" i="10"/>
  <c r="C1399" i="10"/>
  <c r="S1398" i="10"/>
  <c r="Q1398" i="10"/>
  <c r="P1398" i="10"/>
  <c r="O1398" i="10"/>
  <c r="N1398" i="10"/>
  <c r="M1398" i="10"/>
  <c r="L1398" i="10"/>
  <c r="K1398" i="10"/>
  <c r="J1398" i="10"/>
  <c r="I1398" i="10"/>
  <c r="H1398" i="10"/>
  <c r="G1398" i="10"/>
  <c r="F1398" i="10"/>
  <c r="E1398" i="10"/>
  <c r="P1397" i="10"/>
  <c r="O1397" i="10"/>
  <c r="K1397" i="10"/>
  <c r="P1396" i="10"/>
  <c r="N1396" i="10"/>
  <c r="M1396" i="10"/>
  <c r="J1396" i="10"/>
  <c r="I1396" i="10"/>
  <c r="G1396" i="10"/>
  <c r="F1396" i="10"/>
  <c r="E1396" i="10"/>
  <c r="N1395" i="10"/>
  <c r="M1395" i="10"/>
  <c r="J1395" i="10"/>
  <c r="I1395" i="10"/>
  <c r="H1395" i="10"/>
  <c r="G1395" i="10"/>
  <c r="F1395" i="10"/>
  <c r="E1395" i="10"/>
  <c r="O1394" i="10"/>
  <c r="N1394" i="10"/>
  <c r="J1394" i="10"/>
  <c r="G1394" i="10"/>
  <c r="O1393" i="10"/>
  <c r="M1392" i="10"/>
  <c r="P1392" i="10" s="1"/>
  <c r="G1392" i="10"/>
  <c r="J1391" i="10"/>
  <c r="G1391" i="10"/>
  <c r="S1389" i="10"/>
  <c r="T1389" i="10" s="1"/>
  <c r="P1389" i="10"/>
  <c r="L1389" i="10"/>
  <c r="R1388" i="10"/>
  <c r="D1388" i="10" s="1"/>
  <c r="Q1388" i="10"/>
  <c r="P1388" i="10"/>
  <c r="L1388" i="10"/>
  <c r="H1388" i="10"/>
  <c r="R1387" i="10"/>
  <c r="R1386" i="10" s="1"/>
  <c r="D1386" i="10" s="1"/>
  <c r="Q1387" i="10"/>
  <c r="P1387" i="10"/>
  <c r="L1387" i="10"/>
  <c r="H1387" i="10"/>
  <c r="D1387" i="10"/>
  <c r="S1386" i="10"/>
  <c r="O1386" i="10"/>
  <c r="N1386" i="10"/>
  <c r="M1386" i="10"/>
  <c r="P1386" i="10" s="1"/>
  <c r="K1386" i="10"/>
  <c r="J1386" i="10"/>
  <c r="I1386" i="10"/>
  <c r="L1386" i="10" s="1"/>
  <c r="G1386" i="10"/>
  <c r="F1386" i="10"/>
  <c r="E1386" i="10"/>
  <c r="T1385" i="10"/>
  <c r="S1385" i="10"/>
  <c r="P1385" i="10"/>
  <c r="L1385" i="10"/>
  <c r="T1384" i="10"/>
  <c r="R1384" i="10"/>
  <c r="D1384" i="10" s="1"/>
  <c r="Q1384" i="10"/>
  <c r="P1384" i="10"/>
  <c r="L1384" i="10"/>
  <c r="H1384" i="10"/>
  <c r="C1384" i="10"/>
  <c r="T1383" i="10"/>
  <c r="R1383" i="10"/>
  <c r="D1383" i="10" s="1"/>
  <c r="Q1383" i="10"/>
  <c r="P1383" i="10"/>
  <c r="L1383" i="10"/>
  <c r="H1383" i="10"/>
  <c r="C1383" i="10"/>
  <c r="S1382" i="10"/>
  <c r="Q1382" i="10"/>
  <c r="O1382" i="10"/>
  <c r="N1382" i="10"/>
  <c r="M1382" i="10"/>
  <c r="P1382" i="10" s="1"/>
  <c r="K1382" i="10"/>
  <c r="J1382" i="10"/>
  <c r="I1382" i="10"/>
  <c r="L1382" i="10" s="1"/>
  <c r="G1382" i="10"/>
  <c r="F1382" i="10"/>
  <c r="E1382" i="10"/>
  <c r="H1382" i="10" s="1"/>
  <c r="S1381" i="10"/>
  <c r="T1381" i="10" s="1"/>
  <c r="P1381" i="10"/>
  <c r="L1381" i="10"/>
  <c r="R1380" i="10"/>
  <c r="Q1380" i="10"/>
  <c r="P1380" i="10"/>
  <c r="L1380" i="10"/>
  <c r="H1380" i="10"/>
  <c r="D1380" i="10"/>
  <c r="R1379" i="10"/>
  <c r="R1378" i="10" s="1"/>
  <c r="D1378" i="10" s="1"/>
  <c r="Q1379" i="10"/>
  <c r="P1379" i="10"/>
  <c r="L1379" i="10"/>
  <c r="H1379" i="10"/>
  <c r="D1379" i="10"/>
  <c r="O1378" i="10"/>
  <c r="N1378" i="10"/>
  <c r="M1378" i="10"/>
  <c r="K1378" i="10"/>
  <c r="J1378" i="10"/>
  <c r="I1378" i="10"/>
  <c r="L1378" i="10" s="1"/>
  <c r="G1378" i="10"/>
  <c r="F1378" i="10"/>
  <c r="E1378" i="10"/>
  <c r="H1378" i="10" s="1"/>
  <c r="T1377" i="10"/>
  <c r="S1377" i="10"/>
  <c r="P1377" i="10"/>
  <c r="L1377" i="10"/>
  <c r="T1376" i="10"/>
  <c r="R1376" i="10"/>
  <c r="D1376" i="10" s="1"/>
  <c r="Q1376" i="10"/>
  <c r="P1376" i="10"/>
  <c r="L1376" i="10"/>
  <c r="H1376" i="10"/>
  <c r="C1376" i="10"/>
  <c r="T1375" i="10"/>
  <c r="T1374" i="10" s="1"/>
  <c r="R1375" i="10"/>
  <c r="D1375" i="10" s="1"/>
  <c r="Q1375" i="10"/>
  <c r="P1375" i="10"/>
  <c r="L1375" i="10"/>
  <c r="L1374" i="10" s="1"/>
  <c r="H1375" i="10"/>
  <c r="C1375" i="10"/>
  <c r="S1374" i="10"/>
  <c r="Q1374" i="10"/>
  <c r="O1374" i="10"/>
  <c r="N1374" i="10"/>
  <c r="M1374" i="10"/>
  <c r="K1374" i="10"/>
  <c r="J1374" i="10"/>
  <c r="I1374" i="10"/>
  <c r="H1374" i="10"/>
  <c r="G1374" i="10"/>
  <c r="F1374" i="10"/>
  <c r="E1374" i="10"/>
  <c r="S1373" i="10"/>
  <c r="T1373" i="10" s="1"/>
  <c r="P1373" i="10"/>
  <c r="L1373" i="10"/>
  <c r="R1372" i="10"/>
  <c r="Q1372" i="10"/>
  <c r="P1372" i="10"/>
  <c r="L1372" i="10"/>
  <c r="H1372" i="10"/>
  <c r="D1372" i="10"/>
  <c r="R1371" i="10"/>
  <c r="Q1371" i="10"/>
  <c r="P1371" i="10"/>
  <c r="L1371" i="10"/>
  <c r="H1371" i="10"/>
  <c r="O1370" i="10"/>
  <c r="N1370" i="10"/>
  <c r="M1370" i="10"/>
  <c r="K1370" i="10"/>
  <c r="J1370" i="10"/>
  <c r="I1370" i="10"/>
  <c r="G1370" i="10"/>
  <c r="F1370" i="10"/>
  <c r="E1370" i="10"/>
  <c r="T1369" i="10"/>
  <c r="S1369" i="10"/>
  <c r="P1369" i="10"/>
  <c r="L1369" i="10"/>
  <c r="T1368" i="10"/>
  <c r="R1368" i="10"/>
  <c r="D1368" i="10" s="1"/>
  <c r="Q1368" i="10"/>
  <c r="P1368" i="10"/>
  <c r="L1368" i="10"/>
  <c r="H1368" i="10"/>
  <c r="C1368" i="10"/>
  <c r="T1367" i="10"/>
  <c r="R1367" i="10"/>
  <c r="D1367" i="10" s="1"/>
  <c r="Q1367" i="10"/>
  <c r="P1367" i="10"/>
  <c r="P1366" i="10" s="1"/>
  <c r="L1367" i="10"/>
  <c r="H1367" i="10"/>
  <c r="C1367" i="10"/>
  <c r="T1366" i="10"/>
  <c r="S1366" i="10"/>
  <c r="Q1366" i="10"/>
  <c r="O1366" i="10"/>
  <c r="N1366" i="10"/>
  <c r="M1366" i="10"/>
  <c r="L1366" i="10"/>
  <c r="K1366" i="10"/>
  <c r="J1366" i="10"/>
  <c r="I1366" i="10"/>
  <c r="H1366" i="10"/>
  <c r="G1366" i="10"/>
  <c r="F1366" i="10"/>
  <c r="E1366" i="10"/>
  <c r="S1365" i="10"/>
  <c r="P1365" i="10"/>
  <c r="L1365" i="10"/>
  <c r="R1364" i="10"/>
  <c r="Q1364" i="10"/>
  <c r="P1364" i="10"/>
  <c r="L1364" i="10"/>
  <c r="H1364" i="10"/>
  <c r="D1364" i="10"/>
  <c r="R1363" i="10"/>
  <c r="Q1363" i="10"/>
  <c r="P1363" i="10"/>
  <c r="L1363" i="10"/>
  <c r="H1363" i="10"/>
  <c r="D1363" i="10"/>
  <c r="R1362" i="10"/>
  <c r="O1362" i="10"/>
  <c r="N1362" i="10"/>
  <c r="M1362" i="10"/>
  <c r="P1362" i="10" s="1"/>
  <c r="K1362" i="10"/>
  <c r="J1362" i="10"/>
  <c r="I1362" i="10"/>
  <c r="G1362" i="10"/>
  <c r="F1362" i="10"/>
  <c r="E1362" i="10"/>
  <c r="O1361" i="10"/>
  <c r="L1361" i="10"/>
  <c r="K1361" i="10"/>
  <c r="R1360" i="10"/>
  <c r="D1360" i="10" s="1"/>
  <c r="Q1360" i="10"/>
  <c r="N1360" i="10"/>
  <c r="M1360" i="10"/>
  <c r="P1360" i="10" s="1"/>
  <c r="L1360" i="10"/>
  <c r="J1360" i="10"/>
  <c r="I1360" i="10"/>
  <c r="G1360" i="10"/>
  <c r="H1360" i="10" s="1"/>
  <c r="F1360" i="10"/>
  <c r="E1360" i="10"/>
  <c r="Q1359" i="10"/>
  <c r="P1359" i="10"/>
  <c r="N1359" i="10"/>
  <c r="N1358" i="10" s="1"/>
  <c r="M1359" i="10"/>
  <c r="L1359" i="10"/>
  <c r="L1358" i="10" s="1"/>
  <c r="J1359" i="10"/>
  <c r="I1359" i="10"/>
  <c r="G1359" i="10"/>
  <c r="G1358" i="10" s="1"/>
  <c r="F1359" i="10"/>
  <c r="F1358" i="10" s="1"/>
  <c r="E1359" i="10"/>
  <c r="M1358" i="10"/>
  <c r="K1358" i="10"/>
  <c r="I1358" i="10"/>
  <c r="E1358" i="10"/>
  <c r="S1357" i="10"/>
  <c r="T1357" i="10" s="1"/>
  <c r="P1357" i="10"/>
  <c r="L1357" i="10"/>
  <c r="R1356" i="10"/>
  <c r="D1356" i="10" s="1"/>
  <c r="Q1356" i="10"/>
  <c r="P1356" i="10"/>
  <c r="L1356" i="10"/>
  <c r="H1356" i="10"/>
  <c r="R1355" i="10"/>
  <c r="R1354" i="10" s="1"/>
  <c r="D1354" i="10" s="1"/>
  <c r="Q1355" i="10"/>
  <c r="P1355" i="10"/>
  <c r="L1355" i="10"/>
  <c r="H1355" i="10"/>
  <c r="D1355" i="10"/>
  <c r="S1354" i="10"/>
  <c r="O1354" i="10"/>
  <c r="N1354" i="10"/>
  <c r="M1354" i="10"/>
  <c r="P1354" i="10" s="1"/>
  <c r="K1354" i="10"/>
  <c r="J1354" i="10"/>
  <c r="I1354" i="10"/>
  <c r="L1354" i="10" s="1"/>
  <c r="G1354" i="10"/>
  <c r="F1354" i="10"/>
  <c r="E1354" i="10"/>
  <c r="T1353" i="10"/>
  <c r="S1353" i="10"/>
  <c r="P1353" i="10"/>
  <c r="L1353" i="10"/>
  <c r="T1352" i="10"/>
  <c r="R1352" i="10"/>
  <c r="D1352" i="10" s="1"/>
  <c r="Q1352" i="10"/>
  <c r="P1352" i="10"/>
  <c r="L1352" i="10"/>
  <c r="H1352" i="10"/>
  <c r="C1352" i="10"/>
  <c r="T1351" i="10"/>
  <c r="R1351" i="10"/>
  <c r="D1351" i="10" s="1"/>
  <c r="Q1351" i="10"/>
  <c r="P1351" i="10"/>
  <c r="L1351" i="10"/>
  <c r="H1351" i="10"/>
  <c r="C1351" i="10"/>
  <c r="S1350" i="10"/>
  <c r="Q1350" i="10"/>
  <c r="O1350" i="10"/>
  <c r="N1350" i="10"/>
  <c r="M1350" i="10"/>
  <c r="P1350" i="10" s="1"/>
  <c r="K1350" i="10"/>
  <c r="J1350" i="10"/>
  <c r="I1350" i="10"/>
  <c r="G1350" i="10"/>
  <c r="F1350" i="10"/>
  <c r="E1350" i="10"/>
  <c r="H1350" i="10" s="1"/>
  <c r="S1349" i="10"/>
  <c r="T1349" i="10" s="1"/>
  <c r="P1349" i="10"/>
  <c r="L1349" i="10"/>
  <c r="R1348" i="10"/>
  <c r="Q1348" i="10"/>
  <c r="P1348" i="10"/>
  <c r="L1348" i="10"/>
  <c r="H1348" i="10"/>
  <c r="D1348" i="10"/>
  <c r="R1347" i="10"/>
  <c r="R1346" i="10" s="1"/>
  <c r="D1346" i="10" s="1"/>
  <c r="Q1347" i="10"/>
  <c r="P1347" i="10"/>
  <c r="L1347" i="10"/>
  <c r="H1347" i="10"/>
  <c r="D1347" i="10"/>
  <c r="O1346" i="10"/>
  <c r="N1346" i="10"/>
  <c r="M1346" i="10"/>
  <c r="K1346" i="10"/>
  <c r="J1346" i="10"/>
  <c r="I1346" i="10"/>
  <c r="L1346" i="10" s="1"/>
  <c r="G1346" i="10"/>
  <c r="F1346" i="10"/>
  <c r="E1346" i="10"/>
  <c r="H1346" i="10" s="1"/>
  <c r="T1345" i="10"/>
  <c r="S1345" i="10"/>
  <c r="P1345" i="10"/>
  <c r="L1345" i="10"/>
  <c r="T1344" i="10"/>
  <c r="R1344" i="10"/>
  <c r="D1344" i="10" s="1"/>
  <c r="Q1344" i="10"/>
  <c r="P1344" i="10"/>
  <c r="L1344" i="10"/>
  <c r="H1344" i="10"/>
  <c r="C1344" i="10"/>
  <c r="T1343" i="10"/>
  <c r="T1342" i="10" s="1"/>
  <c r="R1343" i="10"/>
  <c r="D1343" i="10" s="1"/>
  <c r="Q1343" i="10"/>
  <c r="P1343" i="10"/>
  <c r="P1342" i="10" s="1"/>
  <c r="L1343" i="10"/>
  <c r="L1342" i="10" s="1"/>
  <c r="H1343" i="10"/>
  <c r="C1343" i="10"/>
  <c r="S1342" i="10"/>
  <c r="Q1342" i="10"/>
  <c r="O1342" i="10"/>
  <c r="N1342" i="10"/>
  <c r="M1342" i="10"/>
  <c r="K1342" i="10"/>
  <c r="J1342" i="10"/>
  <c r="I1342" i="10"/>
  <c r="H1342" i="10"/>
  <c r="G1342" i="10"/>
  <c r="F1342" i="10"/>
  <c r="E1342" i="10"/>
  <c r="S1341" i="10"/>
  <c r="T1341" i="10" s="1"/>
  <c r="P1341" i="10"/>
  <c r="L1341" i="10"/>
  <c r="R1340" i="10"/>
  <c r="Q1340" i="10"/>
  <c r="P1340" i="10"/>
  <c r="L1340" i="10"/>
  <c r="H1340" i="10"/>
  <c r="D1340" i="10"/>
  <c r="R1339" i="10"/>
  <c r="Q1339" i="10"/>
  <c r="P1339" i="10"/>
  <c r="L1339" i="10"/>
  <c r="H1339" i="10"/>
  <c r="O1338" i="10"/>
  <c r="N1338" i="10"/>
  <c r="M1338" i="10"/>
  <c r="K1338" i="10"/>
  <c r="J1338" i="10"/>
  <c r="I1338" i="10"/>
  <c r="G1338" i="10"/>
  <c r="F1338" i="10"/>
  <c r="E1338" i="10"/>
  <c r="H1338" i="10" s="1"/>
  <c r="T1337" i="10"/>
  <c r="S1337" i="10"/>
  <c r="P1337" i="10"/>
  <c r="L1337" i="10"/>
  <c r="T1336" i="10"/>
  <c r="R1336" i="10"/>
  <c r="D1336" i="10" s="1"/>
  <c r="Q1336" i="10"/>
  <c r="P1336" i="10"/>
  <c r="L1336" i="10"/>
  <c r="H1336" i="10"/>
  <c r="C1336" i="10"/>
  <c r="T1335" i="10"/>
  <c r="R1335" i="10"/>
  <c r="D1335" i="10" s="1"/>
  <c r="Q1335" i="10"/>
  <c r="P1335" i="10"/>
  <c r="P1334" i="10" s="1"/>
  <c r="L1335" i="10"/>
  <c r="H1335" i="10"/>
  <c r="C1335" i="10"/>
  <c r="T1334" i="10"/>
  <c r="S1334" i="10"/>
  <c r="Q1334" i="10"/>
  <c r="O1334" i="10"/>
  <c r="N1334" i="10"/>
  <c r="M1334" i="10"/>
  <c r="L1334" i="10"/>
  <c r="K1334" i="10"/>
  <c r="J1334" i="10"/>
  <c r="I1334" i="10"/>
  <c r="H1334" i="10"/>
  <c r="G1334" i="10"/>
  <c r="F1334" i="10"/>
  <c r="E1334" i="10"/>
  <c r="S1333" i="10"/>
  <c r="P1333" i="10"/>
  <c r="L1333" i="10"/>
  <c r="R1332" i="10"/>
  <c r="Q1332" i="10"/>
  <c r="P1332" i="10"/>
  <c r="L1332" i="10"/>
  <c r="H1332" i="10"/>
  <c r="D1332" i="10"/>
  <c r="R1331" i="10"/>
  <c r="Q1331" i="10"/>
  <c r="P1331" i="10"/>
  <c r="L1331" i="10"/>
  <c r="H1331" i="10"/>
  <c r="D1331" i="10"/>
  <c r="R1330" i="10"/>
  <c r="O1330" i="10"/>
  <c r="N1330" i="10"/>
  <c r="M1330" i="10"/>
  <c r="P1330" i="10" s="1"/>
  <c r="K1330" i="10"/>
  <c r="J1330" i="10"/>
  <c r="I1330" i="10"/>
  <c r="G1330" i="10"/>
  <c r="F1330" i="10"/>
  <c r="E1330" i="10"/>
  <c r="S1329" i="10"/>
  <c r="O1329" i="10"/>
  <c r="P1329" i="10" s="1"/>
  <c r="K1329" i="10"/>
  <c r="K1326" i="10" s="1"/>
  <c r="R1328" i="10"/>
  <c r="D1328" i="10" s="1"/>
  <c r="N1328" i="10"/>
  <c r="M1328" i="10"/>
  <c r="L1328" i="10"/>
  <c r="J1328" i="10"/>
  <c r="I1328" i="10"/>
  <c r="H1328" i="10"/>
  <c r="G1328" i="10"/>
  <c r="F1328" i="10"/>
  <c r="E1328" i="10"/>
  <c r="Q1327" i="10"/>
  <c r="P1327" i="10"/>
  <c r="N1327" i="10"/>
  <c r="N1326" i="10" s="1"/>
  <c r="M1327" i="10"/>
  <c r="L1327" i="10"/>
  <c r="J1327" i="10"/>
  <c r="I1327" i="10"/>
  <c r="G1327" i="10"/>
  <c r="F1327" i="10"/>
  <c r="F1326" i="10" s="1"/>
  <c r="E1327" i="10"/>
  <c r="O1326" i="10"/>
  <c r="I1326" i="10"/>
  <c r="G1326" i="10"/>
  <c r="S1325" i="10"/>
  <c r="P1325" i="10"/>
  <c r="L1325" i="10"/>
  <c r="R1324" i="10"/>
  <c r="R1322" i="10" s="1"/>
  <c r="D1322" i="10" s="1"/>
  <c r="Q1324" i="10"/>
  <c r="P1324" i="10"/>
  <c r="L1324" i="10"/>
  <c r="H1324" i="10"/>
  <c r="D1324" i="10"/>
  <c r="R1323" i="10"/>
  <c r="Q1323" i="10"/>
  <c r="T1323" i="10" s="1"/>
  <c r="P1323" i="10"/>
  <c r="L1323" i="10"/>
  <c r="H1323" i="10"/>
  <c r="D1323" i="10"/>
  <c r="C1323" i="10"/>
  <c r="O1322" i="10"/>
  <c r="N1322" i="10"/>
  <c r="M1322" i="10"/>
  <c r="K1322" i="10"/>
  <c r="J1322" i="10"/>
  <c r="I1322" i="10"/>
  <c r="G1322" i="10"/>
  <c r="F1322" i="10"/>
  <c r="E1322" i="10"/>
  <c r="H1322" i="10" s="1"/>
  <c r="S1321" i="10"/>
  <c r="S1318" i="10" s="1"/>
  <c r="P1321" i="10"/>
  <c r="L1321" i="10"/>
  <c r="T1320" i="10"/>
  <c r="R1320" i="10"/>
  <c r="D1320" i="10" s="1"/>
  <c r="Q1320" i="10"/>
  <c r="P1320" i="10"/>
  <c r="L1320" i="10"/>
  <c r="H1320" i="10"/>
  <c r="C1320" i="10"/>
  <c r="T1319" i="10"/>
  <c r="R1319" i="10"/>
  <c r="Q1319" i="10"/>
  <c r="P1319" i="10"/>
  <c r="L1319" i="10"/>
  <c r="H1319" i="10"/>
  <c r="C1319" i="10"/>
  <c r="Q1318" i="10"/>
  <c r="O1318" i="10"/>
  <c r="N1318" i="10"/>
  <c r="M1318" i="10"/>
  <c r="K1318" i="10"/>
  <c r="L1318" i="10" s="1"/>
  <c r="J1318" i="10"/>
  <c r="I1318" i="10"/>
  <c r="G1318" i="10"/>
  <c r="H1318" i="10" s="1"/>
  <c r="F1318" i="10"/>
  <c r="E1318" i="10"/>
  <c r="S1317" i="10"/>
  <c r="T1317" i="10" s="1"/>
  <c r="P1317" i="10"/>
  <c r="L1317" i="10"/>
  <c r="R1316" i="10"/>
  <c r="Q1316" i="10"/>
  <c r="T1316" i="10" s="1"/>
  <c r="P1316" i="10"/>
  <c r="L1316" i="10"/>
  <c r="H1316" i="10"/>
  <c r="R1315" i="10"/>
  <c r="Q1315" i="10"/>
  <c r="P1315" i="10"/>
  <c r="L1315" i="10"/>
  <c r="H1315" i="10"/>
  <c r="D1315" i="10"/>
  <c r="S1314" i="10"/>
  <c r="O1314" i="10"/>
  <c r="N1314" i="10"/>
  <c r="M1314" i="10"/>
  <c r="P1314" i="10" s="1"/>
  <c r="K1314" i="10"/>
  <c r="J1314" i="10"/>
  <c r="I1314" i="10"/>
  <c r="G1314" i="10"/>
  <c r="F1314" i="10"/>
  <c r="E1314" i="10"/>
  <c r="S1313" i="10"/>
  <c r="P1313" i="10"/>
  <c r="L1313" i="10"/>
  <c r="T1312" i="10"/>
  <c r="R1312" i="10"/>
  <c r="Q1312" i="10"/>
  <c r="P1312" i="10"/>
  <c r="L1312" i="10"/>
  <c r="H1312" i="10"/>
  <c r="H1310" i="10" s="1"/>
  <c r="T1311" i="10"/>
  <c r="R1311" i="10"/>
  <c r="Q1311" i="10"/>
  <c r="P1311" i="10"/>
  <c r="L1311" i="10"/>
  <c r="H1311" i="10"/>
  <c r="C1311" i="10"/>
  <c r="Q1310" i="10"/>
  <c r="P1310" i="10"/>
  <c r="O1310" i="10"/>
  <c r="N1310" i="10"/>
  <c r="M1310" i="10"/>
  <c r="L1310" i="10"/>
  <c r="K1310" i="10"/>
  <c r="J1310" i="10"/>
  <c r="I1310" i="10"/>
  <c r="G1310" i="10"/>
  <c r="F1310" i="10"/>
  <c r="E1310" i="10"/>
  <c r="S1309" i="10"/>
  <c r="T1309" i="10" s="1"/>
  <c r="P1309" i="10"/>
  <c r="L1309" i="10"/>
  <c r="R1308" i="10"/>
  <c r="Q1308" i="10"/>
  <c r="T1308" i="10" s="1"/>
  <c r="P1308" i="10"/>
  <c r="L1308" i="10"/>
  <c r="H1308" i="10"/>
  <c r="D1308" i="10"/>
  <c r="C1308" i="10"/>
  <c r="R1307" i="10"/>
  <c r="Q1307" i="10"/>
  <c r="T1307" i="10" s="1"/>
  <c r="P1307" i="10"/>
  <c r="L1307" i="10"/>
  <c r="H1307" i="10"/>
  <c r="S1306" i="10"/>
  <c r="O1306" i="10"/>
  <c r="N1306" i="10"/>
  <c r="M1306" i="10"/>
  <c r="P1306" i="10" s="1"/>
  <c r="K1306" i="10"/>
  <c r="J1306" i="10"/>
  <c r="I1306" i="10"/>
  <c r="G1306" i="10"/>
  <c r="F1306" i="10"/>
  <c r="E1306" i="10"/>
  <c r="T1305" i="10"/>
  <c r="S1305" i="10"/>
  <c r="P1305" i="10"/>
  <c r="L1305" i="10"/>
  <c r="T1304" i="10"/>
  <c r="R1304" i="10"/>
  <c r="D1304" i="10" s="1"/>
  <c r="Q1304" i="10"/>
  <c r="P1304" i="10"/>
  <c r="L1304" i="10"/>
  <c r="H1304" i="10"/>
  <c r="C1304" i="10"/>
  <c r="T1303" i="10"/>
  <c r="R1303" i="10"/>
  <c r="Q1303" i="10"/>
  <c r="P1303" i="10"/>
  <c r="L1303" i="10"/>
  <c r="H1303" i="10"/>
  <c r="S1302" i="10"/>
  <c r="Q1302" i="10"/>
  <c r="O1302" i="10"/>
  <c r="N1302" i="10"/>
  <c r="M1302" i="10"/>
  <c r="P1302" i="10" s="1"/>
  <c r="K1302" i="10"/>
  <c r="J1302" i="10"/>
  <c r="I1302" i="10"/>
  <c r="L1302" i="10" s="1"/>
  <c r="G1302" i="10"/>
  <c r="F1302" i="10"/>
  <c r="E1302" i="10"/>
  <c r="S1301" i="10"/>
  <c r="T1301" i="10" s="1"/>
  <c r="P1301" i="10"/>
  <c r="L1301" i="10"/>
  <c r="R1300" i="10"/>
  <c r="Q1300" i="10"/>
  <c r="T1300" i="10" s="1"/>
  <c r="P1300" i="10"/>
  <c r="L1300" i="10"/>
  <c r="H1300" i="10"/>
  <c r="D1300" i="10"/>
  <c r="C1300" i="10"/>
  <c r="R1299" i="10"/>
  <c r="Q1299" i="10"/>
  <c r="T1299" i="10" s="1"/>
  <c r="P1299" i="10"/>
  <c r="L1299" i="10"/>
  <c r="H1299" i="10"/>
  <c r="D1299" i="10"/>
  <c r="C1299" i="10"/>
  <c r="R1298" i="10"/>
  <c r="Q1298" i="10"/>
  <c r="P1298" i="10"/>
  <c r="O1298" i="10"/>
  <c r="N1298" i="10"/>
  <c r="M1298" i="10"/>
  <c r="L1298" i="10"/>
  <c r="K1298" i="10"/>
  <c r="J1298" i="10"/>
  <c r="I1298" i="10"/>
  <c r="H1298" i="10"/>
  <c r="G1298" i="10"/>
  <c r="F1298" i="10"/>
  <c r="E1298" i="10"/>
  <c r="D1298" i="10"/>
  <c r="P1297" i="10"/>
  <c r="O1297" i="10"/>
  <c r="K1297" i="10"/>
  <c r="L1297" i="10" s="1"/>
  <c r="P1296" i="10"/>
  <c r="N1296" i="10"/>
  <c r="M1296" i="10"/>
  <c r="J1296" i="10"/>
  <c r="R1296" i="10" s="1"/>
  <c r="I1296" i="10"/>
  <c r="G1296" i="10"/>
  <c r="F1296" i="10"/>
  <c r="E1296" i="10"/>
  <c r="H1296" i="10" s="1"/>
  <c r="R1295" i="10"/>
  <c r="D1295" i="10" s="1"/>
  <c r="N1295" i="10"/>
  <c r="M1295" i="10"/>
  <c r="J1295" i="10"/>
  <c r="I1295" i="10"/>
  <c r="H1295" i="10"/>
  <c r="G1295" i="10"/>
  <c r="F1295" i="10"/>
  <c r="E1295" i="10"/>
  <c r="O1294" i="10"/>
  <c r="N1294" i="10"/>
  <c r="K1294" i="10"/>
  <c r="J1294" i="10"/>
  <c r="G1294" i="10"/>
  <c r="F1294" i="10"/>
  <c r="T1293" i="10"/>
  <c r="S1293" i="10"/>
  <c r="P1293" i="10"/>
  <c r="L1293" i="10"/>
  <c r="T1292" i="10"/>
  <c r="R1292" i="10"/>
  <c r="Q1292" i="10"/>
  <c r="P1292" i="10"/>
  <c r="L1292" i="10"/>
  <c r="H1292" i="10"/>
  <c r="D1292" i="10"/>
  <c r="C1292" i="10"/>
  <c r="T1291" i="10"/>
  <c r="R1291" i="10"/>
  <c r="Q1291" i="10"/>
  <c r="P1291" i="10"/>
  <c r="L1291" i="10"/>
  <c r="H1291" i="10"/>
  <c r="D1291" i="10"/>
  <c r="C1291" i="10"/>
  <c r="T1290" i="10"/>
  <c r="S1290" i="10"/>
  <c r="R1290" i="10"/>
  <c r="Q1290" i="10"/>
  <c r="C1290" i="10" s="1"/>
  <c r="P1290" i="10"/>
  <c r="O1290" i="10"/>
  <c r="N1290" i="10"/>
  <c r="M1290" i="10"/>
  <c r="L1290" i="10"/>
  <c r="K1290" i="10"/>
  <c r="J1290" i="10"/>
  <c r="I1290" i="10"/>
  <c r="H1290" i="10"/>
  <c r="G1290" i="10"/>
  <c r="F1290" i="10"/>
  <c r="E1290" i="10"/>
  <c r="D1290" i="10"/>
  <c r="S1289" i="10"/>
  <c r="T1289" i="10" s="1"/>
  <c r="P1289" i="10"/>
  <c r="L1289" i="10"/>
  <c r="R1288" i="10"/>
  <c r="Q1288" i="10"/>
  <c r="P1288" i="10"/>
  <c r="L1288" i="10"/>
  <c r="H1288" i="10"/>
  <c r="D1288" i="10"/>
  <c r="R1287" i="10"/>
  <c r="Q1287" i="10"/>
  <c r="P1287" i="10"/>
  <c r="L1287" i="10"/>
  <c r="H1287" i="10"/>
  <c r="D1287" i="10"/>
  <c r="S1286" i="10"/>
  <c r="R1286" i="10"/>
  <c r="O1286" i="10"/>
  <c r="P1286" i="10" s="1"/>
  <c r="N1286" i="10"/>
  <c r="M1286" i="10"/>
  <c r="K1286" i="10"/>
  <c r="L1286" i="10" s="1"/>
  <c r="J1286" i="10"/>
  <c r="I1286" i="10"/>
  <c r="G1286" i="10"/>
  <c r="H1286" i="10" s="1"/>
  <c r="F1286" i="10"/>
  <c r="E1286" i="10"/>
  <c r="T1285" i="10"/>
  <c r="S1285" i="10"/>
  <c r="P1285" i="10"/>
  <c r="L1285" i="10"/>
  <c r="T1284" i="10"/>
  <c r="R1284" i="10"/>
  <c r="Q1284" i="10"/>
  <c r="P1284" i="10"/>
  <c r="L1284" i="10"/>
  <c r="H1284" i="10"/>
  <c r="D1284" i="10"/>
  <c r="C1284" i="10"/>
  <c r="T1283" i="10"/>
  <c r="R1283" i="10"/>
  <c r="Q1283" i="10"/>
  <c r="P1283" i="10"/>
  <c r="L1283" i="10"/>
  <c r="H1283" i="10"/>
  <c r="D1283" i="10"/>
  <c r="C1283" i="10"/>
  <c r="T1282" i="10"/>
  <c r="S1282" i="10"/>
  <c r="R1282" i="10"/>
  <c r="Q1282" i="10"/>
  <c r="C1282" i="10" s="1"/>
  <c r="P1282" i="10"/>
  <c r="O1282" i="10"/>
  <c r="N1282" i="10"/>
  <c r="M1282" i="10"/>
  <c r="L1282" i="10"/>
  <c r="K1282" i="10"/>
  <c r="J1282" i="10"/>
  <c r="I1282" i="10"/>
  <c r="H1282" i="10"/>
  <c r="G1282" i="10"/>
  <c r="F1282" i="10"/>
  <c r="E1282" i="10"/>
  <c r="D1282" i="10"/>
  <c r="S1281" i="10"/>
  <c r="T1281" i="10" s="1"/>
  <c r="P1281" i="10"/>
  <c r="L1281" i="10"/>
  <c r="R1280" i="10"/>
  <c r="Q1280" i="10"/>
  <c r="P1280" i="10"/>
  <c r="L1280" i="10"/>
  <c r="H1280" i="10"/>
  <c r="D1280" i="10"/>
  <c r="R1279" i="10"/>
  <c r="Q1279" i="10"/>
  <c r="P1279" i="10"/>
  <c r="L1279" i="10"/>
  <c r="H1279" i="10"/>
  <c r="D1279" i="10"/>
  <c r="S1278" i="10"/>
  <c r="R1278" i="10"/>
  <c r="O1278" i="10"/>
  <c r="P1278" i="10" s="1"/>
  <c r="N1278" i="10"/>
  <c r="M1278" i="10"/>
  <c r="K1278" i="10"/>
  <c r="L1278" i="10" s="1"/>
  <c r="J1278" i="10"/>
  <c r="I1278" i="10"/>
  <c r="G1278" i="10"/>
  <c r="H1278" i="10" s="1"/>
  <c r="F1278" i="10"/>
  <c r="E1278" i="10"/>
  <c r="T1277" i="10"/>
  <c r="S1277" i="10"/>
  <c r="P1277" i="10"/>
  <c r="L1277" i="10"/>
  <c r="T1276" i="10"/>
  <c r="R1276" i="10"/>
  <c r="Q1276" i="10"/>
  <c r="P1276" i="10"/>
  <c r="L1276" i="10"/>
  <c r="H1276" i="10"/>
  <c r="D1276" i="10"/>
  <c r="C1276" i="10"/>
  <c r="T1275" i="10"/>
  <c r="R1275" i="10"/>
  <c r="Q1275" i="10"/>
  <c r="P1275" i="10"/>
  <c r="L1275" i="10"/>
  <c r="H1275" i="10"/>
  <c r="D1275" i="10"/>
  <c r="C1275" i="10"/>
  <c r="T1274" i="10"/>
  <c r="S1274" i="10"/>
  <c r="R1274" i="10"/>
  <c r="Q1274" i="10"/>
  <c r="P1274" i="10"/>
  <c r="O1274" i="10"/>
  <c r="N1274" i="10"/>
  <c r="M1274" i="10"/>
  <c r="L1274" i="10"/>
  <c r="K1274" i="10"/>
  <c r="J1274" i="10"/>
  <c r="I1274" i="10"/>
  <c r="H1274" i="10"/>
  <c r="G1274" i="10"/>
  <c r="F1274" i="10"/>
  <c r="E1274" i="10"/>
  <c r="D1274" i="10"/>
  <c r="S1273" i="10"/>
  <c r="T1273" i="10" s="1"/>
  <c r="P1273" i="10"/>
  <c r="L1273" i="10"/>
  <c r="R1272" i="10"/>
  <c r="Q1272" i="10"/>
  <c r="P1272" i="10"/>
  <c r="L1272" i="10"/>
  <c r="H1272" i="10"/>
  <c r="D1272" i="10"/>
  <c r="R1271" i="10"/>
  <c r="Q1271" i="10"/>
  <c r="P1271" i="10"/>
  <c r="L1271" i="10"/>
  <c r="H1271" i="10"/>
  <c r="D1271" i="10"/>
  <c r="S1270" i="10"/>
  <c r="R1270" i="10"/>
  <c r="O1270" i="10"/>
  <c r="P1270" i="10" s="1"/>
  <c r="N1270" i="10"/>
  <c r="M1270" i="10"/>
  <c r="K1270" i="10"/>
  <c r="L1270" i="10" s="1"/>
  <c r="J1270" i="10"/>
  <c r="I1270" i="10"/>
  <c r="G1270" i="10"/>
  <c r="H1270" i="10" s="1"/>
  <c r="F1270" i="10"/>
  <c r="E1270" i="10"/>
  <c r="T1269" i="10"/>
  <c r="S1269" i="10"/>
  <c r="P1269" i="10"/>
  <c r="L1269" i="10"/>
  <c r="T1268" i="10"/>
  <c r="R1268" i="10"/>
  <c r="Q1268" i="10"/>
  <c r="P1268" i="10"/>
  <c r="L1268" i="10"/>
  <c r="H1268" i="10"/>
  <c r="D1268" i="10"/>
  <c r="C1268" i="10"/>
  <c r="T1267" i="10"/>
  <c r="R1267" i="10"/>
  <c r="Q1267" i="10"/>
  <c r="P1267" i="10"/>
  <c r="L1267" i="10"/>
  <c r="H1267" i="10"/>
  <c r="D1267" i="10"/>
  <c r="C1267" i="10"/>
  <c r="T1266" i="10"/>
  <c r="S1266" i="10"/>
  <c r="R1266" i="10"/>
  <c r="Q1266" i="10"/>
  <c r="P1266" i="10"/>
  <c r="O1266" i="10"/>
  <c r="N1266" i="10"/>
  <c r="M1266" i="10"/>
  <c r="L1266" i="10"/>
  <c r="K1266" i="10"/>
  <c r="J1266" i="10"/>
  <c r="I1266" i="10"/>
  <c r="H1266" i="10"/>
  <c r="G1266" i="10"/>
  <c r="F1266" i="10"/>
  <c r="E1266" i="10"/>
  <c r="D1266" i="10"/>
  <c r="P1265" i="10"/>
  <c r="O1265" i="10"/>
  <c r="K1265" i="10"/>
  <c r="L1265" i="10" s="1"/>
  <c r="P1264" i="10"/>
  <c r="N1264" i="10"/>
  <c r="M1264" i="10"/>
  <c r="J1264" i="10"/>
  <c r="R1264" i="10" s="1"/>
  <c r="D1264" i="10" s="1"/>
  <c r="I1264" i="10"/>
  <c r="G1264" i="10"/>
  <c r="F1264" i="10"/>
  <c r="E1264" i="10"/>
  <c r="H1264" i="10" s="1"/>
  <c r="R1263" i="10"/>
  <c r="N1263" i="10"/>
  <c r="M1263" i="10"/>
  <c r="J1263" i="10"/>
  <c r="I1263" i="10"/>
  <c r="Q1263" i="10" s="1"/>
  <c r="H1263" i="10"/>
  <c r="G1263" i="10"/>
  <c r="F1263" i="10"/>
  <c r="E1263" i="10"/>
  <c r="E1262" i="10" s="1"/>
  <c r="H1262" i="10" s="1"/>
  <c r="O1262" i="10"/>
  <c r="N1262" i="10"/>
  <c r="K1262" i="10"/>
  <c r="J1262" i="10"/>
  <c r="G1262" i="10"/>
  <c r="F1262" i="10"/>
  <c r="T1261" i="10"/>
  <c r="S1261" i="10"/>
  <c r="P1261" i="10"/>
  <c r="L1261" i="10"/>
  <c r="T1260" i="10"/>
  <c r="R1260" i="10"/>
  <c r="Q1260" i="10"/>
  <c r="P1260" i="10"/>
  <c r="L1260" i="10"/>
  <c r="H1260" i="10"/>
  <c r="D1260" i="10"/>
  <c r="C1260" i="10"/>
  <c r="T1259" i="10"/>
  <c r="R1259" i="10"/>
  <c r="Q1259" i="10"/>
  <c r="P1259" i="10"/>
  <c r="L1259" i="10"/>
  <c r="H1259" i="10"/>
  <c r="D1259" i="10"/>
  <c r="C1259" i="10"/>
  <c r="T1258" i="10"/>
  <c r="S1258" i="10"/>
  <c r="R1258" i="10"/>
  <c r="Q1258" i="10"/>
  <c r="C1258" i="10" s="1"/>
  <c r="P1258" i="10"/>
  <c r="O1258" i="10"/>
  <c r="N1258" i="10"/>
  <c r="M1258" i="10"/>
  <c r="L1258" i="10"/>
  <c r="K1258" i="10"/>
  <c r="J1258" i="10"/>
  <c r="I1258" i="10"/>
  <c r="H1258" i="10"/>
  <c r="G1258" i="10"/>
  <c r="F1258" i="10"/>
  <c r="E1258" i="10"/>
  <c r="D1258" i="10"/>
  <c r="S1257" i="10"/>
  <c r="T1257" i="10" s="1"/>
  <c r="P1257" i="10"/>
  <c r="L1257" i="10"/>
  <c r="R1256" i="10"/>
  <c r="Q1256" i="10"/>
  <c r="P1256" i="10"/>
  <c r="L1256" i="10"/>
  <c r="H1256" i="10"/>
  <c r="D1256" i="10"/>
  <c r="R1255" i="10"/>
  <c r="Q1255" i="10"/>
  <c r="P1255" i="10"/>
  <c r="L1255" i="10"/>
  <c r="H1255" i="10"/>
  <c r="D1255" i="10"/>
  <c r="S1254" i="10"/>
  <c r="R1254" i="10"/>
  <c r="O1254" i="10"/>
  <c r="P1254" i="10" s="1"/>
  <c r="N1254" i="10"/>
  <c r="M1254" i="10"/>
  <c r="K1254" i="10"/>
  <c r="L1254" i="10" s="1"/>
  <c r="J1254" i="10"/>
  <c r="I1254" i="10"/>
  <c r="G1254" i="10"/>
  <c r="H1254" i="10" s="1"/>
  <c r="F1254" i="10"/>
  <c r="E1254" i="10"/>
  <c r="T1253" i="10"/>
  <c r="S1253" i="10"/>
  <c r="P1253" i="10"/>
  <c r="L1253" i="10"/>
  <c r="T1252" i="10"/>
  <c r="R1252" i="10"/>
  <c r="Q1252" i="10"/>
  <c r="P1252" i="10"/>
  <c r="L1252" i="10"/>
  <c r="H1252" i="10"/>
  <c r="D1252" i="10"/>
  <c r="C1252" i="10"/>
  <c r="T1251" i="10"/>
  <c r="R1251" i="10"/>
  <c r="Q1251" i="10"/>
  <c r="P1251" i="10"/>
  <c r="L1251" i="10"/>
  <c r="H1251" i="10"/>
  <c r="D1251" i="10"/>
  <c r="C1251" i="10"/>
  <c r="T1250" i="10"/>
  <c r="S1250" i="10"/>
  <c r="R1250" i="10"/>
  <c r="Q1250" i="10"/>
  <c r="P1250" i="10"/>
  <c r="O1250" i="10"/>
  <c r="N1250" i="10"/>
  <c r="M1250" i="10"/>
  <c r="L1250" i="10"/>
  <c r="K1250" i="10"/>
  <c r="J1250" i="10"/>
  <c r="I1250" i="10"/>
  <c r="H1250" i="10"/>
  <c r="G1250" i="10"/>
  <c r="F1250" i="10"/>
  <c r="E1250" i="10"/>
  <c r="D1250" i="10"/>
  <c r="S1249" i="10"/>
  <c r="T1249" i="10" s="1"/>
  <c r="P1249" i="10"/>
  <c r="L1249" i="10"/>
  <c r="R1248" i="10"/>
  <c r="Q1248" i="10"/>
  <c r="P1248" i="10"/>
  <c r="L1248" i="10"/>
  <c r="H1248" i="10"/>
  <c r="D1248" i="10"/>
  <c r="R1247" i="10"/>
  <c r="Q1247" i="10"/>
  <c r="P1247" i="10"/>
  <c r="L1247" i="10"/>
  <c r="H1247" i="10"/>
  <c r="D1247" i="10"/>
  <c r="S1246" i="10"/>
  <c r="R1246" i="10"/>
  <c r="O1246" i="10"/>
  <c r="P1246" i="10" s="1"/>
  <c r="N1246" i="10"/>
  <c r="M1246" i="10"/>
  <c r="K1246" i="10"/>
  <c r="L1246" i="10" s="1"/>
  <c r="J1246" i="10"/>
  <c r="I1246" i="10"/>
  <c r="G1246" i="10"/>
  <c r="H1246" i="10" s="1"/>
  <c r="F1246" i="10"/>
  <c r="E1246" i="10"/>
  <c r="T1245" i="10"/>
  <c r="S1245" i="10"/>
  <c r="P1245" i="10"/>
  <c r="L1245" i="10"/>
  <c r="T1244" i="10"/>
  <c r="R1244" i="10"/>
  <c r="Q1244" i="10"/>
  <c r="P1244" i="10"/>
  <c r="L1244" i="10"/>
  <c r="H1244" i="10"/>
  <c r="D1244" i="10"/>
  <c r="C1244" i="10"/>
  <c r="T1243" i="10"/>
  <c r="R1243" i="10"/>
  <c r="Q1243" i="10"/>
  <c r="P1243" i="10"/>
  <c r="L1243" i="10"/>
  <c r="H1243" i="10"/>
  <c r="D1243" i="10"/>
  <c r="C1243" i="10"/>
  <c r="T1242" i="10"/>
  <c r="S1242" i="10"/>
  <c r="R1242" i="10"/>
  <c r="Q1242" i="10"/>
  <c r="P1242" i="10"/>
  <c r="O1242" i="10"/>
  <c r="N1242" i="10"/>
  <c r="M1242" i="10"/>
  <c r="L1242" i="10"/>
  <c r="K1242" i="10"/>
  <c r="J1242" i="10"/>
  <c r="I1242" i="10"/>
  <c r="H1242" i="10"/>
  <c r="G1242" i="10"/>
  <c r="F1242" i="10"/>
  <c r="E1242" i="10"/>
  <c r="D1242" i="10"/>
  <c r="S1241" i="10"/>
  <c r="T1241" i="10" s="1"/>
  <c r="P1241" i="10"/>
  <c r="L1241" i="10"/>
  <c r="R1240" i="10"/>
  <c r="Q1240" i="10"/>
  <c r="P1240" i="10"/>
  <c r="L1240" i="10"/>
  <c r="H1240" i="10"/>
  <c r="D1240" i="10"/>
  <c r="R1239" i="10"/>
  <c r="Q1239" i="10"/>
  <c r="P1239" i="10"/>
  <c r="L1239" i="10"/>
  <c r="H1239" i="10"/>
  <c r="D1239" i="10"/>
  <c r="S1238" i="10"/>
  <c r="R1238" i="10"/>
  <c r="O1238" i="10"/>
  <c r="P1238" i="10" s="1"/>
  <c r="N1238" i="10"/>
  <c r="M1238" i="10"/>
  <c r="K1238" i="10"/>
  <c r="L1238" i="10" s="1"/>
  <c r="J1238" i="10"/>
  <c r="I1238" i="10"/>
  <c r="G1238" i="10"/>
  <c r="H1238" i="10" s="1"/>
  <c r="F1238" i="10"/>
  <c r="E1238" i="10"/>
  <c r="T1237" i="10"/>
  <c r="S1237" i="10"/>
  <c r="P1237" i="10"/>
  <c r="L1237" i="10"/>
  <c r="T1236" i="10"/>
  <c r="R1236" i="10"/>
  <c r="Q1236" i="10"/>
  <c r="P1236" i="10"/>
  <c r="L1236" i="10"/>
  <c r="H1236" i="10"/>
  <c r="D1236" i="10"/>
  <c r="C1236" i="10"/>
  <c r="T1235" i="10"/>
  <c r="R1235" i="10"/>
  <c r="Q1235" i="10"/>
  <c r="P1235" i="10"/>
  <c r="L1235" i="10"/>
  <c r="H1235" i="10"/>
  <c r="D1235" i="10"/>
  <c r="C1235" i="10"/>
  <c r="S1234" i="10"/>
  <c r="R1234" i="10"/>
  <c r="Q1234" i="10"/>
  <c r="T1234" i="10" s="1"/>
  <c r="O1234" i="10"/>
  <c r="N1234" i="10"/>
  <c r="M1234" i="10"/>
  <c r="P1234" i="10" s="1"/>
  <c r="K1234" i="10"/>
  <c r="J1234" i="10"/>
  <c r="I1234" i="10"/>
  <c r="L1234" i="10" s="1"/>
  <c r="G1234" i="10"/>
  <c r="F1234" i="10"/>
  <c r="E1234" i="10"/>
  <c r="H1234" i="10" s="1"/>
  <c r="D1234" i="10"/>
  <c r="S1233" i="10"/>
  <c r="T1233" i="10" s="1"/>
  <c r="P1233" i="10"/>
  <c r="O1233" i="10"/>
  <c r="K1233" i="10"/>
  <c r="L1233" i="10" s="1"/>
  <c r="P1232" i="10"/>
  <c r="N1232" i="10"/>
  <c r="N1230" i="10" s="1"/>
  <c r="M1232" i="10"/>
  <c r="J1232" i="10"/>
  <c r="R1232" i="10" s="1"/>
  <c r="D1232" i="10" s="1"/>
  <c r="I1232" i="10"/>
  <c r="G1232" i="10"/>
  <c r="F1232" i="10"/>
  <c r="E1232" i="10"/>
  <c r="H1232" i="10" s="1"/>
  <c r="R1231" i="10"/>
  <c r="D1231" i="10" s="1"/>
  <c r="N1231" i="10"/>
  <c r="M1231" i="10"/>
  <c r="J1231" i="10"/>
  <c r="I1231" i="10"/>
  <c r="G1231" i="10"/>
  <c r="F1231" i="10"/>
  <c r="E1231" i="10"/>
  <c r="H1231" i="10" s="1"/>
  <c r="S1230" i="10"/>
  <c r="R1230" i="10"/>
  <c r="D1230" i="10" s="1"/>
  <c r="O1230" i="10"/>
  <c r="K1230" i="10"/>
  <c r="J1230" i="10"/>
  <c r="G1230" i="10"/>
  <c r="F1230" i="10"/>
  <c r="T1229" i="10"/>
  <c r="S1229" i="10"/>
  <c r="P1229" i="10"/>
  <c r="L1229" i="10"/>
  <c r="T1228" i="10"/>
  <c r="R1228" i="10"/>
  <c r="Q1228" i="10"/>
  <c r="P1228" i="10"/>
  <c r="L1228" i="10"/>
  <c r="H1228" i="10"/>
  <c r="D1228" i="10"/>
  <c r="C1228" i="10"/>
  <c r="T1227" i="10"/>
  <c r="R1227" i="10"/>
  <c r="Q1227" i="10"/>
  <c r="P1227" i="10"/>
  <c r="L1227" i="10"/>
  <c r="H1227" i="10"/>
  <c r="D1227" i="10"/>
  <c r="C1227" i="10"/>
  <c r="S1226" i="10"/>
  <c r="R1226" i="10"/>
  <c r="Q1226" i="10"/>
  <c r="O1226" i="10"/>
  <c r="N1226" i="10"/>
  <c r="M1226" i="10"/>
  <c r="P1226" i="10" s="1"/>
  <c r="K1226" i="10"/>
  <c r="J1226" i="10"/>
  <c r="I1226" i="10"/>
  <c r="L1226" i="10" s="1"/>
  <c r="G1226" i="10"/>
  <c r="F1226" i="10"/>
  <c r="E1226" i="10"/>
  <c r="H1226" i="10" s="1"/>
  <c r="D1226" i="10"/>
  <c r="S1225" i="10"/>
  <c r="T1225" i="10" s="1"/>
  <c r="P1225" i="10"/>
  <c r="L1225" i="10"/>
  <c r="R1224" i="10"/>
  <c r="Q1224" i="10"/>
  <c r="P1224" i="10"/>
  <c r="L1224" i="10"/>
  <c r="H1224" i="10"/>
  <c r="R1223" i="10"/>
  <c r="Q1223" i="10"/>
  <c r="P1223" i="10"/>
  <c r="L1223" i="10"/>
  <c r="H1223" i="10"/>
  <c r="D1223" i="10"/>
  <c r="S1222" i="10"/>
  <c r="O1222" i="10"/>
  <c r="P1222" i="10" s="1"/>
  <c r="N1222" i="10"/>
  <c r="M1222" i="10"/>
  <c r="K1222" i="10"/>
  <c r="L1222" i="10" s="1"/>
  <c r="J1222" i="10"/>
  <c r="I1222" i="10"/>
  <c r="G1222" i="10"/>
  <c r="F1222" i="10"/>
  <c r="E1222" i="10"/>
  <c r="T1221" i="10"/>
  <c r="S1221" i="10"/>
  <c r="P1221" i="10"/>
  <c r="L1221" i="10"/>
  <c r="T1220" i="10"/>
  <c r="R1220" i="10"/>
  <c r="Q1220" i="10"/>
  <c r="P1220" i="10"/>
  <c r="L1220" i="10"/>
  <c r="H1220" i="10"/>
  <c r="D1220" i="10"/>
  <c r="C1220" i="10"/>
  <c r="T1219" i="10"/>
  <c r="R1219" i="10"/>
  <c r="Q1219" i="10"/>
  <c r="P1219" i="10"/>
  <c r="L1219" i="10"/>
  <c r="H1219" i="10"/>
  <c r="D1219" i="10"/>
  <c r="C1219" i="10"/>
  <c r="S1218" i="10"/>
  <c r="R1218" i="10"/>
  <c r="Q1218" i="10"/>
  <c r="T1218" i="10" s="1"/>
  <c r="O1218" i="10"/>
  <c r="N1218" i="10"/>
  <c r="M1218" i="10"/>
  <c r="P1218" i="10" s="1"/>
  <c r="K1218" i="10"/>
  <c r="J1218" i="10"/>
  <c r="I1218" i="10"/>
  <c r="L1218" i="10" s="1"/>
  <c r="G1218" i="10"/>
  <c r="F1218" i="10"/>
  <c r="E1218" i="10"/>
  <c r="H1218" i="10" s="1"/>
  <c r="D1218" i="10"/>
  <c r="S1217" i="10"/>
  <c r="T1217" i="10" s="1"/>
  <c r="P1217" i="10"/>
  <c r="L1217" i="10"/>
  <c r="R1216" i="10"/>
  <c r="Q1216" i="10"/>
  <c r="P1216" i="10"/>
  <c r="L1216" i="10"/>
  <c r="H1216" i="10"/>
  <c r="R1215" i="10"/>
  <c r="Q1215" i="10"/>
  <c r="P1215" i="10"/>
  <c r="L1215" i="10"/>
  <c r="H1215" i="10"/>
  <c r="D1215" i="10"/>
  <c r="S1214" i="10"/>
  <c r="O1214" i="10"/>
  <c r="P1214" i="10" s="1"/>
  <c r="N1214" i="10"/>
  <c r="M1214" i="10"/>
  <c r="K1214" i="10"/>
  <c r="L1214" i="10" s="1"/>
  <c r="J1214" i="10"/>
  <c r="I1214" i="10"/>
  <c r="G1214" i="10"/>
  <c r="H1214" i="10" s="1"/>
  <c r="F1214" i="10"/>
  <c r="E1214" i="10"/>
  <c r="T1213" i="10"/>
  <c r="S1213" i="10"/>
  <c r="P1213" i="10"/>
  <c r="L1213" i="10"/>
  <c r="T1212" i="10"/>
  <c r="R1212" i="10"/>
  <c r="Q1212" i="10"/>
  <c r="P1212" i="10"/>
  <c r="L1212" i="10"/>
  <c r="H1212" i="10"/>
  <c r="D1212" i="10"/>
  <c r="C1212" i="10"/>
  <c r="T1211" i="10"/>
  <c r="R1211" i="10"/>
  <c r="Q1211" i="10"/>
  <c r="P1211" i="10"/>
  <c r="L1211" i="10"/>
  <c r="H1211" i="10"/>
  <c r="D1211" i="10"/>
  <c r="C1211" i="10"/>
  <c r="S1210" i="10"/>
  <c r="R1210" i="10"/>
  <c r="Q1210" i="10"/>
  <c r="O1210" i="10"/>
  <c r="N1210" i="10"/>
  <c r="M1210" i="10"/>
  <c r="P1210" i="10" s="1"/>
  <c r="K1210" i="10"/>
  <c r="J1210" i="10"/>
  <c r="I1210" i="10"/>
  <c r="L1210" i="10" s="1"/>
  <c r="G1210" i="10"/>
  <c r="F1210" i="10"/>
  <c r="E1210" i="10"/>
  <c r="H1210" i="10" s="1"/>
  <c r="D1210" i="10"/>
  <c r="S1209" i="10"/>
  <c r="T1209" i="10" s="1"/>
  <c r="P1209" i="10"/>
  <c r="L1209" i="10"/>
  <c r="R1208" i="10"/>
  <c r="Q1208" i="10"/>
  <c r="P1208" i="10"/>
  <c r="L1208" i="10"/>
  <c r="H1208" i="10"/>
  <c r="R1207" i="10"/>
  <c r="Q1207" i="10"/>
  <c r="P1207" i="10"/>
  <c r="L1207" i="10"/>
  <c r="H1207" i="10"/>
  <c r="D1207" i="10"/>
  <c r="S1206" i="10"/>
  <c r="O1206" i="10"/>
  <c r="P1206" i="10" s="1"/>
  <c r="N1206" i="10"/>
  <c r="M1206" i="10"/>
  <c r="K1206" i="10"/>
  <c r="L1206" i="10" s="1"/>
  <c r="J1206" i="10"/>
  <c r="I1206" i="10"/>
  <c r="G1206" i="10"/>
  <c r="F1206" i="10"/>
  <c r="E1206" i="10"/>
  <c r="T1205" i="10"/>
  <c r="S1205" i="10"/>
  <c r="P1205" i="10"/>
  <c r="L1205" i="10"/>
  <c r="T1204" i="10"/>
  <c r="R1204" i="10"/>
  <c r="Q1204" i="10"/>
  <c r="P1204" i="10"/>
  <c r="L1204" i="10"/>
  <c r="H1204" i="10"/>
  <c r="D1204" i="10"/>
  <c r="C1204" i="10"/>
  <c r="T1203" i="10"/>
  <c r="R1203" i="10"/>
  <c r="Q1203" i="10"/>
  <c r="P1203" i="10"/>
  <c r="L1203" i="10"/>
  <c r="H1203" i="10"/>
  <c r="D1203" i="10"/>
  <c r="C1203" i="10"/>
  <c r="S1202" i="10"/>
  <c r="R1202" i="10"/>
  <c r="Q1202" i="10"/>
  <c r="T1202" i="10" s="1"/>
  <c r="O1202" i="10"/>
  <c r="N1202" i="10"/>
  <c r="M1202" i="10"/>
  <c r="P1202" i="10" s="1"/>
  <c r="K1202" i="10"/>
  <c r="J1202" i="10"/>
  <c r="I1202" i="10"/>
  <c r="L1202" i="10" s="1"/>
  <c r="G1202" i="10"/>
  <c r="F1202" i="10"/>
  <c r="E1202" i="10"/>
  <c r="H1202" i="10" s="1"/>
  <c r="D1202" i="10"/>
  <c r="P1201" i="10"/>
  <c r="O1201" i="10"/>
  <c r="K1201" i="10"/>
  <c r="P1200" i="10"/>
  <c r="N1200" i="10"/>
  <c r="M1200" i="10"/>
  <c r="J1200" i="10"/>
  <c r="J1198" i="10" s="1"/>
  <c r="I1200" i="10"/>
  <c r="G1200" i="10"/>
  <c r="F1200" i="10"/>
  <c r="E1200" i="10"/>
  <c r="H1200" i="10" s="1"/>
  <c r="N1199" i="10"/>
  <c r="N1198" i="10" s="1"/>
  <c r="M1199" i="10"/>
  <c r="J1199" i="10"/>
  <c r="I1199" i="10"/>
  <c r="H1199" i="10"/>
  <c r="G1199" i="10"/>
  <c r="F1199" i="10"/>
  <c r="E1199" i="10"/>
  <c r="E1198" i="10" s="1"/>
  <c r="O1198" i="10"/>
  <c r="G1198" i="10"/>
  <c r="F1198" i="10"/>
  <c r="T1197" i="10"/>
  <c r="S1197" i="10"/>
  <c r="P1197" i="10"/>
  <c r="L1197" i="10"/>
  <c r="T1196" i="10"/>
  <c r="R1196" i="10"/>
  <c r="Q1196" i="10"/>
  <c r="P1196" i="10"/>
  <c r="L1196" i="10"/>
  <c r="H1196" i="10"/>
  <c r="D1196" i="10"/>
  <c r="C1196" i="10"/>
  <c r="T1195" i="10"/>
  <c r="R1195" i="10"/>
  <c r="Q1195" i="10"/>
  <c r="P1195" i="10"/>
  <c r="L1195" i="10"/>
  <c r="H1195" i="10"/>
  <c r="D1195" i="10"/>
  <c r="C1195" i="10"/>
  <c r="S1194" i="10"/>
  <c r="R1194" i="10"/>
  <c r="Q1194" i="10"/>
  <c r="T1194" i="10" s="1"/>
  <c r="O1194" i="10"/>
  <c r="N1194" i="10"/>
  <c r="M1194" i="10"/>
  <c r="P1194" i="10" s="1"/>
  <c r="K1194" i="10"/>
  <c r="J1194" i="10"/>
  <c r="I1194" i="10"/>
  <c r="L1194" i="10" s="1"/>
  <c r="G1194" i="10"/>
  <c r="F1194" i="10"/>
  <c r="E1194" i="10"/>
  <c r="H1194" i="10" s="1"/>
  <c r="D1194" i="10"/>
  <c r="S1193" i="10"/>
  <c r="P1193" i="10"/>
  <c r="L1193" i="10"/>
  <c r="R1192" i="10"/>
  <c r="Q1192" i="10"/>
  <c r="P1192" i="10"/>
  <c r="L1192" i="10"/>
  <c r="H1192" i="10"/>
  <c r="D1192" i="10"/>
  <c r="R1191" i="10"/>
  <c r="D1191" i="10" s="1"/>
  <c r="Q1191" i="10"/>
  <c r="P1191" i="10"/>
  <c r="L1191" i="10"/>
  <c r="H1191" i="10"/>
  <c r="R1190" i="10"/>
  <c r="O1190" i="10"/>
  <c r="P1190" i="10" s="1"/>
  <c r="N1190" i="10"/>
  <c r="M1190" i="10"/>
  <c r="K1190" i="10"/>
  <c r="L1190" i="10" s="1"/>
  <c r="J1190" i="10"/>
  <c r="I1190" i="10"/>
  <c r="G1190" i="10"/>
  <c r="F1190" i="10"/>
  <c r="E1190" i="10"/>
  <c r="T1189" i="10"/>
  <c r="S1189" i="10"/>
  <c r="P1189" i="10"/>
  <c r="L1189" i="10"/>
  <c r="T1188" i="10"/>
  <c r="R1188" i="10"/>
  <c r="Q1188" i="10"/>
  <c r="P1188" i="10"/>
  <c r="L1188" i="10"/>
  <c r="H1188" i="10"/>
  <c r="D1188" i="10"/>
  <c r="C1188" i="10"/>
  <c r="T1187" i="10"/>
  <c r="R1187" i="10"/>
  <c r="Q1187" i="10"/>
  <c r="P1187" i="10"/>
  <c r="L1187" i="10"/>
  <c r="H1187" i="10"/>
  <c r="D1187" i="10"/>
  <c r="C1187" i="10"/>
  <c r="S1186" i="10"/>
  <c r="R1186" i="10"/>
  <c r="Q1186" i="10"/>
  <c r="T1186" i="10" s="1"/>
  <c r="O1186" i="10"/>
  <c r="N1186" i="10"/>
  <c r="M1186" i="10"/>
  <c r="P1186" i="10" s="1"/>
  <c r="K1186" i="10"/>
  <c r="J1186" i="10"/>
  <c r="I1186" i="10"/>
  <c r="L1186" i="10" s="1"/>
  <c r="G1186" i="10"/>
  <c r="F1186" i="10"/>
  <c r="E1186" i="10"/>
  <c r="H1186" i="10" s="1"/>
  <c r="D1186" i="10"/>
  <c r="S1185" i="10"/>
  <c r="P1185" i="10"/>
  <c r="L1185" i="10"/>
  <c r="R1184" i="10"/>
  <c r="Q1184" i="10"/>
  <c r="P1184" i="10"/>
  <c r="L1184" i="10"/>
  <c r="H1184" i="10"/>
  <c r="D1184" i="10"/>
  <c r="R1183" i="10"/>
  <c r="Q1183" i="10"/>
  <c r="P1183" i="10"/>
  <c r="L1183" i="10"/>
  <c r="H1183" i="10"/>
  <c r="O1182" i="10"/>
  <c r="N1182" i="10"/>
  <c r="M1182" i="10"/>
  <c r="K1182" i="10"/>
  <c r="L1182" i="10" s="1"/>
  <c r="J1182" i="10"/>
  <c r="I1182" i="10"/>
  <c r="G1182" i="10"/>
  <c r="F1182" i="10"/>
  <c r="E1182" i="10"/>
  <c r="T1181" i="10"/>
  <c r="S1181" i="10"/>
  <c r="P1181" i="10"/>
  <c r="L1181" i="10"/>
  <c r="T1180" i="10"/>
  <c r="R1180" i="10"/>
  <c r="Q1180" i="10"/>
  <c r="P1180" i="10"/>
  <c r="L1180" i="10"/>
  <c r="H1180" i="10"/>
  <c r="D1180" i="10"/>
  <c r="C1180" i="10"/>
  <c r="T1179" i="10"/>
  <c r="R1179" i="10"/>
  <c r="Q1179" i="10"/>
  <c r="P1179" i="10"/>
  <c r="L1179" i="10"/>
  <c r="H1179" i="10"/>
  <c r="D1179" i="10"/>
  <c r="C1179" i="10"/>
  <c r="S1178" i="10"/>
  <c r="R1178" i="10"/>
  <c r="Q1178" i="10"/>
  <c r="T1178" i="10" s="1"/>
  <c r="O1178" i="10"/>
  <c r="N1178" i="10"/>
  <c r="M1178" i="10"/>
  <c r="P1178" i="10" s="1"/>
  <c r="K1178" i="10"/>
  <c r="J1178" i="10"/>
  <c r="I1178" i="10"/>
  <c r="L1178" i="10" s="1"/>
  <c r="G1178" i="10"/>
  <c r="F1178" i="10"/>
  <c r="E1178" i="10"/>
  <c r="H1178" i="10" s="1"/>
  <c r="D1178" i="10"/>
  <c r="S1177" i="10"/>
  <c r="P1177" i="10"/>
  <c r="L1177" i="10"/>
  <c r="R1176" i="10"/>
  <c r="Q1176" i="10"/>
  <c r="P1176" i="10"/>
  <c r="L1176" i="10"/>
  <c r="H1176" i="10"/>
  <c r="D1176" i="10"/>
  <c r="R1175" i="10"/>
  <c r="D1175" i="10" s="1"/>
  <c r="Q1175" i="10"/>
  <c r="P1175" i="10"/>
  <c r="L1175" i="10"/>
  <c r="H1175" i="10"/>
  <c r="R1174" i="10"/>
  <c r="O1174" i="10"/>
  <c r="N1174" i="10"/>
  <c r="M1174" i="10"/>
  <c r="K1174" i="10"/>
  <c r="L1174" i="10" s="1"/>
  <c r="J1174" i="10"/>
  <c r="I1174" i="10"/>
  <c r="G1174" i="10"/>
  <c r="F1174" i="10"/>
  <c r="E1174" i="10"/>
  <c r="T1173" i="10"/>
  <c r="S1173" i="10"/>
  <c r="P1173" i="10"/>
  <c r="L1173" i="10"/>
  <c r="T1172" i="10"/>
  <c r="R1172" i="10"/>
  <c r="Q1172" i="10"/>
  <c r="P1172" i="10"/>
  <c r="L1172" i="10"/>
  <c r="H1172" i="10"/>
  <c r="D1172" i="10"/>
  <c r="C1172" i="10"/>
  <c r="T1171" i="10"/>
  <c r="R1171" i="10"/>
  <c r="Q1171" i="10"/>
  <c r="P1171" i="10"/>
  <c r="L1171" i="10"/>
  <c r="H1171" i="10"/>
  <c r="D1171" i="10"/>
  <c r="C1171" i="10"/>
  <c r="S1170" i="10"/>
  <c r="R1170" i="10"/>
  <c r="Q1170" i="10"/>
  <c r="T1170" i="10" s="1"/>
  <c r="O1170" i="10"/>
  <c r="N1170" i="10"/>
  <c r="M1170" i="10"/>
  <c r="P1170" i="10" s="1"/>
  <c r="K1170" i="10"/>
  <c r="J1170" i="10"/>
  <c r="I1170" i="10"/>
  <c r="L1170" i="10" s="1"/>
  <c r="G1170" i="10"/>
  <c r="F1170" i="10"/>
  <c r="E1170" i="10"/>
  <c r="H1170" i="10" s="1"/>
  <c r="D1170" i="10"/>
  <c r="S1169" i="10"/>
  <c r="T1169" i="10" s="1"/>
  <c r="P1169" i="10"/>
  <c r="O1169" i="10"/>
  <c r="K1169" i="10"/>
  <c r="L1169" i="10" s="1"/>
  <c r="P1168" i="10"/>
  <c r="N1168" i="10"/>
  <c r="M1168" i="10"/>
  <c r="J1168" i="10"/>
  <c r="R1168" i="10" s="1"/>
  <c r="D1168" i="10" s="1"/>
  <c r="I1168" i="10"/>
  <c r="G1168" i="10"/>
  <c r="F1168" i="10"/>
  <c r="E1168" i="10"/>
  <c r="H1168" i="10" s="1"/>
  <c r="R1167" i="10"/>
  <c r="D1167" i="10" s="1"/>
  <c r="N1167" i="10"/>
  <c r="M1167" i="10"/>
  <c r="J1167" i="10"/>
  <c r="I1167" i="10"/>
  <c r="G1167" i="10"/>
  <c r="F1167" i="10"/>
  <c r="E1167" i="10"/>
  <c r="H1167" i="10" s="1"/>
  <c r="R1166" i="10"/>
  <c r="D1166" i="10" s="1"/>
  <c r="O1166" i="10"/>
  <c r="N1166" i="10"/>
  <c r="K1166" i="10"/>
  <c r="J1166" i="10"/>
  <c r="G1166" i="10"/>
  <c r="F1166" i="10"/>
  <c r="T1165" i="10"/>
  <c r="S1165" i="10"/>
  <c r="P1165" i="10"/>
  <c r="L1165" i="10"/>
  <c r="T1164" i="10"/>
  <c r="R1164" i="10"/>
  <c r="Q1164" i="10"/>
  <c r="P1164" i="10"/>
  <c r="L1164" i="10"/>
  <c r="H1164" i="10"/>
  <c r="D1164" i="10"/>
  <c r="C1164" i="10"/>
  <c r="T1163" i="10"/>
  <c r="R1163" i="10"/>
  <c r="Q1163" i="10"/>
  <c r="P1163" i="10"/>
  <c r="L1163" i="10"/>
  <c r="H1163" i="10"/>
  <c r="D1163" i="10"/>
  <c r="C1163" i="10"/>
  <c r="T1162" i="10"/>
  <c r="S1162" i="10"/>
  <c r="R1162" i="10"/>
  <c r="Q1162" i="10"/>
  <c r="P1162" i="10"/>
  <c r="O1162" i="10"/>
  <c r="N1162" i="10"/>
  <c r="M1162" i="10"/>
  <c r="L1162" i="10"/>
  <c r="K1162" i="10"/>
  <c r="J1162" i="10"/>
  <c r="I1162" i="10"/>
  <c r="H1162" i="10"/>
  <c r="G1162" i="10"/>
  <c r="F1162" i="10"/>
  <c r="E1162" i="10"/>
  <c r="D1162" i="10"/>
  <c r="S1161" i="10"/>
  <c r="T1161" i="10" s="1"/>
  <c r="P1161" i="10"/>
  <c r="L1161" i="10"/>
  <c r="R1160" i="10"/>
  <c r="Q1160" i="10"/>
  <c r="P1160" i="10"/>
  <c r="L1160" i="10"/>
  <c r="H1160" i="10"/>
  <c r="R1159" i="10"/>
  <c r="Q1159" i="10"/>
  <c r="P1159" i="10"/>
  <c r="L1159" i="10"/>
  <c r="H1159" i="10"/>
  <c r="D1159" i="10"/>
  <c r="S1158" i="10"/>
  <c r="O1158" i="10"/>
  <c r="P1158" i="10" s="1"/>
  <c r="N1158" i="10"/>
  <c r="M1158" i="10"/>
  <c r="K1158" i="10"/>
  <c r="L1158" i="10" s="1"/>
  <c r="J1158" i="10"/>
  <c r="I1158" i="10"/>
  <c r="G1158" i="10"/>
  <c r="F1158" i="10"/>
  <c r="E1158" i="10"/>
  <c r="T1157" i="10"/>
  <c r="S1157" i="10"/>
  <c r="P1157" i="10"/>
  <c r="L1157" i="10"/>
  <c r="T1156" i="10"/>
  <c r="R1156" i="10"/>
  <c r="Q1156" i="10"/>
  <c r="P1156" i="10"/>
  <c r="L1156" i="10"/>
  <c r="H1156" i="10"/>
  <c r="D1156" i="10"/>
  <c r="C1156" i="10"/>
  <c r="T1155" i="10"/>
  <c r="R1155" i="10"/>
  <c r="Q1155" i="10"/>
  <c r="P1155" i="10"/>
  <c r="L1155" i="10"/>
  <c r="H1155" i="10"/>
  <c r="D1155" i="10"/>
  <c r="C1155" i="10"/>
  <c r="T1154" i="10"/>
  <c r="S1154" i="10"/>
  <c r="R1154" i="10"/>
  <c r="Q1154" i="10"/>
  <c r="P1154" i="10"/>
  <c r="O1154" i="10"/>
  <c r="N1154" i="10"/>
  <c r="M1154" i="10"/>
  <c r="L1154" i="10"/>
  <c r="K1154" i="10"/>
  <c r="J1154" i="10"/>
  <c r="I1154" i="10"/>
  <c r="H1154" i="10"/>
  <c r="G1154" i="10"/>
  <c r="F1154" i="10"/>
  <c r="E1154" i="10"/>
  <c r="D1154" i="10"/>
  <c r="S1153" i="10"/>
  <c r="T1153" i="10" s="1"/>
  <c r="P1153" i="10"/>
  <c r="L1153" i="10"/>
  <c r="R1152" i="10"/>
  <c r="Q1152" i="10"/>
  <c r="P1152" i="10"/>
  <c r="L1152" i="10"/>
  <c r="H1152" i="10"/>
  <c r="R1151" i="10"/>
  <c r="Q1151" i="10"/>
  <c r="P1151" i="10"/>
  <c r="L1151" i="10"/>
  <c r="H1151" i="10"/>
  <c r="D1151" i="10"/>
  <c r="S1150" i="10"/>
  <c r="O1150" i="10"/>
  <c r="P1150" i="10" s="1"/>
  <c r="N1150" i="10"/>
  <c r="M1150" i="10"/>
  <c r="K1150" i="10"/>
  <c r="L1150" i="10" s="1"/>
  <c r="J1150" i="10"/>
  <c r="I1150" i="10"/>
  <c r="G1150" i="10"/>
  <c r="H1150" i="10" s="1"/>
  <c r="F1150" i="10"/>
  <c r="E1150" i="10"/>
  <c r="T1149" i="10"/>
  <c r="S1149" i="10"/>
  <c r="P1149" i="10"/>
  <c r="L1149" i="10"/>
  <c r="T1148" i="10"/>
  <c r="R1148" i="10"/>
  <c r="Q1148" i="10"/>
  <c r="P1148" i="10"/>
  <c r="L1148" i="10"/>
  <c r="H1148" i="10"/>
  <c r="D1148" i="10"/>
  <c r="C1148" i="10"/>
  <c r="T1147" i="10"/>
  <c r="R1147" i="10"/>
  <c r="Q1147" i="10"/>
  <c r="P1147" i="10"/>
  <c r="L1147" i="10"/>
  <c r="H1147" i="10"/>
  <c r="D1147" i="10"/>
  <c r="C1147" i="10"/>
  <c r="T1146" i="10"/>
  <c r="S1146" i="10"/>
  <c r="R1146" i="10"/>
  <c r="Q1146" i="10"/>
  <c r="P1146" i="10"/>
  <c r="O1146" i="10"/>
  <c r="N1146" i="10"/>
  <c r="M1146" i="10"/>
  <c r="L1146" i="10"/>
  <c r="K1146" i="10"/>
  <c r="J1146" i="10"/>
  <c r="I1146" i="10"/>
  <c r="H1146" i="10"/>
  <c r="G1146" i="10"/>
  <c r="F1146" i="10"/>
  <c r="E1146" i="10"/>
  <c r="D1146" i="10"/>
  <c r="T1145" i="10"/>
  <c r="S1145" i="10"/>
  <c r="P1145" i="10"/>
  <c r="L1145" i="10"/>
  <c r="R1144" i="10"/>
  <c r="Q1144" i="10"/>
  <c r="P1144" i="10"/>
  <c r="L1144" i="10"/>
  <c r="H1144" i="10"/>
  <c r="D1144" i="10"/>
  <c r="T1143" i="10"/>
  <c r="R1143" i="10"/>
  <c r="Q1143" i="10"/>
  <c r="P1143" i="10"/>
  <c r="L1143" i="10"/>
  <c r="H1143" i="10"/>
  <c r="D1143" i="10"/>
  <c r="S1142" i="10"/>
  <c r="R1142" i="10"/>
  <c r="O1142" i="10"/>
  <c r="P1142" i="10" s="1"/>
  <c r="N1142" i="10"/>
  <c r="M1142" i="10"/>
  <c r="K1142" i="10"/>
  <c r="L1142" i="10" s="1"/>
  <c r="J1142" i="10"/>
  <c r="I1142" i="10"/>
  <c r="G1142" i="10"/>
  <c r="H1142" i="10" s="1"/>
  <c r="F1142" i="10"/>
  <c r="D1142" i="10" s="1"/>
  <c r="E1142" i="10"/>
  <c r="T1141" i="10"/>
  <c r="S1141" i="10"/>
  <c r="P1141" i="10"/>
  <c r="L1141" i="10"/>
  <c r="T1140" i="10"/>
  <c r="R1140" i="10"/>
  <c r="Q1140" i="10"/>
  <c r="P1140" i="10"/>
  <c r="L1140" i="10"/>
  <c r="H1140" i="10"/>
  <c r="D1140" i="10"/>
  <c r="C1140" i="10"/>
  <c r="T1139" i="10"/>
  <c r="R1139" i="10"/>
  <c r="Q1139" i="10"/>
  <c r="P1139" i="10"/>
  <c r="L1139" i="10"/>
  <c r="H1139" i="10"/>
  <c r="D1139" i="10"/>
  <c r="C1139" i="10"/>
  <c r="S1138" i="10"/>
  <c r="R1138" i="10"/>
  <c r="Q1138" i="10"/>
  <c r="T1138" i="10" s="1"/>
  <c r="O1138" i="10"/>
  <c r="N1138" i="10"/>
  <c r="M1138" i="10"/>
  <c r="P1138" i="10" s="1"/>
  <c r="K1138" i="10"/>
  <c r="J1138" i="10"/>
  <c r="I1138" i="10"/>
  <c r="L1138" i="10" s="1"/>
  <c r="G1138" i="10"/>
  <c r="F1138" i="10"/>
  <c r="E1138" i="10"/>
  <c r="H1138" i="10" s="1"/>
  <c r="D1138" i="10"/>
  <c r="P1137" i="10"/>
  <c r="O1137" i="10"/>
  <c r="K1137" i="10"/>
  <c r="L1137" i="10" s="1"/>
  <c r="Q1136" i="10"/>
  <c r="P1136" i="10"/>
  <c r="N1136" i="10"/>
  <c r="M1136" i="10"/>
  <c r="L1136" i="10"/>
  <c r="J1136" i="10"/>
  <c r="I1136" i="10"/>
  <c r="G1136" i="10"/>
  <c r="G1134" i="10" s="1"/>
  <c r="F1136" i="10"/>
  <c r="E1136" i="10"/>
  <c r="N1135" i="10"/>
  <c r="M1135" i="10"/>
  <c r="J1135" i="10"/>
  <c r="J1134" i="10" s="1"/>
  <c r="I1135" i="10"/>
  <c r="H1135" i="10"/>
  <c r="G1135" i="10"/>
  <c r="F1135" i="10"/>
  <c r="E1135" i="10"/>
  <c r="E1134" i="10" s="1"/>
  <c r="O1134" i="10"/>
  <c r="N1134" i="10"/>
  <c r="K1134" i="10"/>
  <c r="T1133" i="10"/>
  <c r="S1133" i="10"/>
  <c r="P1133" i="10"/>
  <c r="L1133" i="10"/>
  <c r="R1132" i="10"/>
  <c r="Q1132" i="10"/>
  <c r="T1132" i="10" s="1"/>
  <c r="P1132" i="10"/>
  <c r="L1132" i="10"/>
  <c r="H1132" i="10"/>
  <c r="D1132" i="10"/>
  <c r="R1131" i="10"/>
  <c r="Q1131" i="10"/>
  <c r="T1131" i="10" s="1"/>
  <c r="P1131" i="10"/>
  <c r="L1131" i="10"/>
  <c r="H1131" i="10"/>
  <c r="D1131" i="10"/>
  <c r="C1131" i="10"/>
  <c r="S1130" i="10"/>
  <c r="R1130" i="10"/>
  <c r="D1130" i="10" s="1"/>
  <c r="O1130" i="10"/>
  <c r="N1130" i="10"/>
  <c r="M1130" i="10"/>
  <c r="P1130" i="10" s="1"/>
  <c r="K1130" i="10"/>
  <c r="J1130" i="10"/>
  <c r="I1130" i="10"/>
  <c r="G1130" i="10"/>
  <c r="F1130" i="10"/>
  <c r="E1130" i="10"/>
  <c r="H1130" i="10" s="1"/>
  <c r="S1129" i="10"/>
  <c r="P1129" i="10"/>
  <c r="L1129" i="10"/>
  <c r="R1128" i="10"/>
  <c r="R1126" i="10" s="1"/>
  <c r="D1126" i="10" s="1"/>
  <c r="Q1128" i="10"/>
  <c r="P1128" i="10"/>
  <c r="L1128" i="10"/>
  <c r="H1128" i="10"/>
  <c r="R1127" i="10"/>
  <c r="Q1127" i="10"/>
  <c r="P1127" i="10"/>
  <c r="L1127" i="10"/>
  <c r="H1127" i="10"/>
  <c r="D1127" i="10"/>
  <c r="O1126" i="10"/>
  <c r="P1126" i="10" s="1"/>
  <c r="N1126" i="10"/>
  <c r="M1126" i="10"/>
  <c r="K1126" i="10"/>
  <c r="L1126" i="10" s="1"/>
  <c r="J1126" i="10"/>
  <c r="I1126" i="10"/>
  <c r="G1126" i="10"/>
  <c r="H1126" i="10" s="1"/>
  <c r="F1126" i="10"/>
  <c r="E1126" i="10"/>
  <c r="T1125" i="10"/>
  <c r="S1125" i="10"/>
  <c r="P1125" i="10"/>
  <c r="L1125" i="10"/>
  <c r="R1124" i="10"/>
  <c r="Q1124" i="10"/>
  <c r="T1124" i="10" s="1"/>
  <c r="P1124" i="10"/>
  <c r="L1124" i="10"/>
  <c r="H1124" i="10"/>
  <c r="D1124" i="10"/>
  <c r="R1123" i="10"/>
  <c r="Q1123" i="10"/>
  <c r="T1123" i="10" s="1"/>
  <c r="P1123" i="10"/>
  <c r="L1123" i="10"/>
  <c r="H1123" i="10"/>
  <c r="D1123" i="10"/>
  <c r="C1123" i="10"/>
  <c r="S1122" i="10"/>
  <c r="R1122" i="10"/>
  <c r="D1122" i="10" s="1"/>
  <c r="O1122" i="10"/>
  <c r="N1122" i="10"/>
  <c r="M1122" i="10"/>
  <c r="P1122" i="10" s="1"/>
  <c r="K1122" i="10"/>
  <c r="J1122" i="10"/>
  <c r="I1122" i="10"/>
  <c r="G1122" i="10"/>
  <c r="F1122" i="10"/>
  <c r="E1122" i="10"/>
  <c r="H1122" i="10" s="1"/>
  <c r="S1121" i="10"/>
  <c r="P1121" i="10"/>
  <c r="L1121" i="10"/>
  <c r="R1120" i="10"/>
  <c r="R1118" i="10" s="1"/>
  <c r="D1118" i="10" s="1"/>
  <c r="Q1120" i="10"/>
  <c r="P1120" i="10"/>
  <c r="L1120" i="10"/>
  <c r="H1120" i="10"/>
  <c r="R1119" i="10"/>
  <c r="Q1119" i="10"/>
  <c r="P1119" i="10"/>
  <c r="L1119" i="10"/>
  <c r="H1119" i="10"/>
  <c r="D1119" i="10"/>
  <c r="O1118" i="10"/>
  <c r="P1118" i="10" s="1"/>
  <c r="N1118" i="10"/>
  <c r="M1118" i="10"/>
  <c r="K1118" i="10"/>
  <c r="L1118" i="10" s="1"/>
  <c r="J1118" i="10"/>
  <c r="I1118" i="10"/>
  <c r="G1118" i="10"/>
  <c r="H1118" i="10" s="1"/>
  <c r="F1118" i="10"/>
  <c r="E1118" i="10"/>
  <c r="T1117" i="10"/>
  <c r="S1117" i="10"/>
  <c r="P1117" i="10"/>
  <c r="L1117" i="10"/>
  <c r="R1116" i="10"/>
  <c r="Q1116" i="10"/>
  <c r="T1116" i="10" s="1"/>
  <c r="P1116" i="10"/>
  <c r="L1116" i="10"/>
  <c r="H1116" i="10"/>
  <c r="D1116" i="10"/>
  <c r="R1115" i="10"/>
  <c r="Q1115" i="10"/>
  <c r="T1115" i="10" s="1"/>
  <c r="P1115" i="10"/>
  <c r="L1115" i="10"/>
  <c r="H1115" i="10"/>
  <c r="D1115" i="10"/>
  <c r="C1115" i="10"/>
  <c r="S1114" i="10"/>
  <c r="R1114" i="10"/>
  <c r="D1114" i="10" s="1"/>
  <c r="O1114" i="10"/>
  <c r="N1114" i="10"/>
  <c r="M1114" i="10"/>
  <c r="P1114" i="10" s="1"/>
  <c r="K1114" i="10"/>
  <c r="J1114" i="10"/>
  <c r="I1114" i="10"/>
  <c r="G1114" i="10"/>
  <c r="F1114" i="10"/>
  <c r="E1114" i="10"/>
  <c r="H1114" i="10" s="1"/>
  <c r="S1113" i="10"/>
  <c r="P1113" i="10"/>
  <c r="L1113" i="10"/>
  <c r="R1112" i="10"/>
  <c r="R1110" i="10" s="1"/>
  <c r="D1110" i="10" s="1"/>
  <c r="Q1112" i="10"/>
  <c r="P1112" i="10"/>
  <c r="L1112" i="10"/>
  <c r="H1112" i="10"/>
  <c r="R1111" i="10"/>
  <c r="Q1111" i="10"/>
  <c r="P1111" i="10"/>
  <c r="L1111" i="10"/>
  <c r="H1111" i="10"/>
  <c r="D1111" i="10"/>
  <c r="O1110" i="10"/>
  <c r="P1110" i="10" s="1"/>
  <c r="N1110" i="10"/>
  <c r="M1110" i="10"/>
  <c r="K1110" i="10"/>
  <c r="L1110" i="10" s="1"/>
  <c r="J1110" i="10"/>
  <c r="I1110" i="10"/>
  <c r="G1110" i="10"/>
  <c r="H1110" i="10" s="1"/>
  <c r="F1110" i="10"/>
  <c r="E1110" i="10"/>
  <c r="T1109" i="10"/>
  <c r="S1109" i="10"/>
  <c r="P1109" i="10"/>
  <c r="L1109" i="10"/>
  <c r="R1108" i="10"/>
  <c r="Q1108" i="10"/>
  <c r="T1108" i="10" s="1"/>
  <c r="P1108" i="10"/>
  <c r="L1108" i="10"/>
  <c r="H1108" i="10"/>
  <c r="D1108" i="10"/>
  <c r="R1107" i="10"/>
  <c r="Q1107" i="10"/>
  <c r="T1107" i="10" s="1"/>
  <c r="P1107" i="10"/>
  <c r="L1107" i="10"/>
  <c r="H1107" i="10"/>
  <c r="D1107" i="10"/>
  <c r="C1107" i="10"/>
  <c r="S1106" i="10"/>
  <c r="R1106" i="10"/>
  <c r="D1106" i="10" s="1"/>
  <c r="O1106" i="10"/>
  <c r="N1106" i="10"/>
  <c r="M1106" i="10"/>
  <c r="P1106" i="10" s="1"/>
  <c r="K1106" i="10"/>
  <c r="J1106" i="10"/>
  <c r="I1106" i="10"/>
  <c r="H1106" i="10"/>
  <c r="G1106" i="10"/>
  <c r="F1106" i="10"/>
  <c r="E1106" i="10"/>
  <c r="P1105" i="10"/>
  <c r="O1105" i="10"/>
  <c r="K1105" i="10"/>
  <c r="P1104" i="10"/>
  <c r="N1104" i="10"/>
  <c r="N1102" i="10" s="1"/>
  <c r="M1104" i="10"/>
  <c r="J1104" i="10"/>
  <c r="I1104" i="10"/>
  <c r="G1104" i="10"/>
  <c r="F1104" i="10"/>
  <c r="E1104" i="10"/>
  <c r="R1103" i="10"/>
  <c r="D1103" i="10" s="1"/>
  <c r="N1103" i="10"/>
  <c r="M1103" i="10"/>
  <c r="J1103" i="10"/>
  <c r="J1102" i="10" s="1"/>
  <c r="I1103" i="10"/>
  <c r="H1103" i="10"/>
  <c r="G1103" i="10"/>
  <c r="F1103" i="10"/>
  <c r="E1103" i="10"/>
  <c r="E1102" i="10" s="1"/>
  <c r="O1102" i="10"/>
  <c r="G1102" i="10"/>
  <c r="F1102" i="10"/>
  <c r="T1101" i="10"/>
  <c r="S1101" i="10"/>
  <c r="P1101" i="10"/>
  <c r="L1101" i="10"/>
  <c r="T1100" i="10"/>
  <c r="R1100" i="10"/>
  <c r="Q1100" i="10"/>
  <c r="P1100" i="10"/>
  <c r="L1100" i="10"/>
  <c r="H1100" i="10"/>
  <c r="D1100" i="10"/>
  <c r="C1100" i="10"/>
  <c r="T1099" i="10"/>
  <c r="R1099" i="10"/>
  <c r="Q1099" i="10"/>
  <c r="P1099" i="10"/>
  <c r="L1099" i="10"/>
  <c r="H1099" i="10"/>
  <c r="D1099" i="10"/>
  <c r="C1099" i="10"/>
  <c r="S1098" i="10"/>
  <c r="R1098" i="10"/>
  <c r="Q1098" i="10"/>
  <c r="O1098" i="10"/>
  <c r="N1098" i="10"/>
  <c r="M1098" i="10"/>
  <c r="K1098" i="10"/>
  <c r="J1098" i="10"/>
  <c r="I1098" i="10"/>
  <c r="L1098" i="10" s="1"/>
  <c r="G1098" i="10"/>
  <c r="F1098" i="10"/>
  <c r="E1098" i="10"/>
  <c r="H1098" i="10" s="1"/>
  <c r="D1098" i="10"/>
  <c r="T1097" i="10"/>
  <c r="S1097" i="10"/>
  <c r="P1097" i="10"/>
  <c r="L1097" i="10"/>
  <c r="R1096" i="10"/>
  <c r="Q1096" i="10"/>
  <c r="P1096" i="10"/>
  <c r="L1096" i="10"/>
  <c r="H1096" i="10"/>
  <c r="D1096" i="10"/>
  <c r="T1095" i="10"/>
  <c r="R1095" i="10"/>
  <c r="D1095" i="10" s="1"/>
  <c r="Q1095" i="10"/>
  <c r="P1095" i="10"/>
  <c r="L1095" i="10"/>
  <c r="H1095" i="10"/>
  <c r="S1094" i="10"/>
  <c r="R1094" i="10"/>
  <c r="D1094" i="10" s="1"/>
  <c r="O1094" i="10"/>
  <c r="P1094" i="10" s="1"/>
  <c r="N1094" i="10"/>
  <c r="M1094" i="10"/>
  <c r="K1094" i="10"/>
  <c r="L1094" i="10" s="1"/>
  <c r="J1094" i="10"/>
  <c r="I1094" i="10"/>
  <c r="G1094" i="10"/>
  <c r="H1094" i="10" s="1"/>
  <c r="F1094" i="10"/>
  <c r="E1094" i="10"/>
  <c r="T1093" i="10"/>
  <c r="S1093" i="10"/>
  <c r="P1093" i="10"/>
  <c r="L1093" i="10"/>
  <c r="T1092" i="10"/>
  <c r="R1092" i="10"/>
  <c r="Q1092" i="10"/>
  <c r="P1092" i="10"/>
  <c r="L1092" i="10"/>
  <c r="H1092" i="10"/>
  <c r="D1092" i="10"/>
  <c r="C1092" i="10"/>
  <c r="T1091" i="10"/>
  <c r="R1091" i="10"/>
  <c r="Q1091" i="10"/>
  <c r="P1091" i="10"/>
  <c r="L1091" i="10"/>
  <c r="H1091" i="10"/>
  <c r="D1091" i="10"/>
  <c r="C1091" i="10"/>
  <c r="S1090" i="10"/>
  <c r="R1090" i="10"/>
  <c r="Q1090" i="10"/>
  <c r="O1090" i="10"/>
  <c r="N1090" i="10"/>
  <c r="M1090" i="10"/>
  <c r="P1090" i="10" s="1"/>
  <c r="K1090" i="10"/>
  <c r="J1090" i="10"/>
  <c r="I1090" i="10"/>
  <c r="G1090" i="10"/>
  <c r="F1090" i="10"/>
  <c r="E1090" i="10"/>
  <c r="H1090" i="10" s="1"/>
  <c r="D1090" i="10"/>
  <c r="T1089" i="10"/>
  <c r="S1089" i="10"/>
  <c r="P1089" i="10"/>
  <c r="L1089" i="10"/>
  <c r="R1088" i="10"/>
  <c r="Q1088" i="10"/>
  <c r="P1088" i="10"/>
  <c r="L1088" i="10"/>
  <c r="H1088" i="10"/>
  <c r="D1088" i="10"/>
  <c r="T1087" i="10"/>
  <c r="R1087" i="10"/>
  <c r="D1087" i="10" s="1"/>
  <c r="Q1087" i="10"/>
  <c r="P1087" i="10"/>
  <c r="L1087" i="10"/>
  <c r="H1087" i="10"/>
  <c r="S1086" i="10"/>
  <c r="R1086" i="10"/>
  <c r="D1086" i="10" s="1"/>
  <c r="O1086" i="10"/>
  <c r="N1086" i="10"/>
  <c r="M1086" i="10"/>
  <c r="K1086" i="10"/>
  <c r="L1086" i="10" s="1"/>
  <c r="J1086" i="10"/>
  <c r="I1086" i="10"/>
  <c r="G1086" i="10"/>
  <c r="H1086" i="10" s="1"/>
  <c r="F1086" i="10"/>
  <c r="E1086" i="10"/>
  <c r="T1085" i="10"/>
  <c r="S1085" i="10"/>
  <c r="P1085" i="10"/>
  <c r="L1085" i="10"/>
  <c r="T1084" i="10"/>
  <c r="R1084" i="10"/>
  <c r="Q1084" i="10"/>
  <c r="P1084" i="10"/>
  <c r="L1084" i="10"/>
  <c r="H1084" i="10"/>
  <c r="D1084" i="10"/>
  <c r="C1084" i="10"/>
  <c r="T1083" i="10"/>
  <c r="R1083" i="10"/>
  <c r="Q1083" i="10"/>
  <c r="P1083" i="10"/>
  <c r="L1083" i="10"/>
  <c r="H1083" i="10"/>
  <c r="D1083" i="10"/>
  <c r="C1083" i="10"/>
  <c r="S1082" i="10"/>
  <c r="R1082" i="10"/>
  <c r="Q1082" i="10"/>
  <c r="O1082" i="10"/>
  <c r="N1082" i="10"/>
  <c r="M1082" i="10"/>
  <c r="K1082" i="10"/>
  <c r="J1082" i="10"/>
  <c r="I1082" i="10"/>
  <c r="L1082" i="10" s="1"/>
  <c r="G1082" i="10"/>
  <c r="F1082" i="10"/>
  <c r="E1082" i="10"/>
  <c r="H1082" i="10" s="1"/>
  <c r="D1082" i="10"/>
  <c r="T1081" i="10"/>
  <c r="S1081" i="10"/>
  <c r="P1081" i="10"/>
  <c r="L1081" i="10"/>
  <c r="R1080" i="10"/>
  <c r="Q1080" i="10"/>
  <c r="P1080" i="10"/>
  <c r="L1080" i="10"/>
  <c r="H1080" i="10"/>
  <c r="D1080" i="10"/>
  <c r="T1079" i="10"/>
  <c r="R1079" i="10"/>
  <c r="D1079" i="10" s="1"/>
  <c r="Q1079" i="10"/>
  <c r="P1079" i="10"/>
  <c r="L1079" i="10"/>
  <c r="H1079" i="10"/>
  <c r="S1078" i="10"/>
  <c r="R1078" i="10"/>
  <c r="D1078" i="10" s="1"/>
  <c r="O1078" i="10"/>
  <c r="P1078" i="10" s="1"/>
  <c r="N1078" i="10"/>
  <c r="M1078" i="10"/>
  <c r="K1078" i="10"/>
  <c r="L1078" i="10" s="1"/>
  <c r="J1078" i="10"/>
  <c r="I1078" i="10"/>
  <c r="G1078" i="10"/>
  <c r="H1078" i="10" s="1"/>
  <c r="F1078" i="10"/>
  <c r="E1078" i="10"/>
  <c r="T1077" i="10"/>
  <c r="S1077" i="10"/>
  <c r="P1077" i="10"/>
  <c r="L1077" i="10"/>
  <c r="T1076" i="10"/>
  <c r="R1076" i="10"/>
  <c r="Q1076" i="10"/>
  <c r="P1076" i="10"/>
  <c r="L1076" i="10"/>
  <c r="H1076" i="10"/>
  <c r="D1076" i="10"/>
  <c r="C1076" i="10"/>
  <c r="T1075" i="10"/>
  <c r="R1075" i="10"/>
  <c r="Q1075" i="10"/>
  <c r="P1075" i="10"/>
  <c r="L1075" i="10"/>
  <c r="H1075" i="10"/>
  <c r="D1075" i="10"/>
  <c r="C1075" i="10"/>
  <c r="S1074" i="10"/>
  <c r="R1074" i="10"/>
  <c r="Q1074" i="10"/>
  <c r="O1074" i="10"/>
  <c r="N1074" i="10"/>
  <c r="M1074" i="10"/>
  <c r="P1074" i="10" s="1"/>
  <c r="K1074" i="10"/>
  <c r="J1074" i="10"/>
  <c r="I1074" i="10"/>
  <c r="G1074" i="10"/>
  <c r="F1074" i="10"/>
  <c r="E1074" i="10"/>
  <c r="H1074" i="10" s="1"/>
  <c r="D1074" i="10"/>
  <c r="P1073" i="10"/>
  <c r="O1073" i="10"/>
  <c r="L1073" i="10"/>
  <c r="K1073" i="10"/>
  <c r="S1073" i="10" s="1"/>
  <c r="T1072" i="10"/>
  <c r="Q1072" i="10"/>
  <c r="P1072" i="10"/>
  <c r="N1072" i="10"/>
  <c r="M1072" i="10"/>
  <c r="L1072" i="10"/>
  <c r="J1072" i="10"/>
  <c r="R1072" i="10" s="1"/>
  <c r="D1072" i="10" s="1"/>
  <c r="I1072" i="10"/>
  <c r="G1072" i="10"/>
  <c r="G1070" i="10" s="1"/>
  <c r="F1072" i="10"/>
  <c r="E1072" i="10"/>
  <c r="N1071" i="10"/>
  <c r="M1071" i="10"/>
  <c r="J1071" i="10"/>
  <c r="R1071" i="10" s="1"/>
  <c r="I1071" i="10"/>
  <c r="G1071" i="10"/>
  <c r="F1071" i="10"/>
  <c r="F1070" i="10" s="1"/>
  <c r="E1071" i="10"/>
  <c r="E1070" i="10" s="1"/>
  <c r="O1070" i="10"/>
  <c r="N1070" i="10"/>
  <c r="K1070" i="10"/>
  <c r="J1070" i="10"/>
  <c r="T1069" i="10"/>
  <c r="S1069" i="10"/>
  <c r="P1069" i="10"/>
  <c r="P1066" i="10" s="1"/>
  <c r="L1069" i="10"/>
  <c r="R1068" i="10"/>
  <c r="Q1068" i="10"/>
  <c r="P1068" i="10"/>
  <c r="L1068" i="10"/>
  <c r="H1068" i="10"/>
  <c r="D1068" i="10"/>
  <c r="R1067" i="10"/>
  <c r="Q1067" i="10"/>
  <c r="P1067" i="10"/>
  <c r="L1067" i="10"/>
  <c r="H1067" i="10"/>
  <c r="D1067" i="10"/>
  <c r="S1066" i="10"/>
  <c r="R1066" i="10"/>
  <c r="O1066" i="10"/>
  <c r="N1066" i="10"/>
  <c r="M1066" i="10"/>
  <c r="L1066" i="10"/>
  <c r="K1066" i="10"/>
  <c r="J1066" i="10"/>
  <c r="I1066" i="10"/>
  <c r="H1066" i="10"/>
  <c r="G1066" i="10"/>
  <c r="F1066" i="10"/>
  <c r="E1066" i="10"/>
  <c r="S1065" i="10"/>
  <c r="P1065" i="10"/>
  <c r="L1065" i="10"/>
  <c r="R1064" i="10"/>
  <c r="Q1064" i="10"/>
  <c r="T1064" i="10" s="1"/>
  <c r="P1064" i="10"/>
  <c r="L1064" i="10"/>
  <c r="H1064" i="10"/>
  <c r="H1062" i="10" s="1"/>
  <c r="R1063" i="10"/>
  <c r="Q1063" i="10"/>
  <c r="P1063" i="10"/>
  <c r="L1063" i="10"/>
  <c r="H1063" i="10"/>
  <c r="D1063" i="10"/>
  <c r="P1062" i="10"/>
  <c r="O1062" i="10"/>
  <c r="N1062" i="10"/>
  <c r="M1062" i="10"/>
  <c r="L1062" i="10"/>
  <c r="K1062" i="10"/>
  <c r="J1062" i="10"/>
  <c r="I1062" i="10"/>
  <c r="G1062" i="10"/>
  <c r="F1062" i="10"/>
  <c r="E1062" i="10"/>
  <c r="T1061" i="10"/>
  <c r="S1061" i="10"/>
  <c r="P1061" i="10"/>
  <c r="P1058" i="10" s="1"/>
  <c r="L1061" i="10"/>
  <c r="R1060" i="10"/>
  <c r="Q1060" i="10"/>
  <c r="P1060" i="10"/>
  <c r="L1060" i="10"/>
  <c r="H1060" i="10"/>
  <c r="D1060" i="10"/>
  <c r="R1059" i="10"/>
  <c r="Q1059" i="10"/>
  <c r="P1059" i="10"/>
  <c r="L1059" i="10"/>
  <c r="H1059" i="10"/>
  <c r="D1059" i="10"/>
  <c r="S1058" i="10"/>
  <c r="R1058" i="10"/>
  <c r="O1058" i="10"/>
  <c r="N1058" i="10"/>
  <c r="M1058" i="10"/>
  <c r="L1058" i="10"/>
  <c r="K1058" i="10"/>
  <c r="J1058" i="10"/>
  <c r="I1058" i="10"/>
  <c r="H1058" i="10"/>
  <c r="G1058" i="10"/>
  <c r="F1058" i="10"/>
  <c r="E1058" i="10"/>
  <c r="S1057" i="10"/>
  <c r="P1057" i="10"/>
  <c r="L1057" i="10"/>
  <c r="R1056" i="10"/>
  <c r="Q1056" i="10"/>
  <c r="T1056" i="10" s="1"/>
  <c r="P1056" i="10"/>
  <c r="L1056" i="10"/>
  <c r="H1056" i="10"/>
  <c r="H1054" i="10" s="1"/>
  <c r="R1055" i="10"/>
  <c r="Q1055" i="10"/>
  <c r="P1055" i="10"/>
  <c r="L1055" i="10"/>
  <c r="H1055" i="10"/>
  <c r="D1055" i="10"/>
  <c r="P1054" i="10"/>
  <c r="O1054" i="10"/>
  <c r="N1054" i="10"/>
  <c r="M1054" i="10"/>
  <c r="L1054" i="10"/>
  <c r="K1054" i="10"/>
  <c r="J1054" i="10"/>
  <c r="I1054" i="10"/>
  <c r="G1054" i="10"/>
  <c r="F1054" i="10"/>
  <c r="E1054" i="10"/>
  <c r="T1053" i="10"/>
  <c r="S1053" i="10"/>
  <c r="P1053" i="10"/>
  <c r="P1050" i="10" s="1"/>
  <c r="L1053" i="10"/>
  <c r="R1052" i="10"/>
  <c r="Q1052" i="10"/>
  <c r="P1052" i="10"/>
  <c r="L1052" i="10"/>
  <c r="H1052" i="10"/>
  <c r="D1052" i="10"/>
  <c r="R1051" i="10"/>
  <c r="Q1051" i="10"/>
  <c r="P1051" i="10"/>
  <c r="L1051" i="10"/>
  <c r="H1051" i="10"/>
  <c r="D1051" i="10"/>
  <c r="S1050" i="10"/>
  <c r="R1050" i="10"/>
  <c r="O1050" i="10"/>
  <c r="N1050" i="10"/>
  <c r="M1050" i="10"/>
  <c r="L1050" i="10"/>
  <c r="K1050" i="10"/>
  <c r="J1050" i="10"/>
  <c r="I1050" i="10"/>
  <c r="H1050" i="10"/>
  <c r="G1050" i="10"/>
  <c r="F1050" i="10"/>
  <c r="E1050" i="10"/>
  <c r="S1049" i="10"/>
  <c r="P1049" i="10"/>
  <c r="L1049" i="10"/>
  <c r="R1048" i="10"/>
  <c r="Q1048" i="10"/>
  <c r="T1048" i="10" s="1"/>
  <c r="P1048" i="10"/>
  <c r="L1048" i="10"/>
  <c r="H1048" i="10"/>
  <c r="H1046" i="10" s="1"/>
  <c r="R1047" i="10"/>
  <c r="Q1047" i="10"/>
  <c r="P1047" i="10"/>
  <c r="L1047" i="10"/>
  <c r="H1047" i="10"/>
  <c r="D1047" i="10"/>
  <c r="P1046" i="10"/>
  <c r="O1046" i="10"/>
  <c r="N1046" i="10"/>
  <c r="M1046" i="10"/>
  <c r="L1046" i="10"/>
  <c r="K1046" i="10"/>
  <c r="J1046" i="10"/>
  <c r="I1046" i="10"/>
  <c r="G1046" i="10"/>
  <c r="F1046" i="10"/>
  <c r="E1046" i="10"/>
  <c r="T1045" i="10"/>
  <c r="S1045" i="10"/>
  <c r="P1045" i="10"/>
  <c r="P1042" i="10" s="1"/>
  <c r="L1045" i="10"/>
  <c r="R1044" i="10"/>
  <c r="Q1044" i="10"/>
  <c r="P1044" i="10"/>
  <c r="L1044" i="10"/>
  <c r="H1044" i="10"/>
  <c r="D1044" i="10"/>
  <c r="R1043" i="10"/>
  <c r="Q1043" i="10"/>
  <c r="P1043" i="10"/>
  <c r="L1043" i="10"/>
  <c r="H1043" i="10"/>
  <c r="D1043" i="10"/>
  <c r="S1042" i="10"/>
  <c r="R1042" i="10"/>
  <c r="O1042" i="10"/>
  <c r="N1042" i="10"/>
  <c r="M1042" i="10"/>
  <c r="L1042" i="10"/>
  <c r="K1042" i="10"/>
  <c r="J1042" i="10"/>
  <c r="I1042" i="10"/>
  <c r="H1042" i="10"/>
  <c r="G1042" i="10"/>
  <c r="F1042" i="10"/>
  <c r="E1042" i="10"/>
  <c r="P1041" i="10"/>
  <c r="O1041" i="10"/>
  <c r="K1041" i="10"/>
  <c r="S1041" i="10" s="1"/>
  <c r="P1040" i="10"/>
  <c r="N1040" i="10"/>
  <c r="M1040" i="10"/>
  <c r="J1040" i="10"/>
  <c r="I1040" i="10"/>
  <c r="G1040" i="10"/>
  <c r="G1038" i="10" s="1"/>
  <c r="F1040" i="10"/>
  <c r="E1040" i="10"/>
  <c r="N1039" i="10"/>
  <c r="M1039" i="10"/>
  <c r="M1038" i="10" s="1"/>
  <c r="J1039" i="10"/>
  <c r="J1038" i="10" s="1"/>
  <c r="I1039" i="10"/>
  <c r="H1039" i="10"/>
  <c r="G1039" i="10"/>
  <c r="F1039" i="10"/>
  <c r="F1035" i="10" s="1"/>
  <c r="E1039" i="10"/>
  <c r="O1038" i="10"/>
  <c r="F1038" i="10"/>
  <c r="P1037" i="10"/>
  <c r="O1037" i="10"/>
  <c r="O1034" i="10" s="1"/>
  <c r="M1036" i="10"/>
  <c r="P1036" i="10" s="1"/>
  <c r="E1036" i="10"/>
  <c r="J1035" i="10"/>
  <c r="G1035" i="10"/>
  <c r="S1033" i="10"/>
  <c r="P1033" i="10"/>
  <c r="L1033" i="10"/>
  <c r="R1032" i="10"/>
  <c r="Q1032" i="10"/>
  <c r="T1032" i="10" s="1"/>
  <c r="P1032" i="10"/>
  <c r="L1032" i="10"/>
  <c r="H1032" i="10"/>
  <c r="H1030" i="10" s="1"/>
  <c r="R1031" i="10"/>
  <c r="Q1031" i="10"/>
  <c r="P1031" i="10"/>
  <c r="L1031" i="10"/>
  <c r="H1031" i="10"/>
  <c r="D1031" i="10"/>
  <c r="P1030" i="10"/>
  <c r="O1030" i="10"/>
  <c r="N1030" i="10"/>
  <c r="M1030" i="10"/>
  <c r="L1030" i="10"/>
  <c r="K1030" i="10"/>
  <c r="J1030" i="10"/>
  <c r="I1030" i="10"/>
  <c r="G1030" i="10"/>
  <c r="F1030" i="10"/>
  <c r="E1030" i="10"/>
  <c r="T1029" i="10"/>
  <c r="S1029" i="10"/>
  <c r="P1029" i="10"/>
  <c r="P1026" i="10" s="1"/>
  <c r="L1029" i="10"/>
  <c r="R1028" i="10"/>
  <c r="Q1028" i="10"/>
  <c r="P1028" i="10"/>
  <c r="L1028" i="10"/>
  <c r="H1028" i="10"/>
  <c r="D1028" i="10"/>
  <c r="R1027" i="10"/>
  <c r="Q1027" i="10"/>
  <c r="P1027" i="10"/>
  <c r="L1027" i="10"/>
  <c r="H1027" i="10"/>
  <c r="D1027" i="10"/>
  <c r="S1026" i="10"/>
  <c r="R1026" i="10"/>
  <c r="D1026" i="10" s="1"/>
  <c r="O1026" i="10"/>
  <c r="N1026" i="10"/>
  <c r="M1026" i="10"/>
  <c r="L1026" i="10"/>
  <c r="K1026" i="10"/>
  <c r="J1026" i="10"/>
  <c r="I1026" i="10"/>
  <c r="H1026" i="10"/>
  <c r="G1026" i="10"/>
  <c r="F1026" i="10"/>
  <c r="E1026" i="10"/>
  <c r="S1025" i="10"/>
  <c r="P1025" i="10"/>
  <c r="L1025" i="10"/>
  <c r="R1024" i="10"/>
  <c r="Q1024" i="10"/>
  <c r="T1024" i="10" s="1"/>
  <c r="P1024" i="10"/>
  <c r="L1024" i="10"/>
  <c r="H1024" i="10"/>
  <c r="H1022" i="10" s="1"/>
  <c r="R1023" i="10"/>
  <c r="Q1023" i="10"/>
  <c r="P1023" i="10"/>
  <c r="L1023" i="10"/>
  <c r="H1023" i="10"/>
  <c r="D1023" i="10"/>
  <c r="P1022" i="10"/>
  <c r="O1022" i="10"/>
  <c r="N1022" i="10"/>
  <c r="M1022" i="10"/>
  <c r="L1022" i="10"/>
  <c r="K1022" i="10"/>
  <c r="J1022" i="10"/>
  <c r="I1022" i="10"/>
  <c r="G1022" i="10"/>
  <c r="F1022" i="10"/>
  <c r="E1022" i="10"/>
  <c r="T1021" i="10"/>
  <c r="S1021" i="10"/>
  <c r="P1021" i="10"/>
  <c r="P1018" i="10" s="1"/>
  <c r="L1021" i="10"/>
  <c r="R1020" i="10"/>
  <c r="Q1020" i="10"/>
  <c r="T1020" i="10" s="1"/>
  <c r="P1020" i="10"/>
  <c r="L1020" i="10"/>
  <c r="H1020" i="10"/>
  <c r="D1020" i="10"/>
  <c r="C1020" i="10"/>
  <c r="R1019" i="10"/>
  <c r="Q1019" i="10"/>
  <c r="P1019" i="10"/>
  <c r="L1019" i="10"/>
  <c r="H1019" i="10"/>
  <c r="D1019" i="10"/>
  <c r="S1018" i="10"/>
  <c r="R1018" i="10"/>
  <c r="O1018" i="10"/>
  <c r="N1018" i="10"/>
  <c r="M1018" i="10"/>
  <c r="L1018" i="10"/>
  <c r="K1018" i="10"/>
  <c r="J1018" i="10"/>
  <c r="I1018" i="10"/>
  <c r="H1018" i="10"/>
  <c r="G1018" i="10"/>
  <c r="F1018" i="10"/>
  <c r="D1018" i="10" s="1"/>
  <c r="E1018" i="10"/>
  <c r="S1017" i="10"/>
  <c r="P1017" i="10"/>
  <c r="L1017" i="10"/>
  <c r="R1016" i="10"/>
  <c r="R1014" i="10" s="1"/>
  <c r="Q1016" i="10"/>
  <c r="T1016" i="10" s="1"/>
  <c r="P1016" i="10"/>
  <c r="L1016" i="10"/>
  <c r="H1016" i="10"/>
  <c r="C1016" i="10" s="1"/>
  <c r="D1016" i="10"/>
  <c r="R1015" i="10"/>
  <c r="Q1015" i="10"/>
  <c r="P1015" i="10"/>
  <c r="L1015" i="10"/>
  <c r="H1015" i="10"/>
  <c r="D1015" i="10"/>
  <c r="P1014" i="10"/>
  <c r="O1014" i="10"/>
  <c r="N1014" i="10"/>
  <c r="M1014" i="10"/>
  <c r="L1014" i="10"/>
  <c r="K1014" i="10"/>
  <c r="J1014" i="10"/>
  <c r="I1014" i="10"/>
  <c r="H1014" i="10"/>
  <c r="G1014" i="10"/>
  <c r="F1014" i="10"/>
  <c r="E1014" i="10"/>
  <c r="D1014" i="10"/>
  <c r="T1013" i="10"/>
  <c r="S1013" i="10"/>
  <c r="P1013" i="10"/>
  <c r="P1010" i="10" s="1"/>
  <c r="L1013" i="10"/>
  <c r="R1012" i="10"/>
  <c r="Q1012" i="10"/>
  <c r="P1012" i="10"/>
  <c r="L1012" i="10"/>
  <c r="H1012" i="10"/>
  <c r="D1012" i="10"/>
  <c r="R1011" i="10"/>
  <c r="Q1011" i="10"/>
  <c r="P1011" i="10"/>
  <c r="L1011" i="10"/>
  <c r="H1011" i="10"/>
  <c r="D1011" i="10"/>
  <c r="C1011" i="10"/>
  <c r="S1010" i="10"/>
  <c r="R1010" i="10"/>
  <c r="O1010" i="10"/>
  <c r="N1010" i="10"/>
  <c r="M1010" i="10"/>
  <c r="L1010" i="10"/>
  <c r="K1010" i="10"/>
  <c r="J1010" i="10"/>
  <c r="I1010" i="10"/>
  <c r="H1010" i="10"/>
  <c r="G1010" i="10"/>
  <c r="F1010" i="10"/>
  <c r="E1010" i="10"/>
  <c r="S1009" i="10"/>
  <c r="P1009" i="10"/>
  <c r="L1009" i="10"/>
  <c r="R1008" i="10"/>
  <c r="R1006" i="10" s="1"/>
  <c r="Q1008" i="10"/>
  <c r="T1008" i="10" s="1"/>
  <c r="P1008" i="10"/>
  <c r="L1008" i="10"/>
  <c r="H1008" i="10"/>
  <c r="C1008" i="10" s="1"/>
  <c r="D1008" i="10"/>
  <c r="R1007" i="10"/>
  <c r="Q1007" i="10"/>
  <c r="P1007" i="10"/>
  <c r="L1007" i="10"/>
  <c r="H1007" i="10"/>
  <c r="D1007" i="10"/>
  <c r="P1006" i="10"/>
  <c r="O1006" i="10"/>
  <c r="N1006" i="10"/>
  <c r="M1006" i="10"/>
  <c r="L1006" i="10"/>
  <c r="K1006" i="10"/>
  <c r="J1006" i="10"/>
  <c r="I1006" i="10"/>
  <c r="H1006" i="10"/>
  <c r="G1006" i="10"/>
  <c r="F1006" i="10"/>
  <c r="E1006" i="10"/>
  <c r="D1006" i="10"/>
  <c r="O1005" i="10"/>
  <c r="L1005" i="10"/>
  <c r="K1005" i="10"/>
  <c r="R1004" i="10"/>
  <c r="D1004" i="10" s="1"/>
  <c r="N1004" i="10"/>
  <c r="N1002" i="10" s="1"/>
  <c r="M1004" i="10"/>
  <c r="L1004" i="10"/>
  <c r="J1004" i="10"/>
  <c r="I1004" i="10"/>
  <c r="Q1004" i="10" s="1"/>
  <c r="G1004" i="10"/>
  <c r="F1004" i="10"/>
  <c r="E1004" i="10"/>
  <c r="R1003" i="10"/>
  <c r="Q1003" i="10"/>
  <c r="T1003" i="10" s="1"/>
  <c r="N1003" i="10"/>
  <c r="M1003" i="10"/>
  <c r="P1003" i="10" s="1"/>
  <c r="L1003" i="10"/>
  <c r="J1003" i="10"/>
  <c r="I1003" i="10"/>
  <c r="G1003" i="10"/>
  <c r="F1003" i="10"/>
  <c r="E1003" i="10"/>
  <c r="D1003" i="10"/>
  <c r="R1002" i="10"/>
  <c r="D1002" i="10" s="1"/>
  <c r="M1002" i="10"/>
  <c r="K1002" i="10"/>
  <c r="J1002" i="10"/>
  <c r="I1002" i="10"/>
  <c r="L1002" i="10" s="1"/>
  <c r="F1002" i="10"/>
  <c r="T992" i="10"/>
  <c r="S992" i="10"/>
  <c r="P992" i="10"/>
  <c r="L992" i="10"/>
  <c r="T991" i="10"/>
  <c r="R991" i="10"/>
  <c r="D991" i="10" s="1"/>
  <c r="Q991" i="10"/>
  <c r="C991" i="10" s="1"/>
  <c r="P991" i="10"/>
  <c r="L991" i="10"/>
  <c r="H991" i="10"/>
  <c r="T990" i="10"/>
  <c r="R990" i="10"/>
  <c r="D990" i="10" s="1"/>
  <c r="Q990" i="10"/>
  <c r="C990" i="10" s="1"/>
  <c r="P990" i="10"/>
  <c r="L990" i="10"/>
  <c r="H990" i="10"/>
  <c r="S989" i="10"/>
  <c r="P989" i="10"/>
  <c r="O989" i="10"/>
  <c r="N989" i="10"/>
  <c r="M989" i="10"/>
  <c r="L989" i="10"/>
  <c r="K989" i="10"/>
  <c r="J989" i="10"/>
  <c r="I989" i="10"/>
  <c r="H989" i="10"/>
  <c r="G989" i="10"/>
  <c r="F989" i="10"/>
  <c r="E989" i="10"/>
  <c r="T988" i="10"/>
  <c r="S988" i="10"/>
  <c r="P988" i="10"/>
  <c r="L988" i="10"/>
  <c r="R987" i="10"/>
  <c r="Q987" i="10"/>
  <c r="P987" i="10"/>
  <c r="L987" i="10"/>
  <c r="H987" i="10"/>
  <c r="D987" i="10"/>
  <c r="R986" i="10"/>
  <c r="Q986" i="10"/>
  <c r="P986" i="10"/>
  <c r="L986" i="10"/>
  <c r="H986" i="10"/>
  <c r="D986" i="10"/>
  <c r="S985" i="10"/>
  <c r="R985" i="10"/>
  <c r="O985" i="10"/>
  <c r="N985" i="10"/>
  <c r="M985" i="10"/>
  <c r="K985" i="10"/>
  <c r="J985" i="10"/>
  <c r="I985" i="10"/>
  <c r="L985" i="10" s="1"/>
  <c r="G985" i="10"/>
  <c r="F985" i="10"/>
  <c r="E985" i="10"/>
  <c r="H985" i="10" s="1"/>
  <c r="T984" i="10"/>
  <c r="S984" i="10"/>
  <c r="P984" i="10"/>
  <c r="L984" i="10"/>
  <c r="T983" i="10"/>
  <c r="R983" i="10"/>
  <c r="D983" i="10" s="1"/>
  <c r="Q983" i="10"/>
  <c r="C983" i="10" s="1"/>
  <c r="P983" i="10"/>
  <c r="L983" i="10"/>
  <c r="L981" i="10" s="1"/>
  <c r="H983" i="10"/>
  <c r="T982" i="10"/>
  <c r="R982" i="10"/>
  <c r="D982" i="10" s="1"/>
  <c r="Q982" i="10"/>
  <c r="C982" i="10" s="1"/>
  <c r="P982" i="10"/>
  <c r="L982" i="10"/>
  <c r="H982" i="10"/>
  <c r="S981" i="10"/>
  <c r="P981" i="10"/>
  <c r="O981" i="10"/>
  <c r="N981" i="10"/>
  <c r="M981" i="10"/>
  <c r="K981" i="10"/>
  <c r="J981" i="10"/>
  <c r="I981" i="10"/>
  <c r="H981" i="10"/>
  <c r="G981" i="10"/>
  <c r="F981" i="10"/>
  <c r="E981" i="10"/>
  <c r="T980" i="10"/>
  <c r="S980" i="10"/>
  <c r="P980" i="10"/>
  <c r="L980" i="10"/>
  <c r="R979" i="10"/>
  <c r="Q979" i="10"/>
  <c r="P979" i="10"/>
  <c r="L979" i="10"/>
  <c r="H979" i="10"/>
  <c r="D979" i="10"/>
  <c r="R978" i="10"/>
  <c r="Q978" i="10"/>
  <c r="P978" i="10"/>
  <c r="L978" i="10"/>
  <c r="H978" i="10"/>
  <c r="D978" i="10"/>
  <c r="S977" i="10"/>
  <c r="R977" i="10"/>
  <c r="O977" i="10"/>
  <c r="N977" i="10"/>
  <c r="M977" i="10"/>
  <c r="P977" i="10" s="1"/>
  <c r="K977" i="10"/>
  <c r="J977" i="10"/>
  <c r="I977" i="10"/>
  <c r="L977" i="10" s="1"/>
  <c r="G977" i="10"/>
  <c r="F977" i="10"/>
  <c r="E977" i="10"/>
  <c r="H977" i="10" s="1"/>
  <c r="T976" i="10"/>
  <c r="S976" i="10"/>
  <c r="P976" i="10"/>
  <c r="L976" i="10"/>
  <c r="T975" i="10"/>
  <c r="R975" i="10"/>
  <c r="D975" i="10" s="1"/>
  <c r="Q975" i="10"/>
  <c r="C975" i="10" s="1"/>
  <c r="P975" i="10"/>
  <c r="L975" i="10"/>
  <c r="H975" i="10"/>
  <c r="T974" i="10"/>
  <c r="R974" i="10"/>
  <c r="D974" i="10" s="1"/>
  <c r="Q974" i="10"/>
  <c r="C974" i="10" s="1"/>
  <c r="P974" i="10"/>
  <c r="L974" i="10"/>
  <c r="L973" i="10" s="1"/>
  <c r="H974" i="10"/>
  <c r="S973" i="10"/>
  <c r="P973" i="10"/>
  <c r="O973" i="10"/>
  <c r="N973" i="10"/>
  <c r="M973" i="10"/>
  <c r="K973" i="10"/>
  <c r="J973" i="10"/>
  <c r="I973" i="10"/>
  <c r="H973" i="10"/>
  <c r="G973" i="10"/>
  <c r="F973" i="10"/>
  <c r="E973" i="10"/>
  <c r="T972" i="10"/>
  <c r="S972" i="10"/>
  <c r="P972" i="10"/>
  <c r="L972" i="10"/>
  <c r="R971" i="10"/>
  <c r="Q971" i="10"/>
  <c r="P971" i="10"/>
  <c r="L971" i="10"/>
  <c r="H971" i="10"/>
  <c r="D971" i="10"/>
  <c r="R970" i="10"/>
  <c r="Q970" i="10"/>
  <c r="P970" i="10"/>
  <c r="L970" i="10"/>
  <c r="H970" i="10"/>
  <c r="D970" i="10"/>
  <c r="S969" i="10"/>
  <c r="R969" i="10"/>
  <c r="O969" i="10"/>
  <c r="N969" i="10"/>
  <c r="M969" i="10"/>
  <c r="K969" i="10"/>
  <c r="J969" i="10"/>
  <c r="I969" i="10"/>
  <c r="L969" i="10" s="1"/>
  <c r="G969" i="10"/>
  <c r="F969" i="10"/>
  <c r="E969" i="10"/>
  <c r="H969" i="10" s="1"/>
  <c r="T968" i="10"/>
  <c r="S968" i="10"/>
  <c r="P968" i="10"/>
  <c r="L968" i="10"/>
  <c r="T967" i="10"/>
  <c r="R967" i="10"/>
  <c r="D967" i="10" s="1"/>
  <c r="Q967" i="10"/>
  <c r="C967" i="10" s="1"/>
  <c r="P967" i="10"/>
  <c r="L967" i="10"/>
  <c r="L965" i="10" s="1"/>
  <c r="H967" i="10"/>
  <c r="T966" i="10"/>
  <c r="R966" i="10"/>
  <c r="D966" i="10" s="1"/>
  <c r="Q966" i="10"/>
  <c r="C966" i="10" s="1"/>
  <c r="P966" i="10"/>
  <c r="L966" i="10"/>
  <c r="H966" i="10"/>
  <c r="S965" i="10"/>
  <c r="P965" i="10"/>
  <c r="O965" i="10"/>
  <c r="N965" i="10"/>
  <c r="M965" i="10"/>
  <c r="K965" i="10"/>
  <c r="J965" i="10"/>
  <c r="I965" i="10"/>
  <c r="H965" i="10"/>
  <c r="G965" i="10"/>
  <c r="F965" i="10"/>
  <c r="E965" i="10"/>
  <c r="P964" i="10"/>
  <c r="O964" i="10"/>
  <c r="O961" i="10" s="1"/>
  <c r="L964" i="10"/>
  <c r="K964" i="10"/>
  <c r="S964" i="10" s="1"/>
  <c r="N963" i="10"/>
  <c r="M963" i="10"/>
  <c r="P963" i="10" s="1"/>
  <c r="J963" i="10"/>
  <c r="I963" i="10"/>
  <c r="G963" i="10"/>
  <c r="F963" i="10"/>
  <c r="E963" i="10"/>
  <c r="R962" i="10"/>
  <c r="N962" i="10"/>
  <c r="M962" i="10"/>
  <c r="L962" i="10"/>
  <c r="J962" i="10"/>
  <c r="I962" i="10"/>
  <c r="H962" i="10"/>
  <c r="G962" i="10"/>
  <c r="G961" i="10" s="1"/>
  <c r="F962" i="10"/>
  <c r="E962" i="10"/>
  <c r="K961" i="10"/>
  <c r="J961" i="10"/>
  <c r="F961" i="10"/>
  <c r="T960" i="10"/>
  <c r="S960" i="10"/>
  <c r="P960" i="10"/>
  <c r="L960" i="10"/>
  <c r="T959" i="10"/>
  <c r="R959" i="10"/>
  <c r="D959" i="10" s="1"/>
  <c r="Q959" i="10"/>
  <c r="C959" i="10" s="1"/>
  <c r="P959" i="10"/>
  <c r="L959" i="10"/>
  <c r="L957" i="10" s="1"/>
  <c r="H959" i="10"/>
  <c r="T958" i="10"/>
  <c r="R958" i="10"/>
  <c r="D958" i="10" s="1"/>
  <c r="Q958" i="10"/>
  <c r="C958" i="10" s="1"/>
  <c r="P958" i="10"/>
  <c r="L958" i="10"/>
  <c r="H958" i="10"/>
  <c r="S957" i="10"/>
  <c r="P957" i="10"/>
  <c r="O957" i="10"/>
  <c r="N957" i="10"/>
  <c r="M957" i="10"/>
  <c r="K957" i="10"/>
  <c r="J957" i="10"/>
  <c r="I957" i="10"/>
  <c r="H957" i="10"/>
  <c r="G957" i="10"/>
  <c r="F957" i="10"/>
  <c r="E957" i="10"/>
  <c r="T956" i="10"/>
  <c r="S956" i="10"/>
  <c r="P956" i="10"/>
  <c r="L956" i="10"/>
  <c r="R955" i="10"/>
  <c r="Q955" i="10"/>
  <c r="P955" i="10"/>
  <c r="L955" i="10"/>
  <c r="H955" i="10"/>
  <c r="D955" i="10"/>
  <c r="R954" i="10"/>
  <c r="Q954" i="10"/>
  <c r="P954" i="10"/>
  <c r="L954" i="10"/>
  <c r="H954" i="10"/>
  <c r="D954" i="10"/>
  <c r="S953" i="10"/>
  <c r="R953" i="10"/>
  <c r="O953" i="10"/>
  <c r="N953" i="10"/>
  <c r="M953" i="10"/>
  <c r="K953" i="10"/>
  <c r="J953" i="10"/>
  <c r="I953" i="10"/>
  <c r="L953" i="10" s="1"/>
  <c r="G953" i="10"/>
  <c r="F953" i="10"/>
  <c r="E953" i="10"/>
  <c r="H953" i="10" s="1"/>
  <c r="T952" i="10"/>
  <c r="S952" i="10"/>
  <c r="P952" i="10"/>
  <c r="L952" i="10"/>
  <c r="T951" i="10"/>
  <c r="R951" i="10"/>
  <c r="D951" i="10" s="1"/>
  <c r="Q951" i="10"/>
  <c r="C951" i="10" s="1"/>
  <c r="P951" i="10"/>
  <c r="L951" i="10"/>
  <c r="H951" i="10"/>
  <c r="T950" i="10"/>
  <c r="R950" i="10"/>
  <c r="D950" i="10" s="1"/>
  <c r="Q950" i="10"/>
  <c r="C950" i="10" s="1"/>
  <c r="P950" i="10"/>
  <c r="L950" i="10"/>
  <c r="H950" i="10"/>
  <c r="S949" i="10"/>
  <c r="P949" i="10"/>
  <c r="O949" i="10"/>
  <c r="N949" i="10"/>
  <c r="M949" i="10"/>
  <c r="L949" i="10"/>
  <c r="K949" i="10"/>
  <c r="J949" i="10"/>
  <c r="I949" i="10"/>
  <c r="H949" i="10"/>
  <c r="G949" i="10"/>
  <c r="F949" i="10"/>
  <c r="E949" i="10"/>
  <c r="T948" i="10"/>
  <c r="S948" i="10"/>
  <c r="P948" i="10"/>
  <c r="L948" i="10"/>
  <c r="R947" i="10"/>
  <c r="Q947" i="10"/>
  <c r="P947" i="10"/>
  <c r="L947" i="10"/>
  <c r="H947" i="10"/>
  <c r="D947" i="10"/>
  <c r="R946" i="10"/>
  <c r="Q946" i="10"/>
  <c r="P946" i="10"/>
  <c r="L946" i="10"/>
  <c r="H946" i="10"/>
  <c r="D946" i="10"/>
  <c r="S945" i="10"/>
  <c r="R945" i="10"/>
  <c r="O945" i="10"/>
  <c r="N945" i="10"/>
  <c r="M945" i="10"/>
  <c r="P945" i="10" s="1"/>
  <c r="K945" i="10"/>
  <c r="J945" i="10"/>
  <c r="I945" i="10"/>
  <c r="L945" i="10" s="1"/>
  <c r="G945" i="10"/>
  <c r="F945" i="10"/>
  <c r="E945" i="10"/>
  <c r="H945" i="10" s="1"/>
  <c r="T944" i="10"/>
  <c r="S944" i="10"/>
  <c r="P944" i="10"/>
  <c r="L944" i="10"/>
  <c r="T943" i="10"/>
  <c r="R943" i="10"/>
  <c r="D943" i="10" s="1"/>
  <c r="Q943" i="10"/>
  <c r="C943" i="10" s="1"/>
  <c r="P943" i="10"/>
  <c r="L943" i="10"/>
  <c r="L941" i="10" s="1"/>
  <c r="H943" i="10"/>
  <c r="T942" i="10"/>
  <c r="R942" i="10"/>
  <c r="D942" i="10" s="1"/>
  <c r="Q942" i="10"/>
  <c r="C942" i="10" s="1"/>
  <c r="P942" i="10"/>
  <c r="L942" i="10"/>
  <c r="H942" i="10"/>
  <c r="S941" i="10"/>
  <c r="P941" i="10"/>
  <c r="O941" i="10"/>
  <c r="N941" i="10"/>
  <c r="M941" i="10"/>
  <c r="K941" i="10"/>
  <c r="J941" i="10"/>
  <c r="I941" i="10"/>
  <c r="H941" i="10"/>
  <c r="G941" i="10"/>
  <c r="F941" i="10"/>
  <c r="E941" i="10"/>
  <c r="T940" i="10"/>
  <c r="S940" i="10"/>
  <c r="P940" i="10"/>
  <c r="L940" i="10"/>
  <c r="R939" i="10"/>
  <c r="Q939" i="10"/>
  <c r="P939" i="10"/>
  <c r="L939" i="10"/>
  <c r="H939" i="10"/>
  <c r="D939" i="10"/>
  <c r="R938" i="10"/>
  <c r="Q938" i="10"/>
  <c r="P938" i="10"/>
  <c r="L938" i="10"/>
  <c r="H938" i="10"/>
  <c r="D938" i="10"/>
  <c r="S937" i="10"/>
  <c r="R937" i="10"/>
  <c r="O937" i="10"/>
  <c r="N937" i="10"/>
  <c r="M937" i="10"/>
  <c r="K937" i="10"/>
  <c r="J937" i="10"/>
  <c r="I937" i="10"/>
  <c r="L937" i="10" s="1"/>
  <c r="G937" i="10"/>
  <c r="F937" i="10"/>
  <c r="E937" i="10"/>
  <c r="H937" i="10" s="1"/>
  <c r="T936" i="10"/>
  <c r="S936" i="10"/>
  <c r="P936" i="10"/>
  <c r="L936" i="10"/>
  <c r="T935" i="10"/>
  <c r="R935" i="10"/>
  <c r="D935" i="10" s="1"/>
  <c r="Q935" i="10"/>
  <c r="C935" i="10" s="1"/>
  <c r="P935" i="10"/>
  <c r="L935" i="10"/>
  <c r="H935" i="10"/>
  <c r="T934" i="10"/>
  <c r="R934" i="10"/>
  <c r="D934" i="10" s="1"/>
  <c r="Q934" i="10"/>
  <c r="C934" i="10" s="1"/>
  <c r="P934" i="10"/>
  <c r="L934" i="10"/>
  <c r="H934" i="10"/>
  <c r="S933" i="10"/>
  <c r="P933" i="10"/>
  <c r="O933" i="10"/>
  <c r="N933" i="10"/>
  <c r="M933" i="10"/>
  <c r="L933" i="10"/>
  <c r="K933" i="10"/>
  <c r="J933" i="10"/>
  <c r="I933" i="10"/>
  <c r="H933" i="10"/>
  <c r="G933" i="10"/>
  <c r="F933" i="10"/>
  <c r="E933" i="10"/>
  <c r="P932" i="10"/>
  <c r="O932" i="10"/>
  <c r="O929" i="10" s="1"/>
  <c r="L932" i="10"/>
  <c r="K932" i="10"/>
  <c r="S932" i="10" s="1"/>
  <c r="N931" i="10"/>
  <c r="R931" i="10" s="1"/>
  <c r="D931" i="10" s="1"/>
  <c r="M931" i="10"/>
  <c r="P931" i="10" s="1"/>
  <c r="J931" i="10"/>
  <c r="I931" i="10"/>
  <c r="G931" i="10"/>
  <c r="F931" i="10"/>
  <c r="E931" i="10"/>
  <c r="R930" i="10"/>
  <c r="N930" i="10"/>
  <c r="M930" i="10"/>
  <c r="L930" i="10"/>
  <c r="J930" i="10"/>
  <c r="I930" i="10"/>
  <c r="H930" i="10"/>
  <c r="G930" i="10"/>
  <c r="G929" i="10" s="1"/>
  <c r="F930" i="10"/>
  <c r="E930" i="10"/>
  <c r="N929" i="10"/>
  <c r="K929" i="10"/>
  <c r="J929" i="10"/>
  <c r="F929" i="10"/>
  <c r="T928" i="10"/>
  <c r="S928" i="10"/>
  <c r="P928" i="10"/>
  <c r="L928" i="10"/>
  <c r="T927" i="10"/>
  <c r="R927" i="10"/>
  <c r="D927" i="10" s="1"/>
  <c r="Q927" i="10"/>
  <c r="C927" i="10" s="1"/>
  <c r="P927" i="10"/>
  <c r="L927" i="10"/>
  <c r="L925" i="10" s="1"/>
  <c r="H927" i="10"/>
  <c r="T926" i="10"/>
  <c r="R926" i="10"/>
  <c r="D926" i="10" s="1"/>
  <c r="Q926" i="10"/>
  <c r="C926" i="10" s="1"/>
  <c r="P926" i="10"/>
  <c r="L926" i="10"/>
  <c r="H926" i="10"/>
  <c r="S925" i="10"/>
  <c r="P925" i="10"/>
  <c r="O925" i="10"/>
  <c r="N925" i="10"/>
  <c r="M925" i="10"/>
  <c r="K925" i="10"/>
  <c r="J925" i="10"/>
  <c r="I925" i="10"/>
  <c r="H925" i="10"/>
  <c r="G925" i="10"/>
  <c r="F925" i="10"/>
  <c r="E925" i="10"/>
  <c r="T924" i="10"/>
  <c r="S924" i="10"/>
  <c r="P924" i="10"/>
  <c r="L924" i="10"/>
  <c r="R923" i="10"/>
  <c r="Q923" i="10"/>
  <c r="P923" i="10"/>
  <c r="L923" i="10"/>
  <c r="H923" i="10"/>
  <c r="D923" i="10"/>
  <c r="R922" i="10"/>
  <c r="Q922" i="10"/>
  <c r="P922" i="10"/>
  <c r="L922" i="10"/>
  <c r="H922" i="10"/>
  <c r="D922" i="10"/>
  <c r="S921" i="10"/>
  <c r="R921" i="10"/>
  <c r="O921" i="10"/>
  <c r="N921" i="10"/>
  <c r="M921" i="10"/>
  <c r="P921" i="10" s="1"/>
  <c r="K921" i="10"/>
  <c r="J921" i="10"/>
  <c r="I921" i="10"/>
  <c r="L921" i="10" s="1"/>
  <c r="G921" i="10"/>
  <c r="F921" i="10"/>
  <c r="E921" i="10"/>
  <c r="H921" i="10" s="1"/>
  <c r="T920" i="10"/>
  <c r="S920" i="10"/>
  <c r="P920" i="10"/>
  <c r="L920" i="10"/>
  <c r="T919" i="10"/>
  <c r="R919" i="10"/>
  <c r="D919" i="10" s="1"/>
  <c r="Q919" i="10"/>
  <c r="C919" i="10" s="1"/>
  <c r="P919" i="10"/>
  <c r="L919" i="10"/>
  <c r="H919" i="10"/>
  <c r="T918" i="10"/>
  <c r="R918" i="10"/>
  <c r="D918" i="10" s="1"/>
  <c r="Q918" i="10"/>
  <c r="C918" i="10" s="1"/>
  <c r="P918" i="10"/>
  <c r="L918" i="10"/>
  <c r="H918" i="10"/>
  <c r="S917" i="10"/>
  <c r="P917" i="10"/>
  <c r="O917" i="10"/>
  <c r="N917" i="10"/>
  <c r="M917" i="10"/>
  <c r="L917" i="10"/>
  <c r="K917" i="10"/>
  <c r="J917" i="10"/>
  <c r="I917" i="10"/>
  <c r="H917" i="10"/>
  <c r="G917" i="10"/>
  <c r="F917" i="10"/>
  <c r="E917" i="10"/>
  <c r="T916" i="10"/>
  <c r="S916" i="10"/>
  <c r="P916" i="10"/>
  <c r="L916" i="10"/>
  <c r="R915" i="10"/>
  <c r="Q915" i="10"/>
  <c r="P915" i="10"/>
  <c r="L915" i="10"/>
  <c r="H915" i="10"/>
  <c r="D915" i="10"/>
  <c r="R914" i="10"/>
  <c r="Q914" i="10"/>
  <c r="P914" i="10"/>
  <c r="L914" i="10"/>
  <c r="H914" i="10"/>
  <c r="D914" i="10"/>
  <c r="S913" i="10"/>
  <c r="R913" i="10"/>
  <c r="O913" i="10"/>
  <c r="N913" i="10"/>
  <c r="M913" i="10"/>
  <c r="K913" i="10"/>
  <c r="J913" i="10"/>
  <c r="I913" i="10"/>
  <c r="L913" i="10" s="1"/>
  <c r="G913" i="10"/>
  <c r="F913" i="10"/>
  <c r="E913" i="10"/>
  <c r="H913" i="10" s="1"/>
  <c r="T912" i="10"/>
  <c r="S912" i="10"/>
  <c r="P912" i="10"/>
  <c r="L912" i="10"/>
  <c r="T911" i="10"/>
  <c r="R911" i="10"/>
  <c r="D911" i="10" s="1"/>
  <c r="Q911" i="10"/>
  <c r="C911" i="10" s="1"/>
  <c r="P911" i="10"/>
  <c r="L911" i="10"/>
  <c r="L909" i="10" s="1"/>
  <c r="H911" i="10"/>
  <c r="T910" i="10"/>
  <c r="R910" i="10"/>
  <c r="D910" i="10" s="1"/>
  <c r="Q910" i="10"/>
  <c r="C910" i="10" s="1"/>
  <c r="P910" i="10"/>
  <c r="L910" i="10"/>
  <c r="H910" i="10"/>
  <c r="S909" i="10"/>
  <c r="P909" i="10"/>
  <c r="O909" i="10"/>
  <c r="N909" i="10"/>
  <c r="M909" i="10"/>
  <c r="K909" i="10"/>
  <c r="J909" i="10"/>
  <c r="I909" i="10"/>
  <c r="H909" i="10"/>
  <c r="G909" i="10"/>
  <c r="F909" i="10"/>
  <c r="E909" i="10"/>
  <c r="T908" i="10"/>
  <c r="S908" i="10"/>
  <c r="P908" i="10"/>
  <c r="L908" i="10"/>
  <c r="R907" i="10"/>
  <c r="Q907" i="10"/>
  <c r="P907" i="10"/>
  <c r="L907" i="10"/>
  <c r="H907" i="10"/>
  <c r="D907" i="10"/>
  <c r="R906" i="10"/>
  <c r="Q906" i="10"/>
  <c r="P906" i="10"/>
  <c r="L906" i="10"/>
  <c r="H906" i="10"/>
  <c r="D906" i="10"/>
  <c r="S905" i="10"/>
  <c r="R905" i="10"/>
  <c r="O905" i="10"/>
  <c r="N905" i="10"/>
  <c r="M905" i="10"/>
  <c r="P905" i="10" s="1"/>
  <c r="K905" i="10"/>
  <c r="J905" i="10"/>
  <c r="I905" i="10"/>
  <c r="L905" i="10" s="1"/>
  <c r="G905" i="10"/>
  <c r="F905" i="10"/>
  <c r="E905" i="10"/>
  <c r="H905" i="10" s="1"/>
  <c r="T904" i="10"/>
  <c r="S904" i="10"/>
  <c r="P904" i="10"/>
  <c r="L904" i="10"/>
  <c r="T903" i="10"/>
  <c r="R903" i="10"/>
  <c r="D903" i="10" s="1"/>
  <c r="Q903" i="10"/>
  <c r="C903" i="10" s="1"/>
  <c r="P903" i="10"/>
  <c r="L903" i="10"/>
  <c r="H903" i="10"/>
  <c r="T902" i="10"/>
  <c r="R902" i="10"/>
  <c r="D902" i="10" s="1"/>
  <c r="Q902" i="10"/>
  <c r="C902" i="10" s="1"/>
  <c r="P902" i="10"/>
  <c r="L902" i="10"/>
  <c r="L901" i="10" s="1"/>
  <c r="H902" i="10"/>
  <c r="S901" i="10"/>
  <c r="P901" i="10"/>
  <c r="O901" i="10"/>
  <c r="N901" i="10"/>
  <c r="M901" i="10"/>
  <c r="K901" i="10"/>
  <c r="J901" i="10"/>
  <c r="I901" i="10"/>
  <c r="H901" i="10"/>
  <c r="G901" i="10"/>
  <c r="F901" i="10"/>
  <c r="E901" i="10"/>
  <c r="P900" i="10"/>
  <c r="O900" i="10"/>
  <c r="O897" i="10" s="1"/>
  <c r="L900" i="10"/>
  <c r="K900" i="10"/>
  <c r="S900" i="10" s="1"/>
  <c r="N899" i="10"/>
  <c r="R899" i="10" s="1"/>
  <c r="D899" i="10" s="1"/>
  <c r="M899" i="10"/>
  <c r="P899" i="10" s="1"/>
  <c r="J899" i="10"/>
  <c r="I899" i="10"/>
  <c r="G899" i="10"/>
  <c r="F899" i="10"/>
  <c r="E899" i="10"/>
  <c r="R898" i="10"/>
  <c r="N898" i="10"/>
  <c r="M898" i="10"/>
  <c r="L898" i="10"/>
  <c r="J898" i="10"/>
  <c r="I898" i="10"/>
  <c r="H898" i="10"/>
  <c r="G898" i="10"/>
  <c r="G897" i="10" s="1"/>
  <c r="F898" i="10"/>
  <c r="E898" i="10"/>
  <c r="D898" i="10"/>
  <c r="R897" i="10"/>
  <c r="D897" i="10" s="1"/>
  <c r="K897" i="10"/>
  <c r="J897" i="10"/>
  <c r="F897" i="10"/>
  <c r="T896" i="10"/>
  <c r="S896" i="10"/>
  <c r="P896" i="10"/>
  <c r="L896" i="10"/>
  <c r="T895" i="10"/>
  <c r="R895" i="10"/>
  <c r="D895" i="10" s="1"/>
  <c r="Q895" i="10"/>
  <c r="C895" i="10" s="1"/>
  <c r="P895" i="10"/>
  <c r="L895" i="10"/>
  <c r="H895" i="10"/>
  <c r="T894" i="10"/>
  <c r="R894" i="10"/>
  <c r="D894" i="10" s="1"/>
  <c r="Q894" i="10"/>
  <c r="C894" i="10" s="1"/>
  <c r="P894" i="10"/>
  <c r="L894" i="10"/>
  <c r="H894" i="10"/>
  <c r="S893" i="10"/>
  <c r="P893" i="10"/>
  <c r="O893" i="10"/>
  <c r="N893" i="10"/>
  <c r="M893" i="10"/>
  <c r="L893" i="10"/>
  <c r="K893" i="10"/>
  <c r="J893" i="10"/>
  <c r="I893" i="10"/>
  <c r="H893" i="10"/>
  <c r="G893" i="10"/>
  <c r="F893" i="10"/>
  <c r="E893" i="10"/>
  <c r="T892" i="10"/>
  <c r="S892" i="10"/>
  <c r="P892" i="10"/>
  <c r="L892" i="10"/>
  <c r="R891" i="10"/>
  <c r="Q891" i="10"/>
  <c r="P891" i="10"/>
  <c r="L891" i="10"/>
  <c r="H891" i="10"/>
  <c r="D891" i="10"/>
  <c r="R890" i="10"/>
  <c r="Q890" i="10"/>
  <c r="P890" i="10"/>
  <c r="L890" i="10"/>
  <c r="H890" i="10"/>
  <c r="D890" i="10"/>
  <c r="S889" i="10"/>
  <c r="R889" i="10"/>
  <c r="O889" i="10"/>
  <c r="N889" i="10"/>
  <c r="M889" i="10"/>
  <c r="P889" i="10" s="1"/>
  <c r="K889" i="10"/>
  <c r="J889" i="10"/>
  <c r="I889" i="10"/>
  <c r="L889" i="10" s="1"/>
  <c r="G889" i="10"/>
  <c r="F889" i="10"/>
  <c r="E889" i="10"/>
  <c r="H889" i="10" s="1"/>
  <c r="T888" i="10"/>
  <c r="S888" i="10"/>
  <c r="P888" i="10"/>
  <c r="L888" i="10"/>
  <c r="T887" i="10"/>
  <c r="R887" i="10"/>
  <c r="D887" i="10" s="1"/>
  <c r="Q887" i="10"/>
  <c r="C887" i="10" s="1"/>
  <c r="P887" i="10"/>
  <c r="L887" i="10"/>
  <c r="L885" i="10" s="1"/>
  <c r="H887" i="10"/>
  <c r="T886" i="10"/>
  <c r="R886" i="10"/>
  <c r="D886" i="10" s="1"/>
  <c r="Q886" i="10"/>
  <c r="C886" i="10" s="1"/>
  <c r="P886" i="10"/>
  <c r="L886" i="10"/>
  <c r="H886" i="10"/>
  <c r="S885" i="10"/>
  <c r="P885" i="10"/>
  <c r="O885" i="10"/>
  <c r="N885" i="10"/>
  <c r="M885" i="10"/>
  <c r="K885" i="10"/>
  <c r="J885" i="10"/>
  <c r="I885" i="10"/>
  <c r="H885" i="10"/>
  <c r="G885" i="10"/>
  <c r="F885" i="10"/>
  <c r="E885" i="10"/>
  <c r="T884" i="10"/>
  <c r="S884" i="10"/>
  <c r="P884" i="10"/>
  <c r="L884" i="10"/>
  <c r="R883" i="10"/>
  <c r="Q883" i="10"/>
  <c r="P883" i="10"/>
  <c r="L883" i="10"/>
  <c r="H883" i="10"/>
  <c r="D883" i="10"/>
  <c r="R882" i="10"/>
  <c r="Q882" i="10"/>
  <c r="P882" i="10"/>
  <c r="L882" i="10"/>
  <c r="H882" i="10"/>
  <c r="D882" i="10"/>
  <c r="S881" i="10"/>
  <c r="R881" i="10"/>
  <c r="O881" i="10"/>
  <c r="N881" i="10"/>
  <c r="M881" i="10"/>
  <c r="K881" i="10"/>
  <c r="J881" i="10"/>
  <c r="I881" i="10"/>
  <c r="L881" i="10" s="1"/>
  <c r="G881" i="10"/>
  <c r="F881" i="10"/>
  <c r="E881" i="10"/>
  <c r="H881" i="10" s="1"/>
  <c r="T880" i="10"/>
  <c r="S880" i="10"/>
  <c r="P880" i="10"/>
  <c r="L880" i="10"/>
  <c r="T879" i="10"/>
  <c r="R879" i="10"/>
  <c r="D879" i="10" s="1"/>
  <c r="Q879" i="10"/>
  <c r="C879" i="10" s="1"/>
  <c r="P879" i="10"/>
  <c r="L879" i="10"/>
  <c r="H879" i="10"/>
  <c r="T878" i="10"/>
  <c r="R878" i="10"/>
  <c r="D878" i="10" s="1"/>
  <c r="Q878" i="10"/>
  <c r="C878" i="10" s="1"/>
  <c r="P878" i="10"/>
  <c r="L878" i="10"/>
  <c r="H878" i="10"/>
  <c r="S877" i="10"/>
  <c r="P877" i="10"/>
  <c r="O877" i="10"/>
  <c r="N877" i="10"/>
  <c r="M877" i="10"/>
  <c r="L877" i="10"/>
  <c r="K877" i="10"/>
  <c r="J877" i="10"/>
  <c r="I877" i="10"/>
  <c r="H877" i="10"/>
  <c r="G877" i="10"/>
  <c r="F877" i="10"/>
  <c r="E877" i="10"/>
  <c r="T876" i="10"/>
  <c r="S876" i="10"/>
  <c r="P876" i="10"/>
  <c r="L876" i="10"/>
  <c r="R875" i="10"/>
  <c r="Q875" i="10"/>
  <c r="P875" i="10"/>
  <c r="L875" i="10"/>
  <c r="H875" i="10"/>
  <c r="D875" i="10"/>
  <c r="R874" i="10"/>
  <c r="Q874" i="10"/>
  <c r="P874" i="10"/>
  <c r="L874" i="10"/>
  <c r="H874" i="10"/>
  <c r="D874" i="10"/>
  <c r="S873" i="10"/>
  <c r="R873" i="10"/>
  <c r="O873" i="10"/>
  <c r="N873" i="10"/>
  <c r="M873" i="10"/>
  <c r="P873" i="10" s="1"/>
  <c r="K873" i="10"/>
  <c r="J873" i="10"/>
  <c r="I873" i="10"/>
  <c r="L873" i="10" s="1"/>
  <c r="G873" i="10"/>
  <c r="F873" i="10"/>
  <c r="E873" i="10"/>
  <c r="H873" i="10" s="1"/>
  <c r="T872" i="10"/>
  <c r="S872" i="10"/>
  <c r="P872" i="10"/>
  <c r="L872" i="10"/>
  <c r="T871" i="10"/>
  <c r="R871" i="10"/>
  <c r="D871" i="10" s="1"/>
  <c r="Q871" i="10"/>
  <c r="C871" i="10" s="1"/>
  <c r="P871" i="10"/>
  <c r="L871" i="10"/>
  <c r="L869" i="10" s="1"/>
  <c r="H871" i="10"/>
  <c r="T870" i="10"/>
  <c r="R870" i="10"/>
  <c r="D870" i="10" s="1"/>
  <c r="Q870" i="10"/>
  <c r="C870" i="10" s="1"/>
  <c r="P870" i="10"/>
  <c r="L870" i="10"/>
  <c r="H870" i="10"/>
  <c r="S869" i="10"/>
  <c r="P869" i="10"/>
  <c r="O869" i="10"/>
  <c r="N869" i="10"/>
  <c r="M869" i="10"/>
  <c r="K869" i="10"/>
  <c r="J869" i="10"/>
  <c r="I869" i="10"/>
  <c r="H869" i="10"/>
  <c r="G869" i="10"/>
  <c r="F869" i="10"/>
  <c r="E869" i="10"/>
  <c r="P868" i="10"/>
  <c r="O868" i="10"/>
  <c r="O865" i="10" s="1"/>
  <c r="L868" i="10"/>
  <c r="K868" i="10"/>
  <c r="S868" i="10" s="1"/>
  <c r="N867" i="10"/>
  <c r="R867" i="10" s="1"/>
  <c r="D867" i="10" s="1"/>
  <c r="M867" i="10"/>
  <c r="P867" i="10" s="1"/>
  <c r="J867" i="10"/>
  <c r="I867" i="10"/>
  <c r="G867" i="10"/>
  <c r="F867" i="10"/>
  <c r="E867" i="10"/>
  <c r="R866" i="10"/>
  <c r="R865" i="10" s="1"/>
  <c r="D865" i="10" s="1"/>
  <c r="N866" i="10"/>
  <c r="M866" i="10"/>
  <c r="L866" i="10"/>
  <c r="J866" i="10"/>
  <c r="I866" i="10"/>
  <c r="H866" i="10"/>
  <c r="G866" i="10"/>
  <c r="G865" i="10" s="1"/>
  <c r="F866" i="10"/>
  <c r="E866" i="10"/>
  <c r="D866" i="10"/>
  <c r="K865" i="10"/>
  <c r="J865" i="10"/>
  <c r="F865" i="10"/>
  <c r="T864" i="10"/>
  <c r="S864" i="10"/>
  <c r="P864" i="10"/>
  <c r="L864" i="10"/>
  <c r="T863" i="10"/>
  <c r="R863" i="10"/>
  <c r="D863" i="10" s="1"/>
  <c r="Q863" i="10"/>
  <c r="C863" i="10" s="1"/>
  <c r="P863" i="10"/>
  <c r="L863" i="10"/>
  <c r="H863" i="10"/>
  <c r="T862" i="10"/>
  <c r="R862" i="10"/>
  <c r="D862" i="10" s="1"/>
  <c r="Q862" i="10"/>
  <c r="C862" i="10" s="1"/>
  <c r="P862" i="10"/>
  <c r="L862" i="10"/>
  <c r="L861" i="10" s="1"/>
  <c r="H862" i="10"/>
  <c r="S861" i="10"/>
  <c r="P861" i="10"/>
  <c r="O861" i="10"/>
  <c r="N861" i="10"/>
  <c r="M861" i="10"/>
  <c r="K861" i="10"/>
  <c r="J861" i="10"/>
  <c r="I861" i="10"/>
  <c r="H861" i="10"/>
  <c r="G861" i="10"/>
  <c r="F861" i="10"/>
  <c r="E861" i="10"/>
  <c r="T860" i="10"/>
  <c r="S860" i="10"/>
  <c r="P860" i="10"/>
  <c r="L860" i="10"/>
  <c r="R859" i="10"/>
  <c r="Q859" i="10"/>
  <c r="P859" i="10"/>
  <c r="L859" i="10"/>
  <c r="H859" i="10"/>
  <c r="D859" i="10"/>
  <c r="R858" i="10"/>
  <c r="Q858" i="10"/>
  <c r="P858" i="10"/>
  <c r="L858" i="10"/>
  <c r="H858" i="10"/>
  <c r="D858" i="10"/>
  <c r="S857" i="10"/>
  <c r="R857" i="10"/>
  <c r="O857" i="10"/>
  <c r="N857" i="10"/>
  <c r="M857" i="10"/>
  <c r="K857" i="10"/>
  <c r="J857" i="10"/>
  <c r="I857" i="10"/>
  <c r="L857" i="10" s="1"/>
  <c r="G857" i="10"/>
  <c r="F857" i="10"/>
  <c r="E857" i="10"/>
  <c r="H857" i="10" s="1"/>
  <c r="T856" i="10"/>
  <c r="S856" i="10"/>
  <c r="P856" i="10"/>
  <c r="L856" i="10"/>
  <c r="T855" i="10"/>
  <c r="R855" i="10"/>
  <c r="D855" i="10" s="1"/>
  <c r="Q855" i="10"/>
  <c r="C855" i="10" s="1"/>
  <c r="P855" i="10"/>
  <c r="L855" i="10"/>
  <c r="L853" i="10" s="1"/>
  <c r="H855" i="10"/>
  <c r="T854" i="10"/>
  <c r="R854" i="10"/>
  <c r="D854" i="10" s="1"/>
  <c r="Q854" i="10"/>
  <c r="C854" i="10" s="1"/>
  <c r="P854" i="10"/>
  <c r="L854" i="10"/>
  <c r="H854" i="10"/>
  <c r="S853" i="10"/>
  <c r="P853" i="10"/>
  <c r="O853" i="10"/>
  <c r="N853" i="10"/>
  <c r="M853" i="10"/>
  <c r="K853" i="10"/>
  <c r="J853" i="10"/>
  <c r="I853" i="10"/>
  <c r="H853" i="10"/>
  <c r="G853" i="10"/>
  <c r="F853" i="10"/>
  <c r="E853" i="10"/>
  <c r="T852" i="10"/>
  <c r="S852" i="10"/>
  <c r="P852" i="10"/>
  <c r="L852" i="10"/>
  <c r="R851" i="10"/>
  <c r="Q851" i="10"/>
  <c r="P851" i="10"/>
  <c r="L851" i="10"/>
  <c r="H851" i="10"/>
  <c r="D851" i="10"/>
  <c r="R850" i="10"/>
  <c r="Q850" i="10"/>
  <c r="P850" i="10"/>
  <c r="L850" i="10"/>
  <c r="H850" i="10"/>
  <c r="D850" i="10"/>
  <c r="S849" i="10"/>
  <c r="R849" i="10"/>
  <c r="O849" i="10"/>
  <c r="N849" i="10"/>
  <c r="M849" i="10"/>
  <c r="P849" i="10" s="1"/>
  <c r="K849" i="10"/>
  <c r="J849" i="10"/>
  <c r="I849" i="10"/>
  <c r="L849" i="10" s="1"/>
  <c r="G849" i="10"/>
  <c r="F849" i="10"/>
  <c r="E849" i="10"/>
  <c r="H849" i="10" s="1"/>
  <c r="T848" i="10"/>
  <c r="S848" i="10"/>
  <c r="P848" i="10"/>
  <c r="L848" i="10"/>
  <c r="T847" i="10"/>
  <c r="R847" i="10"/>
  <c r="D847" i="10" s="1"/>
  <c r="Q847" i="10"/>
  <c r="C847" i="10" s="1"/>
  <c r="P847" i="10"/>
  <c r="L847" i="10"/>
  <c r="H847" i="10"/>
  <c r="T846" i="10"/>
  <c r="R846" i="10"/>
  <c r="D846" i="10" s="1"/>
  <c r="Q846" i="10"/>
  <c r="C846" i="10" s="1"/>
  <c r="P846" i="10"/>
  <c r="L846" i="10"/>
  <c r="H846" i="10"/>
  <c r="S845" i="10"/>
  <c r="P845" i="10"/>
  <c r="O845" i="10"/>
  <c r="N845" i="10"/>
  <c r="M845" i="10"/>
  <c r="L845" i="10"/>
  <c r="K845" i="10"/>
  <c r="J845" i="10"/>
  <c r="I845" i="10"/>
  <c r="H845" i="10"/>
  <c r="G845" i="10"/>
  <c r="F845" i="10"/>
  <c r="E845" i="10"/>
  <c r="T844" i="10"/>
  <c r="S844" i="10"/>
  <c r="P844" i="10"/>
  <c r="L844" i="10"/>
  <c r="R843" i="10"/>
  <c r="Q843" i="10"/>
  <c r="P843" i="10"/>
  <c r="L843" i="10"/>
  <c r="H843" i="10"/>
  <c r="D843" i="10"/>
  <c r="R842" i="10"/>
  <c r="Q842" i="10"/>
  <c r="P842" i="10"/>
  <c r="L842" i="10"/>
  <c r="H842" i="10"/>
  <c r="D842" i="10"/>
  <c r="S841" i="10"/>
  <c r="R841" i="10"/>
  <c r="O841" i="10"/>
  <c r="N841" i="10"/>
  <c r="M841" i="10"/>
  <c r="K841" i="10"/>
  <c r="J841" i="10"/>
  <c r="I841" i="10"/>
  <c r="L841" i="10" s="1"/>
  <c r="G841" i="10"/>
  <c r="F841" i="10"/>
  <c r="E841" i="10"/>
  <c r="H841" i="10" s="1"/>
  <c r="T840" i="10"/>
  <c r="S840" i="10"/>
  <c r="P840" i="10"/>
  <c r="L840" i="10"/>
  <c r="T839" i="10"/>
  <c r="R839" i="10"/>
  <c r="D839" i="10" s="1"/>
  <c r="Q839" i="10"/>
  <c r="C839" i="10" s="1"/>
  <c r="P839" i="10"/>
  <c r="L839" i="10"/>
  <c r="L837" i="10" s="1"/>
  <c r="H839" i="10"/>
  <c r="T838" i="10"/>
  <c r="R838" i="10"/>
  <c r="D838" i="10" s="1"/>
  <c r="Q838" i="10"/>
  <c r="C838" i="10" s="1"/>
  <c r="P838" i="10"/>
  <c r="L838" i="10"/>
  <c r="H838" i="10"/>
  <c r="S837" i="10"/>
  <c r="P837" i="10"/>
  <c r="O837" i="10"/>
  <c r="N837" i="10"/>
  <c r="M837" i="10"/>
  <c r="K837" i="10"/>
  <c r="J837" i="10"/>
  <c r="I837" i="10"/>
  <c r="H837" i="10"/>
  <c r="G837" i="10"/>
  <c r="F837" i="10"/>
  <c r="E837" i="10"/>
  <c r="P836" i="10"/>
  <c r="O836" i="10"/>
  <c r="O833" i="10" s="1"/>
  <c r="L836" i="10"/>
  <c r="K836" i="10"/>
  <c r="S836" i="10" s="1"/>
  <c r="N835" i="10"/>
  <c r="M835" i="10"/>
  <c r="P835" i="10" s="1"/>
  <c r="J835" i="10"/>
  <c r="I835" i="10"/>
  <c r="G835" i="10"/>
  <c r="F835" i="10"/>
  <c r="E835" i="10"/>
  <c r="R834" i="10"/>
  <c r="N834" i="10"/>
  <c r="M834" i="10"/>
  <c r="L834" i="10"/>
  <c r="J834" i="10"/>
  <c r="I834" i="10"/>
  <c r="H834" i="10"/>
  <c r="G834" i="10"/>
  <c r="G833" i="10" s="1"/>
  <c r="F834" i="10"/>
  <c r="E834" i="10"/>
  <c r="K833" i="10"/>
  <c r="J833" i="10"/>
  <c r="F833" i="10"/>
  <c r="T832" i="10"/>
  <c r="S832" i="10"/>
  <c r="P832" i="10"/>
  <c r="L832" i="10"/>
  <c r="T831" i="10"/>
  <c r="R831" i="10"/>
  <c r="D831" i="10" s="1"/>
  <c r="Q831" i="10"/>
  <c r="C831" i="10" s="1"/>
  <c r="P831" i="10"/>
  <c r="L831" i="10"/>
  <c r="L829" i="10" s="1"/>
  <c r="H831" i="10"/>
  <c r="T830" i="10"/>
  <c r="R830" i="10"/>
  <c r="D830" i="10" s="1"/>
  <c r="Q830" i="10"/>
  <c r="C830" i="10" s="1"/>
  <c r="P830" i="10"/>
  <c r="L830" i="10"/>
  <c r="H830" i="10"/>
  <c r="S829" i="10"/>
  <c r="P829" i="10"/>
  <c r="O829" i="10"/>
  <c r="N829" i="10"/>
  <c r="M829" i="10"/>
  <c r="K829" i="10"/>
  <c r="J829" i="10"/>
  <c r="I829" i="10"/>
  <c r="H829" i="10"/>
  <c r="G829" i="10"/>
  <c r="F829" i="10"/>
  <c r="E829" i="10"/>
  <c r="T828" i="10"/>
  <c r="S828" i="10"/>
  <c r="P828" i="10"/>
  <c r="L828" i="10"/>
  <c r="R827" i="10"/>
  <c r="Q827" i="10"/>
  <c r="P827" i="10"/>
  <c r="L827" i="10"/>
  <c r="H827" i="10"/>
  <c r="D827" i="10"/>
  <c r="R826" i="10"/>
  <c r="Q826" i="10"/>
  <c r="P826" i="10"/>
  <c r="L826" i="10"/>
  <c r="H826" i="10"/>
  <c r="D826" i="10"/>
  <c r="S825" i="10"/>
  <c r="R825" i="10"/>
  <c r="O825" i="10"/>
  <c r="N825" i="10"/>
  <c r="M825" i="10"/>
  <c r="K825" i="10"/>
  <c r="J825" i="10"/>
  <c r="I825" i="10"/>
  <c r="L825" i="10" s="1"/>
  <c r="G825" i="10"/>
  <c r="F825" i="10"/>
  <c r="E825" i="10"/>
  <c r="H825" i="10" s="1"/>
  <c r="T824" i="10"/>
  <c r="S824" i="10"/>
  <c r="P824" i="10"/>
  <c r="L824" i="10"/>
  <c r="T823" i="10"/>
  <c r="R823" i="10"/>
  <c r="D823" i="10" s="1"/>
  <c r="Q823" i="10"/>
  <c r="C823" i="10" s="1"/>
  <c r="P823" i="10"/>
  <c r="L823" i="10"/>
  <c r="H823" i="10"/>
  <c r="T822" i="10"/>
  <c r="R822" i="10"/>
  <c r="D822" i="10" s="1"/>
  <c r="Q822" i="10"/>
  <c r="C822" i="10" s="1"/>
  <c r="P822" i="10"/>
  <c r="L822" i="10"/>
  <c r="H822" i="10"/>
  <c r="S821" i="10"/>
  <c r="O821" i="10"/>
  <c r="P821" i="10" s="1"/>
  <c r="N821" i="10"/>
  <c r="M821" i="10"/>
  <c r="K821" i="10"/>
  <c r="L821" i="10" s="1"/>
  <c r="J821" i="10"/>
  <c r="I821" i="10"/>
  <c r="G821" i="10"/>
  <c r="H821" i="10" s="1"/>
  <c r="F821" i="10"/>
  <c r="E821" i="10"/>
  <c r="T820" i="10"/>
  <c r="S820" i="10"/>
  <c r="P820" i="10"/>
  <c r="L820" i="10"/>
  <c r="R819" i="10"/>
  <c r="Q819" i="10"/>
  <c r="T819" i="10" s="1"/>
  <c r="P819" i="10"/>
  <c r="L819" i="10"/>
  <c r="H819" i="10"/>
  <c r="D819" i="10"/>
  <c r="C819" i="10"/>
  <c r="R818" i="10"/>
  <c r="Q818" i="10"/>
  <c r="T818" i="10" s="1"/>
  <c r="P818" i="10"/>
  <c r="L818" i="10"/>
  <c r="H818" i="10"/>
  <c r="D818" i="10"/>
  <c r="C818" i="10"/>
  <c r="S817" i="10"/>
  <c r="R817" i="10"/>
  <c r="D817" i="10" s="1"/>
  <c r="O817" i="10"/>
  <c r="N817" i="10"/>
  <c r="M817" i="10"/>
  <c r="P817" i="10" s="1"/>
  <c r="K817" i="10"/>
  <c r="J817" i="10"/>
  <c r="I817" i="10"/>
  <c r="G817" i="10"/>
  <c r="F817" i="10"/>
  <c r="E817" i="10"/>
  <c r="H817" i="10" s="1"/>
  <c r="S816" i="10"/>
  <c r="T816" i="10" s="1"/>
  <c r="P816" i="10"/>
  <c r="L816" i="10"/>
  <c r="T815" i="10"/>
  <c r="R815" i="10"/>
  <c r="D815" i="10" s="1"/>
  <c r="Q815" i="10"/>
  <c r="P815" i="10"/>
  <c r="L815" i="10"/>
  <c r="H815" i="10"/>
  <c r="T814" i="10"/>
  <c r="R814" i="10"/>
  <c r="Q814" i="10"/>
  <c r="C814" i="10" s="1"/>
  <c r="P814" i="10"/>
  <c r="L814" i="10"/>
  <c r="H814" i="10"/>
  <c r="O813" i="10"/>
  <c r="P813" i="10" s="1"/>
  <c r="N813" i="10"/>
  <c r="M813" i="10"/>
  <c r="K813" i="10"/>
  <c r="L813" i="10" s="1"/>
  <c r="J813" i="10"/>
  <c r="I813" i="10"/>
  <c r="G813" i="10"/>
  <c r="H813" i="10" s="1"/>
  <c r="F813" i="10"/>
  <c r="E813" i="10"/>
  <c r="T812" i="10"/>
  <c r="S812" i="10"/>
  <c r="P812" i="10"/>
  <c r="L812" i="10"/>
  <c r="R811" i="10"/>
  <c r="Q811" i="10"/>
  <c r="P811" i="10"/>
  <c r="L811" i="10"/>
  <c r="H811" i="10"/>
  <c r="D811" i="10"/>
  <c r="R810" i="10"/>
  <c r="Q810" i="10"/>
  <c r="T810" i="10" s="1"/>
  <c r="P810" i="10"/>
  <c r="L810" i="10"/>
  <c r="H810" i="10"/>
  <c r="D810" i="10"/>
  <c r="C810" i="10"/>
  <c r="S809" i="10"/>
  <c r="R809" i="10"/>
  <c r="O809" i="10"/>
  <c r="N809" i="10"/>
  <c r="M809" i="10"/>
  <c r="K809" i="10"/>
  <c r="J809" i="10"/>
  <c r="I809" i="10"/>
  <c r="G809" i="10"/>
  <c r="F809" i="10"/>
  <c r="E809" i="10"/>
  <c r="H809" i="10" s="1"/>
  <c r="S808" i="10"/>
  <c r="T808" i="10" s="1"/>
  <c r="P808" i="10"/>
  <c r="L808" i="10"/>
  <c r="T807" i="10"/>
  <c r="R807" i="10"/>
  <c r="D807" i="10" s="1"/>
  <c r="Q807" i="10"/>
  <c r="C807" i="10" s="1"/>
  <c r="P807" i="10"/>
  <c r="L807" i="10"/>
  <c r="H807" i="10"/>
  <c r="T806" i="10"/>
  <c r="R806" i="10"/>
  <c r="Q806" i="10"/>
  <c r="P806" i="10"/>
  <c r="L806" i="10"/>
  <c r="H806" i="10"/>
  <c r="S805" i="10"/>
  <c r="O805" i="10"/>
  <c r="P805" i="10" s="1"/>
  <c r="N805" i="10"/>
  <c r="M805" i="10"/>
  <c r="K805" i="10"/>
  <c r="L805" i="10" s="1"/>
  <c r="J805" i="10"/>
  <c r="I805" i="10"/>
  <c r="G805" i="10"/>
  <c r="H805" i="10" s="1"/>
  <c r="F805" i="10"/>
  <c r="E805" i="10"/>
  <c r="O804" i="10"/>
  <c r="P804" i="10" s="1"/>
  <c r="L804" i="10"/>
  <c r="K804" i="10"/>
  <c r="S804" i="10" s="1"/>
  <c r="N803" i="10"/>
  <c r="M803" i="10"/>
  <c r="J803" i="10"/>
  <c r="I803" i="10"/>
  <c r="H803" i="10"/>
  <c r="G803" i="10"/>
  <c r="F803" i="10"/>
  <c r="E803" i="10"/>
  <c r="R802" i="10"/>
  <c r="D802" i="10" s="1"/>
  <c r="N802" i="10"/>
  <c r="M802" i="10"/>
  <c r="L802" i="10"/>
  <c r="J802" i="10"/>
  <c r="J798" i="10" s="1"/>
  <c r="J797" i="10" s="1"/>
  <c r="I802" i="10"/>
  <c r="H802" i="10"/>
  <c r="G802" i="10"/>
  <c r="F802" i="10"/>
  <c r="F801" i="10" s="1"/>
  <c r="E802" i="10"/>
  <c r="M801" i="10"/>
  <c r="K801" i="10"/>
  <c r="J801" i="10"/>
  <c r="I801" i="10"/>
  <c r="E801" i="10"/>
  <c r="K800" i="10"/>
  <c r="J799" i="10"/>
  <c r="I799" i="10"/>
  <c r="G799" i="10"/>
  <c r="G2004" i="10" s="1"/>
  <c r="F799" i="10"/>
  <c r="F2004" i="10" s="1"/>
  <c r="N798" i="10"/>
  <c r="N2003" i="10" s="1"/>
  <c r="I798" i="10"/>
  <c r="F798" i="10"/>
  <c r="E798" i="10"/>
  <c r="T796" i="10"/>
  <c r="S796" i="10"/>
  <c r="P796" i="10"/>
  <c r="L796" i="10"/>
  <c r="R795" i="10"/>
  <c r="Q795" i="10"/>
  <c r="T795" i="10" s="1"/>
  <c r="P795" i="10"/>
  <c r="L795" i="10"/>
  <c r="H795" i="10"/>
  <c r="D795" i="10"/>
  <c r="R794" i="10"/>
  <c r="Q794" i="10"/>
  <c r="T794" i="10" s="1"/>
  <c r="P794" i="10"/>
  <c r="L794" i="10"/>
  <c r="H794" i="10"/>
  <c r="D794" i="10"/>
  <c r="C794" i="10"/>
  <c r="S793" i="10"/>
  <c r="R793" i="10"/>
  <c r="D793" i="10" s="1"/>
  <c r="O793" i="10"/>
  <c r="N793" i="10"/>
  <c r="M793" i="10"/>
  <c r="K793" i="10"/>
  <c r="J793" i="10"/>
  <c r="I793" i="10"/>
  <c r="G793" i="10"/>
  <c r="F793" i="10"/>
  <c r="E793" i="10"/>
  <c r="H793" i="10" s="1"/>
  <c r="S792" i="10"/>
  <c r="P792" i="10"/>
  <c r="L792" i="10"/>
  <c r="R791" i="10"/>
  <c r="R789" i="10" s="1"/>
  <c r="D789" i="10" s="1"/>
  <c r="Q791" i="10"/>
  <c r="P791" i="10"/>
  <c r="L791" i="10"/>
  <c r="H791" i="10"/>
  <c r="R790" i="10"/>
  <c r="Q790" i="10"/>
  <c r="P790" i="10"/>
  <c r="L790" i="10"/>
  <c r="H790" i="10"/>
  <c r="D790" i="10"/>
  <c r="O789" i="10"/>
  <c r="P789" i="10" s="1"/>
  <c r="N789" i="10"/>
  <c r="M789" i="10"/>
  <c r="K789" i="10"/>
  <c r="L789" i="10" s="1"/>
  <c r="J789" i="10"/>
  <c r="I789" i="10"/>
  <c r="G789" i="10"/>
  <c r="H789" i="10" s="1"/>
  <c r="F789" i="10"/>
  <c r="E789" i="10"/>
  <c r="T788" i="10"/>
  <c r="S788" i="10"/>
  <c r="P788" i="10"/>
  <c r="L788" i="10"/>
  <c r="R787" i="10"/>
  <c r="Q787" i="10"/>
  <c r="T787" i="10" s="1"/>
  <c r="P787" i="10"/>
  <c r="L787" i="10"/>
  <c r="H787" i="10"/>
  <c r="D787" i="10"/>
  <c r="R786" i="10"/>
  <c r="Q786" i="10"/>
  <c r="T786" i="10" s="1"/>
  <c r="P786" i="10"/>
  <c r="L786" i="10"/>
  <c r="H786" i="10"/>
  <c r="D786" i="10"/>
  <c r="C786" i="10"/>
  <c r="S785" i="10"/>
  <c r="R785" i="10"/>
  <c r="D785" i="10" s="1"/>
  <c r="O785" i="10"/>
  <c r="N785" i="10"/>
  <c r="M785" i="10"/>
  <c r="K785" i="10"/>
  <c r="J785" i="10"/>
  <c r="I785" i="10"/>
  <c r="G785" i="10"/>
  <c r="F785" i="10"/>
  <c r="E785" i="10"/>
  <c r="H785" i="10" s="1"/>
  <c r="S784" i="10"/>
  <c r="P784" i="10"/>
  <c r="L784" i="10"/>
  <c r="R783" i="10"/>
  <c r="R781" i="10" s="1"/>
  <c r="D781" i="10" s="1"/>
  <c r="Q783" i="10"/>
  <c r="P783" i="10"/>
  <c r="L783" i="10"/>
  <c r="H783" i="10"/>
  <c r="R782" i="10"/>
  <c r="Q782" i="10"/>
  <c r="P782" i="10"/>
  <c r="L782" i="10"/>
  <c r="H782" i="10"/>
  <c r="D782" i="10"/>
  <c r="O781" i="10"/>
  <c r="P781" i="10" s="1"/>
  <c r="N781" i="10"/>
  <c r="M781" i="10"/>
  <c r="K781" i="10"/>
  <c r="L781" i="10" s="1"/>
  <c r="J781" i="10"/>
  <c r="I781" i="10"/>
  <c r="G781" i="10"/>
  <c r="H781" i="10" s="1"/>
  <c r="F781" i="10"/>
  <c r="E781" i="10"/>
  <c r="T780" i="10"/>
  <c r="S780" i="10"/>
  <c r="P780" i="10"/>
  <c r="L780" i="10"/>
  <c r="R779" i="10"/>
  <c r="Q779" i="10"/>
  <c r="T779" i="10" s="1"/>
  <c r="P779" i="10"/>
  <c r="L779" i="10"/>
  <c r="H779" i="10"/>
  <c r="D779" i="10"/>
  <c r="R778" i="10"/>
  <c r="Q778" i="10"/>
  <c r="T778" i="10" s="1"/>
  <c r="P778" i="10"/>
  <c r="L778" i="10"/>
  <c r="H778" i="10"/>
  <c r="D778" i="10"/>
  <c r="C778" i="10"/>
  <c r="S777" i="10"/>
  <c r="R777" i="10"/>
  <c r="D777" i="10" s="1"/>
  <c r="O777" i="10"/>
  <c r="N777" i="10"/>
  <c r="M777" i="10"/>
  <c r="K777" i="10"/>
  <c r="J777" i="10"/>
  <c r="I777" i="10"/>
  <c r="G777" i="10"/>
  <c r="F777" i="10"/>
  <c r="E777" i="10"/>
  <c r="H777" i="10" s="1"/>
  <c r="S776" i="10"/>
  <c r="P776" i="10"/>
  <c r="L776" i="10"/>
  <c r="R775" i="10"/>
  <c r="R773" i="10" s="1"/>
  <c r="D773" i="10" s="1"/>
  <c r="Q775" i="10"/>
  <c r="P775" i="10"/>
  <c r="L775" i="10"/>
  <c r="H775" i="10"/>
  <c r="R774" i="10"/>
  <c r="Q774" i="10"/>
  <c r="P774" i="10"/>
  <c r="L774" i="10"/>
  <c r="H774" i="10"/>
  <c r="D774" i="10"/>
  <c r="O773" i="10"/>
  <c r="P773" i="10" s="1"/>
  <c r="N773" i="10"/>
  <c r="M773" i="10"/>
  <c r="K773" i="10"/>
  <c r="L773" i="10" s="1"/>
  <c r="J773" i="10"/>
  <c r="I773" i="10"/>
  <c r="G773" i="10"/>
  <c r="H773" i="10" s="1"/>
  <c r="F773" i="10"/>
  <c r="E773" i="10"/>
  <c r="T772" i="10"/>
  <c r="S772" i="10"/>
  <c r="P772" i="10"/>
  <c r="L772" i="10"/>
  <c r="R771" i="10"/>
  <c r="Q771" i="10"/>
  <c r="T771" i="10" s="1"/>
  <c r="P771" i="10"/>
  <c r="L771" i="10"/>
  <c r="H771" i="10"/>
  <c r="D771" i="10"/>
  <c r="R770" i="10"/>
  <c r="Q770" i="10"/>
  <c r="T770" i="10" s="1"/>
  <c r="P770" i="10"/>
  <c r="L770" i="10"/>
  <c r="H770" i="10"/>
  <c r="D770" i="10"/>
  <c r="C770" i="10"/>
  <c r="S769" i="10"/>
  <c r="R769" i="10"/>
  <c r="D769" i="10" s="1"/>
  <c r="O769" i="10"/>
  <c r="N769" i="10"/>
  <c r="M769" i="10"/>
  <c r="K769" i="10"/>
  <c r="J769" i="10"/>
  <c r="I769" i="10"/>
  <c r="G769" i="10"/>
  <c r="F769" i="10"/>
  <c r="E769" i="10"/>
  <c r="H769" i="10" s="1"/>
  <c r="P768" i="10"/>
  <c r="O768" i="10"/>
  <c r="K768" i="10"/>
  <c r="L768" i="10" s="1"/>
  <c r="P767" i="10"/>
  <c r="N767" i="10"/>
  <c r="M767" i="10"/>
  <c r="J767" i="10"/>
  <c r="I767" i="10"/>
  <c r="G767" i="10"/>
  <c r="G765" i="10" s="1"/>
  <c r="F767" i="10"/>
  <c r="E767" i="10"/>
  <c r="N766" i="10"/>
  <c r="N765" i="10" s="1"/>
  <c r="M766" i="10"/>
  <c r="J766" i="10"/>
  <c r="I766" i="10"/>
  <c r="H766" i="10"/>
  <c r="G766" i="10"/>
  <c r="F766" i="10"/>
  <c r="E766" i="10"/>
  <c r="E765" i="10" s="1"/>
  <c r="O765" i="10"/>
  <c r="K765" i="10"/>
  <c r="J765" i="10"/>
  <c r="F765" i="10"/>
  <c r="T764" i="10"/>
  <c r="S764" i="10"/>
  <c r="P764" i="10"/>
  <c r="L764" i="10"/>
  <c r="R763" i="10"/>
  <c r="Q763" i="10"/>
  <c r="P763" i="10"/>
  <c r="L763" i="10"/>
  <c r="H763" i="10"/>
  <c r="D763" i="10"/>
  <c r="R762" i="10"/>
  <c r="Q762" i="10"/>
  <c r="P762" i="10"/>
  <c r="L762" i="10"/>
  <c r="H762" i="10"/>
  <c r="D762" i="10"/>
  <c r="S761" i="10"/>
  <c r="R761" i="10"/>
  <c r="O761" i="10"/>
  <c r="N761" i="10"/>
  <c r="M761" i="10"/>
  <c r="P761" i="10" s="1"/>
  <c r="K761" i="10"/>
  <c r="J761" i="10"/>
  <c r="I761" i="10"/>
  <c r="L761" i="10" s="1"/>
  <c r="G761" i="10"/>
  <c r="F761" i="10"/>
  <c r="E761" i="10"/>
  <c r="H761" i="10" s="1"/>
  <c r="S760" i="10"/>
  <c r="S757" i="10" s="1"/>
  <c r="P760" i="10"/>
  <c r="L760" i="10"/>
  <c r="T759" i="10"/>
  <c r="R759" i="10"/>
  <c r="D759" i="10" s="1"/>
  <c r="Q759" i="10"/>
  <c r="P759" i="10"/>
  <c r="L759" i="10"/>
  <c r="H759" i="10"/>
  <c r="R758" i="10"/>
  <c r="R757" i="10" s="1"/>
  <c r="D757" i="10" s="1"/>
  <c r="Q758" i="10"/>
  <c r="P758" i="10"/>
  <c r="L758" i="10"/>
  <c r="H758" i="10"/>
  <c r="D758" i="10"/>
  <c r="P757" i="10"/>
  <c r="O757" i="10"/>
  <c r="N757" i="10"/>
  <c r="M757" i="10"/>
  <c r="L757" i="10"/>
  <c r="K757" i="10"/>
  <c r="J757" i="10"/>
  <c r="I757" i="10"/>
  <c r="H757" i="10"/>
  <c r="G757" i="10"/>
  <c r="F757" i="10"/>
  <c r="E757" i="10"/>
  <c r="T756" i="10"/>
  <c r="S756" i="10"/>
  <c r="P756" i="10"/>
  <c r="L756" i="10"/>
  <c r="R755" i="10"/>
  <c r="Q755" i="10"/>
  <c r="P755" i="10"/>
  <c r="L755" i="10"/>
  <c r="H755" i="10"/>
  <c r="D755" i="10"/>
  <c r="R754" i="10"/>
  <c r="Q754" i="10"/>
  <c r="P754" i="10"/>
  <c r="L754" i="10"/>
  <c r="H754" i="10"/>
  <c r="D754" i="10"/>
  <c r="S753" i="10"/>
  <c r="R753" i="10"/>
  <c r="O753" i="10"/>
  <c r="N753" i="10"/>
  <c r="M753" i="10"/>
  <c r="P753" i="10" s="1"/>
  <c r="K753" i="10"/>
  <c r="J753" i="10"/>
  <c r="I753" i="10"/>
  <c r="L753" i="10" s="1"/>
  <c r="G753" i="10"/>
  <c r="F753" i="10"/>
  <c r="E753" i="10"/>
  <c r="H753" i="10" s="1"/>
  <c r="T752" i="10"/>
  <c r="S752" i="10"/>
  <c r="S749" i="10" s="1"/>
  <c r="P752" i="10"/>
  <c r="L752" i="10"/>
  <c r="T751" i="10"/>
  <c r="R751" i="10"/>
  <c r="D751" i="10" s="1"/>
  <c r="Q751" i="10"/>
  <c r="P751" i="10"/>
  <c r="L751" i="10"/>
  <c r="L749" i="10" s="1"/>
  <c r="H751" i="10"/>
  <c r="R750" i="10"/>
  <c r="D750" i="10" s="1"/>
  <c r="Q750" i="10"/>
  <c r="P750" i="10"/>
  <c r="L750" i="10"/>
  <c r="H750" i="10"/>
  <c r="H749" i="10" s="1"/>
  <c r="R749" i="10"/>
  <c r="D749" i="10" s="1"/>
  <c r="P749" i="10"/>
  <c r="O749" i="10"/>
  <c r="N749" i="10"/>
  <c r="M749" i="10"/>
  <c r="K749" i="10"/>
  <c r="J749" i="10"/>
  <c r="I749" i="10"/>
  <c r="G749" i="10"/>
  <c r="F749" i="10"/>
  <c r="E749" i="10"/>
  <c r="T748" i="10"/>
  <c r="S748" i="10"/>
  <c r="P748" i="10"/>
  <c r="L748" i="10"/>
  <c r="R747" i="10"/>
  <c r="Q747" i="10"/>
  <c r="P747" i="10"/>
  <c r="L747" i="10"/>
  <c r="H747" i="10"/>
  <c r="D747" i="10"/>
  <c r="R746" i="10"/>
  <c r="Q746" i="10"/>
  <c r="P746" i="10"/>
  <c r="L746" i="10"/>
  <c r="H746" i="10"/>
  <c r="D746" i="10"/>
  <c r="S745" i="10"/>
  <c r="R745" i="10"/>
  <c r="O745" i="10"/>
  <c r="N745" i="10"/>
  <c r="M745" i="10"/>
  <c r="K745" i="10"/>
  <c r="J745" i="10"/>
  <c r="I745" i="10"/>
  <c r="L745" i="10" s="1"/>
  <c r="G745" i="10"/>
  <c r="F745" i="10"/>
  <c r="E745" i="10"/>
  <c r="H745" i="10" s="1"/>
  <c r="S744" i="10"/>
  <c r="S741" i="10" s="1"/>
  <c r="P744" i="10"/>
  <c r="L744" i="10"/>
  <c r="T743" i="10"/>
  <c r="R743" i="10"/>
  <c r="D743" i="10" s="1"/>
  <c r="Q743" i="10"/>
  <c r="P743" i="10"/>
  <c r="L743" i="10"/>
  <c r="H743" i="10"/>
  <c r="R742" i="10"/>
  <c r="Q742" i="10"/>
  <c r="P742" i="10"/>
  <c r="L742" i="10"/>
  <c r="H742" i="10"/>
  <c r="D742" i="10"/>
  <c r="P741" i="10"/>
  <c r="O741" i="10"/>
  <c r="N741" i="10"/>
  <c r="M741" i="10"/>
  <c r="L741" i="10"/>
  <c r="K741" i="10"/>
  <c r="J741" i="10"/>
  <c r="I741" i="10"/>
  <c r="H741" i="10"/>
  <c r="G741" i="10"/>
  <c r="F741" i="10"/>
  <c r="E741" i="10"/>
  <c r="T740" i="10"/>
  <c r="S740" i="10"/>
  <c r="P740" i="10"/>
  <c r="L740" i="10"/>
  <c r="R739" i="10"/>
  <c r="Q739" i="10"/>
  <c r="P739" i="10"/>
  <c r="L739" i="10"/>
  <c r="H739" i="10"/>
  <c r="D739" i="10"/>
  <c r="R738" i="10"/>
  <c r="Q738" i="10"/>
  <c r="P738" i="10"/>
  <c r="L738" i="10"/>
  <c r="H738" i="10"/>
  <c r="D738" i="10"/>
  <c r="S737" i="10"/>
  <c r="R737" i="10"/>
  <c r="O737" i="10"/>
  <c r="N737" i="10"/>
  <c r="M737" i="10"/>
  <c r="K737" i="10"/>
  <c r="J737" i="10"/>
  <c r="I737" i="10"/>
  <c r="L737" i="10" s="1"/>
  <c r="G737" i="10"/>
  <c r="F737" i="10"/>
  <c r="E737" i="10"/>
  <c r="H737" i="10" s="1"/>
  <c r="P736" i="10"/>
  <c r="O736" i="10"/>
  <c r="L736" i="10"/>
  <c r="K736" i="10"/>
  <c r="K733" i="10" s="1"/>
  <c r="P735" i="10"/>
  <c r="N735" i="10"/>
  <c r="M735" i="10"/>
  <c r="J735" i="10"/>
  <c r="I735" i="10"/>
  <c r="G735" i="10"/>
  <c r="F735" i="10"/>
  <c r="E735" i="10"/>
  <c r="H735" i="10" s="1"/>
  <c r="P734" i="10"/>
  <c r="N734" i="10"/>
  <c r="N733" i="10" s="1"/>
  <c r="M734" i="10"/>
  <c r="J734" i="10"/>
  <c r="R734" i="10" s="1"/>
  <c r="D734" i="10" s="1"/>
  <c r="I734" i="10"/>
  <c r="H734" i="10"/>
  <c r="G734" i="10"/>
  <c r="F734" i="10"/>
  <c r="E734" i="10"/>
  <c r="P733" i="10"/>
  <c r="O733" i="10"/>
  <c r="M733" i="10"/>
  <c r="I733" i="10"/>
  <c r="G733" i="10"/>
  <c r="F733" i="10"/>
  <c r="E733" i="10"/>
  <c r="H733" i="10" s="1"/>
  <c r="S732" i="10"/>
  <c r="T732" i="10" s="1"/>
  <c r="P732" i="10"/>
  <c r="L732" i="10"/>
  <c r="R731" i="10"/>
  <c r="Q731" i="10"/>
  <c r="P731" i="10"/>
  <c r="L731" i="10"/>
  <c r="H731" i="10"/>
  <c r="D731" i="10"/>
  <c r="R730" i="10"/>
  <c r="Q730" i="10"/>
  <c r="P730" i="10"/>
  <c r="L730" i="10"/>
  <c r="H730" i="10"/>
  <c r="D730" i="10"/>
  <c r="R729" i="10"/>
  <c r="O729" i="10"/>
  <c r="N729" i="10"/>
  <c r="M729" i="10"/>
  <c r="P729" i="10" s="1"/>
  <c r="K729" i="10"/>
  <c r="J729" i="10"/>
  <c r="I729" i="10"/>
  <c r="G729" i="10"/>
  <c r="F729" i="10"/>
  <c r="E729" i="10"/>
  <c r="T728" i="10"/>
  <c r="S728" i="10"/>
  <c r="P728" i="10"/>
  <c r="L728" i="10"/>
  <c r="T727" i="10"/>
  <c r="R727" i="10"/>
  <c r="D727" i="10" s="1"/>
  <c r="Q727" i="10"/>
  <c r="P727" i="10"/>
  <c r="L727" i="10"/>
  <c r="H727" i="10"/>
  <c r="C727" i="10"/>
  <c r="T726" i="10"/>
  <c r="R726" i="10"/>
  <c r="D726" i="10" s="1"/>
  <c r="Q726" i="10"/>
  <c r="P726" i="10"/>
  <c r="L726" i="10"/>
  <c r="H726" i="10"/>
  <c r="C726" i="10"/>
  <c r="S725" i="10"/>
  <c r="Q725" i="10"/>
  <c r="T725" i="10" s="1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S724" i="10"/>
  <c r="T724" i="10" s="1"/>
  <c r="P724" i="10"/>
  <c r="L724" i="10"/>
  <c r="R723" i="10"/>
  <c r="D723" i="10" s="1"/>
  <c r="Q723" i="10"/>
  <c r="P723" i="10"/>
  <c r="L723" i="10"/>
  <c r="H723" i="10"/>
  <c r="R722" i="10"/>
  <c r="D722" i="10" s="1"/>
  <c r="Q722" i="10"/>
  <c r="P722" i="10"/>
  <c r="L722" i="10"/>
  <c r="H722" i="10"/>
  <c r="S721" i="10"/>
  <c r="O721" i="10"/>
  <c r="N721" i="10"/>
  <c r="M721" i="10"/>
  <c r="P721" i="10" s="1"/>
  <c r="K721" i="10"/>
  <c r="J721" i="10"/>
  <c r="I721" i="10"/>
  <c r="L721" i="10" s="1"/>
  <c r="G721" i="10"/>
  <c r="F721" i="10"/>
  <c r="E721" i="10"/>
  <c r="T720" i="10"/>
  <c r="S720" i="10"/>
  <c r="P720" i="10"/>
  <c r="L720" i="10"/>
  <c r="T719" i="10"/>
  <c r="R719" i="10"/>
  <c r="D719" i="10" s="1"/>
  <c r="Q719" i="10"/>
  <c r="P719" i="10"/>
  <c r="L719" i="10"/>
  <c r="H719" i="10"/>
  <c r="C719" i="10"/>
  <c r="T718" i="10"/>
  <c r="R718" i="10"/>
  <c r="C718" i="10" s="1"/>
  <c r="Q718" i="10"/>
  <c r="P718" i="10"/>
  <c r="L718" i="10"/>
  <c r="H718" i="10"/>
  <c r="S717" i="10"/>
  <c r="Q717" i="10"/>
  <c r="T717" i="10" s="1"/>
  <c r="O717" i="10"/>
  <c r="N717" i="10"/>
  <c r="M717" i="10"/>
  <c r="P717" i="10" s="1"/>
  <c r="K717" i="10"/>
  <c r="J717" i="10"/>
  <c r="I717" i="10"/>
  <c r="L717" i="10" s="1"/>
  <c r="G717" i="10"/>
  <c r="F717" i="10"/>
  <c r="E717" i="10"/>
  <c r="H717" i="10" s="1"/>
  <c r="S716" i="10"/>
  <c r="T716" i="10" s="1"/>
  <c r="P716" i="10"/>
  <c r="L716" i="10"/>
  <c r="T715" i="10"/>
  <c r="R715" i="10"/>
  <c r="D715" i="10" s="1"/>
  <c r="Q715" i="10"/>
  <c r="P715" i="10"/>
  <c r="L715" i="10"/>
  <c r="H715" i="10"/>
  <c r="T714" i="10"/>
  <c r="R714" i="10"/>
  <c r="D714" i="10" s="1"/>
  <c r="Q714" i="10"/>
  <c r="P714" i="10"/>
  <c r="L714" i="10"/>
  <c r="H714" i="10"/>
  <c r="S713" i="10"/>
  <c r="Q713" i="10"/>
  <c r="T713" i="10" s="1"/>
  <c r="O713" i="10"/>
  <c r="N713" i="10"/>
  <c r="M713" i="10"/>
  <c r="P713" i="10" s="1"/>
  <c r="K713" i="10"/>
  <c r="J713" i="10"/>
  <c r="I713" i="10"/>
  <c r="L713" i="10" s="1"/>
  <c r="G713" i="10"/>
  <c r="F713" i="10"/>
  <c r="E713" i="10"/>
  <c r="H713" i="10" s="1"/>
  <c r="S712" i="10"/>
  <c r="T712" i="10" s="1"/>
  <c r="P712" i="10"/>
  <c r="L712" i="10"/>
  <c r="R711" i="10"/>
  <c r="D711" i="10" s="1"/>
  <c r="Q711" i="10"/>
  <c r="T711" i="10" s="1"/>
  <c r="P711" i="10"/>
  <c r="L711" i="10"/>
  <c r="H711" i="10"/>
  <c r="C711" i="10"/>
  <c r="R710" i="10"/>
  <c r="D710" i="10" s="1"/>
  <c r="Q710" i="10"/>
  <c r="T710" i="10" s="1"/>
  <c r="P710" i="10"/>
  <c r="L710" i="10"/>
  <c r="H710" i="10"/>
  <c r="C710" i="10"/>
  <c r="S709" i="10"/>
  <c r="Q709" i="10"/>
  <c r="O709" i="10"/>
  <c r="N709" i="10"/>
  <c r="M709" i="10"/>
  <c r="P709" i="10" s="1"/>
  <c r="K709" i="10"/>
  <c r="J709" i="10"/>
  <c r="I709" i="10"/>
  <c r="L709" i="10" s="1"/>
  <c r="G709" i="10"/>
  <c r="F709" i="10"/>
  <c r="E709" i="10"/>
  <c r="H709" i="10" s="1"/>
  <c r="S708" i="10"/>
  <c r="T708" i="10" s="1"/>
  <c r="P708" i="10"/>
  <c r="L708" i="10"/>
  <c r="T707" i="10"/>
  <c r="R707" i="10"/>
  <c r="D707" i="10" s="1"/>
  <c r="Q707" i="10"/>
  <c r="P707" i="10"/>
  <c r="L707" i="10"/>
  <c r="H707" i="10"/>
  <c r="T706" i="10"/>
  <c r="R706" i="10"/>
  <c r="D706" i="10" s="1"/>
  <c r="Q706" i="10"/>
  <c r="P706" i="10"/>
  <c r="L706" i="10"/>
  <c r="H706" i="10"/>
  <c r="S705" i="10"/>
  <c r="Q705" i="10"/>
  <c r="T705" i="10" s="1"/>
  <c r="O705" i="10"/>
  <c r="N705" i="10"/>
  <c r="M705" i="10"/>
  <c r="P705" i="10" s="1"/>
  <c r="K705" i="10"/>
  <c r="J705" i="10"/>
  <c r="I705" i="10"/>
  <c r="L705" i="10" s="1"/>
  <c r="G705" i="10"/>
  <c r="F705" i="10"/>
  <c r="E705" i="10"/>
  <c r="H705" i="10" s="1"/>
  <c r="O704" i="10"/>
  <c r="P704" i="10" s="1"/>
  <c r="K704" i="10"/>
  <c r="L704" i="10" s="1"/>
  <c r="R703" i="10"/>
  <c r="N703" i="10"/>
  <c r="M703" i="10"/>
  <c r="P703" i="10" s="1"/>
  <c r="J703" i="10"/>
  <c r="J701" i="10" s="1"/>
  <c r="I703" i="10"/>
  <c r="Q703" i="10" s="1"/>
  <c r="H703" i="10"/>
  <c r="G703" i="10"/>
  <c r="F703" i="10"/>
  <c r="F701" i="10" s="1"/>
  <c r="E703" i="10"/>
  <c r="D703" i="10"/>
  <c r="Q702" i="10"/>
  <c r="T702" i="10" s="1"/>
  <c r="N702" i="10"/>
  <c r="R702" i="10" s="1"/>
  <c r="M702" i="10"/>
  <c r="P702" i="10" s="1"/>
  <c r="L702" i="10"/>
  <c r="J702" i="10"/>
  <c r="I702" i="10"/>
  <c r="G702" i="10"/>
  <c r="G701" i="10" s="1"/>
  <c r="F702" i="10"/>
  <c r="E702" i="10"/>
  <c r="H702" i="10" s="1"/>
  <c r="M701" i="10"/>
  <c r="K701" i="10"/>
  <c r="I701" i="10"/>
  <c r="E701" i="10"/>
  <c r="S700" i="10"/>
  <c r="T700" i="10" s="1"/>
  <c r="P700" i="10"/>
  <c r="L700" i="10"/>
  <c r="T699" i="10"/>
  <c r="R699" i="10"/>
  <c r="D699" i="10" s="1"/>
  <c r="Q699" i="10"/>
  <c r="P699" i="10"/>
  <c r="L699" i="10"/>
  <c r="H699" i="10"/>
  <c r="T698" i="10"/>
  <c r="R698" i="10"/>
  <c r="D698" i="10" s="1"/>
  <c r="Q698" i="10"/>
  <c r="P698" i="10"/>
  <c r="L698" i="10"/>
  <c r="H698" i="10"/>
  <c r="S697" i="10"/>
  <c r="Q697" i="10"/>
  <c r="T697" i="10" s="1"/>
  <c r="O697" i="10"/>
  <c r="N697" i="10"/>
  <c r="M697" i="10"/>
  <c r="P697" i="10" s="1"/>
  <c r="K697" i="10"/>
  <c r="J697" i="10"/>
  <c r="I697" i="10"/>
  <c r="L697" i="10" s="1"/>
  <c r="G697" i="10"/>
  <c r="F697" i="10"/>
  <c r="E697" i="10"/>
  <c r="H697" i="10" s="1"/>
  <c r="S696" i="10"/>
  <c r="T696" i="10" s="1"/>
  <c r="P696" i="10"/>
  <c r="L696" i="10"/>
  <c r="R695" i="10"/>
  <c r="D695" i="10" s="1"/>
  <c r="Q695" i="10"/>
  <c r="T695" i="10" s="1"/>
  <c r="P695" i="10"/>
  <c r="L695" i="10"/>
  <c r="H695" i="10"/>
  <c r="C695" i="10"/>
  <c r="R694" i="10"/>
  <c r="D694" i="10" s="1"/>
  <c r="Q694" i="10"/>
  <c r="T694" i="10" s="1"/>
  <c r="P694" i="10"/>
  <c r="L694" i="10"/>
  <c r="H694" i="10"/>
  <c r="C694" i="10"/>
  <c r="S693" i="10"/>
  <c r="Q693" i="10"/>
  <c r="T693" i="10" s="1"/>
  <c r="O693" i="10"/>
  <c r="N693" i="10"/>
  <c r="M693" i="10"/>
  <c r="P693" i="10" s="1"/>
  <c r="K693" i="10"/>
  <c r="J693" i="10"/>
  <c r="I693" i="10"/>
  <c r="L693" i="10" s="1"/>
  <c r="G693" i="10"/>
  <c r="F693" i="10"/>
  <c r="E693" i="10"/>
  <c r="H693" i="10" s="1"/>
  <c r="S692" i="10"/>
  <c r="T692" i="10" s="1"/>
  <c r="P692" i="10"/>
  <c r="L692" i="10"/>
  <c r="T691" i="10"/>
  <c r="R691" i="10"/>
  <c r="D691" i="10" s="1"/>
  <c r="Q691" i="10"/>
  <c r="P691" i="10"/>
  <c r="L691" i="10"/>
  <c r="H691" i="10"/>
  <c r="T690" i="10"/>
  <c r="R690" i="10"/>
  <c r="D690" i="10" s="1"/>
  <c r="Q690" i="10"/>
  <c r="P690" i="10"/>
  <c r="L690" i="10"/>
  <c r="H690" i="10"/>
  <c r="S689" i="10"/>
  <c r="Q689" i="10"/>
  <c r="T689" i="10" s="1"/>
  <c r="O689" i="10"/>
  <c r="N689" i="10"/>
  <c r="M689" i="10"/>
  <c r="P689" i="10" s="1"/>
  <c r="K689" i="10"/>
  <c r="J689" i="10"/>
  <c r="I689" i="10"/>
  <c r="L689" i="10" s="1"/>
  <c r="G689" i="10"/>
  <c r="F689" i="10"/>
  <c r="E689" i="10"/>
  <c r="H689" i="10" s="1"/>
  <c r="S688" i="10"/>
  <c r="T688" i="10" s="1"/>
  <c r="P688" i="10"/>
  <c r="L688" i="10"/>
  <c r="R687" i="10"/>
  <c r="D687" i="10" s="1"/>
  <c r="Q687" i="10"/>
  <c r="T687" i="10" s="1"/>
  <c r="P687" i="10"/>
  <c r="L687" i="10"/>
  <c r="H687" i="10"/>
  <c r="C687" i="10"/>
  <c r="R686" i="10"/>
  <c r="D686" i="10" s="1"/>
  <c r="Q686" i="10"/>
  <c r="T686" i="10" s="1"/>
  <c r="P686" i="10"/>
  <c r="L686" i="10"/>
  <c r="H686" i="10"/>
  <c r="C686" i="10"/>
  <c r="S685" i="10"/>
  <c r="Q685" i="10"/>
  <c r="T685" i="10" s="1"/>
  <c r="O685" i="10"/>
  <c r="N685" i="10"/>
  <c r="M685" i="10"/>
  <c r="P685" i="10" s="1"/>
  <c r="K685" i="10"/>
  <c r="J685" i="10"/>
  <c r="I685" i="10"/>
  <c r="L685" i="10" s="1"/>
  <c r="G685" i="10"/>
  <c r="F685" i="10"/>
  <c r="E685" i="10"/>
  <c r="H685" i="10" s="1"/>
  <c r="S684" i="10"/>
  <c r="T684" i="10" s="1"/>
  <c r="P684" i="10"/>
  <c r="L684" i="10"/>
  <c r="T683" i="10"/>
  <c r="R683" i="10"/>
  <c r="D683" i="10" s="1"/>
  <c r="Q683" i="10"/>
  <c r="P683" i="10"/>
  <c r="L683" i="10"/>
  <c r="H683" i="10"/>
  <c r="T682" i="10"/>
  <c r="R682" i="10"/>
  <c r="D682" i="10" s="1"/>
  <c r="Q682" i="10"/>
  <c r="P682" i="10"/>
  <c r="L682" i="10"/>
  <c r="H682" i="10"/>
  <c r="S681" i="10"/>
  <c r="Q681" i="10"/>
  <c r="T681" i="10" s="1"/>
  <c r="O681" i="10"/>
  <c r="N681" i="10"/>
  <c r="M681" i="10"/>
  <c r="P681" i="10" s="1"/>
  <c r="K681" i="10"/>
  <c r="J681" i="10"/>
  <c r="I681" i="10"/>
  <c r="L681" i="10" s="1"/>
  <c r="G681" i="10"/>
  <c r="F681" i="10"/>
  <c r="E681" i="10"/>
  <c r="H681" i="10" s="1"/>
  <c r="S680" i="10"/>
  <c r="T680" i="10" s="1"/>
  <c r="P680" i="10"/>
  <c r="L680" i="10"/>
  <c r="R679" i="10"/>
  <c r="D679" i="10" s="1"/>
  <c r="Q679" i="10"/>
  <c r="T679" i="10" s="1"/>
  <c r="P679" i="10"/>
  <c r="L679" i="10"/>
  <c r="H679" i="10"/>
  <c r="C679" i="10"/>
  <c r="R678" i="10"/>
  <c r="D678" i="10" s="1"/>
  <c r="Q678" i="10"/>
  <c r="T678" i="10" s="1"/>
  <c r="P678" i="10"/>
  <c r="L678" i="10"/>
  <c r="H678" i="10"/>
  <c r="C678" i="10"/>
  <c r="S677" i="10"/>
  <c r="Q677" i="10"/>
  <c r="T677" i="10" s="1"/>
  <c r="O677" i="10"/>
  <c r="N677" i="10"/>
  <c r="M677" i="10"/>
  <c r="P677" i="10" s="1"/>
  <c r="K677" i="10"/>
  <c r="J677" i="10"/>
  <c r="I677" i="10"/>
  <c r="L677" i="10" s="1"/>
  <c r="G677" i="10"/>
  <c r="F677" i="10"/>
  <c r="E677" i="10"/>
  <c r="H677" i="10" s="1"/>
  <c r="S676" i="10"/>
  <c r="T676" i="10" s="1"/>
  <c r="P676" i="10"/>
  <c r="L676" i="10"/>
  <c r="T675" i="10"/>
  <c r="R675" i="10"/>
  <c r="D675" i="10" s="1"/>
  <c r="Q675" i="10"/>
  <c r="P675" i="10"/>
  <c r="L675" i="10"/>
  <c r="H675" i="10"/>
  <c r="T674" i="10"/>
  <c r="R674" i="10"/>
  <c r="D674" i="10" s="1"/>
  <c r="Q674" i="10"/>
  <c r="P674" i="10"/>
  <c r="L674" i="10"/>
  <c r="H674" i="10"/>
  <c r="S673" i="10"/>
  <c r="Q673" i="10"/>
  <c r="T673" i="10" s="1"/>
  <c r="O673" i="10"/>
  <c r="N673" i="10"/>
  <c r="M673" i="10"/>
  <c r="P673" i="10" s="1"/>
  <c r="K673" i="10"/>
  <c r="J673" i="10"/>
  <c r="I673" i="10"/>
  <c r="L673" i="10" s="1"/>
  <c r="G673" i="10"/>
  <c r="F673" i="10"/>
  <c r="E673" i="10"/>
  <c r="H673" i="10" s="1"/>
  <c r="O672" i="10"/>
  <c r="P672" i="10" s="1"/>
  <c r="K672" i="10"/>
  <c r="L672" i="10" s="1"/>
  <c r="R671" i="10"/>
  <c r="N671" i="10"/>
  <c r="M671" i="10"/>
  <c r="P671" i="10" s="1"/>
  <c r="J671" i="10"/>
  <c r="J669" i="10" s="1"/>
  <c r="I671" i="10"/>
  <c r="Q671" i="10" s="1"/>
  <c r="H671" i="10"/>
  <c r="G671" i="10"/>
  <c r="F671" i="10"/>
  <c r="F669" i="10" s="1"/>
  <c r="E671" i="10"/>
  <c r="D671" i="10"/>
  <c r="Q670" i="10"/>
  <c r="T670" i="10" s="1"/>
  <c r="N670" i="10"/>
  <c r="R670" i="10" s="1"/>
  <c r="M670" i="10"/>
  <c r="P670" i="10" s="1"/>
  <c r="L670" i="10"/>
  <c r="J670" i="10"/>
  <c r="I670" i="10"/>
  <c r="G670" i="10"/>
  <c r="G669" i="10" s="1"/>
  <c r="F670" i="10"/>
  <c r="E670" i="10"/>
  <c r="H670" i="10" s="1"/>
  <c r="M669" i="10"/>
  <c r="K669" i="10"/>
  <c r="I669" i="10"/>
  <c r="E669" i="10"/>
  <c r="H669" i="10" s="1"/>
  <c r="S668" i="10"/>
  <c r="T668" i="10" s="1"/>
  <c r="P668" i="10"/>
  <c r="L668" i="10"/>
  <c r="T667" i="10"/>
  <c r="R667" i="10"/>
  <c r="D667" i="10" s="1"/>
  <c r="Q667" i="10"/>
  <c r="P667" i="10"/>
  <c r="L667" i="10"/>
  <c r="H667" i="10"/>
  <c r="T666" i="10"/>
  <c r="R666" i="10"/>
  <c r="D666" i="10" s="1"/>
  <c r="Q666" i="10"/>
  <c r="P666" i="10"/>
  <c r="L666" i="10"/>
  <c r="H666" i="10"/>
  <c r="S665" i="10"/>
  <c r="Q665" i="10"/>
  <c r="T665" i="10" s="1"/>
  <c r="O665" i="10"/>
  <c r="N665" i="10"/>
  <c r="M665" i="10"/>
  <c r="P665" i="10" s="1"/>
  <c r="K665" i="10"/>
  <c r="J665" i="10"/>
  <c r="I665" i="10"/>
  <c r="L665" i="10" s="1"/>
  <c r="G665" i="10"/>
  <c r="F665" i="10"/>
  <c r="E665" i="10"/>
  <c r="H665" i="10" s="1"/>
  <c r="S664" i="10"/>
  <c r="T664" i="10" s="1"/>
  <c r="P664" i="10"/>
  <c r="L664" i="10"/>
  <c r="R663" i="10"/>
  <c r="D663" i="10" s="1"/>
  <c r="Q663" i="10"/>
  <c r="T663" i="10" s="1"/>
  <c r="P663" i="10"/>
  <c r="L663" i="10"/>
  <c r="H663" i="10"/>
  <c r="C663" i="10"/>
  <c r="R662" i="10"/>
  <c r="D662" i="10" s="1"/>
  <c r="Q662" i="10"/>
  <c r="T662" i="10" s="1"/>
  <c r="P662" i="10"/>
  <c r="L662" i="10"/>
  <c r="H662" i="10"/>
  <c r="C662" i="10"/>
  <c r="S661" i="10"/>
  <c r="Q661" i="10"/>
  <c r="T661" i="10" s="1"/>
  <c r="O661" i="10"/>
  <c r="N661" i="10"/>
  <c r="M661" i="10"/>
  <c r="P661" i="10" s="1"/>
  <c r="K661" i="10"/>
  <c r="J661" i="10"/>
  <c r="I661" i="10"/>
  <c r="L661" i="10" s="1"/>
  <c r="G661" i="10"/>
  <c r="F661" i="10"/>
  <c r="E661" i="10"/>
  <c r="H661" i="10" s="1"/>
  <c r="S660" i="10"/>
  <c r="T660" i="10" s="1"/>
  <c r="P660" i="10"/>
  <c r="L660" i="10"/>
  <c r="T659" i="10"/>
  <c r="R659" i="10"/>
  <c r="D659" i="10" s="1"/>
  <c r="Q659" i="10"/>
  <c r="P659" i="10"/>
  <c r="L659" i="10"/>
  <c r="H659" i="10"/>
  <c r="T658" i="10"/>
  <c r="R658" i="10"/>
  <c r="D658" i="10" s="1"/>
  <c r="Q658" i="10"/>
  <c r="P658" i="10"/>
  <c r="L658" i="10"/>
  <c r="H658" i="10"/>
  <c r="S657" i="10"/>
  <c r="Q657" i="10"/>
  <c r="T657" i="10" s="1"/>
  <c r="O657" i="10"/>
  <c r="N657" i="10"/>
  <c r="M657" i="10"/>
  <c r="P657" i="10" s="1"/>
  <c r="K657" i="10"/>
  <c r="J657" i="10"/>
  <c r="I657" i="10"/>
  <c r="L657" i="10" s="1"/>
  <c r="G657" i="10"/>
  <c r="F657" i="10"/>
  <c r="E657" i="10"/>
  <c r="H657" i="10" s="1"/>
  <c r="S656" i="10"/>
  <c r="T656" i="10" s="1"/>
  <c r="P656" i="10"/>
  <c r="L656" i="10"/>
  <c r="R655" i="10"/>
  <c r="D655" i="10" s="1"/>
  <c r="Q655" i="10"/>
  <c r="T655" i="10" s="1"/>
  <c r="P655" i="10"/>
  <c r="L655" i="10"/>
  <c r="H655" i="10"/>
  <c r="C655" i="10"/>
  <c r="R654" i="10"/>
  <c r="D654" i="10" s="1"/>
  <c r="Q654" i="10"/>
  <c r="T654" i="10" s="1"/>
  <c r="P654" i="10"/>
  <c r="L654" i="10"/>
  <c r="H654" i="10"/>
  <c r="C654" i="10"/>
  <c r="S653" i="10"/>
  <c r="Q653" i="10"/>
  <c r="T653" i="10" s="1"/>
  <c r="O653" i="10"/>
  <c r="N653" i="10"/>
  <c r="M653" i="10"/>
  <c r="P653" i="10" s="1"/>
  <c r="K653" i="10"/>
  <c r="J653" i="10"/>
  <c r="I653" i="10"/>
  <c r="L653" i="10" s="1"/>
  <c r="G653" i="10"/>
  <c r="F653" i="10"/>
  <c r="E653" i="10"/>
  <c r="H653" i="10" s="1"/>
  <c r="S652" i="10"/>
  <c r="T652" i="10" s="1"/>
  <c r="P652" i="10"/>
  <c r="L652" i="10"/>
  <c r="T651" i="10"/>
  <c r="R651" i="10"/>
  <c r="D651" i="10" s="1"/>
  <c r="Q651" i="10"/>
  <c r="P651" i="10"/>
  <c r="L651" i="10"/>
  <c r="H651" i="10"/>
  <c r="T650" i="10"/>
  <c r="R650" i="10"/>
  <c r="D650" i="10" s="1"/>
  <c r="Q650" i="10"/>
  <c r="P650" i="10"/>
  <c r="L650" i="10"/>
  <c r="H650" i="10"/>
  <c r="S649" i="10"/>
  <c r="Q649" i="10"/>
  <c r="T649" i="10" s="1"/>
  <c r="O649" i="10"/>
  <c r="N649" i="10"/>
  <c r="M649" i="10"/>
  <c r="P649" i="10" s="1"/>
  <c r="K649" i="10"/>
  <c r="J649" i="10"/>
  <c r="I649" i="10"/>
  <c r="L649" i="10" s="1"/>
  <c r="G649" i="10"/>
  <c r="F649" i="10"/>
  <c r="E649" i="10"/>
  <c r="H649" i="10" s="1"/>
  <c r="S648" i="10"/>
  <c r="T648" i="10" s="1"/>
  <c r="P648" i="10"/>
  <c r="L648" i="10"/>
  <c r="R647" i="10"/>
  <c r="D647" i="10" s="1"/>
  <c r="Q647" i="10"/>
  <c r="T647" i="10" s="1"/>
  <c r="P647" i="10"/>
  <c r="L647" i="10"/>
  <c r="H647" i="10"/>
  <c r="C647" i="10"/>
  <c r="R646" i="10"/>
  <c r="D646" i="10" s="1"/>
  <c r="Q646" i="10"/>
  <c r="T646" i="10" s="1"/>
  <c r="P646" i="10"/>
  <c r="L646" i="10"/>
  <c r="H646" i="10"/>
  <c r="C646" i="10"/>
  <c r="S645" i="10"/>
  <c r="Q645" i="10"/>
  <c r="T645" i="10" s="1"/>
  <c r="O645" i="10"/>
  <c r="N645" i="10"/>
  <c r="M645" i="10"/>
  <c r="P645" i="10" s="1"/>
  <c r="K645" i="10"/>
  <c r="J645" i="10"/>
  <c r="I645" i="10"/>
  <c r="L645" i="10" s="1"/>
  <c r="G645" i="10"/>
  <c r="F645" i="10"/>
  <c r="E645" i="10"/>
  <c r="H645" i="10" s="1"/>
  <c r="S644" i="10"/>
  <c r="T644" i="10" s="1"/>
  <c r="P644" i="10"/>
  <c r="L644" i="10"/>
  <c r="T643" i="10"/>
  <c r="R643" i="10"/>
  <c r="D643" i="10" s="1"/>
  <c r="Q643" i="10"/>
  <c r="P643" i="10"/>
  <c r="L643" i="10"/>
  <c r="H643" i="10"/>
  <c r="T642" i="10"/>
  <c r="R642" i="10"/>
  <c r="D642" i="10" s="1"/>
  <c r="Q642" i="10"/>
  <c r="P642" i="10"/>
  <c r="L642" i="10"/>
  <c r="H642" i="10"/>
  <c r="S641" i="10"/>
  <c r="Q641" i="10"/>
  <c r="T641" i="10" s="1"/>
  <c r="O641" i="10"/>
  <c r="N641" i="10"/>
  <c r="M641" i="10"/>
  <c r="P641" i="10" s="1"/>
  <c r="K641" i="10"/>
  <c r="J641" i="10"/>
  <c r="I641" i="10"/>
  <c r="L641" i="10" s="1"/>
  <c r="G641" i="10"/>
  <c r="F641" i="10"/>
  <c r="E641" i="10"/>
  <c r="H641" i="10" s="1"/>
  <c r="O640" i="10"/>
  <c r="P640" i="10" s="1"/>
  <c r="K640" i="10"/>
  <c r="L640" i="10" s="1"/>
  <c r="R639" i="10"/>
  <c r="N639" i="10"/>
  <c r="M639" i="10"/>
  <c r="P639" i="10" s="1"/>
  <c r="J639" i="10"/>
  <c r="J637" i="10" s="1"/>
  <c r="I639" i="10"/>
  <c r="Q639" i="10" s="1"/>
  <c r="H639" i="10"/>
  <c r="G639" i="10"/>
  <c r="F639" i="10"/>
  <c r="F637" i="10" s="1"/>
  <c r="E639" i="10"/>
  <c r="D639" i="10"/>
  <c r="Q638" i="10"/>
  <c r="T638" i="10" s="1"/>
  <c r="N638" i="10"/>
  <c r="R638" i="10" s="1"/>
  <c r="M638" i="10"/>
  <c r="P638" i="10" s="1"/>
  <c r="L638" i="10"/>
  <c r="J638" i="10"/>
  <c r="I638" i="10"/>
  <c r="G638" i="10"/>
  <c r="F638" i="10"/>
  <c r="E638" i="10"/>
  <c r="H638" i="10" s="1"/>
  <c r="O637" i="10"/>
  <c r="M637" i="10"/>
  <c r="K637" i="10"/>
  <c r="I637" i="10"/>
  <c r="G637" i="10"/>
  <c r="S636" i="10"/>
  <c r="T636" i="10" s="1"/>
  <c r="P636" i="10"/>
  <c r="L636" i="10"/>
  <c r="T635" i="10"/>
  <c r="R635" i="10"/>
  <c r="D635" i="10" s="1"/>
  <c r="Q635" i="10"/>
  <c r="P635" i="10"/>
  <c r="L635" i="10"/>
  <c r="H635" i="10"/>
  <c r="C635" i="10"/>
  <c r="T634" i="10"/>
  <c r="R634" i="10"/>
  <c r="D634" i="10" s="1"/>
  <c r="Q634" i="10"/>
  <c r="P634" i="10"/>
  <c r="L634" i="10"/>
  <c r="H634" i="10"/>
  <c r="C634" i="10"/>
  <c r="S633" i="10"/>
  <c r="Q633" i="10"/>
  <c r="O633" i="10"/>
  <c r="N633" i="10"/>
  <c r="M633" i="10"/>
  <c r="P633" i="10" s="1"/>
  <c r="K633" i="10"/>
  <c r="J633" i="10"/>
  <c r="I633" i="10"/>
  <c r="L633" i="10" s="1"/>
  <c r="G633" i="10"/>
  <c r="F633" i="10"/>
  <c r="E633" i="10"/>
  <c r="H633" i="10" s="1"/>
  <c r="S632" i="10"/>
  <c r="T632" i="10" s="1"/>
  <c r="P632" i="10"/>
  <c r="L632" i="10"/>
  <c r="T631" i="10"/>
  <c r="R631" i="10"/>
  <c r="Q631" i="10"/>
  <c r="P631" i="10"/>
  <c r="L631" i="10"/>
  <c r="H631" i="10"/>
  <c r="T630" i="10"/>
  <c r="R630" i="10"/>
  <c r="Q630" i="10"/>
  <c r="P630" i="10"/>
  <c r="L630" i="10"/>
  <c r="H630" i="10"/>
  <c r="Q629" i="10"/>
  <c r="O629" i="10"/>
  <c r="N629" i="10"/>
  <c r="M629" i="10"/>
  <c r="K629" i="10"/>
  <c r="J629" i="10"/>
  <c r="I629" i="10"/>
  <c r="G629" i="10"/>
  <c r="F629" i="10"/>
  <c r="E629" i="10"/>
  <c r="H629" i="10" s="1"/>
  <c r="S628" i="10"/>
  <c r="T628" i="10" s="1"/>
  <c r="P628" i="10"/>
  <c r="L628" i="10"/>
  <c r="R627" i="10"/>
  <c r="D627" i="10" s="1"/>
  <c r="Q627" i="10"/>
  <c r="T627" i="10" s="1"/>
  <c r="P627" i="10"/>
  <c r="L627" i="10"/>
  <c r="H627" i="10"/>
  <c r="C627" i="10"/>
  <c r="R626" i="10"/>
  <c r="D626" i="10" s="1"/>
  <c r="Q626" i="10"/>
  <c r="T626" i="10" s="1"/>
  <c r="P626" i="10"/>
  <c r="L626" i="10"/>
  <c r="H626" i="10"/>
  <c r="C626" i="10"/>
  <c r="S625" i="10"/>
  <c r="Q625" i="10"/>
  <c r="O625" i="10"/>
  <c r="N625" i="10"/>
  <c r="M625" i="10"/>
  <c r="K625" i="10"/>
  <c r="J625" i="10"/>
  <c r="I625" i="10"/>
  <c r="L625" i="10" s="1"/>
  <c r="G625" i="10"/>
  <c r="F625" i="10"/>
  <c r="E625" i="10"/>
  <c r="H625" i="10" s="1"/>
  <c r="S624" i="10"/>
  <c r="T624" i="10" s="1"/>
  <c r="P624" i="10"/>
  <c r="L624" i="10"/>
  <c r="T623" i="10"/>
  <c r="R623" i="10"/>
  <c r="Q623" i="10"/>
  <c r="P623" i="10"/>
  <c r="L623" i="10"/>
  <c r="H623" i="10"/>
  <c r="T622" i="10"/>
  <c r="R622" i="10"/>
  <c r="Q622" i="10"/>
  <c r="P622" i="10"/>
  <c r="L622" i="10"/>
  <c r="H622" i="10"/>
  <c r="Q621" i="10"/>
  <c r="O621" i="10"/>
  <c r="N621" i="10"/>
  <c r="M621" i="10"/>
  <c r="P621" i="10" s="1"/>
  <c r="K621" i="10"/>
  <c r="J621" i="10"/>
  <c r="I621" i="10"/>
  <c r="G621" i="10"/>
  <c r="F621" i="10"/>
  <c r="E621" i="10"/>
  <c r="S620" i="10"/>
  <c r="T620" i="10" s="1"/>
  <c r="P620" i="10"/>
  <c r="L620" i="10"/>
  <c r="R619" i="10"/>
  <c r="D619" i="10" s="1"/>
  <c r="Q619" i="10"/>
  <c r="T619" i="10" s="1"/>
  <c r="P619" i="10"/>
  <c r="L619" i="10"/>
  <c r="H619" i="10"/>
  <c r="C619" i="10"/>
  <c r="R618" i="10"/>
  <c r="D618" i="10" s="1"/>
  <c r="Q618" i="10"/>
  <c r="T618" i="10" s="1"/>
  <c r="P618" i="10"/>
  <c r="L618" i="10"/>
  <c r="H618" i="10"/>
  <c r="C618" i="10"/>
  <c r="S617" i="10"/>
  <c r="Q617" i="10"/>
  <c r="O617" i="10"/>
  <c r="N617" i="10"/>
  <c r="M617" i="10"/>
  <c r="K617" i="10"/>
  <c r="J617" i="10"/>
  <c r="I617" i="10"/>
  <c r="L617" i="10" s="1"/>
  <c r="G617" i="10"/>
  <c r="F617" i="10"/>
  <c r="E617" i="10"/>
  <c r="H617" i="10" s="1"/>
  <c r="S616" i="10"/>
  <c r="T616" i="10" s="1"/>
  <c r="P616" i="10"/>
  <c r="L616" i="10"/>
  <c r="T615" i="10"/>
  <c r="R615" i="10"/>
  <c r="Q615" i="10"/>
  <c r="P615" i="10"/>
  <c r="L615" i="10"/>
  <c r="H615" i="10"/>
  <c r="T614" i="10"/>
  <c r="R614" i="10"/>
  <c r="Q614" i="10"/>
  <c r="P614" i="10"/>
  <c r="L614" i="10"/>
  <c r="H614" i="10"/>
  <c r="S613" i="10"/>
  <c r="Q613" i="10"/>
  <c r="O613" i="10"/>
  <c r="N613" i="10"/>
  <c r="M613" i="10"/>
  <c r="P613" i="10" s="1"/>
  <c r="K613" i="10"/>
  <c r="J613" i="10"/>
  <c r="I613" i="10"/>
  <c r="L613" i="10" s="1"/>
  <c r="G613" i="10"/>
  <c r="F613" i="10"/>
  <c r="E613" i="10"/>
  <c r="S612" i="10"/>
  <c r="T612" i="10" s="1"/>
  <c r="P612" i="10"/>
  <c r="L612" i="10"/>
  <c r="R611" i="10"/>
  <c r="D611" i="10" s="1"/>
  <c r="Q611" i="10"/>
  <c r="T611" i="10" s="1"/>
  <c r="P611" i="10"/>
  <c r="L611" i="10"/>
  <c r="H611" i="10"/>
  <c r="C611" i="10"/>
  <c r="R610" i="10"/>
  <c r="D610" i="10" s="1"/>
  <c r="Q610" i="10"/>
  <c r="T610" i="10" s="1"/>
  <c r="P610" i="10"/>
  <c r="L610" i="10"/>
  <c r="H610" i="10"/>
  <c r="C610" i="10"/>
  <c r="S609" i="10"/>
  <c r="Q609" i="10"/>
  <c r="O609" i="10"/>
  <c r="N609" i="10"/>
  <c r="M609" i="10"/>
  <c r="P609" i="10" s="1"/>
  <c r="K609" i="10"/>
  <c r="J609" i="10"/>
  <c r="I609" i="10"/>
  <c r="L609" i="10" s="1"/>
  <c r="G609" i="10"/>
  <c r="F609" i="10"/>
  <c r="E609" i="10"/>
  <c r="H609" i="10" s="1"/>
  <c r="O608" i="10"/>
  <c r="P608" i="10" s="1"/>
  <c r="K608" i="10"/>
  <c r="P607" i="10"/>
  <c r="N607" i="10"/>
  <c r="M607" i="10"/>
  <c r="J607" i="10"/>
  <c r="I607" i="10"/>
  <c r="Q607" i="10" s="1"/>
  <c r="H607" i="10"/>
  <c r="G607" i="10"/>
  <c r="F607" i="10"/>
  <c r="E607" i="10"/>
  <c r="N606" i="10"/>
  <c r="M606" i="10"/>
  <c r="P606" i="10" s="1"/>
  <c r="J606" i="10"/>
  <c r="I606" i="10"/>
  <c r="G606" i="10"/>
  <c r="F606" i="10"/>
  <c r="E606" i="10"/>
  <c r="O605" i="10"/>
  <c r="M605" i="10"/>
  <c r="P605" i="10" s="1"/>
  <c r="G605" i="10"/>
  <c r="O604" i="10"/>
  <c r="N603" i="10"/>
  <c r="N2000" i="10" s="1"/>
  <c r="M603" i="10"/>
  <c r="H603" i="10"/>
  <c r="G603" i="10"/>
  <c r="G2000" i="10" s="1"/>
  <c r="E603" i="10"/>
  <c r="M602" i="10"/>
  <c r="J602" i="10"/>
  <c r="G602" i="10"/>
  <c r="F602" i="10"/>
  <c r="F1999" i="10" s="1"/>
  <c r="M601" i="10"/>
  <c r="S600" i="10"/>
  <c r="T600" i="10" s="1"/>
  <c r="P600" i="10"/>
  <c r="L600" i="10"/>
  <c r="R599" i="10"/>
  <c r="Q599" i="10"/>
  <c r="T599" i="10" s="1"/>
  <c r="P599" i="10"/>
  <c r="L599" i="10"/>
  <c r="H599" i="10"/>
  <c r="R598" i="10"/>
  <c r="Q598" i="10"/>
  <c r="T598" i="10" s="1"/>
  <c r="P598" i="10"/>
  <c r="L598" i="10"/>
  <c r="H598" i="10"/>
  <c r="S597" i="10"/>
  <c r="Q597" i="10"/>
  <c r="O597" i="10"/>
  <c r="N597" i="10"/>
  <c r="M597" i="10"/>
  <c r="P597" i="10" s="1"/>
  <c r="K597" i="10"/>
  <c r="J597" i="10"/>
  <c r="I597" i="10"/>
  <c r="L597" i="10" s="1"/>
  <c r="G597" i="10"/>
  <c r="F597" i="10"/>
  <c r="E597" i="10"/>
  <c r="S596" i="10"/>
  <c r="T596" i="10" s="1"/>
  <c r="P596" i="10"/>
  <c r="L596" i="10"/>
  <c r="R595" i="10"/>
  <c r="D595" i="10" s="1"/>
  <c r="Q595" i="10"/>
  <c r="T595" i="10" s="1"/>
  <c r="P595" i="10"/>
  <c r="L595" i="10"/>
  <c r="H595" i="10"/>
  <c r="C595" i="10"/>
  <c r="R594" i="10"/>
  <c r="D594" i="10" s="1"/>
  <c r="Q594" i="10"/>
  <c r="T594" i="10" s="1"/>
  <c r="P594" i="10"/>
  <c r="L594" i="10"/>
  <c r="H594" i="10"/>
  <c r="C594" i="10"/>
  <c r="S593" i="10"/>
  <c r="Q593" i="10"/>
  <c r="O593" i="10"/>
  <c r="N593" i="10"/>
  <c r="M593" i="10"/>
  <c r="P593" i="10" s="1"/>
  <c r="K593" i="10"/>
  <c r="J593" i="10"/>
  <c r="I593" i="10"/>
  <c r="L593" i="10" s="1"/>
  <c r="G593" i="10"/>
  <c r="F593" i="10"/>
  <c r="E593" i="10"/>
  <c r="H593" i="10" s="1"/>
  <c r="S592" i="10"/>
  <c r="T592" i="10" s="1"/>
  <c r="P592" i="10"/>
  <c r="L592" i="10"/>
  <c r="T591" i="10"/>
  <c r="R591" i="10"/>
  <c r="Q591" i="10"/>
  <c r="P591" i="10"/>
  <c r="L591" i="10"/>
  <c r="H591" i="10"/>
  <c r="R590" i="10"/>
  <c r="Q590" i="10"/>
  <c r="T590" i="10" s="1"/>
  <c r="P590" i="10"/>
  <c r="L590" i="10"/>
  <c r="H590" i="10"/>
  <c r="S589" i="10"/>
  <c r="Q589" i="10"/>
  <c r="O589" i="10"/>
  <c r="N589" i="10"/>
  <c r="M589" i="10"/>
  <c r="P589" i="10" s="1"/>
  <c r="K589" i="10"/>
  <c r="J589" i="10"/>
  <c r="I589" i="10"/>
  <c r="L589" i="10" s="1"/>
  <c r="G589" i="10"/>
  <c r="F589" i="10"/>
  <c r="E589" i="10"/>
  <c r="S588" i="10"/>
  <c r="T588" i="10" s="1"/>
  <c r="P588" i="10"/>
  <c r="L588" i="10"/>
  <c r="R587" i="10"/>
  <c r="D587" i="10" s="1"/>
  <c r="Q587" i="10"/>
  <c r="T587" i="10" s="1"/>
  <c r="P587" i="10"/>
  <c r="L587" i="10"/>
  <c r="H587" i="10"/>
  <c r="C587" i="10"/>
  <c r="R586" i="10"/>
  <c r="Q586" i="10"/>
  <c r="T586" i="10" s="1"/>
  <c r="P586" i="10"/>
  <c r="L586" i="10"/>
  <c r="H586" i="10"/>
  <c r="C586" i="10"/>
  <c r="Q585" i="10"/>
  <c r="O585" i="10"/>
  <c r="N585" i="10"/>
  <c r="M585" i="10"/>
  <c r="P585" i="10" s="1"/>
  <c r="K585" i="10"/>
  <c r="J585" i="10"/>
  <c r="I585" i="10"/>
  <c r="G585" i="10"/>
  <c r="F585" i="10"/>
  <c r="E585" i="10"/>
  <c r="S584" i="10"/>
  <c r="T584" i="10" s="1"/>
  <c r="P584" i="10"/>
  <c r="L584" i="10"/>
  <c r="R583" i="10"/>
  <c r="D583" i="10" s="1"/>
  <c r="Q583" i="10"/>
  <c r="T583" i="10" s="1"/>
  <c r="P583" i="10"/>
  <c r="L583" i="10"/>
  <c r="H583" i="10"/>
  <c r="C583" i="10"/>
  <c r="R582" i="10"/>
  <c r="Q582" i="10"/>
  <c r="T582" i="10" s="1"/>
  <c r="P582" i="10"/>
  <c r="L582" i="10"/>
  <c r="H582" i="10"/>
  <c r="Q581" i="10"/>
  <c r="O581" i="10"/>
  <c r="N581" i="10"/>
  <c r="M581" i="10"/>
  <c r="K581" i="10"/>
  <c r="J581" i="10"/>
  <c r="I581" i="10"/>
  <c r="G581" i="10"/>
  <c r="F581" i="10"/>
  <c r="E581" i="10"/>
  <c r="H581" i="10" s="1"/>
  <c r="S580" i="10"/>
  <c r="T580" i="10" s="1"/>
  <c r="P580" i="10"/>
  <c r="L580" i="10"/>
  <c r="T579" i="10"/>
  <c r="R579" i="10"/>
  <c r="D579" i="10" s="1"/>
  <c r="Q579" i="10"/>
  <c r="P579" i="10"/>
  <c r="L579" i="10"/>
  <c r="H579" i="10"/>
  <c r="C579" i="10"/>
  <c r="T578" i="10"/>
  <c r="R578" i="10"/>
  <c r="Q578" i="10"/>
  <c r="P578" i="10"/>
  <c r="L578" i="10"/>
  <c r="H578" i="10"/>
  <c r="C578" i="10"/>
  <c r="S577" i="10"/>
  <c r="Q577" i="10"/>
  <c r="T577" i="10" s="1"/>
  <c r="O577" i="10"/>
  <c r="N577" i="10"/>
  <c r="M577" i="10"/>
  <c r="K577" i="10"/>
  <c r="J577" i="10"/>
  <c r="I577" i="10"/>
  <c r="G577" i="10"/>
  <c r="F577" i="10"/>
  <c r="E577" i="10"/>
  <c r="S576" i="10"/>
  <c r="T576" i="10" s="1"/>
  <c r="P576" i="10"/>
  <c r="L576" i="10"/>
  <c r="R575" i="10"/>
  <c r="D575" i="10" s="1"/>
  <c r="Q575" i="10"/>
  <c r="T575" i="10" s="1"/>
  <c r="P575" i="10"/>
  <c r="L575" i="10"/>
  <c r="H575" i="10"/>
  <c r="C575" i="10"/>
  <c r="R574" i="10"/>
  <c r="Q574" i="10"/>
  <c r="T574" i="10" s="1"/>
  <c r="P574" i="10"/>
  <c r="L574" i="10"/>
  <c r="H574" i="10"/>
  <c r="Q573" i="10"/>
  <c r="O573" i="10"/>
  <c r="N573" i="10"/>
  <c r="M573" i="10"/>
  <c r="K573" i="10"/>
  <c r="J573" i="10"/>
  <c r="I573" i="10"/>
  <c r="G573" i="10"/>
  <c r="F573" i="10"/>
  <c r="E573" i="10"/>
  <c r="H573" i="10" s="1"/>
  <c r="O572" i="10"/>
  <c r="P572" i="10" s="1"/>
  <c r="K572" i="10"/>
  <c r="L572" i="10" s="1"/>
  <c r="N571" i="10"/>
  <c r="M571" i="10"/>
  <c r="P571" i="10" s="1"/>
  <c r="J571" i="10"/>
  <c r="J569" i="10" s="1"/>
  <c r="I571" i="10"/>
  <c r="H571" i="10"/>
  <c r="G571" i="10"/>
  <c r="F571" i="10"/>
  <c r="F569" i="10" s="1"/>
  <c r="E571" i="10"/>
  <c r="N570" i="10"/>
  <c r="N569" i="10" s="1"/>
  <c r="M570" i="10"/>
  <c r="P570" i="10" s="1"/>
  <c r="L570" i="10"/>
  <c r="J570" i="10"/>
  <c r="I570" i="10"/>
  <c r="Q570" i="10" s="1"/>
  <c r="G570" i="10"/>
  <c r="G569" i="10" s="1"/>
  <c r="F570" i="10"/>
  <c r="E570" i="10"/>
  <c r="I569" i="10"/>
  <c r="E569" i="10"/>
  <c r="S568" i="10"/>
  <c r="T568" i="10" s="1"/>
  <c r="P568" i="10"/>
  <c r="L568" i="10"/>
  <c r="R567" i="10"/>
  <c r="D567" i="10" s="1"/>
  <c r="Q567" i="10"/>
  <c r="T567" i="10" s="1"/>
  <c r="P567" i="10"/>
  <c r="L567" i="10"/>
  <c r="H567" i="10"/>
  <c r="C567" i="10"/>
  <c r="R566" i="10"/>
  <c r="Q566" i="10"/>
  <c r="T566" i="10" s="1"/>
  <c r="P566" i="10"/>
  <c r="L566" i="10"/>
  <c r="H566" i="10"/>
  <c r="C566" i="10"/>
  <c r="Q565" i="10"/>
  <c r="O565" i="10"/>
  <c r="N565" i="10"/>
  <c r="M565" i="10"/>
  <c r="P565" i="10" s="1"/>
  <c r="K565" i="10"/>
  <c r="J565" i="10"/>
  <c r="I565" i="10"/>
  <c r="G565" i="10"/>
  <c r="F565" i="10"/>
  <c r="E565" i="10"/>
  <c r="S564" i="10"/>
  <c r="T564" i="10" s="1"/>
  <c r="P564" i="10"/>
  <c r="L564" i="10"/>
  <c r="R563" i="10"/>
  <c r="D563" i="10" s="1"/>
  <c r="Q563" i="10"/>
  <c r="T563" i="10" s="1"/>
  <c r="P563" i="10"/>
  <c r="L563" i="10"/>
  <c r="H563" i="10"/>
  <c r="C563" i="10"/>
  <c r="R562" i="10"/>
  <c r="Q562" i="10"/>
  <c r="T562" i="10" s="1"/>
  <c r="P562" i="10"/>
  <c r="L562" i="10"/>
  <c r="H562" i="10"/>
  <c r="Q561" i="10"/>
  <c r="O561" i="10"/>
  <c r="N561" i="10"/>
  <c r="M561" i="10"/>
  <c r="K561" i="10"/>
  <c r="J561" i="10"/>
  <c r="I561" i="10"/>
  <c r="G561" i="10"/>
  <c r="F561" i="10"/>
  <c r="E561" i="10"/>
  <c r="H561" i="10" s="1"/>
  <c r="S560" i="10"/>
  <c r="T560" i="10" s="1"/>
  <c r="P560" i="10"/>
  <c r="L560" i="10"/>
  <c r="R559" i="10"/>
  <c r="D559" i="10" s="1"/>
  <c r="Q559" i="10"/>
  <c r="T559" i="10" s="1"/>
  <c r="P559" i="10"/>
  <c r="L559" i="10"/>
  <c r="H559" i="10"/>
  <c r="C559" i="10"/>
  <c r="R558" i="10"/>
  <c r="Q558" i="10"/>
  <c r="T558" i="10" s="1"/>
  <c r="P558" i="10"/>
  <c r="L558" i="10"/>
  <c r="H558" i="10"/>
  <c r="C558" i="10"/>
  <c r="Q557" i="10"/>
  <c r="O557" i="10"/>
  <c r="N557" i="10"/>
  <c r="M557" i="10"/>
  <c r="K557" i="10"/>
  <c r="J557" i="10"/>
  <c r="I557" i="10"/>
  <c r="L557" i="10" s="1"/>
  <c r="G557" i="10"/>
  <c r="F557" i="10"/>
  <c r="E557" i="10"/>
  <c r="H557" i="10" s="1"/>
  <c r="S556" i="10"/>
  <c r="T556" i="10" s="1"/>
  <c r="P556" i="10"/>
  <c r="L556" i="10"/>
  <c r="R555" i="10"/>
  <c r="D555" i="10" s="1"/>
  <c r="Q555" i="10"/>
  <c r="T555" i="10" s="1"/>
  <c r="P555" i="10"/>
  <c r="L555" i="10"/>
  <c r="H555" i="10"/>
  <c r="R554" i="10"/>
  <c r="Q554" i="10"/>
  <c r="T554" i="10" s="1"/>
  <c r="P554" i="10"/>
  <c r="L554" i="10"/>
  <c r="H554" i="10"/>
  <c r="C554" i="10"/>
  <c r="S553" i="10"/>
  <c r="Q553" i="10"/>
  <c r="O553" i="10"/>
  <c r="N553" i="10"/>
  <c r="M553" i="10"/>
  <c r="P553" i="10" s="1"/>
  <c r="K553" i="10"/>
  <c r="J553" i="10"/>
  <c r="I553" i="10"/>
  <c r="L553" i="10" s="1"/>
  <c r="G553" i="10"/>
  <c r="F553" i="10"/>
  <c r="E553" i="10"/>
  <c r="S552" i="10"/>
  <c r="T552" i="10" s="1"/>
  <c r="P552" i="10"/>
  <c r="L552" i="10"/>
  <c r="R551" i="10"/>
  <c r="D551" i="10" s="1"/>
  <c r="Q551" i="10"/>
  <c r="T551" i="10" s="1"/>
  <c r="P551" i="10"/>
  <c r="L551" i="10"/>
  <c r="H551" i="10"/>
  <c r="C551" i="10"/>
  <c r="R550" i="10"/>
  <c r="Q550" i="10"/>
  <c r="T550" i="10" s="1"/>
  <c r="P550" i="10"/>
  <c r="L550" i="10"/>
  <c r="H550" i="10"/>
  <c r="C550" i="10"/>
  <c r="Q549" i="10"/>
  <c r="O549" i="10"/>
  <c r="N549" i="10"/>
  <c r="M549" i="10"/>
  <c r="P549" i="10" s="1"/>
  <c r="K549" i="10"/>
  <c r="J549" i="10"/>
  <c r="I549" i="10"/>
  <c r="G549" i="10"/>
  <c r="F549" i="10"/>
  <c r="E549" i="10"/>
  <c r="S548" i="10"/>
  <c r="T548" i="10" s="1"/>
  <c r="P548" i="10"/>
  <c r="L548" i="10"/>
  <c r="R547" i="10"/>
  <c r="D547" i="10" s="1"/>
  <c r="Q547" i="10"/>
  <c r="T547" i="10" s="1"/>
  <c r="P547" i="10"/>
  <c r="L547" i="10"/>
  <c r="H547" i="10"/>
  <c r="C547" i="10"/>
  <c r="R546" i="10"/>
  <c r="Q546" i="10"/>
  <c r="T546" i="10" s="1"/>
  <c r="P546" i="10"/>
  <c r="L546" i="10"/>
  <c r="H546" i="10"/>
  <c r="Q545" i="10"/>
  <c r="O545" i="10"/>
  <c r="N545" i="10"/>
  <c r="M545" i="10"/>
  <c r="K545" i="10"/>
  <c r="J545" i="10"/>
  <c r="I545" i="10"/>
  <c r="G545" i="10"/>
  <c r="F545" i="10"/>
  <c r="E545" i="10"/>
  <c r="H545" i="10" s="1"/>
  <c r="S544" i="10"/>
  <c r="T544" i="10" s="1"/>
  <c r="P544" i="10"/>
  <c r="L544" i="10"/>
  <c r="R543" i="10"/>
  <c r="D543" i="10" s="1"/>
  <c r="Q543" i="10"/>
  <c r="T543" i="10" s="1"/>
  <c r="P543" i="10"/>
  <c r="L543" i="10"/>
  <c r="H543" i="10"/>
  <c r="C543" i="10"/>
  <c r="R542" i="10"/>
  <c r="Q542" i="10"/>
  <c r="T542" i="10" s="1"/>
  <c r="P542" i="10"/>
  <c r="L542" i="10"/>
  <c r="H542" i="10"/>
  <c r="C542" i="10"/>
  <c r="Q541" i="10"/>
  <c r="O541" i="10"/>
  <c r="N541" i="10"/>
  <c r="M541" i="10"/>
  <c r="K541" i="10"/>
  <c r="J541" i="10"/>
  <c r="I541" i="10"/>
  <c r="L541" i="10" s="1"/>
  <c r="G541" i="10"/>
  <c r="F541" i="10"/>
  <c r="E541" i="10"/>
  <c r="H541" i="10" s="1"/>
  <c r="O540" i="10"/>
  <c r="P540" i="10" s="1"/>
  <c r="K540" i="10"/>
  <c r="L540" i="10" s="1"/>
  <c r="N539" i="10"/>
  <c r="M539" i="10"/>
  <c r="P539" i="10" s="1"/>
  <c r="J539" i="10"/>
  <c r="J537" i="10" s="1"/>
  <c r="I539" i="10"/>
  <c r="H539" i="10"/>
  <c r="G539" i="10"/>
  <c r="F539" i="10"/>
  <c r="F537" i="10" s="1"/>
  <c r="E539" i="10"/>
  <c r="Q538" i="10"/>
  <c r="C538" i="10" s="1"/>
  <c r="N538" i="10"/>
  <c r="N537" i="10" s="1"/>
  <c r="M538" i="10"/>
  <c r="P538" i="10" s="1"/>
  <c r="L538" i="10"/>
  <c r="J538" i="10"/>
  <c r="R538" i="10" s="1"/>
  <c r="I538" i="10"/>
  <c r="G538" i="10"/>
  <c r="F538" i="10"/>
  <c r="E538" i="10"/>
  <c r="H538" i="10" s="1"/>
  <c r="O537" i="10"/>
  <c r="I537" i="10"/>
  <c r="G537" i="10"/>
  <c r="S536" i="10"/>
  <c r="T536" i="10" s="1"/>
  <c r="P536" i="10"/>
  <c r="L536" i="10"/>
  <c r="T535" i="10"/>
  <c r="R535" i="10"/>
  <c r="D535" i="10" s="1"/>
  <c r="Q535" i="10"/>
  <c r="P535" i="10"/>
  <c r="L535" i="10"/>
  <c r="H535" i="10"/>
  <c r="C535" i="10"/>
  <c r="R534" i="10"/>
  <c r="Q534" i="10"/>
  <c r="T534" i="10" s="1"/>
  <c r="P534" i="10"/>
  <c r="L534" i="10"/>
  <c r="H534" i="10"/>
  <c r="C534" i="10"/>
  <c r="S533" i="10"/>
  <c r="Q533" i="10"/>
  <c r="T533" i="10" s="1"/>
  <c r="O533" i="10"/>
  <c r="N533" i="10"/>
  <c r="M533" i="10"/>
  <c r="P533" i="10" s="1"/>
  <c r="K533" i="10"/>
  <c r="J533" i="10"/>
  <c r="I533" i="10"/>
  <c r="G533" i="10"/>
  <c r="F533" i="10"/>
  <c r="E533" i="10"/>
  <c r="S532" i="10"/>
  <c r="T532" i="10" s="1"/>
  <c r="P532" i="10"/>
  <c r="L532" i="10"/>
  <c r="T531" i="10"/>
  <c r="R531" i="10"/>
  <c r="D531" i="10" s="1"/>
  <c r="Q531" i="10"/>
  <c r="P531" i="10"/>
  <c r="L531" i="10"/>
  <c r="H531" i="10"/>
  <c r="C531" i="10"/>
  <c r="T530" i="10"/>
  <c r="R530" i="10"/>
  <c r="Q530" i="10"/>
  <c r="P530" i="10"/>
  <c r="L530" i="10"/>
  <c r="H530" i="10"/>
  <c r="C530" i="10"/>
  <c r="S529" i="10"/>
  <c r="Q529" i="10"/>
  <c r="O529" i="10"/>
  <c r="N529" i="10"/>
  <c r="M529" i="10"/>
  <c r="P529" i="10" s="1"/>
  <c r="K529" i="10"/>
  <c r="J529" i="10"/>
  <c r="I529" i="10"/>
  <c r="L529" i="10" s="1"/>
  <c r="G529" i="10"/>
  <c r="F529" i="10"/>
  <c r="E529" i="10"/>
  <c r="S528" i="10"/>
  <c r="T528" i="10" s="1"/>
  <c r="P528" i="10"/>
  <c r="L528" i="10"/>
  <c r="R527" i="10"/>
  <c r="D527" i="10" s="1"/>
  <c r="Q527" i="10"/>
  <c r="T527" i="10" s="1"/>
  <c r="P527" i="10"/>
  <c r="L527" i="10"/>
  <c r="H527" i="10"/>
  <c r="C527" i="10"/>
  <c r="R526" i="10"/>
  <c r="Q526" i="10"/>
  <c r="T526" i="10" s="1"/>
  <c r="P526" i="10"/>
  <c r="L526" i="10"/>
  <c r="H526" i="10"/>
  <c r="C526" i="10"/>
  <c r="Q525" i="10"/>
  <c r="O525" i="10"/>
  <c r="N525" i="10"/>
  <c r="M525" i="10"/>
  <c r="P525" i="10" s="1"/>
  <c r="K525" i="10"/>
  <c r="J525" i="10"/>
  <c r="I525" i="10"/>
  <c r="G525" i="10"/>
  <c r="F525" i="10"/>
  <c r="E525" i="10"/>
  <c r="S524" i="10"/>
  <c r="T524" i="10" s="1"/>
  <c r="P524" i="10"/>
  <c r="L524" i="10"/>
  <c r="R523" i="10"/>
  <c r="D523" i="10" s="1"/>
  <c r="Q523" i="10"/>
  <c r="T523" i="10" s="1"/>
  <c r="P523" i="10"/>
  <c r="L523" i="10"/>
  <c r="H523" i="10"/>
  <c r="C523" i="10"/>
  <c r="R522" i="10"/>
  <c r="Q522" i="10"/>
  <c r="T522" i="10" s="1"/>
  <c r="P522" i="10"/>
  <c r="L522" i="10"/>
  <c r="H522" i="10"/>
  <c r="Q521" i="10"/>
  <c r="O521" i="10"/>
  <c r="N521" i="10"/>
  <c r="M521" i="10"/>
  <c r="K521" i="10"/>
  <c r="J521" i="10"/>
  <c r="I521" i="10"/>
  <c r="G521" i="10"/>
  <c r="F521" i="10"/>
  <c r="E521" i="10"/>
  <c r="H521" i="10" s="1"/>
  <c r="S520" i="10"/>
  <c r="T520" i="10" s="1"/>
  <c r="P520" i="10"/>
  <c r="L520" i="10"/>
  <c r="T519" i="10"/>
  <c r="R519" i="10"/>
  <c r="D519" i="10" s="1"/>
  <c r="Q519" i="10"/>
  <c r="P519" i="10"/>
  <c r="L519" i="10"/>
  <c r="H519" i="10"/>
  <c r="C519" i="10"/>
  <c r="T518" i="10"/>
  <c r="R518" i="10"/>
  <c r="Q518" i="10"/>
  <c r="P518" i="10"/>
  <c r="L518" i="10"/>
  <c r="H518" i="10"/>
  <c r="C518" i="10"/>
  <c r="S517" i="10"/>
  <c r="Q517" i="10"/>
  <c r="T517" i="10" s="1"/>
  <c r="O517" i="10"/>
  <c r="N517" i="10"/>
  <c r="M517" i="10"/>
  <c r="K517" i="10"/>
  <c r="J517" i="10"/>
  <c r="I517" i="10"/>
  <c r="G517" i="10"/>
  <c r="F517" i="10"/>
  <c r="E517" i="10"/>
  <c r="S516" i="10"/>
  <c r="T516" i="10" s="1"/>
  <c r="P516" i="10"/>
  <c r="L516" i="10"/>
  <c r="R515" i="10"/>
  <c r="D515" i="10" s="1"/>
  <c r="Q515" i="10"/>
  <c r="T515" i="10" s="1"/>
  <c r="P515" i="10"/>
  <c r="L515" i="10"/>
  <c r="H515" i="10"/>
  <c r="C515" i="10"/>
  <c r="R514" i="10"/>
  <c r="Q514" i="10"/>
  <c r="T514" i="10" s="1"/>
  <c r="P514" i="10"/>
  <c r="L514" i="10"/>
  <c r="H514" i="10"/>
  <c r="Q513" i="10"/>
  <c r="O513" i="10"/>
  <c r="N513" i="10"/>
  <c r="M513" i="10"/>
  <c r="K513" i="10"/>
  <c r="J513" i="10"/>
  <c r="I513" i="10"/>
  <c r="G513" i="10"/>
  <c r="F513" i="10"/>
  <c r="E513" i="10"/>
  <c r="H513" i="10" s="1"/>
  <c r="S512" i="10"/>
  <c r="T512" i="10" s="1"/>
  <c r="P512" i="10"/>
  <c r="L512" i="10"/>
  <c r="T511" i="10"/>
  <c r="R511" i="10"/>
  <c r="D511" i="10" s="1"/>
  <c r="Q511" i="10"/>
  <c r="P511" i="10"/>
  <c r="L511" i="10"/>
  <c r="H511" i="10"/>
  <c r="C511" i="10"/>
  <c r="T510" i="10"/>
  <c r="R510" i="10"/>
  <c r="Q510" i="10"/>
  <c r="P510" i="10"/>
  <c r="L510" i="10"/>
  <c r="H510" i="10"/>
  <c r="C510" i="10"/>
  <c r="S509" i="10"/>
  <c r="Q509" i="10"/>
  <c r="T509" i="10" s="1"/>
  <c r="O509" i="10"/>
  <c r="N509" i="10"/>
  <c r="M509" i="10"/>
  <c r="K509" i="10"/>
  <c r="J509" i="10"/>
  <c r="I509" i="10"/>
  <c r="G509" i="10"/>
  <c r="F509" i="10"/>
  <c r="E509" i="10"/>
  <c r="O508" i="10"/>
  <c r="P508" i="10" s="1"/>
  <c r="K508" i="10"/>
  <c r="L508" i="10" s="1"/>
  <c r="P507" i="10"/>
  <c r="N507" i="10"/>
  <c r="M507" i="10"/>
  <c r="J507" i="10"/>
  <c r="J505" i="10" s="1"/>
  <c r="I507" i="10"/>
  <c r="Q507" i="10" s="1"/>
  <c r="H507" i="10"/>
  <c r="G507" i="10"/>
  <c r="F507" i="10"/>
  <c r="F505" i="10" s="1"/>
  <c r="E507" i="10"/>
  <c r="N506" i="10"/>
  <c r="M506" i="10"/>
  <c r="P506" i="10" s="1"/>
  <c r="J506" i="10"/>
  <c r="I506" i="10"/>
  <c r="L506" i="10" s="1"/>
  <c r="G506" i="10"/>
  <c r="G505" i="10" s="1"/>
  <c r="F506" i="10"/>
  <c r="E506" i="10"/>
  <c r="M505" i="10"/>
  <c r="K505" i="10"/>
  <c r="E505" i="10"/>
  <c r="S504" i="10"/>
  <c r="T504" i="10" s="1"/>
  <c r="P504" i="10"/>
  <c r="L504" i="10"/>
  <c r="T503" i="10"/>
  <c r="R503" i="10"/>
  <c r="D503" i="10" s="1"/>
  <c r="Q503" i="10"/>
  <c r="P503" i="10"/>
  <c r="L503" i="10"/>
  <c r="H503" i="10"/>
  <c r="C503" i="10"/>
  <c r="T502" i="10"/>
  <c r="R502" i="10"/>
  <c r="Q502" i="10"/>
  <c r="P502" i="10"/>
  <c r="L502" i="10"/>
  <c r="H502" i="10"/>
  <c r="S501" i="10"/>
  <c r="Q501" i="10"/>
  <c r="T501" i="10" s="1"/>
  <c r="O501" i="10"/>
  <c r="N501" i="10"/>
  <c r="M501" i="10"/>
  <c r="K501" i="10"/>
  <c r="J501" i="10"/>
  <c r="I501" i="10"/>
  <c r="G501" i="10"/>
  <c r="F501" i="10"/>
  <c r="E501" i="10"/>
  <c r="H501" i="10" s="1"/>
  <c r="S500" i="10"/>
  <c r="T500" i="10" s="1"/>
  <c r="P500" i="10"/>
  <c r="L500" i="10"/>
  <c r="R499" i="10"/>
  <c r="D499" i="10" s="1"/>
  <c r="Q499" i="10"/>
  <c r="T499" i="10" s="1"/>
  <c r="P499" i="10"/>
  <c r="L499" i="10"/>
  <c r="H499" i="10"/>
  <c r="C499" i="10"/>
  <c r="R498" i="10"/>
  <c r="Q498" i="10"/>
  <c r="T498" i="10" s="1"/>
  <c r="P498" i="10"/>
  <c r="L498" i="10"/>
  <c r="H498" i="10"/>
  <c r="C498" i="10"/>
  <c r="Q497" i="10"/>
  <c r="O497" i="10"/>
  <c r="N497" i="10"/>
  <c r="M497" i="10"/>
  <c r="K497" i="10"/>
  <c r="J497" i="10"/>
  <c r="I497" i="10"/>
  <c r="L497" i="10" s="1"/>
  <c r="G497" i="10"/>
  <c r="F497" i="10"/>
  <c r="E497" i="10"/>
  <c r="H497" i="10" s="1"/>
  <c r="S496" i="10"/>
  <c r="T496" i="10" s="1"/>
  <c r="P496" i="10"/>
  <c r="L496" i="10"/>
  <c r="R495" i="10"/>
  <c r="D495" i="10" s="1"/>
  <c r="Q495" i="10"/>
  <c r="T495" i="10" s="1"/>
  <c r="P495" i="10"/>
  <c r="L495" i="10"/>
  <c r="H495" i="10"/>
  <c r="R494" i="10"/>
  <c r="Q494" i="10"/>
  <c r="T494" i="10" s="1"/>
  <c r="P494" i="10"/>
  <c r="L494" i="10"/>
  <c r="H494" i="10"/>
  <c r="C494" i="10"/>
  <c r="S493" i="10"/>
  <c r="Q493" i="10"/>
  <c r="O493" i="10"/>
  <c r="N493" i="10"/>
  <c r="M493" i="10"/>
  <c r="P493" i="10" s="1"/>
  <c r="K493" i="10"/>
  <c r="J493" i="10"/>
  <c r="I493" i="10"/>
  <c r="L493" i="10" s="1"/>
  <c r="G493" i="10"/>
  <c r="F493" i="10"/>
  <c r="E493" i="10"/>
  <c r="S492" i="10"/>
  <c r="T492" i="10" s="1"/>
  <c r="P492" i="10"/>
  <c r="L492" i="10"/>
  <c r="R491" i="10"/>
  <c r="D491" i="10" s="1"/>
  <c r="Q491" i="10"/>
  <c r="T491" i="10" s="1"/>
  <c r="P491" i="10"/>
  <c r="L491" i="10"/>
  <c r="H491" i="10"/>
  <c r="C491" i="10"/>
  <c r="T490" i="10"/>
  <c r="R490" i="10"/>
  <c r="Q490" i="10"/>
  <c r="P490" i="10"/>
  <c r="L490" i="10"/>
  <c r="H490" i="10"/>
  <c r="C490" i="10"/>
  <c r="S489" i="10"/>
  <c r="Q489" i="10"/>
  <c r="O489" i="10"/>
  <c r="N489" i="10"/>
  <c r="M489" i="10"/>
  <c r="P489" i="10" s="1"/>
  <c r="K489" i="10"/>
  <c r="J489" i="10"/>
  <c r="I489" i="10"/>
  <c r="L489" i="10" s="1"/>
  <c r="G489" i="10"/>
  <c r="F489" i="10"/>
  <c r="E489" i="10"/>
  <c r="S488" i="10"/>
  <c r="T488" i="10" s="1"/>
  <c r="P488" i="10"/>
  <c r="L488" i="10"/>
  <c r="R487" i="10"/>
  <c r="D487" i="10" s="1"/>
  <c r="Q487" i="10"/>
  <c r="T487" i="10" s="1"/>
  <c r="P487" i="10"/>
  <c r="L487" i="10"/>
  <c r="H487" i="10"/>
  <c r="C487" i="10"/>
  <c r="R486" i="10"/>
  <c r="Q486" i="10"/>
  <c r="T486" i="10" s="1"/>
  <c r="P486" i="10"/>
  <c r="L486" i="10"/>
  <c r="H486" i="10"/>
  <c r="C486" i="10"/>
  <c r="Q485" i="10"/>
  <c r="O485" i="10"/>
  <c r="N485" i="10"/>
  <c r="M485" i="10"/>
  <c r="P485" i="10" s="1"/>
  <c r="K485" i="10"/>
  <c r="J485" i="10"/>
  <c r="I485" i="10"/>
  <c r="G485" i="10"/>
  <c r="F485" i="10"/>
  <c r="E485" i="10"/>
  <c r="S484" i="10"/>
  <c r="T484" i="10" s="1"/>
  <c r="P484" i="10"/>
  <c r="L484" i="10"/>
  <c r="R483" i="10"/>
  <c r="D483" i="10" s="1"/>
  <c r="Q483" i="10"/>
  <c r="T483" i="10" s="1"/>
  <c r="P483" i="10"/>
  <c r="L483" i="10"/>
  <c r="H483" i="10"/>
  <c r="C483" i="10"/>
  <c r="R482" i="10"/>
  <c r="Q482" i="10"/>
  <c r="T482" i="10" s="1"/>
  <c r="P482" i="10"/>
  <c r="L482" i="10"/>
  <c r="H482" i="10"/>
  <c r="Q481" i="10"/>
  <c r="O481" i="10"/>
  <c r="N481" i="10"/>
  <c r="M481" i="10"/>
  <c r="K481" i="10"/>
  <c r="J481" i="10"/>
  <c r="I481" i="10"/>
  <c r="G481" i="10"/>
  <c r="F481" i="10"/>
  <c r="E481" i="10"/>
  <c r="H481" i="10" s="1"/>
  <c r="S480" i="10"/>
  <c r="T480" i="10" s="1"/>
  <c r="P480" i="10"/>
  <c r="L480" i="10"/>
  <c r="R479" i="10"/>
  <c r="D479" i="10" s="1"/>
  <c r="Q479" i="10"/>
  <c r="T479" i="10" s="1"/>
  <c r="P479" i="10"/>
  <c r="L479" i="10"/>
  <c r="H479" i="10"/>
  <c r="C479" i="10"/>
  <c r="R478" i="10"/>
  <c r="Q478" i="10"/>
  <c r="T478" i="10" s="1"/>
  <c r="P478" i="10"/>
  <c r="L478" i="10"/>
  <c r="H478" i="10"/>
  <c r="C478" i="10"/>
  <c r="Q477" i="10"/>
  <c r="O477" i="10"/>
  <c r="N477" i="10"/>
  <c r="M477" i="10"/>
  <c r="K477" i="10"/>
  <c r="J477" i="10"/>
  <c r="I477" i="10"/>
  <c r="L477" i="10" s="1"/>
  <c r="G477" i="10"/>
  <c r="F477" i="10"/>
  <c r="E477" i="10"/>
  <c r="H477" i="10" s="1"/>
  <c r="O476" i="10"/>
  <c r="P476" i="10" s="1"/>
  <c r="K476" i="10"/>
  <c r="L476" i="10" s="1"/>
  <c r="N475" i="10"/>
  <c r="M475" i="10"/>
  <c r="P475" i="10" s="1"/>
  <c r="J475" i="10"/>
  <c r="J473" i="10" s="1"/>
  <c r="I475" i="10"/>
  <c r="H475" i="10"/>
  <c r="G475" i="10"/>
  <c r="F475" i="10"/>
  <c r="F473" i="10" s="1"/>
  <c r="E475" i="10"/>
  <c r="Q474" i="10"/>
  <c r="C474" i="10" s="1"/>
  <c r="N474" i="10"/>
  <c r="N473" i="10" s="1"/>
  <c r="M474" i="10"/>
  <c r="P474" i="10" s="1"/>
  <c r="L474" i="10"/>
  <c r="J474" i="10"/>
  <c r="R474" i="10" s="1"/>
  <c r="I474" i="10"/>
  <c r="G474" i="10"/>
  <c r="F474" i="10"/>
  <c r="E474" i="10"/>
  <c r="H474" i="10" s="1"/>
  <c r="O473" i="10"/>
  <c r="I473" i="10"/>
  <c r="G473" i="10"/>
  <c r="S472" i="10"/>
  <c r="T472" i="10" s="1"/>
  <c r="P472" i="10"/>
  <c r="L472" i="10"/>
  <c r="R471" i="10"/>
  <c r="D471" i="10" s="1"/>
  <c r="Q471" i="10"/>
  <c r="T471" i="10" s="1"/>
  <c r="P471" i="10"/>
  <c r="L471" i="10"/>
  <c r="H471" i="10"/>
  <c r="C471" i="10"/>
  <c r="R470" i="10"/>
  <c r="Q470" i="10"/>
  <c r="T470" i="10" s="1"/>
  <c r="P470" i="10"/>
  <c r="L470" i="10"/>
  <c r="H470" i="10"/>
  <c r="Q469" i="10"/>
  <c r="O469" i="10"/>
  <c r="N469" i="10"/>
  <c r="M469" i="10"/>
  <c r="K469" i="10"/>
  <c r="J469" i="10"/>
  <c r="I469" i="10"/>
  <c r="G469" i="10"/>
  <c r="F469" i="10"/>
  <c r="E469" i="10"/>
  <c r="H469" i="10" s="1"/>
  <c r="S468" i="10"/>
  <c r="T468" i="10" s="1"/>
  <c r="P468" i="10"/>
  <c r="L468" i="10"/>
  <c r="T467" i="10"/>
  <c r="R467" i="10"/>
  <c r="D467" i="10" s="1"/>
  <c r="Q467" i="10"/>
  <c r="P467" i="10"/>
  <c r="L467" i="10"/>
  <c r="H467" i="10"/>
  <c r="C467" i="10"/>
  <c r="T466" i="10"/>
  <c r="R466" i="10"/>
  <c r="Q466" i="10"/>
  <c r="P466" i="10"/>
  <c r="L466" i="10"/>
  <c r="H466" i="10"/>
  <c r="C466" i="10"/>
  <c r="S465" i="10"/>
  <c r="Q465" i="10"/>
  <c r="T465" i="10" s="1"/>
  <c r="O465" i="10"/>
  <c r="N465" i="10"/>
  <c r="M465" i="10"/>
  <c r="K465" i="10"/>
  <c r="J465" i="10"/>
  <c r="I465" i="10"/>
  <c r="G465" i="10"/>
  <c r="F465" i="10"/>
  <c r="E465" i="10"/>
  <c r="S464" i="10"/>
  <c r="T464" i="10" s="1"/>
  <c r="P464" i="10"/>
  <c r="L464" i="10"/>
  <c r="R463" i="10"/>
  <c r="D463" i="10" s="1"/>
  <c r="Q463" i="10"/>
  <c r="T463" i="10" s="1"/>
  <c r="P463" i="10"/>
  <c r="L463" i="10"/>
  <c r="H463" i="10"/>
  <c r="C463" i="10"/>
  <c r="R462" i="10"/>
  <c r="Q462" i="10"/>
  <c r="T462" i="10" s="1"/>
  <c r="P462" i="10"/>
  <c r="L462" i="10"/>
  <c r="H462" i="10"/>
  <c r="Q461" i="10"/>
  <c r="O461" i="10"/>
  <c r="N461" i="10"/>
  <c r="M461" i="10"/>
  <c r="K461" i="10"/>
  <c r="J461" i="10"/>
  <c r="I461" i="10"/>
  <c r="G461" i="10"/>
  <c r="F461" i="10"/>
  <c r="E461" i="10"/>
  <c r="H461" i="10" s="1"/>
  <c r="S460" i="10"/>
  <c r="T460" i="10" s="1"/>
  <c r="P460" i="10"/>
  <c r="L460" i="10"/>
  <c r="R459" i="10"/>
  <c r="D459" i="10" s="1"/>
  <c r="Q459" i="10"/>
  <c r="T459" i="10" s="1"/>
  <c r="P459" i="10"/>
  <c r="L459" i="10"/>
  <c r="H459" i="10"/>
  <c r="C459" i="10"/>
  <c r="R458" i="10"/>
  <c r="Q458" i="10"/>
  <c r="T458" i="10" s="1"/>
  <c r="P458" i="10"/>
  <c r="L458" i="10"/>
  <c r="H458" i="10"/>
  <c r="C458" i="10"/>
  <c r="Q457" i="10"/>
  <c r="O457" i="10"/>
  <c r="N457" i="10"/>
  <c r="M457" i="10"/>
  <c r="K457" i="10"/>
  <c r="J457" i="10"/>
  <c r="I457" i="10"/>
  <c r="L457" i="10" s="1"/>
  <c r="G457" i="10"/>
  <c r="F457" i="10"/>
  <c r="E457" i="10"/>
  <c r="H457" i="10" s="1"/>
  <c r="S456" i="10"/>
  <c r="T456" i="10" s="1"/>
  <c r="P456" i="10"/>
  <c r="L456" i="10"/>
  <c r="R455" i="10"/>
  <c r="D455" i="10" s="1"/>
  <c r="Q455" i="10"/>
  <c r="T455" i="10" s="1"/>
  <c r="P455" i="10"/>
  <c r="L455" i="10"/>
  <c r="H455" i="10"/>
  <c r="R454" i="10"/>
  <c r="Q454" i="10"/>
  <c r="T454" i="10" s="1"/>
  <c r="P454" i="10"/>
  <c r="L454" i="10"/>
  <c r="H454" i="10"/>
  <c r="C454" i="10"/>
  <c r="S453" i="10"/>
  <c r="Q453" i="10"/>
  <c r="O453" i="10"/>
  <c r="N453" i="10"/>
  <c r="M453" i="10"/>
  <c r="P453" i="10" s="1"/>
  <c r="K453" i="10"/>
  <c r="J453" i="10"/>
  <c r="I453" i="10"/>
  <c r="L453" i="10" s="1"/>
  <c r="G453" i="10"/>
  <c r="F453" i="10"/>
  <c r="E453" i="10"/>
  <c r="S452" i="10"/>
  <c r="T452" i="10" s="1"/>
  <c r="P452" i="10"/>
  <c r="L452" i="10"/>
  <c r="R451" i="10"/>
  <c r="D451" i="10" s="1"/>
  <c r="Q451" i="10"/>
  <c r="T451" i="10" s="1"/>
  <c r="P451" i="10"/>
  <c r="L451" i="10"/>
  <c r="H451" i="10"/>
  <c r="C451" i="10"/>
  <c r="R450" i="10"/>
  <c r="Q450" i="10"/>
  <c r="T450" i="10" s="1"/>
  <c r="P450" i="10"/>
  <c r="L450" i="10"/>
  <c r="H450" i="10"/>
  <c r="C450" i="10"/>
  <c r="Q449" i="10"/>
  <c r="O449" i="10"/>
  <c r="N449" i="10"/>
  <c r="M449" i="10"/>
  <c r="P449" i="10" s="1"/>
  <c r="K449" i="10"/>
  <c r="J449" i="10"/>
  <c r="I449" i="10"/>
  <c r="G449" i="10"/>
  <c r="F449" i="10"/>
  <c r="E449" i="10"/>
  <c r="S448" i="10"/>
  <c r="T448" i="10" s="1"/>
  <c r="P448" i="10"/>
  <c r="L448" i="10"/>
  <c r="R447" i="10"/>
  <c r="D447" i="10" s="1"/>
  <c r="Q447" i="10"/>
  <c r="T447" i="10" s="1"/>
  <c r="P447" i="10"/>
  <c r="L447" i="10"/>
  <c r="H447" i="10"/>
  <c r="C447" i="10"/>
  <c r="R446" i="10"/>
  <c r="Q446" i="10"/>
  <c r="T446" i="10" s="1"/>
  <c r="P446" i="10"/>
  <c r="L446" i="10"/>
  <c r="H446" i="10"/>
  <c r="Q445" i="10"/>
  <c r="O445" i="10"/>
  <c r="N445" i="10"/>
  <c r="M445" i="10"/>
  <c r="K445" i="10"/>
  <c r="J445" i="10"/>
  <c r="I445" i="10"/>
  <c r="G445" i="10"/>
  <c r="F445" i="10"/>
  <c r="E445" i="10"/>
  <c r="H445" i="10" s="1"/>
  <c r="O444" i="10"/>
  <c r="P444" i="10" s="1"/>
  <c r="K444" i="10"/>
  <c r="L444" i="10" s="1"/>
  <c r="N443" i="10"/>
  <c r="M443" i="10"/>
  <c r="P443" i="10" s="1"/>
  <c r="J443" i="10"/>
  <c r="J441" i="10" s="1"/>
  <c r="I443" i="10"/>
  <c r="H443" i="10"/>
  <c r="G443" i="10"/>
  <c r="F443" i="10"/>
  <c r="F441" i="10" s="1"/>
  <c r="E443" i="10"/>
  <c r="N442" i="10"/>
  <c r="N441" i="10" s="1"/>
  <c r="M442" i="10"/>
  <c r="P442" i="10" s="1"/>
  <c r="L442" i="10"/>
  <c r="J442" i="10"/>
  <c r="I442" i="10"/>
  <c r="Q442" i="10" s="1"/>
  <c r="G442" i="10"/>
  <c r="G441" i="10" s="1"/>
  <c r="F442" i="10"/>
  <c r="E442" i="10"/>
  <c r="I441" i="10"/>
  <c r="E441" i="10"/>
  <c r="S440" i="10"/>
  <c r="T440" i="10" s="1"/>
  <c r="P440" i="10"/>
  <c r="L440" i="10"/>
  <c r="R439" i="10"/>
  <c r="D439" i="10" s="1"/>
  <c r="Q439" i="10"/>
  <c r="T439" i="10" s="1"/>
  <c r="P439" i="10"/>
  <c r="L439" i="10"/>
  <c r="H439" i="10"/>
  <c r="C439" i="10"/>
  <c r="R438" i="10"/>
  <c r="Q438" i="10"/>
  <c r="T438" i="10" s="1"/>
  <c r="P438" i="10"/>
  <c r="L438" i="10"/>
  <c r="H438" i="10"/>
  <c r="C438" i="10"/>
  <c r="Q437" i="10"/>
  <c r="O437" i="10"/>
  <c r="N437" i="10"/>
  <c r="M437" i="10"/>
  <c r="P437" i="10" s="1"/>
  <c r="K437" i="10"/>
  <c r="J437" i="10"/>
  <c r="I437" i="10"/>
  <c r="G437" i="10"/>
  <c r="F437" i="10"/>
  <c r="E437" i="10"/>
  <c r="S436" i="10"/>
  <c r="T436" i="10" s="1"/>
  <c r="P436" i="10"/>
  <c r="L436" i="10"/>
  <c r="R435" i="10"/>
  <c r="D435" i="10" s="1"/>
  <c r="Q435" i="10"/>
  <c r="T435" i="10" s="1"/>
  <c r="P435" i="10"/>
  <c r="L435" i="10"/>
  <c r="H435" i="10"/>
  <c r="C435" i="10"/>
  <c r="R434" i="10"/>
  <c r="Q434" i="10"/>
  <c r="T434" i="10" s="1"/>
  <c r="P434" i="10"/>
  <c r="L434" i="10"/>
  <c r="H434" i="10"/>
  <c r="Q433" i="10"/>
  <c r="O433" i="10"/>
  <c r="N433" i="10"/>
  <c r="M433" i="10"/>
  <c r="K433" i="10"/>
  <c r="J433" i="10"/>
  <c r="I433" i="10"/>
  <c r="G433" i="10"/>
  <c r="F433" i="10"/>
  <c r="E433" i="10"/>
  <c r="H433" i="10" s="1"/>
  <c r="S432" i="10"/>
  <c r="T432" i="10" s="1"/>
  <c r="P432" i="10"/>
  <c r="L432" i="10"/>
  <c r="T431" i="10"/>
  <c r="R431" i="10"/>
  <c r="D431" i="10" s="1"/>
  <c r="Q431" i="10"/>
  <c r="P431" i="10"/>
  <c r="L431" i="10"/>
  <c r="H431" i="10"/>
  <c r="C431" i="10"/>
  <c r="R430" i="10"/>
  <c r="Q430" i="10"/>
  <c r="T430" i="10" s="1"/>
  <c r="P430" i="10"/>
  <c r="L430" i="10"/>
  <c r="H430" i="10"/>
  <c r="S429" i="10"/>
  <c r="Q429" i="10"/>
  <c r="T429" i="10" s="1"/>
  <c r="O429" i="10"/>
  <c r="N429" i="10"/>
  <c r="M429" i="10"/>
  <c r="K429" i="10"/>
  <c r="J429" i="10"/>
  <c r="I429" i="10"/>
  <c r="G429" i="10"/>
  <c r="F429" i="10"/>
  <c r="E429" i="10"/>
  <c r="H429" i="10" s="1"/>
  <c r="S428" i="10"/>
  <c r="T428" i="10" s="1"/>
  <c r="P428" i="10"/>
  <c r="L428" i="10"/>
  <c r="R427" i="10"/>
  <c r="D427" i="10" s="1"/>
  <c r="Q427" i="10"/>
  <c r="T427" i="10" s="1"/>
  <c r="P427" i="10"/>
  <c r="L427" i="10"/>
  <c r="H427" i="10"/>
  <c r="C427" i="10"/>
  <c r="R426" i="10"/>
  <c r="Q426" i="10"/>
  <c r="T426" i="10" s="1"/>
  <c r="P426" i="10"/>
  <c r="L426" i="10"/>
  <c r="H426" i="10"/>
  <c r="C426" i="10"/>
  <c r="Q425" i="10"/>
  <c r="O425" i="10"/>
  <c r="N425" i="10"/>
  <c r="M425" i="10"/>
  <c r="K425" i="10"/>
  <c r="J425" i="10"/>
  <c r="I425" i="10"/>
  <c r="L425" i="10" s="1"/>
  <c r="G425" i="10"/>
  <c r="F425" i="10"/>
  <c r="E425" i="10"/>
  <c r="H425" i="10" s="1"/>
  <c r="S424" i="10"/>
  <c r="T424" i="10" s="1"/>
  <c r="P424" i="10"/>
  <c r="L424" i="10"/>
  <c r="R423" i="10"/>
  <c r="D423" i="10" s="1"/>
  <c r="Q423" i="10"/>
  <c r="T423" i="10" s="1"/>
  <c r="P423" i="10"/>
  <c r="L423" i="10"/>
  <c r="H423" i="10"/>
  <c r="R422" i="10"/>
  <c r="Q422" i="10"/>
  <c r="T422" i="10" s="1"/>
  <c r="P422" i="10"/>
  <c r="L422" i="10"/>
  <c r="H422" i="10"/>
  <c r="C422" i="10"/>
  <c r="S421" i="10"/>
  <c r="Q421" i="10"/>
  <c r="O421" i="10"/>
  <c r="N421" i="10"/>
  <c r="M421" i="10"/>
  <c r="P421" i="10" s="1"/>
  <c r="K421" i="10"/>
  <c r="J421" i="10"/>
  <c r="I421" i="10"/>
  <c r="L421" i="10" s="1"/>
  <c r="G421" i="10"/>
  <c r="F421" i="10"/>
  <c r="E421" i="10"/>
  <c r="S420" i="10"/>
  <c r="T420" i="10" s="1"/>
  <c r="P420" i="10"/>
  <c r="L420" i="10"/>
  <c r="R419" i="10"/>
  <c r="D419" i="10" s="1"/>
  <c r="Q419" i="10"/>
  <c r="T419" i="10" s="1"/>
  <c r="P419" i="10"/>
  <c r="L419" i="10"/>
  <c r="H419" i="10"/>
  <c r="C419" i="10"/>
  <c r="R418" i="10"/>
  <c r="Q418" i="10"/>
  <c r="T418" i="10" s="1"/>
  <c r="P418" i="10"/>
  <c r="L418" i="10"/>
  <c r="H418" i="10"/>
  <c r="C418" i="10"/>
  <c r="Q417" i="10"/>
  <c r="O417" i="10"/>
  <c r="N417" i="10"/>
  <c r="M417" i="10"/>
  <c r="P417" i="10" s="1"/>
  <c r="K417" i="10"/>
  <c r="J417" i="10"/>
  <c r="I417" i="10"/>
  <c r="G417" i="10"/>
  <c r="F417" i="10"/>
  <c r="E417" i="10"/>
  <c r="S416" i="10"/>
  <c r="T416" i="10" s="1"/>
  <c r="P416" i="10"/>
  <c r="L416" i="10"/>
  <c r="T415" i="10"/>
  <c r="R415" i="10"/>
  <c r="D415" i="10" s="1"/>
  <c r="Q415" i="10"/>
  <c r="P415" i="10"/>
  <c r="L415" i="10"/>
  <c r="H415" i="10"/>
  <c r="C415" i="10"/>
  <c r="T414" i="10"/>
  <c r="R414" i="10"/>
  <c r="Q414" i="10"/>
  <c r="P414" i="10"/>
  <c r="L414" i="10"/>
  <c r="H414" i="10"/>
  <c r="C414" i="10"/>
  <c r="S413" i="10"/>
  <c r="Q413" i="10"/>
  <c r="O413" i="10"/>
  <c r="N413" i="10"/>
  <c r="M413" i="10"/>
  <c r="P413" i="10" s="1"/>
  <c r="K413" i="10"/>
  <c r="J413" i="10"/>
  <c r="I413" i="10"/>
  <c r="L413" i="10" s="1"/>
  <c r="G413" i="10"/>
  <c r="F413" i="10"/>
  <c r="E413" i="10"/>
  <c r="S412" i="10"/>
  <c r="T412" i="10" s="1"/>
  <c r="O412" i="10"/>
  <c r="P412" i="10" s="1"/>
  <c r="K412" i="10"/>
  <c r="L412" i="10" s="1"/>
  <c r="P411" i="10"/>
  <c r="N411" i="10"/>
  <c r="M411" i="10"/>
  <c r="Q411" i="10" s="1"/>
  <c r="L411" i="10"/>
  <c r="J411" i="10"/>
  <c r="J409" i="10" s="1"/>
  <c r="I411" i="10"/>
  <c r="H411" i="10"/>
  <c r="G411" i="10"/>
  <c r="F411" i="10"/>
  <c r="F409" i="10" s="1"/>
  <c r="E411" i="10"/>
  <c r="Q410" i="10"/>
  <c r="C410" i="10" s="1"/>
  <c r="N410" i="10"/>
  <c r="N409" i="10" s="1"/>
  <c r="M410" i="10"/>
  <c r="P410" i="10" s="1"/>
  <c r="L410" i="10"/>
  <c r="J410" i="10"/>
  <c r="R410" i="10" s="1"/>
  <c r="I410" i="10"/>
  <c r="G410" i="10"/>
  <c r="F410" i="10"/>
  <c r="E410" i="10"/>
  <c r="H410" i="10" s="1"/>
  <c r="O409" i="10"/>
  <c r="K409" i="10"/>
  <c r="I409" i="10"/>
  <c r="L409" i="10" s="1"/>
  <c r="G409" i="10"/>
  <c r="O408" i="10"/>
  <c r="N407" i="10"/>
  <c r="I407" i="10"/>
  <c r="H407" i="10"/>
  <c r="G407" i="10"/>
  <c r="G1996" i="10" s="1"/>
  <c r="E407" i="10"/>
  <c r="N406" i="10"/>
  <c r="M406" i="10"/>
  <c r="P406" i="10" s="1"/>
  <c r="J406" i="10"/>
  <c r="J1995" i="10" s="1"/>
  <c r="I406" i="10"/>
  <c r="G406" i="10"/>
  <c r="G1995" i="10" s="1"/>
  <c r="G1994" i="10" s="1"/>
  <c r="F406" i="10"/>
  <c r="S404" i="10"/>
  <c r="T404" i="10" s="1"/>
  <c r="P404" i="10"/>
  <c r="L404" i="10"/>
  <c r="R403" i="10"/>
  <c r="D403" i="10" s="1"/>
  <c r="Q403" i="10"/>
  <c r="T403" i="10" s="1"/>
  <c r="P403" i="10"/>
  <c r="L403" i="10"/>
  <c r="H403" i="10"/>
  <c r="R402" i="10"/>
  <c r="Q402" i="10"/>
  <c r="T402" i="10" s="1"/>
  <c r="P402" i="10"/>
  <c r="L402" i="10"/>
  <c r="H402" i="10"/>
  <c r="C402" i="10"/>
  <c r="S401" i="10"/>
  <c r="Q401" i="10"/>
  <c r="O401" i="10"/>
  <c r="N401" i="10"/>
  <c r="M401" i="10"/>
  <c r="P401" i="10" s="1"/>
  <c r="K401" i="10"/>
  <c r="J401" i="10"/>
  <c r="I401" i="10"/>
  <c r="L401" i="10" s="1"/>
  <c r="G401" i="10"/>
  <c r="F401" i="10"/>
  <c r="E401" i="10"/>
  <c r="S400" i="10"/>
  <c r="T400" i="10" s="1"/>
  <c r="P400" i="10"/>
  <c r="L400" i="10"/>
  <c r="T399" i="10"/>
  <c r="R399" i="10"/>
  <c r="D399" i="10" s="1"/>
  <c r="Q399" i="10"/>
  <c r="P399" i="10"/>
  <c r="L399" i="10"/>
  <c r="H399" i="10"/>
  <c r="T398" i="10"/>
  <c r="R398" i="10"/>
  <c r="Q398" i="10"/>
  <c r="P398" i="10"/>
  <c r="L398" i="10"/>
  <c r="H398" i="10"/>
  <c r="C398" i="10"/>
  <c r="Q397" i="10"/>
  <c r="O397" i="10"/>
  <c r="N397" i="10"/>
  <c r="M397" i="10"/>
  <c r="K397" i="10"/>
  <c r="J397" i="10"/>
  <c r="I397" i="10"/>
  <c r="L397" i="10" s="1"/>
  <c r="G397" i="10"/>
  <c r="F397" i="10"/>
  <c r="E397" i="10"/>
  <c r="S396" i="10"/>
  <c r="T396" i="10" s="1"/>
  <c r="P396" i="10"/>
  <c r="L396" i="10"/>
  <c r="R395" i="10"/>
  <c r="D395" i="10" s="1"/>
  <c r="Q395" i="10"/>
  <c r="T395" i="10" s="1"/>
  <c r="P395" i="10"/>
  <c r="L395" i="10"/>
  <c r="H395" i="10"/>
  <c r="R394" i="10"/>
  <c r="Q394" i="10"/>
  <c r="T394" i="10" s="1"/>
  <c r="P394" i="10"/>
  <c r="L394" i="10"/>
  <c r="H394" i="10"/>
  <c r="C394" i="10"/>
  <c r="S393" i="10"/>
  <c r="Q393" i="10"/>
  <c r="O393" i="10"/>
  <c r="N393" i="10"/>
  <c r="M393" i="10"/>
  <c r="P393" i="10" s="1"/>
  <c r="K393" i="10"/>
  <c r="J393" i="10"/>
  <c r="I393" i="10"/>
  <c r="L393" i="10" s="1"/>
  <c r="G393" i="10"/>
  <c r="F393" i="10"/>
  <c r="E393" i="10"/>
  <c r="S392" i="10"/>
  <c r="T392" i="10" s="1"/>
  <c r="P392" i="10"/>
  <c r="L392" i="10"/>
  <c r="T391" i="10"/>
  <c r="R391" i="10"/>
  <c r="D391" i="10" s="1"/>
  <c r="Q391" i="10"/>
  <c r="P391" i="10"/>
  <c r="L391" i="10"/>
  <c r="H391" i="10"/>
  <c r="R390" i="10"/>
  <c r="Q390" i="10"/>
  <c r="T390" i="10" s="1"/>
  <c r="P390" i="10"/>
  <c r="L390" i="10"/>
  <c r="H390" i="10"/>
  <c r="C390" i="10"/>
  <c r="S389" i="10"/>
  <c r="Q389" i="10"/>
  <c r="O389" i="10"/>
  <c r="N389" i="10"/>
  <c r="M389" i="10"/>
  <c r="P389" i="10" s="1"/>
  <c r="K389" i="10"/>
  <c r="J389" i="10"/>
  <c r="I389" i="10"/>
  <c r="L389" i="10" s="1"/>
  <c r="G389" i="10"/>
  <c r="F389" i="10"/>
  <c r="E389" i="10"/>
  <c r="S388" i="10"/>
  <c r="T388" i="10" s="1"/>
  <c r="P388" i="10"/>
  <c r="L388" i="10"/>
  <c r="R387" i="10"/>
  <c r="D387" i="10" s="1"/>
  <c r="Q387" i="10"/>
  <c r="T387" i="10" s="1"/>
  <c r="P387" i="10"/>
  <c r="L387" i="10"/>
  <c r="H387" i="10"/>
  <c r="C387" i="10"/>
  <c r="R386" i="10"/>
  <c r="Q386" i="10"/>
  <c r="T386" i="10" s="1"/>
  <c r="P386" i="10"/>
  <c r="L386" i="10"/>
  <c r="H386" i="10"/>
  <c r="C386" i="10"/>
  <c r="Q385" i="10"/>
  <c r="O385" i="10"/>
  <c r="N385" i="10"/>
  <c r="M385" i="10"/>
  <c r="P385" i="10" s="1"/>
  <c r="K385" i="10"/>
  <c r="J385" i="10"/>
  <c r="I385" i="10"/>
  <c r="G385" i="10"/>
  <c r="F385" i="10"/>
  <c r="E385" i="10"/>
  <c r="S384" i="10"/>
  <c r="T384" i="10" s="1"/>
  <c r="P384" i="10"/>
  <c r="L384" i="10"/>
  <c r="T383" i="10"/>
  <c r="R383" i="10"/>
  <c r="D383" i="10" s="1"/>
  <c r="Q383" i="10"/>
  <c r="P383" i="10"/>
  <c r="L383" i="10"/>
  <c r="H383" i="10"/>
  <c r="C383" i="10"/>
  <c r="R382" i="10"/>
  <c r="Q382" i="10"/>
  <c r="T382" i="10" s="1"/>
  <c r="P382" i="10"/>
  <c r="L382" i="10"/>
  <c r="H382" i="10"/>
  <c r="C382" i="10"/>
  <c r="S381" i="10"/>
  <c r="Q381" i="10"/>
  <c r="T381" i="10" s="1"/>
  <c r="O381" i="10"/>
  <c r="N381" i="10"/>
  <c r="M381" i="10"/>
  <c r="P381" i="10" s="1"/>
  <c r="K381" i="10"/>
  <c r="J381" i="10"/>
  <c r="I381" i="10"/>
  <c r="G381" i="10"/>
  <c r="F381" i="10"/>
  <c r="E381" i="10"/>
  <c r="S380" i="10"/>
  <c r="T380" i="10" s="1"/>
  <c r="P380" i="10"/>
  <c r="L380" i="10"/>
  <c r="R379" i="10"/>
  <c r="D379" i="10" s="1"/>
  <c r="Q379" i="10"/>
  <c r="T379" i="10" s="1"/>
  <c r="P379" i="10"/>
  <c r="L379" i="10"/>
  <c r="H379" i="10"/>
  <c r="C379" i="10"/>
  <c r="R378" i="10"/>
  <c r="Q378" i="10"/>
  <c r="T378" i="10" s="1"/>
  <c r="P378" i="10"/>
  <c r="L378" i="10"/>
  <c r="H378" i="10"/>
  <c r="Q377" i="10"/>
  <c r="O377" i="10"/>
  <c r="N377" i="10"/>
  <c r="M377" i="10"/>
  <c r="K377" i="10"/>
  <c r="J377" i="10"/>
  <c r="I377" i="10"/>
  <c r="G377" i="10"/>
  <c r="F377" i="10"/>
  <c r="E377" i="10"/>
  <c r="H377" i="10" s="1"/>
  <c r="O376" i="10"/>
  <c r="P376" i="10" s="1"/>
  <c r="K376" i="10"/>
  <c r="L376" i="10" s="1"/>
  <c r="N375" i="10"/>
  <c r="M375" i="10"/>
  <c r="P375" i="10" s="1"/>
  <c r="J375" i="10"/>
  <c r="J373" i="10" s="1"/>
  <c r="I375" i="10"/>
  <c r="H375" i="10"/>
  <c r="G375" i="10"/>
  <c r="F375" i="10"/>
  <c r="F373" i="10" s="1"/>
  <c r="E375" i="10"/>
  <c r="T374" i="10"/>
  <c r="Q374" i="10"/>
  <c r="N374" i="10"/>
  <c r="N373" i="10" s="1"/>
  <c r="M374" i="10"/>
  <c r="P374" i="10" s="1"/>
  <c r="L374" i="10"/>
  <c r="J374" i="10"/>
  <c r="R374" i="10" s="1"/>
  <c r="I374" i="10"/>
  <c r="G374" i="10"/>
  <c r="G373" i="10" s="1"/>
  <c r="F374" i="10"/>
  <c r="E374" i="10"/>
  <c r="E373" i="10" s="1"/>
  <c r="I373" i="10"/>
  <c r="S372" i="10"/>
  <c r="T372" i="10" s="1"/>
  <c r="P372" i="10"/>
  <c r="L372" i="10"/>
  <c r="R371" i="10"/>
  <c r="D371" i="10" s="1"/>
  <c r="Q371" i="10"/>
  <c r="T371" i="10" s="1"/>
  <c r="P371" i="10"/>
  <c r="L371" i="10"/>
  <c r="H371" i="10"/>
  <c r="C371" i="10"/>
  <c r="R370" i="10"/>
  <c r="C370" i="10" s="1"/>
  <c r="Q370" i="10"/>
  <c r="T370" i="10" s="1"/>
  <c r="P370" i="10"/>
  <c r="L370" i="10"/>
  <c r="H370" i="10"/>
  <c r="Q369" i="10"/>
  <c r="O369" i="10"/>
  <c r="N369" i="10"/>
  <c r="M369" i="10"/>
  <c r="P369" i="10" s="1"/>
  <c r="K369" i="10"/>
  <c r="J369" i="10"/>
  <c r="I369" i="10"/>
  <c r="G369" i="10"/>
  <c r="F369" i="10"/>
  <c r="E369" i="10"/>
  <c r="S368" i="10"/>
  <c r="T368" i="10" s="1"/>
  <c r="P368" i="10"/>
  <c r="L368" i="10"/>
  <c r="T367" i="10"/>
  <c r="R367" i="10"/>
  <c r="D367" i="10" s="1"/>
  <c r="Q367" i="10"/>
  <c r="P367" i="10"/>
  <c r="L367" i="10"/>
  <c r="H367" i="10"/>
  <c r="C367" i="10"/>
  <c r="T366" i="10"/>
  <c r="R366" i="10"/>
  <c r="Q366" i="10"/>
  <c r="P366" i="10"/>
  <c r="L366" i="10"/>
  <c r="H366" i="10"/>
  <c r="C366" i="10"/>
  <c r="Q365" i="10"/>
  <c r="O365" i="10"/>
  <c r="P365" i="10" s="1"/>
  <c r="N365" i="10"/>
  <c r="M365" i="10"/>
  <c r="K365" i="10"/>
  <c r="L365" i="10" s="1"/>
  <c r="J365" i="10"/>
  <c r="I365" i="10"/>
  <c r="G365" i="10"/>
  <c r="H365" i="10" s="1"/>
  <c r="F365" i="10"/>
  <c r="E365" i="10"/>
  <c r="S364" i="10"/>
  <c r="T364" i="10" s="1"/>
  <c r="P364" i="10"/>
  <c r="L364" i="10"/>
  <c r="R363" i="10"/>
  <c r="D363" i="10" s="1"/>
  <c r="Q363" i="10"/>
  <c r="T363" i="10" s="1"/>
  <c r="P363" i="10"/>
  <c r="L363" i="10"/>
  <c r="H363" i="10"/>
  <c r="R362" i="10"/>
  <c r="Q362" i="10"/>
  <c r="T362" i="10" s="1"/>
  <c r="P362" i="10"/>
  <c r="L362" i="10"/>
  <c r="H362" i="10"/>
  <c r="D362" i="10"/>
  <c r="Q361" i="10"/>
  <c r="O361" i="10"/>
  <c r="N361" i="10"/>
  <c r="M361" i="10"/>
  <c r="P361" i="10" s="1"/>
  <c r="K361" i="10"/>
  <c r="J361" i="10"/>
  <c r="I361" i="10"/>
  <c r="G361" i="10"/>
  <c r="F361" i="10"/>
  <c r="E361" i="10"/>
  <c r="S360" i="10"/>
  <c r="S357" i="10" s="1"/>
  <c r="P360" i="10"/>
  <c r="L360" i="10"/>
  <c r="T359" i="10"/>
  <c r="R359" i="10"/>
  <c r="D359" i="10" s="1"/>
  <c r="Q359" i="10"/>
  <c r="P359" i="10"/>
  <c r="L359" i="10"/>
  <c r="H359" i="10"/>
  <c r="T358" i="10"/>
  <c r="R358" i="10"/>
  <c r="Q358" i="10"/>
  <c r="P358" i="10"/>
  <c r="L358" i="10"/>
  <c r="H358" i="10"/>
  <c r="C358" i="10"/>
  <c r="Q357" i="10"/>
  <c r="P357" i="10"/>
  <c r="O357" i="10"/>
  <c r="N357" i="10"/>
  <c r="M357" i="10"/>
  <c r="L357" i="10"/>
  <c r="K357" i="10"/>
  <c r="J357" i="10"/>
  <c r="I357" i="10"/>
  <c r="H357" i="10"/>
  <c r="G357" i="10"/>
  <c r="F357" i="10"/>
  <c r="E357" i="10"/>
  <c r="S356" i="10"/>
  <c r="T356" i="10" s="1"/>
  <c r="P356" i="10"/>
  <c r="L356" i="10"/>
  <c r="R355" i="10"/>
  <c r="D355" i="10" s="1"/>
  <c r="Q355" i="10"/>
  <c r="T355" i="10" s="1"/>
  <c r="P355" i="10"/>
  <c r="L355" i="10"/>
  <c r="H355" i="10"/>
  <c r="C355" i="10"/>
  <c r="R354" i="10"/>
  <c r="D354" i="10" s="1"/>
  <c r="Q354" i="10"/>
  <c r="T354" i="10" s="1"/>
  <c r="P354" i="10"/>
  <c r="L354" i="10"/>
  <c r="H354" i="10"/>
  <c r="S353" i="10"/>
  <c r="R353" i="10"/>
  <c r="D353" i="10" s="1"/>
  <c r="Q353" i="10"/>
  <c r="O353" i="10"/>
  <c r="N353" i="10"/>
  <c r="M353" i="10"/>
  <c r="P353" i="10" s="1"/>
  <c r="K353" i="10"/>
  <c r="J353" i="10"/>
  <c r="I353" i="10"/>
  <c r="G353" i="10"/>
  <c r="F353" i="10"/>
  <c r="E353" i="10"/>
  <c r="T352" i="10"/>
  <c r="S352" i="10"/>
  <c r="P352" i="10"/>
  <c r="L352" i="10"/>
  <c r="T351" i="10"/>
  <c r="R351" i="10"/>
  <c r="D351" i="10" s="1"/>
  <c r="Q351" i="10"/>
  <c r="P351" i="10"/>
  <c r="L351" i="10"/>
  <c r="H351" i="10"/>
  <c r="T350" i="10"/>
  <c r="R350" i="10"/>
  <c r="Q350" i="10"/>
  <c r="P350" i="10"/>
  <c r="L350" i="10"/>
  <c r="H350" i="10"/>
  <c r="S349" i="10"/>
  <c r="Q349" i="10"/>
  <c r="T349" i="10" s="1"/>
  <c r="O349" i="10"/>
  <c r="N349" i="10"/>
  <c r="M349" i="10"/>
  <c r="P349" i="10" s="1"/>
  <c r="K349" i="10"/>
  <c r="J349" i="10"/>
  <c r="I349" i="10"/>
  <c r="L349" i="10" s="1"/>
  <c r="G349" i="10"/>
  <c r="F349" i="10"/>
  <c r="E349" i="10"/>
  <c r="H349" i="10" s="1"/>
  <c r="S348" i="10"/>
  <c r="T348" i="10" s="1"/>
  <c r="P348" i="10"/>
  <c r="L348" i="10"/>
  <c r="R347" i="10"/>
  <c r="Q347" i="10"/>
  <c r="T347" i="10" s="1"/>
  <c r="P347" i="10"/>
  <c r="L347" i="10"/>
  <c r="H347" i="10"/>
  <c r="D347" i="10"/>
  <c r="C347" i="10"/>
  <c r="R346" i="10"/>
  <c r="D346" i="10" s="1"/>
  <c r="Q346" i="10"/>
  <c r="T346" i="10" s="1"/>
  <c r="P346" i="10"/>
  <c r="L346" i="10"/>
  <c r="H346" i="10"/>
  <c r="C346" i="10"/>
  <c r="S345" i="10"/>
  <c r="R345" i="10"/>
  <c r="D345" i="10" s="1"/>
  <c r="O345" i="10"/>
  <c r="N345" i="10"/>
  <c r="M345" i="10"/>
  <c r="K345" i="10"/>
  <c r="J345" i="10"/>
  <c r="I345" i="10"/>
  <c r="L345" i="10" s="1"/>
  <c r="G345" i="10"/>
  <c r="F345" i="10"/>
  <c r="E345" i="10"/>
  <c r="H345" i="10" s="1"/>
  <c r="O344" i="10"/>
  <c r="P344" i="10" s="1"/>
  <c r="L344" i="10"/>
  <c r="K344" i="10"/>
  <c r="S344" i="10" s="1"/>
  <c r="Q343" i="10"/>
  <c r="T343" i="10" s="1"/>
  <c r="P343" i="10"/>
  <c r="N343" i="10"/>
  <c r="M343" i="10"/>
  <c r="L343" i="10"/>
  <c r="J343" i="10"/>
  <c r="J51" i="10" s="1"/>
  <c r="I343" i="10"/>
  <c r="G343" i="10"/>
  <c r="H343" i="10" s="1"/>
  <c r="F343" i="10"/>
  <c r="F51" i="10" s="1"/>
  <c r="E343" i="10"/>
  <c r="P342" i="10"/>
  <c r="N342" i="10"/>
  <c r="N341" i="10" s="1"/>
  <c r="M342" i="10"/>
  <c r="J342" i="10"/>
  <c r="I342" i="10"/>
  <c r="Q342" i="10" s="1"/>
  <c r="G342" i="10"/>
  <c r="G341" i="10" s="1"/>
  <c r="F342" i="10"/>
  <c r="E342" i="10"/>
  <c r="O341" i="10"/>
  <c r="P341" i="10" s="1"/>
  <c r="M341" i="10"/>
  <c r="K341" i="10"/>
  <c r="I341" i="10"/>
  <c r="E341" i="10"/>
  <c r="S340" i="10"/>
  <c r="T340" i="10" s="1"/>
  <c r="P340" i="10"/>
  <c r="L340" i="10"/>
  <c r="R339" i="10"/>
  <c r="D339" i="10" s="1"/>
  <c r="Q339" i="10"/>
  <c r="T339" i="10" s="1"/>
  <c r="P339" i="10"/>
  <c r="L339" i="10"/>
  <c r="H339" i="10"/>
  <c r="C339" i="10"/>
  <c r="R338" i="10"/>
  <c r="D338" i="10" s="1"/>
  <c r="Q338" i="10"/>
  <c r="T338" i="10" s="1"/>
  <c r="P338" i="10"/>
  <c r="L338" i="10"/>
  <c r="H338" i="10"/>
  <c r="S337" i="10"/>
  <c r="R337" i="10"/>
  <c r="D337" i="10" s="1"/>
  <c r="Q337" i="10"/>
  <c r="O337" i="10"/>
  <c r="N337" i="10"/>
  <c r="M337" i="10"/>
  <c r="P337" i="10" s="1"/>
  <c r="K337" i="10"/>
  <c r="J337" i="10"/>
  <c r="I337" i="10"/>
  <c r="G337" i="10"/>
  <c r="F337" i="10"/>
  <c r="E337" i="10"/>
  <c r="T336" i="10"/>
  <c r="S336" i="10"/>
  <c r="P336" i="10"/>
  <c r="L336" i="10"/>
  <c r="T335" i="10"/>
  <c r="R335" i="10"/>
  <c r="D335" i="10" s="1"/>
  <c r="Q335" i="10"/>
  <c r="P335" i="10"/>
  <c r="L335" i="10"/>
  <c r="H335" i="10"/>
  <c r="T334" i="10"/>
  <c r="R334" i="10"/>
  <c r="Q334" i="10"/>
  <c r="P334" i="10"/>
  <c r="L334" i="10"/>
  <c r="H334" i="10"/>
  <c r="S333" i="10"/>
  <c r="Q333" i="10"/>
  <c r="T333" i="10" s="1"/>
  <c r="O333" i="10"/>
  <c r="N333" i="10"/>
  <c r="M333" i="10"/>
  <c r="P333" i="10" s="1"/>
  <c r="K333" i="10"/>
  <c r="J333" i="10"/>
  <c r="I333" i="10"/>
  <c r="L333" i="10" s="1"/>
  <c r="G333" i="10"/>
  <c r="F333" i="10"/>
  <c r="E333" i="10"/>
  <c r="H333" i="10" s="1"/>
  <c r="S332" i="10"/>
  <c r="T332" i="10" s="1"/>
  <c r="P332" i="10"/>
  <c r="L332" i="10"/>
  <c r="R331" i="10"/>
  <c r="Q331" i="10"/>
  <c r="T331" i="10" s="1"/>
  <c r="P331" i="10"/>
  <c r="L331" i="10"/>
  <c r="H331" i="10"/>
  <c r="D331" i="10"/>
  <c r="C331" i="10"/>
  <c r="R330" i="10"/>
  <c r="D330" i="10" s="1"/>
  <c r="Q330" i="10"/>
  <c r="T330" i="10" s="1"/>
  <c r="P330" i="10"/>
  <c r="L330" i="10"/>
  <c r="H330" i="10"/>
  <c r="C330" i="10"/>
  <c r="S329" i="10"/>
  <c r="R329" i="10"/>
  <c r="D329" i="10" s="1"/>
  <c r="O329" i="10"/>
  <c r="N329" i="10"/>
  <c r="M329" i="10"/>
  <c r="K329" i="10"/>
  <c r="J329" i="10"/>
  <c r="I329" i="10"/>
  <c r="L329" i="10" s="1"/>
  <c r="G329" i="10"/>
  <c r="F329" i="10"/>
  <c r="E329" i="10"/>
  <c r="H329" i="10" s="1"/>
  <c r="T328" i="10"/>
  <c r="S328" i="10"/>
  <c r="P328" i="10"/>
  <c r="L328" i="10"/>
  <c r="T327" i="10"/>
  <c r="R327" i="10"/>
  <c r="D327" i="10" s="1"/>
  <c r="Q327" i="10"/>
  <c r="P327" i="10"/>
  <c r="L327" i="10"/>
  <c r="H327" i="10"/>
  <c r="C327" i="10"/>
  <c r="T326" i="10"/>
  <c r="R326" i="10"/>
  <c r="C326" i="10" s="1"/>
  <c r="Q326" i="10"/>
  <c r="P326" i="10"/>
  <c r="L326" i="10"/>
  <c r="H326" i="10"/>
  <c r="S325" i="10"/>
  <c r="T325" i="10" s="1"/>
  <c r="Q325" i="10"/>
  <c r="O325" i="10"/>
  <c r="N325" i="10"/>
  <c r="M325" i="10"/>
  <c r="P325" i="10" s="1"/>
  <c r="K325" i="10"/>
  <c r="J325" i="10"/>
  <c r="I325" i="10"/>
  <c r="L325" i="10" s="1"/>
  <c r="G325" i="10"/>
  <c r="F325" i="10"/>
  <c r="E325" i="10"/>
  <c r="H325" i="10" s="1"/>
  <c r="S324" i="10"/>
  <c r="T324" i="10" s="1"/>
  <c r="P324" i="10"/>
  <c r="L324" i="10"/>
  <c r="R323" i="10"/>
  <c r="R321" i="10" s="1"/>
  <c r="D321" i="10" s="1"/>
  <c r="Q323" i="10"/>
  <c r="T323" i="10" s="1"/>
  <c r="P323" i="10"/>
  <c r="L323" i="10"/>
  <c r="H323" i="10"/>
  <c r="D323" i="10"/>
  <c r="R322" i="10"/>
  <c r="Q322" i="10"/>
  <c r="T322" i="10" s="1"/>
  <c r="P322" i="10"/>
  <c r="L322" i="10"/>
  <c r="H322" i="10"/>
  <c r="D322" i="10"/>
  <c r="C322" i="10"/>
  <c r="O321" i="10"/>
  <c r="N321" i="10"/>
  <c r="M321" i="10"/>
  <c r="K321" i="10"/>
  <c r="J321" i="10"/>
  <c r="I321" i="10"/>
  <c r="G321" i="10"/>
  <c r="F321" i="10"/>
  <c r="E321" i="10"/>
  <c r="H321" i="10" s="1"/>
  <c r="S320" i="10"/>
  <c r="S317" i="10" s="1"/>
  <c r="P320" i="10"/>
  <c r="L320" i="10"/>
  <c r="T319" i="10"/>
  <c r="R319" i="10"/>
  <c r="D319" i="10" s="1"/>
  <c r="Q319" i="10"/>
  <c r="P319" i="10"/>
  <c r="L319" i="10"/>
  <c r="H319" i="10"/>
  <c r="C319" i="10"/>
  <c r="T318" i="10"/>
  <c r="R318" i="10"/>
  <c r="Q318" i="10"/>
  <c r="P318" i="10"/>
  <c r="L318" i="10"/>
  <c r="H318" i="10"/>
  <c r="C318" i="10"/>
  <c r="Q317" i="10"/>
  <c r="O317" i="10"/>
  <c r="P317" i="10" s="1"/>
  <c r="N317" i="10"/>
  <c r="M317" i="10"/>
  <c r="K317" i="10"/>
  <c r="L317" i="10" s="1"/>
  <c r="J317" i="10"/>
  <c r="I317" i="10"/>
  <c r="G317" i="10"/>
  <c r="H317" i="10" s="1"/>
  <c r="F317" i="10"/>
  <c r="E317" i="10"/>
  <c r="S316" i="10"/>
  <c r="T316" i="10" s="1"/>
  <c r="P316" i="10"/>
  <c r="L316" i="10"/>
  <c r="R315" i="10"/>
  <c r="D315" i="10" s="1"/>
  <c r="Q315" i="10"/>
  <c r="T315" i="10" s="1"/>
  <c r="P315" i="10"/>
  <c r="L315" i="10"/>
  <c r="H315" i="10"/>
  <c r="R314" i="10"/>
  <c r="R313" i="10" s="1"/>
  <c r="D313" i="10" s="1"/>
  <c r="Q314" i="10"/>
  <c r="T314" i="10" s="1"/>
  <c r="P314" i="10"/>
  <c r="L314" i="10"/>
  <c r="H314" i="10"/>
  <c r="D314" i="10"/>
  <c r="S313" i="10"/>
  <c r="Q313" i="10"/>
  <c r="T313" i="10" s="1"/>
  <c r="O313" i="10"/>
  <c r="N313" i="10"/>
  <c r="M313" i="10"/>
  <c r="P313" i="10" s="1"/>
  <c r="K313" i="10"/>
  <c r="J313" i="10"/>
  <c r="I313" i="10"/>
  <c r="G313" i="10"/>
  <c r="F313" i="10"/>
  <c r="E313" i="10"/>
  <c r="S312" i="10"/>
  <c r="T312" i="10" s="1"/>
  <c r="O312" i="10"/>
  <c r="P312" i="10" s="1"/>
  <c r="K312" i="10"/>
  <c r="K309" i="10" s="1"/>
  <c r="R311" i="10"/>
  <c r="N311" i="10"/>
  <c r="M311" i="10"/>
  <c r="Q311" i="10" s="1"/>
  <c r="L311" i="10"/>
  <c r="J311" i="10"/>
  <c r="I311" i="10"/>
  <c r="H311" i="10"/>
  <c r="G311" i="10"/>
  <c r="F311" i="10"/>
  <c r="E311" i="10"/>
  <c r="D311" i="10"/>
  <c r="Q310" i="10"/>
  <c r="P310" i="10"/>
  <c r="N310" i="10"/>
  <c r="N309" i="10" s="1"/>
  <c r="M310" i="10"/>
  <c r="L310" i="10"/>
  <c r="J310" i="10"/>
  <c r="I310" i="10"/>
  <c r="I309" i="10" s="1"/>
  <c r="G310" i="10"/>
  <c r="F310" i="10"/>
  <c r="F309" i="10" s="1"/>
  <c r="E310" i="10"/>
  <c r="H310" i="10" s="1"/>
  <c r="O309" i="10"/>
  <c r="G309" i="10"/>
  <c r="S308" i="10"/>
  <c r="T308" i="10" s="1"/>
  <c r="P308" i="10"/>
  <c r="L308" i="10"/>
  <c r="R307" i="10"/>
  <c r="R305" i="10" s="1"/>
  <c r="D305" i="10" s="1"/>
  <c r="Q307" i="10"/>
  <c r="T307" i="10" s="1"/>
  <c r="P307" i="10"/>
  <c r="L307" i="10"/>
  <c r="H307" i="10"/>
  <c r="D307" i="10"/>
  <c r="R306" i="10"/>
  <c r="Q306" i="10"/>
  <c r="T306" i="10" s="1"/>
  <c r="P306" i="10"/>
  <c r="L306" i="10"/>
  <c r="H306" i="10"/>
  <c r="D306" i="10"/>
  <c r="C306" i="10"/>
  <c r="O305" i="10"/>
  <c r="N305" i="10"/>
  <c r="M305" i="10"/>
  <c r="K305" i="10"/>
  <c r="J305" i="10"/>
  <c r="I305" i="10"/>
  <c r="G305" i="10"/>
  <c r="F305" i="10"/>
  <c r="E305" i="10"/>
  <c r="H305" i="10" s="1"/>
  <c r="S304" i="10"/>
  <c r="S301" i="10" s="1"/>
  <c r="P304" i="10"/>
  <c r="L304" i="10"/>
  <c r="T303" i="10"/>
  <c r="R303" i="10"/>
  <c r="D303" i="10" s="1"/>
  <c r="Q303" i="10"/>
  <c r="P303" i="10"/>
  <c r="L303" i="10"/>
  <c r="H303" i="10"/>
  <c r="C303" i="10"/>
  <c r="T302" i="10"/>
  <c r="R302" i="10"/>
  <c r="D302" i="10" s="1"/>
  <c r="Q302" i="10"/>
  <c r="P302" i="10"/>
  <c r="L302" i="10"/>
  <c r="H302" i="10"/>
  <c r="C302" i="10"/>
  <c r="Q301" i="10"/>
  <c r="P301" i="10"/>
  <c r="O301" i="10"/>
  <c r="N301" i="10"/>
  <c r="M301" i="10"/>
  <c r="L301" i="10"/>
  <c r="K301" i="10"/>
  <c r="J301" i="10"/>
  <c r="I301" i="10"/>
  <c r="H301" i="10"/>
  <c r="G301" i="10"/>
  <c r="F301" i="10"/>
  <c r="E301" i="10"/>
  <c r="S300" i="10"/>
  <c r="T300" i="10" s="1"/>
  <c r="P300" i="10"/>
  <c r="L300" i="10"/>
  <c r="R299" i="10"/>
  <c r="Q299" i="10"/>
  <c r="C299" i="10" s="1"/>
  <c r="P299" i="10"/>
  <c r="L299" i="10"/>
  <c r="H299" i="10"/>
  <c r="D299" i="10"/>
  <c r="R298" i="10"/>
  <c r="Q298" i="10"/>
  <c r="C298" i="10" s="1"/>
  <c r="P298" i="10"/>
  <c r="L298" i="10"/>
  <c r="H298" i="10"/>
  <c r="D298" i="10"/>
  <c r="S297" i="10"/>
  <c r="R297" i="10"/>
  <c r="D297" i="10" s="1"/>
  <c r="O297" i="10"/>
  <c r="P297" i="10" s="1"/>
  <c r="N297" i="10"/>
  <c r="M297" i="10"/>
  <c r="K297" i="10"/>
  <c r="L297" i="10" s="1"/>
  <c r="J297" i="10"/>
  <c r="I297" i="10"/>
  <c r="G297" i="10"/>
  <c r="H297" i="10" s="1"/>
  <c r="F297" i="10"/>
  <c r="E297" i="10"/>
  <c r="T296" i="10"/>
  <c r="S296" i="10"/>
  <c r="P296" i="10"/>
  <c r="L296" i="10"/>
  <c r="T295" i="10"/>
  <c r="R295" i="10"/>
  <c r="Q295" i="10"/>
  <c r="P295" i="10"/>
  <c r="L295" i="10"/>
  <c r="H295" i="10"/>
  <c r="D295" i="10"/>
  <c r="C295" i="10"/>
  <c r="T294" i="10"/>
  <c r="R294" i="10"/>
  <c r="Q294" i="10"/>
  <c r="P294" i="10"/>
  <c r="L294" i="10"/>
  <c r="H294" i="10"/>
  <c r="D294" i="10"/>
  <c r="C294" i="10"/>
  <c r="T293" i="10"/>
  <c r="S293" i="10"/>
  <c r="R293" i="10"/>
  <c r="Q293" i="10"/>
  <c r="C293" i="10" s="1"/>
  <c r="P293" i="10"/>
  <c r="O293" i="10"/>
  <c r="N293" i="10"/>
  <c r="M293" i="10"/>
  <c r="L293" i="10"/>
  <c r="K293" i="10"/>
  <c r="J293" i="10"/>
  <c r="I293" i="10"/>
  <c r="H293" i="10"/>
  <c r="G293" i="10"/>
  <c r="F293" i="10"/>
  <c r="E293" i="10"/>
  <c r="D293" i="10"/>
  <c r="S292" i="10"/>
  <c r="T292" i="10" s="1"/>
  <c r="P292" i="10"/>
  <c r="L292" i="10"/>
  <c r="R291" i="10"/>
  <c r="Q291" i="10"/>
  <c r="C291" i="10" s="1"/>
  <c r="P291" i="10"/>
  <c r="L291" i="10"/>
  <c r="H291" i="10"/>
  <c r="D291" i="10"/>
  <c r="R290" i="10"/>
  <c r="Q290" i="10"/>
  <c r="C290" i="10" s="1"/>
  <c r="P290" i="10"/>
  <c r="L290" i="10"/>
  <c r="H290" i="10"/>
  <c r="D290" i="10"/>
  <c r="S289" i="10"/>
  <c r="R289" i="10"/>
  <c r="D289" i="10" s="1"/>
  <c r="O289" i="10"/>
  <c r="P289" i="10" s="1"/>
  <c r="N289" i="10"/>
  <c r="M289" i="10"/>
  <c r="K289" i="10"/>
  <c r="L289" i="10" s="1"/>
  <c r="J289" i="10"/>
  <c r="I289" i="10"/>
  <c r="G289" i="10"/>
  <c r="F289" i="10"/>
  <c r="E289" i="10"/>
  <c r="H289" i="10" s="1"/>
  <c r="T288" i="10"/>
  <c r="S288" i="10"/>
  <c r="P288" i="10"/>
  <c r="L288" i="10"/>
  <c r="T287" i="10"/>
  <c r="R287" i="10"/>
  <c r="Q287" i="10"/>
  <c r="P287" i="10"/>
  <c r="L287" i="10"/>
  <c r="H287" i="10"/>
  <c r="D287" i="10"/>
  <c r="C287" i="10"/>
  <c r="T286" i="10"/>
  <c r="R286" i="10"/>
  <c r="Q286" i="10"/>
  <c r="P286" i="10"/>
  <c r="L286" i="10"/>
  <c r="H286" i="10"/>
  <c r="D286" i="10"/>
  <c r="C286" i="10"/>
  <c r="T285" i="10"/>
  <c r="S285" i="10"/>
  <c r="R285" i="10"/>
  <c r="Q285" i="10"/>
  <c r="C285" i="10" s="1"/>
  <c r="P285" i="10"/>
  <c r="O285" i="10"/>
  <c r="N285" i="10"/>
  <c r="M285" i="10"/>
  <c r="L285" i="10"/>
  <c r="K285" i="10"/>
  <c r="J285" i="10"/>
  <c r="I285" i="10"/>
  <c r="H285" i="10"/>
  <c r="G285" i="10"/>
  <c r="F285" i="10"/>
  <c r="E285" i="10"/>
  <c r="D285" i="10"/>
  <c r="S284" i="10"/>
  <c r="T284" i="10" s="1"/>
  <c r="P284" i="10"/>
  <c r="L284" i="10"/>
  <c r="R283" i="10"/>
  <c r="Q283" i="10"/>
  <c r="C283" i="10" s="1"/>
  <c r="P283" i="10"/>
  <c r="L283" i="10"/>
  <c r="H283" i="10"/>
  <c r="D283" i="10"/>
  <c r="R282" i="10"/>
  <c r="Q282" i="10"/>
  <c r="C282" i="10" s="1"/>
  <c r="P282" i="10"/>
  <c r="L282" i="10"/>
  <c r="H282" i="10"/>
  <c r="D282" i="10"/>
  <c r="S281" i="10"/>
  <c r="R281" i="10"/>
  <c r="D281" i="10" s="1"/>
  <c r="O281" i="10"/>
  <c r="P281" i="10" s="1"/>
  <c r="N281" i="10"/>
  <c r="M281" i="10"/>
  <c r="K281" i="10"/>
  <c r="L281" i="10" s="1"/>
  <c r="J281" i="10"/>
  <c r="I281" i="10"/>
  <c r="G281" i="10"/>
  <c r="H281" i="10" s="1"/>
  <c r="F281" i="10"/>
  <c r="E281" i="10"/>
  <c r="O280" i="10"/>
  <c r="O277" i="10" s="1"/>
  <c r="L280" i="10"/>
  <c r="K280" i="10"/>
  <c r="S280" i="10" s="1"/>
  <c r="R279" i="10"/>
  <c r="Q279" i="10"/>
  <c r="Q277" i="10" s="1"/>
  <c r="N279" i="10"/>
  <c r="M279" i="10"/>
  <c r="P279" i="10" s="1"/>
  <c r="L279" i="10"/>
  <c r="J279" i="10"/>
  <c r="I279" i="10"/>
  <c r="G279" i="10"/>
  <c r="H279" i="10" s="1"/>
  <c r="C279" i="10" s="1"/>
  <c r="F279" i="10"/>
  <c r="E279" i="10"/>
  <c r="D279" i="10"/>
  <c r="Q278" i="10"/>
  <c r="T278" i="10" s="1"/>
  <c r="P278" i="10"/>
  <c r="N278" i="10"/>
  <c r="M278" i="10"/>
  <c r="L278" i="10"/>
  <c r="J278" i="10"/>
  <c r="R278" i="10" s="1"/>
  <c r="I278" i="10"/>
  <c r="G278" i="10"/>
  <c r="G277" i="10" s="1"/>
  <c r="F278" i="10"/>
  <c r="F277" i="10" s="1"/>
  <c r="E278" i="10"/>
  <c r="H278" i="10" s="1"/>
  <c r="N277" i="10"/>
  <c r="M277" i="10"/>
  <c r="L277" i="10"/>
  <c r="K277" i="10"/>
  <c r="I277" i="10"/>
  <c r="E277" i="10"/>
  <c r="S276" i="10"/>
  <c r="T276" i="10" s="1"/>
  <c r="P276" i="10"/>
  <c r="L276" i="10"/>
  <c r="R275" i="10"/>
  <c r="Q275" i="10"/>
  <c r="C275" i="10" s="1"/>
  <c r="P275" i="10"/>
  <c r="L275" i="10"/>
  <c r="H275" i="10"/>
  <c r="D275" i="10"/>
  <c r="R274" i="10"/>
  <c r="Q274" i="10"/>
  <c r="C274" i="10" s="1"/>
  <c r="P274" i="10"/>
  <c r="L274" i="10"/>
  <c r="H274" i="10"/>
  <c r="D274" i="10"/>
  <c r="S273" i="10"/>
  <c r="R273" i="10"/>
  <c r="D273" i="10" s="1"/>
  <c r="O273" i="10"/>
  <c r="N273" i="10"/>
  <c r="M273" i="10"/>
  <c r="P273" i="10" s="1"/>
  <c r="K273" i="10"/>
  <c r="J273" i="10"/>
  <c r="I273" i="10"/>
  <c r="L273" i="10" s="1"/>
  <c r="G273" i="10"/>
  <c r="F273" i="10"/>
  <c r="E273" i="10"/>
  <c r="H273" i="10" s="1"/>
  <c r="T272" i="10"/>
  <c r="S272" i="10"/>
  <c r="P272" i="10"/>
  <c r="L272" i="10"/>
  <c r="T271" i="10"/>
  <c r="R271" i="10"/>
  <c r="Q271" i="10"/>
  <c r="P271" i="10"/>
  <c r="L271" i="10"/>
  <c r="H271" i="10"/>
  <c r="D271" i="10"/>
  <c r="C271" i="10"/>
  <c r="T270" i="10"/>
  <c r="R270" i="10"/>
  <c r="Q270" i="10"/>
  <c r="P270" i="10"/>
  <c r="L270" i="10"/>
  <c r="H270" i="10"/>
  <c r="D270" i="10"/>
  <c r="C270" i="10"/>
  <c r="T269" i="10"/>
  <c r="S269" i="10"/>
  <c r="R269" i="10"/>
  <c r="Q269" i="10"/>
  <c r="C269" i="10" s="1"/>
  <c r="P269" i="10"/>
  <c r="O269" i="10"/>
  <c r="N269" i="10"/>
  <c r="M269" i="10"/>
  <c r="L269" i="10"/>
  <c r="K269" i="10"/>
  <c r="J269" i="10"/>
  <c r="I269" i="10"/>
  <c r="H269" i="10"/>
  <c r="G269" i="10"/>
  <c r="F269" i="10"/>
  <c r="E269" i="10"/>
  <c r="D269" i="10"/>
  <c r="S268" i="10"/>
  <c r="T268" i="10" s="1"/>
  <c r="P268" i="10"/>
  <c r="L268" i="10"/>
  <c r="R267" i="10"/>
  <c r="Q267" i="10"/>
  <c r="C267" i="10" s="1"/>
  <c r="P267" i="10"/>
  <c r="L267" i="10"/>
  <c r="H267" i="10"/>
  <c r="D267" i="10"/>
  <c r="R266" i="10"/>
  <c r="Q266" i="10"/>
  <c r="C266" i="10" s="1"/>
  <c r="P266" i="10"/>
  <c r="L266" i="10"/>
  <c r="H266" i="10"/>
  <c r="D266" i="10"/>
  <c r="S265" i="10"/>
  <c r="R265" i="10"/>
  <c r="D265" i="10" s="1"/>
  <c r="O265" i="10"/>
  <c r="N265" i="10"/>
  <c r="M265" i="10"/>
  <c r="P265" i="10" s="1"/>
  <c r="K265" i="10"/>
  <c r="J265" i="10"/>
  <c r="I265" i="10"/>
  <c r="L265" i="10" s="1"/>
  <c r="G265" i="10"/>
  <c r="F265" i="10"/>
  <c r="E265" i="10"/>
  <c r="H265" i="10" s="1"/>
  <c r="T264" i="10"/>
  <c r="S264" i="10"/>
  <c r="P264" i="10"/>
  <c r="L264" i="10"/>
  <c r="T263" i="10"/>
  <c r="R263" i="10"/>
  <c r="Q263" i="10"/>
  <c r="P263" i="10"/>
  <c r="L263" i="10"/>
  <c r="H263" i="10"/>
  <c r="D263" i="10"/>
  <c r="C263" i="10"/>
  <c r="T262" i="10"/>
  <c r="R262" i="10"/>
  <c r="Q262" i="10"/>
  <c r="P262" i="10"/>
  <c r="L262" i="10"/>
  <c r="H262" i="10"/>
  <c r="D262" i="10"/>
  <c r="C262" i="10"/>
  <c r="T261" i="10"/>
  <c r="S261" i="10"/>
  <c r="R261" i="10"/>
  <c r="Q261" i="10"/>
  <c r="C261" i="10" s="1"/>
  <c r="P261" i="10"/>
  <c r="O261" i="10"/>
  <c r="N261" i="10"/>
  <c r="M261" i="10"/>
  <c r="L261" i="10"/>
  <c r="K261" i="10"/>
  <c r="J261" i="10"/>
  <c r="I261" i="10"/>
  <c r="H261" i="10"/>
  <c r="G261" i="10"/>
  <c r="F261" i="10"/>
  <c r="E261" i="10"/>
  <c r="D261" i="10"/>
  <c r="S260" i="10"/>
  <c r="T260" i="10" s="1"/>
  <c r="P260" i="10"/>
  <c r="L260" i="10"/>
  <c r="R259" i="10"/>
  <c r="Q259" i="10"/>
  <c r="C259" i="10" s="1"/>
  <c r="P259" i="10"/>
  <c r="L259" i="10"/>
  <c r="H259" i="10"/>
  <c r="D259" i="10"/>
  <c r="R258" i="10"/>
  <c r="Q258" i="10"/>
  <c r="C258" i="10" s="1"/>
  <c r="P258" i="10"/>
  <c r="L258" i="10"/>
  <c r="H258" i="10"/>
  <c r="D258" i="10"/>
  <c r="S257" i="10"/>
  <c r="R257" i="10"/>
  <c r="D257" i="10" s="1"/>
  <c r="O257" i="10"/>
  <c r="P257" i="10" s="1"/>
  <c r="N257" i="10"/>
  <c r="M257" i="10"/>
  <c r="K257" i="10"/>
  <c r="J257" i="10"/>
  <c r="I257" i="10"/>
  <c r="L257" i="10" s="1"/>
  <c r="G257" i="10"/>
  <c r="F257" i="10"/>
  <c r="E257" i="10"/>
  <c r="H257" i="10" s="1"/>
  <c r="T256" i="10"/>
  <c r="S256" i="10"/>
  <c r="P256" i="10"/>
  <c r="L256" i="10"/>
  <c r="T255" i="10"/>
  <c r="R255" i="10"/>
  <c r="Q255" i="10"/>
  <c r="P255" i="10"/>
  <c r="L255" i="10"/>
  <c r="H255" i="10"/>
  <c r="D255" i="10"/>
  <c r="C255" i="10"/>
  <c r="T254" i="10"/>
  <c r="R254" i="10"/>
  <c r="Q254" i="10"/>
  <c r="P254" i="10"/>
  <c r="L254" i="10"/>
  <c r="H254" i="10"/>
  <c r="D254" i="10"/>
  <c r="C254" i="10"/>
  <c r="T253" i="10"/>
  <c r="S253" i="10"/>
  <c r="R253" i="10"/>
  <c r="Q253" i="10"/>
  <c r="C253" i="10" s="1"/>
  <c r="P253" i="10"/>
  <c r="O253" i="10"/>
  <c r="N253" i="10"/>
  <c r="M253" i="10"/>
  <c r="L253" i="10"/>
  <c r="K253" i="10"/>
  <c r="J253" i="10"/>
  <c r="I253" i="10"/>
  <c r="H253" i="10"/>
  <c r="G253" i="10"/>
  <c r="F253" i="10"/>
  <c r="E253" i="10"/>
  <c r="D253" i="10"/>
  <c r="S252" i="10"/>
  <c r="T252" i="10" s="1"/>
  <c r="P252" i="10"/>
  <c r="L252" i="10"/>
  <c r="R251" i="10"/>
  <c r="Q251" i="10"/>
  <c r="C251" i="10" s="1"/>
  <c r="P251" i="10"/>
  <c r="L251" i="10"/>
  <c r="H251" i="10"/>
  <c r="D251" i="10"/>
  <c r="R250" i="10"/>
  <c r="Q250" i="10"/>
  <c r="C250" i="10" s="1"/>
  <c r="P250" i="10"/>
  <c r="L250" i="10"/>
  <c r="H250" i="10"/>
  <c r="D250" i="10"/>
  <c r="S249" i="10"/>
  <c r="R249" i="10"/>
  <c r="D249" i="10" s="1"/>
  <c r="O249" i="10"/>
  <c r="P249" i="10" s="1"/>
  <c r="N249" i="10"/>
  <c r="M249" i="10"/>
  <c r="K249" i="10"/>
  <c r="L249" i="10" s="1"/>
  <c r="J249" i="10"/>
  <c r="I249" i="10"/>
  <c r="G249" i="10"/>
  <c r="H249" i="10" s="1"/>
  <c r="F249" i="10"/>
  <c r="E249" i="10"/>
  <c r="O248" i="10"/>
  <c r="O245" i="10" s="1"/>
  <c r="L248" i="10"/>
  <c r="K248" i="10"/>
  <c r="S248" i="10" s="1"/>
  <c r="R247" i="10"/>
  <c r="Q247" i="10"/>
  <c r="Q245" i="10" s="1"/>
  <c r="N247" i="10"/>
  <c r="M247" i="10"/>
  <c r="P247" i="10" s="1"/>
  <c r="L247" i="10"/>
  <c r="J247" i="10"/>
  <c r="I247" i="10"/>
  <c r="G247" i="10"/>
  <c r="H247" i="10" s="1"/>
  <c r="C247" i="10" s="1"/>
  <c r="F247" i="10"/>
  <c r="E247" i="10"/>
  <c r="D247" i="10"/>
  <c r="Q246" i="10"/>
  <c r="T246" i="10" s="1"/>
  <c r="P246" i="10"/>
  <c r="N246" i="10"/>
  <c r="M246" i="10"/>
  <c r="L246" i="10"/>
  <c r="J246" i="10"/>
  <c r="R246" i="10" s="1"/>
  <c r="I246" i="10"/>
  <c r="G246" i="10"/>
  <c r="G245" i="10" s="1"/>
  <c r="F246" i="10"/>
  <c r="F245" i="10" s="1"/>
  <c r="E246" i="10"/>
  <c r="H246" i="10" s="1"/>
  <c r="N245" i="10"/>
  <c r="M245" i="10"/>
  <c r="L245" i="10"/>
  <c r="K245" i="10"/>
  <c r="I245" i="10"/>
  <c r="E245" i="10"/>
  <c r="S244" i="10"/>
  <c r="T244" i="10" s="1"/>
  <c r="P244" i="10"/>
  <c r="L244" i="10"/>
  <c r="R243" i="10"/>
  <c r="Q243" i="10"/>
  <c r="C243" i="10" s="1"/>
  <c r="P243" i="10"/>
  <c r="L243" i="10"/>
  <c r="H243" i="10"/>
  <c r="D243" i="10"/>
  <c r="R242" i="10"/>
  <c r="Q242" i="10"/>
  <c r="C242" i="10" s="1"/>
  <c r="P242" i="10"/>
  <c r="L242" i="10"/>
  <c r="H242" i="10"/>
  <c r="D242" i="10"/>
  <c r="S241" i="10"/>
  <c r="R241" i="10"/>
  <c r="D241" i="10" s="1"/>
  <c r="O241" i="10"/>
  <c r="N241" i="10"/>
  <c r="M241" i="10"/>
  <c r="P241" i="10" s="1"/>
  <c r="K241" i="10"/>
  <c r="L241" i="10" s="1"/>
  <c r="J241" i="10"/>
  <c r="I241" i="10"/>
  <c r="G241" i="10"/>
  <c r="H241" i="10" s="1"/>
  <c r="F241" i="10"/>
  <c r="E241" i="10"/>
  <c r="T240" i="10"/>
  <c r="S240" i="10"/>
  <c r="P240" i="10"/>
  <c r="L240" i="10"/>
  <c r="T239" i="10"/>
  <c r="R239" i="10"/>
  <c r="Q239" i="10"/>
  <c r="P239" i="10"/>
  <c r="L239" i="10"/>
  <c r="H239" i="10"/>
  <c r="D239" i="10"/>
  <c r="C239" i="10"/>
  <c r="T238" i="10"/>
  <c r="R238" i="10"/>
  <c r="Q238" i="10"/>
  <c r="P238" i="10"/>
  <c r="L238" i="10"/>
  <c r="H238" i="10"/>
  <c r="D238" i="10"/>
  <c r="C238" i="10"/>
  <c r="T237" i="10"/>
  <c r="S237" i="10"/>
  <c r="R237" i="10"/>
  <c r="Q237" i="10"/>
  <c r="C237" i="10" s="1"/>
  <c r="P237" i="10"/>
  <c r="O237" i="10"/>
  <c r="N237" i="10"/>
  <c r="M237" i="10"/>
  <c r="L237" i="10"/>
  <c r="K237" i="10"/>
  <c r="J237" i="10"/>
  <c r="I237" i="10"/>
  <c r="H237" i="10"/>
  <c r="G237" i="10"/>
  <c r="F237" i="10"/>
  <c r="E237" i="10"/>
  <c r="D237" i="10"/>
  <c r="S236" i="10"/>
  <c r="T236" i="10" s="1"/>
  <c r="P236" i="10"/>
  <c r="L236" i="10"/>
  <c r="R235" i="10"/>
  <c r="Q235" i="10"/>
  <c r="C235" i="10" s="1"/>
  <c r="P235" i="10"/>
  <c r="L235" i="10"/>
  <c r="H235" i="10"/>
  <c r="D235" i="10"/>
  <c r="R234" i="10"/>
  <c r="Q234" i="10"/>
  <c r="C234" i="10" s="1"/>
  <c r="P234" i="10"/>
  <c r="L234" i="10"/>
  <c r="H234" i="10"/>
  <c r="D234" i="10"/>
  <c r="S233" i="10"/>
  <c r="R233" i="10"/>
  <c r="D233" i="10" s="1"/>
  <c r="O233" i="10"/>
  <c r="P233" i="10" s="1"/>
  <c r="N233" i="10"/>
  <c r="M233" i="10"/>
  <c r="K233" i="10"/>
  <c r="L233" i="10" s="1"/>
  <c r="J233" i="10"/>
  <c r="I233" i="10"/>
  <c r="G233" i="10"/>
  <c r="H233" i="10" s="1"/>
  <c r="F233" i="10"/>
  <c r="E233" i="10"/>
  <c r="T232" i="10"/>
  <c r="S232" i="10"/>
  <c r="P232" i="10"/>
  <c r="L232" i="10"/>
  <c r="T231" i="10"/>
  <c r="R231" i="10"/>
  <c r="Q231" i="10"/>
  <c r="P231" i="10"/>
  <c r="L231" i="10"/>
  <c r="H231" i="10"/>
  <c r="D231" i="10"/>
  <c r="C231" i="10"/>
  <c r="T230" i="10"/>
  <c r="R230" i="10"/>
  <c r="Q230" i="10"/>
  <c r="P230" i="10"/>
  <c r="L230" i="10"/>
  <c r="H230" i="10"/>
  <c r="D230" i="10"/>
  <c r="C230" i="10"/>
  <c r="T229" i="10"/>
  <c r="S229" i="10"/>
  <c r="R229" i="10"/>
  <c r="Q229" i="10"/>
  <c r="C229" i="10" s="1"/>
  <c r="P229" i="10"/>
  <c r="O229" i="10"/>
  <c r="N229" i="10"/>
  <c r="M229" i="10"/>
  <c r="L229" i="10"/>
  <c r="K229" i="10"/>
  <c r="J229" i="10"/>
  <c r="I229" i="10"/>
  <c r="H229" i="10"/>
  <c r="G229" i="10"/>
  <c r="F229" i="10"/>
  <c r="E229" i="10"/>
  <c r="D229" i="10"/>
  <c r="S228" i="10"/>
  <c r="T228" i="10" s="1"/>
  <c r="P228" i="10"/>
  <c r="L228" i="10"/>
  <c r="R227" i="10"/>
  <c r="Q227" i="10"/>
  <c r="C227" i="10" s="1"/>
  <c r="P227" i="10"/>
  <c r="L227" i="10"/>
  <c r="H227" i="10"/>
  <c r="D227" i="10"/>
  <c r="R226" i="10"/>
  <c r="Q226" i="10"/>
  <c r="C226" i="10" s="1"/>
  <c r="P226" i="10"/>
  <c r="L226" i="10"/>
  <c r="H226" i="10"/>
  <c r="D226" i="10"/>
  <c r="S225" i="10"/>
  <c r="R225" i="10"/>
  <c r="D225" i="10" s="1"/>
  <c r="O225" i="10"/>
  <c r="P225" i="10" s="1"/>
  <c r="N225" i="10"/>
  <c r="M225" i="10"/>
  <c r="K225" i="10"/>
  <c r="L225" i="10" s="1"/>
  <c r="J225" i="10"/>
  <c r="I225" i="10"/>
  <c r="G225" i="10"/>
  <c r="H225" i="10" s="1"/>
  <c r="F225" i="10"/>
  <c r="E225" i="10"/>
  <c r="T224" i="10"/>
  <c r="S224" i="10"/>
  <c r="P224" i="10"/>
  <c r="L224" i="10"/>
  <c r="T223" i="10"/>
  <c r="R223" i="10"/>
  <c r="Q223" i="10"/>
  <c r="P223" i="10"/>
  <c r="L223" i="10"/>
  <c r="H223" i="10"/>
  <c r="D223" i="10"/>
  <c r="C223" i="10"/>
  <c r="T222" i="10"/>
  <c r="R222" i="10"/>
  <c r="Q222" i="10"/>
  <c r="P222" i="10"/>
  <c r="L222" i="10"/>
  <c r="H222" i="10"/>
  <c r="D222" i="10"/>
  <c r="C222" i="10"/>
  <c r="T221" i="10"/>
  <c r="S221" i="10"/>
  <c r="R221" i="10"/>
  <c r="Q221" i="10"/>
  <c r="C221" i="10" s="1"/>
  <c r="P221" i="10"/>
  <c r="O221" i="10"/>
  <c r="N221" i="10"/>
  <c r="M221" i="10"/>
  <c r="L221" i="10"/>
  <c r="K221" i="10"/>
  <c r="J221" i="10"/>
  <c r="I221" i="10"/>
  <c r="H221" i="10"/>
  <c r="G221" i="10"/>
  <c r="F221" i="10"/>
  <c r="E221" i="10"/>
  <c r="D221" i="10"/>
  <c r="S220" i="10"/>
  <c r="T220" i="10" s="1"/>
  <c r="P220" i="10"/>
  <c r="L220" i="10"/>
  <c r="R219" i="10"/>
  <c r="Q219" i="10"/>
  <c r="C219" i="10" s="1"/>
  <c r="P219" i="10"/>
  <c r="L219" i="10"/>
  <c r="H219" i="10"/>
  <c r="D219" i="10"/>
  <c r="R218" i="10"/>
  <c r="Q218" i="10"/>
  <c r="C218" i="10" s="1"/>
  <c r="P218" i="10"/>
  <c r="L218" i="10"/>
  <c r="H218" i="10"/>
  <c r="D218" i="10"/>
  <c r="S217" i="10"/>
  <c r="R217" i="10"/>
  <c r="D217" i="10" s="1"/>
  <c r="O217" i="10"/>
  <c r="P217" i="10" s="1"/>
  <c r="N217" i="10"/>
  <c r="M217" i="10"/>
  <c r="K217" i="10"/>
  <c r="L217" i="10" s="1"/>
  <c r="J217" i="10"/>
  <c r="I217" i="10"/>
  <c r="G217" i="10"/>
  <c r="H217" i="10" s="1"/>
  <c r="F217" i="10"/>
  <c r="E217" i="10"/>
  <c r="O216" i="10"/>
  <c r="O213" i="10" s="1"/>
  <c r="L216" i="10"/>
  <c r="K216" i="10"/>
  <c r="S216" i="10" s="1"/>
  <c r="R215" i="10"/>
  <c r="Q215" i="10"/>
  <c r="Q213" i="10" s="1"/>
  <c r="N215" i="10"/>
  <c r="M215" i="10"/>
  <c r="P215" i="10" s="1"/>
  <c r="L215" i="10"/>
  <c r="J215" i="10"/>
  <c r="I215" i="10"/>
  <c r="G215" i="10"/>
  <c r="H215" i="10" s="1"/>
  <c r="C215" i="10" s="1"/>
  <c r="F215" i="10"/>
  <c r="E215" i="10"/>
  <c r="D215" i="10"/>
  <c r="Q214" i="10"/>
  <c r="T214" i="10" s="1"/>
  <c r="P214" i="10"/>
  <c r="N214" i="10"/>
  <c r="M214" i="10"/>
  <c r="L214" i="10"/>
  <c r="J214" i="10"/>
  <c r="R214" i="10" s="1"/>
  <c r="I214" i="10"/>
  <c r="G214" i="10"/>
  <c r="G213" i="10" s="1"/>
  <c r="H213" i="10" s="1"/>
  <c r="F214" i="10"/>
  <c r="F213" i="10" s="1"/>
  <c r="E214" i="10"/>
  <c r="H214" i="10" s="1"/>
  <c r="N213" i="10"/>
  <c r="M213" i="10"/>
  <c r="L213" i="10"/>
  <c r="K213" i="10"/>
  <c r="I213" i="10"/>
  <c r="E213" i="10"/>
  <c r="S212" i="10"/>
  <c r="T212" i="10" s="1"/>
  <c r="P212" i="10"/>
  <c r="L212" i="10"/>
  <c r="R211" i="10"/>
  <c r="Q211" i="10"/>
  <c r="C211" i="10" s="1"/>
  <c r="P211" i="10"/>
  <c r="L211" i="10"/>
  <c r="H211" i="10"/>
  <c r="D211" i="10"/>
  <c r="R210" i="10"/>
  <c r="Q210" i="10"/>
  <c r="C210" i="10" s="1"/>
  <c r="P210" i="10"/>
  <c r="L210" i="10"/>
  <c r="H210" i="10"/>
  <c r="D210" i="10"/>
  <c r="S209" i="10"/>
  <c r="R209" i="10"/>
  <c r="D209" i="10" s="1"/>
  <c r="O209" i="10"/>
  <c r="N209" i="10"/>
  <c r="M209" i="10"/>
  <c r="P209" i="10" s="1"/>
  <c r="K209" i="10"/>
  <c r="J209" i="10"/>
  <c r="I209" i="10"/>
  <c r="L209" i="10" s="1"/>
  <c r="G209" i="10"/>
  <c r="F209" i="10"/>
  <c r="E209" i="10"/>
  <c r="H209" i="10" s="1"/>
  <c r="T208" i="10"/>
  <c r="S208" i="10"/>
  <c r="P208" i="10"/>
  <c r="L208" i="10"/>
  <c r="T207" i="10"/>
  <c r="R207" i="10"/>
  <c r="Q207" i="10"/>
  <c r="P207" i="10"/>
  <c r="L207" i="10"/>
  <c r="H207" i="10"/>
  <c r="D207" i="10"/>
  <c r="C207" i="10"/>
  <c r="T206" i="10"/>
  <c r="R206" i="10"/>
  <c r="Q206" i="10"/>
  <c r="P206" i="10"/>
  <c r="L206" i="10"/>
  <c r="H206" i="10"/>
  <c r="D206" i="10"/>
  <c r="C206" i="10"/>
  <c r="T205" i="10"/>
  <c r="S205" i="10"/>
  <c r="R205" i="10"/>
  <c r="Q205" i="10"/>
  <c r="C205" i="10" s="1"/>
  <c r="P205" i="10"/>
  <c r="O205" i="10"/>
  <c r="N205" i="10"/>
  <c r="M205" i="10"/>
  <c r="L205" i="10"/>
  <c r="K205" i="10"/>
  <c r="J205" i="10"/>
  <c r="I205" i="10"/>
  <c r="H205" i="10"/>
  <c r="G205" i="10"/>
  <c r="F205" i="10"/>
  <c r="E205" i="10"/>
  <c r="D205" i="10"/>
  <c r="S204" i="10"/>
  <c r="T204" i="10" s="1"/>
  <c r="P204" i="10"/>
  <c r="L204" i="10"/>
  <c r="R203" i="10"/>
  <c r="Q203" i="10"/>
  <c r="C203" i="10" s="1"/>
  <c r="P203" i="10"/>
  <c r="L203" i="10"/>
  <c r="H203" i="10"/>
  <c r="D203" i="10"/>
  <c r="R202" i="10"/>
  <c r="Q202" i="10"/>
  <c r="C202" i="10" s="1"/>
  <c r="P202" i="10"/>
  <c r="L202" i="10"/>
  <c r="H202" i="10"/>
  <c r="D202" i="10"/>
  <c r="S201" i="10"/>
  <c r="R201" i="10"/>
  <c r="D201" i="10" s="1"/>
  <c r="O201" i="10"/>
  <c r="P201" i="10" s="1"/>
  <c r="N201" i="10"/>
  <c r="M201" i="10"/>
  <c r="K201" i="10"/>
  <c r="L201" i="10" s="1"/>
  <c r="J201" i="10"/>
  <c r="I201" i="10"/>
  <c r="G201" i="10"/>
  <c r="H201" i="10" s="1"/>
  <c r="F201" i="10"/>
  <c r="E201" i="10"/>
  <c r="T200" i="10"/>
  <c r="S200" i="10"/>
  <c r="P200" i="10"/>
  <c r="L200" i="10"/>
  <c r="T199" i="10"/>
  <c r="R199" i="10"/>
  <c r="Q199" i="10"/>
  <c r="P199" i="10"/>
  <c r="L199" i="10"/>
  <c r="H199" i="10"/>
  <c r="D199" i="10"/>
  <c r="C199" i="10"/>
  <c r="T198" i="10"/>
  <c r="R198" i="10"/>
  <c r="Q198" i="10"/>
  <c r="P198" i="10"/>
  <c r="L198" i="10"/>
  <c r="H198" i="10"/>
  <c r="D198" i="10"/>
  <c r="C198" i="10"/>
  <c r="T197" i="10"/>
  <c r="S197" i="10"/>
  <c r="R197" i="10"/>
  <c r="Q197" i="10"/>
  <c r="C197" i="10" s="1"/>
  <c r="P197" i="10"/>
  <c r="O197" i="10"/>
  <c r="N197" i="10"/>
  <c r="M197" i="10"/>
  <c r="L197" i="10"/>
  <c r="K197" i="10"/>
  <c r="J197" i="10"/>
  <c r="I197" i="10"/>
  <c r="H197" i="10"/>
  <c r="G197" i="10"/>
  <c r="F197" i="10"/>
  <c r="E197" i="10"/>
  <c r="D197" i="10"/>
  <c r="S196" i="10"/>
  <c r="T196" i="10" s="1"/>
  <c r="P196" i="10"/>
  <c r="L196" i="10"/>
  <c r="R195" i="10"/>
  <c r="Q195" i="10"/>
  <c r="C195" i="10" s="1"/>
  <c r="P195" i="10"/>
  <c r="L195" i="10"/>
  <c r="H195" i="10"/>
  <c r="D195" i="10"/>
  <c r="R194" i="10"/>
  <c r="Q194" i="10"/>
  <c r="C194" i="10" s="1"/>
  <c r="P194" i="10"/>
  <c r="L194" i="10"/>
  <c r="H194" i="10"/>
  <c r="D194" i="10"/>
  <c r="S193" i="10"/>
  <c r="R193" i="10"/>
  <c r="D193" i="10" s="1"/>
  <c r="O193" i="10"/>
  <c r="P193" i="10" s="1"/>
  <c r="N193" i="10"/>
  <c r="M193" i="10"/>
  <c r="K193" i="10"/>
  <c r="L193" i="10" s="1"/>
  <c r="J193" i="10"/>
  <c r="I193" i="10"/>
  <c r="G193" i="10"/>
  <c r="H193" i="10" s="1"/>
  <c r="F193" i="10"/>
  <c r="E193" i="10"/>
  <c r="T192" i="10"/>
  <c r="S192" i="10"/>
  <c r="P192" i="10"/>
  <c r="L192" i="10"/>
  <c r="T191" i="10"/>
  <c r="R191" i="10"/>
  <c r="Q191" i="10"/>
  <c r="P191" i="10"/>
  <c r="L191" i="10"/>
  <c r="H191" i="10"/>
  <c r="D191" i="10"/>
  <c r="C191" i="10"/>
  <c r="T190" i="10"/>
  <c r="R190" i="10"/>
  <c r="Q190" i="10"/>
  <c r="P190" i="10"/>
  <c r="L190" i="10"/>
  <c r="H190" i="10"/>
  <c r="D190" i="10"/>
  <c r="C190" i="10"/>
  <c r="T189" i="10"/>
  <c r="S189" i="10"/>
  <c r="R189" i="10"/>
  <c r="Q189" i="10"/>
  <c r="C189" i="10" s="1"/>
  <c r="P189" i="10"/>
  <c r="O189" i="10"/>
  <c r="N189" i="10"/>
  <c r="M189" i="10"/>
  <c r="L189" i="10"/>
  <c r="K189" i="10"/>
  <c r="J189" i="10"/>
  <c r="I189" i="10"/>
  <c r="H189" i="10"/>
  <c r="G189" i="10"/>
  <c r="F189" i="10"/>
  <c r="E189" i="10"/>
  <c r="D189" i="10"/>
  <c r="S188" i="10"/>
  <c r="T188" i="10" s="1"/>
  <c r="P188" i="10"/>
  <c r="L188" i="10"/>
  <c r="R187" i="10"/>
  <c r="Q187" i="10"/>
  <c r="C187" i="10" s="1"/>
  <c r="P187" i="10"/>
  <c r="L187" i="10"/>
  <c r="H187" i="10"/>
  <c r="D187" i="10"/>
  <c r="R186" i="10"/>
  <c r="Q186" i="10"/>
  <c r="C186" i="10" s="1"/>
  <c r="P186" i="10"/>
  <c r="L186" i="10"/>
  <c r="H186" i="10"/>
  <c r="D186" i="10"/>
  <c r="S185" i="10"/>
  <c r="R185" i="10"/>
  <c r="D185" i="10" s="1"/>
  <c r="O185" i="10"/>
  <c r="P185" i="10" s="1"/>
  <c r="N185" i="10"/>
  <c r="M185" i="10"/>
  <c r="K185" i="10"/>
  <c r="L185" i="10" s="1"/>
  <c r="J185" i="10"/>
  <c r="I185" i="10"/>
  <c r="G185" i="10"/>
  <c r="H185" i="10" s="1"/>
  <c r="F185" i="10"/>
  <c r="E185" i="10"/>
  <c r="O184" i="10"/>
  <c r="O181" i="10" s="1"/>
  <c r="L184" i="10"/>
  <c r="K184" i="10"/>
  <c r="S184" i="10" s="1"/>
  <c r="R183" i="10"/>
  <c r="Q183" i="10"/>
  <c r="Q181" i="10" s="1"/>
  <c r="N183" i="10"/>
  <c r="M183" i="10"/>
  <c r="P183" i="10" s="1"/>
  <c r="L183" i="10"/>
  <c r="J183" i="10"/>
  <c r="I183" i="10"/>
  <c r="G183" i="10"/>
  <c r="H183" i="10" s="1"/>
  <c r="C183" i="10" s="1"/>
  <c r="F183" i="10"/>
  <c r="E183" i="10"/>
  <c r="D183" i="10"/>
  <c r="Q182" i="10"/>
  <c r="T182" i="10" s="1"/>
  <c r="P182" i="10"/>
  <c r="N182" i="10"/>
  <c r="M182" i="10"/>
  <c r="L182" i="10"/>
  <c r="J182" i="10"/>
  <c r="R182" i="10" s="1"/>
  <c r="I182" i="10"/>
  <c r="G182" i="10"/>
  <c r="G181" i="10" s="1"/>
  <c r="H181" i="10" s="1"/>
  <c r="F182" i="10"/>
  <c r="F181" i="10" s="1"/>
  <c r="E182" i="10"/>
  <c r="H182" i="10" s="1"/>
  <c r="N181" i="10"/>
  <c r="M181" i="10"/>
  <c r="L181" i="10"/>
  <c r="K181" i="10"/>
  <c r="I181" i="10"/>
  <c r="E181" i="10"/>
  <c r="S180" i="10"/>
  <c r="T180" i="10" s="1"/>
  <c r="P180" i="10"/>
  <c r="L180" i="10"/>
  <c r="R179" i="10"/>
  <c r="Q179" i="10"/>
  <c r="C179" i="10" s="1"/>
  <c r="P179" i="10"/>
  <c r="L179" i="10"/>
  <c r="H179" i="10"/>
  <c r="D179" i="10"/>
  <c r="R178" i="10"/>
  <c r="Q178" i="10"/>
  <c r="C178" i="10" s="1"/>
  <c r="P178" i="10"/>
  <c r="L178" i="10"/>
  <c r="H178" i="10"/>
  <c r="D178" i="10"/>
  <c r="S177" i="10"/>
  <c r="R177" i="10"/>
  <c r="D177" i="10" s="1"/>
  <c r="O177" i="10"/>
  <c r="N177" i="10"/>
  <c r="M177" i="10"/>
  <c r="P177" i="10" s="1"/>
  <c r="K177" i="10"/>
  <c r="J177" i="10"/>
  <c r="I177" i="10"/>
  <c r="L177" i="10" s="1"/>
  <c r="G177" i="10"/>
  <c r="F177" i="10"/>
  <c r="E177" i="10"/>
  <c r="H177" i="10" s="1"/>
  <c r="T176" i="10"/>
  <c r="S176" i="10"/>
  <c r="P176" i="10"/>
  <c r="L176" i="10"/>
  <c r="T175" i="10"/>
  <c r="R175" i="10"/>
  <c r="Q175" i="10"/>
  <c r="P175" i="10"/>
  <c r="L175" i="10"/>
  <c r="H175" i="10"/>
  <c r="D175" i="10"/>
  <c r="C175" i="10"/>
  <c r="T174" i="10"/>
  <c r="R174" i="10"/>
  <c r="Q174" i="10"/>
  <c r="P174" i="10"/>
  <c r="L174" i="10"/>
  <c r="H174" i="10"/>
  <c r="D174" i="10"/>
  <c r="C174" i="10"/>
  <c r="T173" i="10"/>
  <c r="S173" i="10"/>
  <c r="R173" i="10"/>
  <c r="Q173" i="10"/>
  <c r="C173" i="10" s="1"/>
  <c r="P173" i="10"/>
  <c r="O173" i="10"/>
  <c r="N173" i="10"/>
  <c r="M173" i="10"/>
  <c r="L173" i="10"/>
  <c r="K173" i="10"/>
  <c r="J173" i="10"/>
  <c r="I173" i="10"/>
  <c r="H173" i="10"/>
  <c r="G173" i="10"/>
  <c r="F173" i="10"/>
  <c r="E173" i="10"/>
  <c r="D173" i="10"/>
  <c r="S172" i="10"/>
  <c r="T172" i="10" s="1"/>
  <c r="P172" i="10"/>
  <c r="L172" i="10"/>
  <c r="R171" i="10"/>
  <c r="Q171" i="10"/>
  <c r="C171" i="10" s="1"/>
  <c r="P171" i="10"/>
  <c r="L171" i="10"/>
  <c r="H171" i="10"/>
  <c r="D171" i="10"/>
  <c r="R170" i="10"/>
  <c r="Q170" i="10"/>
  <c r="C170" i="10" s="1"/>
  <c r="P170" i="10"/>
  <c r="L170" i="10"/>
  <c r="H170" i="10"/>
  <c r="D170" i="10"/>
  <c r="S169" i="10"/>
  <c r="R169" i="10"/>
  <c r="D169" i="10" s="1"/>
  <c r="O169" i="10"/>
  <c r="P169" i="10" s="1"/>
  <c r="N169" i="10"/>
  <c r="M169" i="10"/>
  <c r="K169" i="10"/>
  <c r="L169" i="10" s="1"/>
  <c r="J169" i="10"/>
  <c r="I169" i="10"/>
  <c r="G169" i="10"/>
  <c r="H169" i="10" s="1"/>
  <c r="F169" i="10"/>
  <c r="E169" i="10"/>
  <c r="T168" i="10"/>
  <c r="S168" i="10"/>
  <c r="P168" i="10"/>
  <c r="L168" i="10"/>
  <c r="T167" i="10"/>
  <c r="R167" i="10"/>
  <c r="Q167" i="10"/>
  <c r="P167" i="10"/>
  <c r="L167" i="10"/>
  <c r="H167" i="10"/>
  <c r="D167" i="10"/>
  <c r="C167" i="10"/>
  <c r="T166" i="10"/>
  <c r="R166" i="10"/>
  <c r="Q166" i="10"/>
  <c r="P166" i="10"/>
  <c r="L166" i="10"/>
  <c r="H166" i="10"/>
  <c r="D166" i="10"/>
  <c r="C166" i="10"/>
  <c r="T165" i="10"/>
  <c r="S165" i="10"/>
  <c r="R165" i="10"/>
  <c r="Q165" i="10"/>
  <c r="C165" i="10" s="1"/>
  <c r="P165" i="10"/>
  <c r="O165" i="10"/>
  <c r="N165" i="10"/>
  <c r="M165" i="10"/>
  <c r="L165" i="10"/>
  <c r="K165" i="10"/>
  <c r="J165" i="10"/>
  <c r="I165" i="10"/>
  <c r="H165" i="10"/>
  <c r="G165" i="10"/>
  <c r="F165" i="10"/>
  <c r="E165" i="10"/>
  <c r="D165" i="10"/>
  <c r="S164" i="10"/>
  <c r="T164" i="10" s="1"/>
  <c r="P164" i="10"/>
  <c r="L164" i="10"/>
  <c r="R163" i="10"/>
  <c r="Q163" i="10"/>
  <c r="C163" i="10" s="1"/>
  <c r="P163" i="10"/>
  <c r="L163" i="10"/>
  <c r="H163" i="10"/>
  <c r="D163" i="10"/>
  <c r="R162" i="10"/>
  <c r="Q162" i="10"/>
  <c r="C162" i="10" s="1"/>
  <c r="P162" i="10"/>
  <c r="L162" i="10"/>
  <c r="H162" i="10"/>
  <c r="D162" i="10"/>
  <c r="S161" i="10"/>
  <c r="R161" i="10"/>
  <c r="D161" i="10" s="1"/>
  <c r="O161" i="10"/>
  <c r="P161" i="10" s="1"/>
  <c r="N161" i="10"/>
  <c r="M161" i="10"/>
  <c r="K161" i="10"/>
  <c r="L161" i="10" s="1"/>
  <c r="J161" i="10"/>
  <c r="I161" i="10"/>
  <c r="G161" i="10"/>
  <c r="H161" i="10" s="1"/>
  <c r="F161" i="10"/>
  <c r="E161" i="10"/>
  <c r="T160" i="10"/>
  <c r="S160" i="10"/>
  <c r="P160" i="10"/>
  <c r="L160" i="10"/>
  <c r="T159" i="10"/>
  <c r="R159" i="10"/>
  <c r="Q159" i="10"/>
  <c r="P159" i="10"/>
  <c r="L159" i="10"/>
  <c r="H159" i="10"/>
  <c r="D159" i="10"/>
  <c r="C159" i="10"/>
  <c r="T158" i="10"/>
  <c r="R158" i="10"/>
  <c r="Q158" i="10"/>
  <c r="P158" i="10"/>
  <c r="L158" i="10"/>
  <c r="H158" i="10"/>
  <c r="D158" i="10"/>
  <c r="C158" i="10"/>
  <c r="T157" i="10"/>
  <c r="S157" i="10"/>
  <c r="R157" i="10"/>
  <c r="Q157" i="10"/>
  <c r="C157" i="10" s="1"/>
  <c r="P157" i="10"/>
  <c r="O157" i="10"/>
  <c r="N157" i="10"/>
  <c r="M157" i="10"/>
  <c r="L157" i="10"/>
  <c r="K157" i="10"/>
  <c r="J157" i="10"/>
  <c r="I157" i="10"/>
  <c r="H157" i="10"/>
  <c r="G157" i="10"/>
  <c r="F157" i="10"/>
  <c r="E157" i="10"/>
  <c r="D157" i="10"/>
  <c r="S156" i="10"/>
  <c r="T156" i="10" s="1"/>
  <c r="P156" i="10"/>
  <c r="L156" i="10"/>
  <c r="R155" i="10"/>
  <c r="Q155" i="10"/>
  <c r="C155" i="10" s="1"/>
  <c r="P155" i="10"/>
  <c r="L155" i="10"/>
  <c r="H155" i="10"/>
  <c r="D155" i="10"/>
  <c r="R154" i="10"/>
  <c r="Q154" i="10"/>
  <c r="C154" i="10" s="1"/>
  <c r="P154" i="10"/>
  <c r="L154" i="10"/>
  <c r="H154" i="10"/>
  <c r="D154" i="10"/>
  <c r="S153" i="10"/>
  <c r="R153" i="10"/>
  <c r="D153" i="10" s="1"/>
  <c r="O153" i="10"/>
  <c r="N153" i="10"/>
  <c r="M153" i="10"/>
  <c r="P153" i="10" s="1"/>
  <c r="K153" i="10"/>
  <c r="J153" i="10"/>
  <c r="I153" i="10"/>
  <c r="L153" i="10" s="1"/>
  <c r="G153" i="10"/>
  <c r="F153" i="10"/>
  <c r="E153" i="10"/>
  <c r="H153" i="10" s="1"/>
  <c r="O152" i="10"/>
  <c r="O149" i="10" s="1"/>
  <c r="L152" i="10"/>
  <c r="K152" i="10"/>
  <c r="S152" i="10" s="1"/>
  <c r="R151" i="10"/>
  <c r="Q151" i="10"/>
  <c r="T151" i="10" s="1"/>
  <c r="N151" i="10"/>
  <c r="M151" i="10"/>
  <c r="P151" i="10" s="1"/>
  <c r="L151" i="10"/>
  <c r="J151" i="10"/>
  <c r="I151" i="10"/>
  <c r="G151" i="10"/>
  <c r="H151" i="10" s="1"/>
  <c r="C151" i="10" s="1"/>
  <c r="F151" i="10"/>
  <c r="E151" i="10"/>
  <c r="D151" i="10"/>
  <c r="Q150" i="10"/>
  <c r="T150" i="10" s="1"/>
  <c r="P150" i="10"/>
  <c r="N150" i="10"/>
  <c r="M150" i="10"/>
  <c r="L150" i="10"/>
  <c r="J150" i="10"/>
  <c r="R150" i="10" s="1"/>
  <c r="I150" i="10"/>
  <c r="G150" i="10"/>
  <c r="G149" i="10" s="1"/>
  <c r="F150" i="10"/>
  <c r="F149" i="10" s="1"/>
  <c r="E150" i="10"/>
  <c r="H150" i="10" s="1"/>
  <c r="N149" i="10"/>
  <c r="M149" i="10"/>
  <c r="L149" i="10"/>
  <c r="K149" i="10"/>
  <c r="I149" i="10"/>
  <c r="E149" i="10"/>
  <c r="S148" i="10"/>
  <c r="T148" i="10" s="1"/>
  <c r="P148" i="10"/>
  <c r="L148" i="10"/>
  <c r="R147" i="10"/>
  <c r="Q147" i="10"/>
  <c r="C147" i="10" s="1"/>
  <c r="P147" i="10"/>
  <c r="L147" i="10"/>
  <c r="H147" i="10"/>
  <c r="D147" i="10"/>
  <c r="R146" i="10"/>
  <c r="Q146" i="10"/>
  <c r="C146" i="10" s="1"/>
  <c r="P146" i="10"/>
  <c r="L146" i="10"/>
  <c r="H146" i="10"/>
  <c r="D146" i="10"/>
  <c r="S145" i="10"/>
  <c r="R145" i="10"/>
  <c r="D145" i="10" s="1"/>
  <c r="O145" i="10"/>
  <c r="N145" i="10"/>
  <c r="M145" i="10"/>
  <c r="P145" i="10" s="1"/>
  <c r="K145" i="10"/>
  <c r="J145" i="10"/>
  <c r="I145" i="10"/>
  <c r="L145" i="10" s="1"/>
  <c r="G145" i="10"/>
  <c r="F145" i="10"/>
  <c r="E145" i="10"/>
  <c r="H145" i="10" s="1"/>
  <c r="T144" i="10"/>
  <c r="S144" i="10"/>
  <c r="P144" i="10"/>
  <c r="L144" i="10"/>
  <c r="T143" i="10"/>
  <c r="R143" i="10"/>
  <c r="Q143" i="10"/>
  <c r="P143" i="10"/>
  <c r="L143" i="10"/>
  <c r="H143" i="10"/>
  <c r="D143" i="10"/>
  <c r="C143" i="10"/>
  <c r="T142" i="10"/>
  <c r="R142" i="10"/>
  <c r="Q142" i="10"/>
  <c r="P142" i="10"/>
  <c r="L142" i="10"/>
  <c r="H142" i="10"/>
  <c r="D142" i="10"/>
  <c r="C142" i="10"/>
  <c r="T141" i="10"/>
  <c r="S141" i="10"/>
  <c r="R141" i="10"/>
  <c r="Q141" i="10"/>
  <c r="C141" i="10" s="1"/>
  <c r="P141" i="10"/>
  <c r="O141" i="10"/>
  <c r="N141" i="10"/>
  <c r="M141" i="10"/>
  <c r="L141" i="10"/>
  <c r="K141" i="10"/>
  <c r="J141" i="10"/>
  <c r="I141" i="10"/>
  <c r="H141" i="10"/>
  <c r="G141" i="10"/>
  <c r="F141" i="10"/>
  <c r="E141" i="10"/>
  <c r="D141" i="10"/>
  <c r="S140" i="10"/>
  <c r="T140" i="10" s="1"/>
  <c r="P140" i="10"/>
  <c r="L140" i="10"/>
  <c r="R139" i="10"/>
  <c r="Q139" i="10"/>
  <c r="C139" i="10" s="1"/>
  <c r="P139" i="10"/>
  <c r="L139" i="10"/>
  <c r="H139" i="10"/>
  <c r="D139" i="10"/>
  <c r="R138" i="10"/>
  <c r="Q138" i="10"/>
  <c r="C138" i="10" s="1"/>
  <c r="P138" i="10"/>
  <c r="L138" i="10"/>
  <c r="H138" i="10"/>
  <c r="D138" i="10"/>
  <c r="S137" i="10"/>
  <c r="R137" i="10"/>
  <c r="D137" i="10" s="1"/>
  <c r="O137" i="10"/>
  <c r="P137" i="10" s="1"/>
  <c r="N137" i="10"/>
  <c r="M137" i="10"/>
  <c r="K137" i="10"/>
  <c r="L137" i="10" s="1"/>
  <c r="J137" i="10"/>
  <c r="I137" i="10"/>
  <c r="G137" i="10"/>
  <c r="H137" i="10" s="1"/>
  <c r="F137" i="10"/>
  <c r="E137" i="10"/>
  <c r="T136" i="10"/>
  <c r="S136" i="10"/>
  <c r="P136" i="10"/>
  <c r="L136" i="10"/>
  <c r="T135" i="10"/>
  <c r="R135" i="10"/>
  <c r="Q135" i="10"/>
  <c r="P135" i="10"/>
  <c r="L135" i="10"/>
  <c r="H135" i="10"/>
  <c r="D135" i="10"/>
  <c r="C135" i="10"/>
  <c r="T134" i="10"/>
  <c r="R134" i="10"/>
  <c r="Q134" i="10"/>
  <c r="P134" i="10"/>
  <c r="L134" i="10"/>
  <c r="H134" i="10"/>
  <c r="D134" i="10"/>
  <c r="C134" i="10"/>
  <c r="T133" i="10"/>
  <c r="S133" i="10"/>
  <c r="R133" i="10"/>
  <c r="Q133" i="10"/>
  <c r="C133" i="10" s="1"/>
  <c r="P133" i="10"/>
  <c r="O133" i="10"/>
  <c r="N133" i="10"/>
  <c r="M133" i="10"/>
  <c r="L133" i="10"/>
  <c r="K133" i="10"/>
  <c r="J133" i="10"/>
  <c r="I133" i="10"/>
  <c r="H133" i="10"/>
  <c r="G133" i="10"/>
  <c r="F133" i="10"/>
  <c r="E133" i="10"/>
  <c r="D133" i="10"/>
  <c r="S132" i="10"/>
  <c r="T132" i="10" s="1"/>
  <c r="P132" i="10"/>
  <c r="L132" i="10"/>
  <c r="R131" i="10"/>
  <c r="Q131" i="10"/>
  <c r="C131" i="10" s="1"/>
  <c r="P131" i="10"/>
  <c r="L131" i="10"/>
  <c r="H131" i="10"/>
  <c r="D131" i="10"/>
  <c r="R130" i="10"/>
  <c r="Q130" i="10"/>
  <c r="C130" i="10" s="1"/>
  <c r="P130" i="10"/>
  <c r="L130" i="10"/>
  <c r="H130" i="10"/>
  <c r="D130" i="10"/>
  <c r="S129" i="10"/>
  <c r="R129" i="10"/>
  <c r="D129" i="10" s="1"/>
  <c r="O129" i="10"/>
  <c r="P129" i="10" s="1"/>
  <c r="N129" i="10"/>
  <c r="M129" i="10"/>
  <c r="K129" i="10"/>
  <c r="L129" i="10" s="1"/>
  <c r="J129" i="10"/>
  <c r="I129" i="10"/>
  <c r="G129" i="10"/>
  <c r="H129" i="10" s="1"/>
  <c r="F129" i="10"/>
  <c r="E129" i="10"/>
  <c r="T128" i="10"/>
  <c r="S128" i="10"/>
  <c r="P128" i="10"/>
  <c r="L128" i="10"/>
  <c r="T127" i="10"/>
  <c r="R127" i="10"/>
  <c r="Q127" i="10"/>
  <c r="P127" i="10"/>
  <c r="L127" i="10"/>
  <c r="H127" i="10"/>
  <c r="D127" i="10"/>
  <c r="C127" i="10"/>
  <c r="T126" i="10"/>
  <c r="R126" i="10"/>
  <c r="Q126" i="10"/>
  <c r="P126" i="10"/>
  <c r="L126" i="10"/>
  <c r="H126" i="10"/>
  <c r="D126" i="10"/>
  <c r="C126" i="10"/>
  <c r="T125" i="10"/>
  <c r="S125" i="10"/>
  <c r="R125" i="10"/>
  <c r="Q125" i="10"/>
  <c r="C125" i="10" s="1"/>
  <c r="P125" i="10"/>
  <c r="O125" i="10"/>
  <c r="N125" i="10"/>
  <c r="M125" i="10"/>
  <c r="L125" i="10"/>
  <c r="K125" i="10"/>
  <c r="J125" i="10"/>
  <c r="I125" i="10"/>
  <c r="H125" i="10"/>
  <c r="G125" i="10"/>
  <c r="F125" i="10"/>
  <c r="E125" i="10"/>
  <c r="D125" i="10"/>
  <c r="S124" i="10"/>
  <c r="T124" i="10" s="1"/>
  <c r="P124" i="10"/>
  <c r="L124" i="10"/>
  <c r="R123" i="10"/>
  <c r="Q123" i="10"/>
  <c r="C123" i="10" s="1"/>
  <c r="P123" i="10"/>
  <c r="L123" i="10"/>
  <c r="H123" i="10"/>
  <c r="D123" i="10"/>
  <c r="R122" i="10"/>
  <c r="Q122" i="10"/>
  <c r="C122" i="10" s="1"/>
  <c r="P122" i="10"/>
  <c r="L122" i="10"/>
  <c r="H122" i="10"/>
  <c r="D122" i="10"/>
  <c r="S121" i="10"/>
  <c r="R121" i="10"/>
  <c r="D121" i="10" s="1"/>
  <c r="O121" i="10"/>
  <c r="P121" i="10" s="1"/>
  <c r="N121" i="10"/>
  <c r="M121" i="10"/>
  <c r="K121" i="10"/>
  <c r="L121" i="10" s="1"/>
  <c r="J121" i="10"/>
  <c r="I121" i="10"/>
  <c r="G121" i="10"/>
  <c r="F121" i="10"/>
  <c r="E121" i="10"/>
  <c r="H121" i="10" s="1"/>
  <c r="O120" i="10"/>
  <c r="O117" i="10" s="1"/>
  <c r="L120" i="10"/>
  <c r="K120" i="10"/>
  <c r="S120" i="10" s="1"/>
  <c r="R119" i="10"/>
  <c r="Q119" i="10"/>
  <c r="N119" i="10"/>
  <c r="M119" i="10"/>
  <c r="P119" i="10" s="1"/>
  <c r="L119" i="10"/>
  <c r="J119" i="10"/>
  <c r="I119" i="10"/>
  <c r="G119" i="10"/>
  <c r="H119" i="10" s="1"/>
  <c r="F119" i="10"/>
  <c r="E119" i="10"/>
  <c r="D119" i="10"/>
  <c r="Q118" i="10"/>
  <c r="T118" i="10" s="1"/>
  <c r="P118" i="10"/>
  <c r="N118" i="10"/>
  <c r="M118" i="10"/>
  <c r="L118" i="10"/>
  <c r="J118" i="10"/>
  <c r="R118" i="10" s="1"/>
  <c r="I118" i="10"/>
  <c r="G118" i="10"/>
  <c r="G117" i="10" s="1"/>
  <c r="F118" i="10"/>
  <c r="F117" i="10" s="1"/>
  <c r="E118" i="10"/>
  <c r="H118" i="10" s="1"/>
  <c r="N117" i="10"/>
  <c r="M117" i="10"/>
  <c r="L117" i="10"/>
  <c r="K117" i="10"/>
  <c r="I117" i="10"/>
  <c r="E117" i="10"/>
  <c r="S116" i="10"/>
  <c r="T116" i="10" s="1"/>
  <c r="P116" i="10"/>
  <c r="L116" i="10"/>
  <c r="R115" i="10"/>
  <c r="Q115" i="10"/>
  <c r="C115" i="10" s="1"/>
  <c r="P115" i="10"/>
  <c r="L115" i="10"/>
  <c r="H115" i="10"/>
  <c r="D115" i="10"/>
  <c r="R114" i="10"/>
  <c r="Q114" i="10"/>
  <c r="C114" i="10" s="1"/>
  <c r="P114" i="10"/>
  <c r="L114" i="10"/>
  <c r="H114" i="10"/>
  <c r="D114" i="10"/>
  <c r="S113" i="10"/>
  <c r="R113" i="10"/>
  <c r="D113" i="10" s="1"/>
  <c r="O113" i="10"/>
  <c r="N113" i="10"/>
  <c r="M113" i="10"/>
  <c r="P113" i="10" s="1"/>
  <c r="K113" i="10"/>
  <c r="J113" i="10"/>
  <c r="I113" i="10"/>
  <c r="L113" i="10" s="1"/>
  <c r="G113" i="10"/>
  <c r="F113" i="10"/>
  <c r="E113" i="10"/>
  <c r="H113" i="10" s="1"/>
  <c r="T112" i="10"/>
  <c r="S112" i="10"/>
  <c r="P112" i="10"/>
  <c r="L112" i="10"/>
  <c r="T111" i="10"/>
  <c r="R111" i="10"/>
  <c r="Q111" i="10"/>
  <c r="P111" i="10"/>
  <c r="L111" i="10"/>
  <c r="H111" i="10"/>
  <c r="D111" i="10"/>
  <c r="C111" i="10"/>
  <c r="T110" i="10"/>
  <c r="R110" i="10"/>
  <c r="Q110" i="10"/>
  <c r="P110" i="10"/>
  <c r="L110" i="10"/>
  <c r="H110" i="10"/>
  <c r="D110" i="10"/>
  <c r="C110" i="10"/>
  <c r="T109" i="10"/>
  <c r="S109" i="10"/>
  <c r="R109" i="10"/>
  <c r="Q109" i="10"/>
  <c r="C109" i="10" s="1"/>
  <c r="P109" i="10"/>
  <c r="O109" i="10"/>
  <c r="N109" i="10"/>
  <c r="M109" i="10"/>
  <c r="L109" i="10"/>
  <c r="K109" i="10"/>
  <c r="J109" i="10"/>
  <c r="I109" i="10"/>
  <c r="H109" i="10"/>
  <c r="G109" i="10"/>
  <c r="F109" i="10"/>
  <c r="E109" i="10"/>
  <c r="D109" i="10"/>
  <c r="S108" i="10"/>
  <c r="T108" i="10" s="1"/>
  <c r="P108" i="10"/>
  <c r="L108" i="10"/>
  <c r="R107" i="10"/>
  <c r="Q107" i="10"/>
  <c r="C107" i="10" s="1"/>
  <c r="P107" i="10"/>
  <c r="L107" i="10"/>
  <c r="H107" i="10"/>
  <c r="D107" i="10"/>
  <c r="R106" i="10"/>
  <c r="Q106" i="10"/>
  <c r="C106" i="10" s="1"/>
  <c r="P106" i="10"/>
  <c r="L106" i="10"/>
  <c r="H106" i="10"/>
  <c r="D106" i="10"/>
  <c r="S105" i="10"/>
  <c r="R105" i="10"/>
  <c r="D105" i="10" s="1"/>
  <c r="O105" i="10"/>
  <c r="P105" i="10" s="1"/>
  <c r="N105" i="10"/>
  <c r="M105" i="10"/>
  <c r="K105" i="10"/>
  <c r="J105" i="10"/>
  <c r="I105" i="10"/>
  <c r="L105" i="10" s="1"/>
  <c r="G105" i="10"/>
  <c r="F105" i="10"/>
  <c r="E105" i="10"/>
  <c r="H105" i="10" s="1"/>
  <c r="T104" i="10"/>
  <c r="S104" i="10"/>
  <c r="P104" i="10"/>
  <c r="L104" i="10"/>
  <c r="T103" i="10"/>
  <c r="R103" i="10"/>
  <c r="Q103" i="10"/>
  <c r="P103" i="10"/>
  <c r="L103" i="10"/>
  <c r="H103" i="10"/>
  <c r="D103" i="10"/>
  <c r="C103" i="10"/>
  <c r="T102" i="10"/>
  <c r="R102" i="10"/>
  <c r="Q102" i="10"/>
  <c r="P102" i="10"/>
  <c r="L102" i="10"/>
  <c r="H102" i="10"/>
  <c r="D102" i="10"/>
  <c r="C102" i="10"/>
  <c r="T101" i="10"/>
  <c r="S101" i="10"/>
  <c r="R101" i="10"/>
  <c r="Q101" i="10"/>
  <c r="C101" i="10" s="1"/>
  <c r="P101" i="10"/>
  <c r="O101" i="10"/>
  <c r="N101" i="10"/>
  <c r="M101" i="10"/>
  <c r="L101" i="10"/>
  <c r="K101" i="10"/>
  <c r="J101" i="10"/>
  <c r="I101" i="10"/>
  <c r="H101" i="10"/>
  <c r="G101" i="10"/>
  <c r="F101" i="10"/>
  <c r="E101" i="10"/>
  <c r="D101" i="10"/>
  <c r="S100" i="10"/>
  <c r="T100" i="10" s="1"/>
  <c r="P100" i="10"/>
  <c r="L100" i="10"/>
  <c r="R99" i="10"/>
  <c r="Q99" i="10"/>
  <c r="C99" i="10" s="1"/>
  <c r="P99" i="10"/>
  <c r="L99" i="10"/>
  <c r="H99" i="10"/>
  <c r="D99" i="10"/>
  <c r="R98" i="10"/>
  <c r="Q98" i="10"/>
  <c r="C98" i="10" s="1"/>
  <c r="P98" i="10"/>
  <c r="L98" i="10"/>
  <c r="H98" i="10"/>
  <c r="D98" i="10"/>
  <c r="S97" i="10"/>
  <c r="R97" i="10"/>
  <c r="D97" i="10" s="1"/>
  <c r="O97" i="10"/>
  <c r="P97" i="10" s="1"/>
  <c r="N97" i="10"/>
  <c r="M97" i="10"/>
  <c r="K97" i="10"/>
  <c r="L97" i="10" s="1"/>
  <c r="J97" i="10"/>
  <c r="I97" i="10"/>
  <c r="G97" i="10"/>
  <c r="F97" i="10"/>
  <c r="E97" i="10"/>
  <c r="H97" i="10" s="1"/>
  <c r="T96" i="10"/>
  <c r="S96" i="10"/>
  <c r="P96" i="10"/>
  <c r="L96" i="10"/>
  <c r="T95" i="10"/>
  <c r="R95" i="10"/>
  <c r="Q95" i="10"/>
  <c r="P95" i="10"/>
  <c r="L95" i="10"/>
  <c r="H95" i="10"/>
  <c r="D95" i="10"/>
  <c r="C95" i="10"/>
  <c r="T94" i="10"/>
  <c r="R94" i="10"/>
  <c r="Q94" i="10"/>
  <c r="P94" i="10"/>
  <c r="L94" i="10"/>
  <c r="H94" i="10"/>
  <c r="D94" i="10"/>
  <c r="C94" i="10"/>
  <c r="T93" i="10"/>
  <c r="S93" i="10"/>
  <c r="R93" i="10"/>
  <c r="Q93" i="10"/>
  <c r="C93" i="10" s="1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S92" i="10"/>
  <c r="T92" i="10" s="1"/>
  <c r="P92" i="10"/>
  <c r="L92" i="10"/>
  <c r="R91" i="10"/>
  <c r="Q91" i="10"/>
  <c r="C91" i="10" s="1"/>
  <c r="P91" i="10"/>
  <c r="L91" i="10"/>
  <c r="H91" i="10"/>
  <c r="D91" i="10"/>
  <c r="R90" i="10"/>
  <c r="Q90" i="10"/>
  <c r="C90" i="10" s="1"/>
  <c r="P90" i="10"/>
  <c r="L90" i="10"/>
  <c r="H90" i="10"/>
  <c r="D90" i="10"/>
  <c r="S89" i="10"/>
  <c r="R89" i="10"/>
  <c r="D89" i="10" s="1"/>
  <c r="O89" i="10"/>
  <c r="P89" i="10" s="1"/>
  <c r="N89" i="10"/>
  <c r="M89" i="10"/>
  <c r="K89" i="10"/>
  <c r="L89" i="10" s="1"/>
  <c r="J89" i="10"/>
  <c r="I89" i="10"/>
  <c r="G89" i="10"/>
  <c r="H89" i="10" s="1"/>
  <c r="F89" i="10"/>
  <c r="E89" i="10"/>
  <c r="O88" i="10"/>
  <c r="O85" i="10" s="1"/>
  <c r="L88" i="10"/>
  <c r="K88" i="10"/>
  <c r="S88" i="10" s="1"/>
  <c r="R87" i="10"/>
  <c r="Q87" i="10"/>
  <c r="T87" i="10" s="1"/>
  <c r="N87" i="10"/>
  <c r="M87" i="10"/>
  <c r="P87" i="10" s="1"/>
  <c r="L87" i="10"/>
  <c r="J87" i="10"/>
  <c r="I87" i="10"/>
  <c r="G87" i="10"/>
  <c r="H87" i="10" s="1"/>
  <c r="C87" i="10" s="1"/>
  <c r="F87" i="10"/>
  <c r="E87" i="10"/>
  <c r="D87" i="10"/>
  <c r="Q86" i="10"/>
  <c r="T86" i="10" s="1"/>
  <c r="P86" i="10"/>
  <c r="N86" i="10"/>
  <c r="M86" i="10"/>
  <c r="L86" i="10"/>
  <c r="J86" i="10"/>
  <c r="R86" i="10" s="1"/>
  <c r="I86" i="10"/>
  <c r="G86" i="10"/>
  <c r="G85" i="10" s="1"/>
  <c r="H85" i="10" s="1"/>
  <c r="F86" i="10"/>
  <c r="F85" i="10" s="1"/>
  <c r="E86" i="10"/>
  <c r="H86" i="10" s="1"/>
  <c r="N85" i="10"/>
  <c r="M85" i="10"/>
  <c r="L85" i="10"/>
  <c r="K85" i="10"/>
  <c r="I85" i="10"/>
  <c r="E85" i="10"/>
  <c r="S84" i="10"/>
  <c r="T84" i="10" s="1"/>
  <c r="P84" i="10"/>
  <c r="L84" i="10"/>
  <c r="R83" i="10"/>
  <c r="Q83" i="10"/>
  <c r="C83" i="10" s="1"/>
  <c r="P83" i="10"/>
  <c r="L83" i="10"/>
  <c r="H83" i="10"/>
  <c r="D83" i="10"/>
  <c r="R82" i="10"/>
  <c r="Q82" i="10"/>
  <c r="C82" i="10" s="1"/>
  <c r="P82" i="10"/>
  <c r="L82" i="10"/>
  <c r="H82" i="10"/>
  <c r="D82" i="10"/>
  <c r="S81" i="10"/>
  <c r="R81" i="10"/>
  <c r="D81" i="10" s="1"/>
  <c r="O81" i="10"/>
  <c r="N81" i="10"/>
  <c r="M81" i="10"/>
  <c r="P81" i="10" s="1"/>
  <c r="K81" i="10"/>
  <c r="J81" i="10"/>
  <c r="I81" i="10"/>
  <c r="L81" i="10" s="1"/>
  <c r="G81" i="10"/>
  <c r="F81" i="10"/>
  <c r="E81" i="10"/>
  <c r="H81" i="10" s="1"/>
  <c r="T80" i="10"/>
  <c r="S80" i="10"/>
  <c r="P80" i="10"/>
  <c r="L80" i="10"/>
  <c r="T79" i="10"/>
  <c r="R79" i="10"/>
  <c r="Q79" i="10"/>
  <c r="P79" i="10"/>
  <c r="L79" i="10"/>
  <c r="H79" i="10"/>
  <c r="D79" i="10"/>
  <c r="C79" i="10"/>
  <c r="T78" i="10"/>
  <c r="R78" i="10"/>
  <c r="Q78" i="10"/>
  <c r="P78" i="10"/>
  <c r="L78" i="10"/>
  <c r="H78" i="10"/>
  <c r="D78" i="10"/>
  <c r="C78" i="10"/>
  <c r="T77" i="10"/>
  <c r="S77" i="10"/>
  <c r="R77" i="10"/>
  <c r="Q77" i="10"/>
  <c r="C77" i="10" s="1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S76" i="10"/>
  <c r="T76" i="10" s="1"/>
  <c r="P76" i="10"/>
  <c r="L76" i="10"/>
  <c r="R75" i="10"/>
  <c r="Q75" i="10"/>
  <c r="C75" i="10" s="1"/>
  <c r="P75" i="10"/>
  <c r="L75" i="10"/>
  <c r="H75" i="10"/>
  <c r="D75" i="10"/>
  <c r="R74" i="10"/>
  <c r="Q74" i="10"/>
  <c r="C74" i="10" s="1"/>
  <c r="P74" i="10"/>
  <c r="L74" i="10"/>
  <c r="H74" i="10"/>
  <c r="D74" i="10"/>
  <c r="S73" i="10"/>
  <c r="R73" i="10"/>
  <c r="D73" i="10" s="1"/>
  <c r="O73" i="10"/>
  <c r="P73" i="10" s="1"/>
  <c r="N73" i="10"/>
  <c r="M73" i="10"/>
  <c r="K73" i="10"/>
  <c r="L73" i="10" s="1"/>
  <c r="J73" i="10"/>
  <c r="I73" i="10"/>
  <c r="G73" i="10"/>
  <c r="H73" i="10" s="1"/>
  <c r="F73" i="10"/>
  <c r="E73" i="10"/>
  <c r="T72" i="10"/>
  <c r="S72" i="10"/>
  <c r="P72" i="10"/>
  <c r="L72" i="10"/>
  <c r="T71" i="10"/>
  <c r="R71" i="10"/>
  <c r="Q71" i="10"/>
  <c r="P71" i="10"/>
  <c r="L71" i="10"/>
  <c r="H71" i="10"/>
  <c r="D71" i="10"/>
  <c r="C71" i="10"/>
  <c r="T70" i="10"/>
  <c r="R70" i="10"/>
  <c r="Q70" i="10"/>
  <c r="P70" i="10"/>
  <c r="L70" i="10"/>
  <c r="H70" i="10"/>
  <c r="D70" i="10"/>
  <c r="C70" i="10"/>
  <c r="T69" i="10"/>
  <c r="S69" i="10"/>
  <c r="R69" i="10"/>
  <c r="Q69" i="10"/>
  <c r="C69" i="10" s="1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S68" i="10"/>
  <c r="T68" i="10" s="1"/>
  <c r="P68" i="10"/>
  <c r="L68" i="10"/>
  <c r="R67" i="10"/>
  <c r="Q67" i="10"/>
  <c r="C67" i="10" s="1"/>
  <c r="P67" i="10"/>
  <c r="L67" i="10"/>
  <c r="H67" i="10"/>
  <c r="D67" i="10"/>
  <c r="R66" i="10"/>
  <c r="Q66" i="10"/>
  <c r="C66" i="10" s="1"/>
  <c r="P66" i="10"/>
  <c r="L66" i="10"/>
  <c r="H66" i="10"/>
  <c r="D66" i="10"/>
  <c r="S65" i="10"/>
  <c r="R65" i="10"/>
  <c r="D65" i="10" s="1"/>
  <c r="O65" i="10"/>
  <c r="P65" i="10" s="1"/>
  <c r="N65" i="10"/>
  <c r="M65" i="10"/>
  <c r="K65" i="10"/>
  <c r="L65" i="10" s="1"/>
  <c r="J65" i="10"/>
  <c r="I65" i="10"/>
  <c r="G65" i="10"/>
  <c r="H65" i="10" s="1"/>
  <c r="F65" i="10"/>
  <c r="E65" i="10"/>
  <c r="T64" i="10"/>
  <c r="S64" i="10"/>
  <c r="P64" i="10"/>
  <c r="L64" i="10"/>
  <c r="T63" i="10"/>
  <c r="R63" i="10"/>
  <c r="Q63" i="10"/>
  <c r="P63" i="10"/>
  <c r="L63" i="10"/>
  <c r="H63" i="10"/>
  <c r="D63" i="10"/>
  <c r="C63" i="10"/>
  <c r="T62" i="10"/>
  <c r="R62" i="10"/>
  <c r="Q62" i="10"/>
  <c r="P62" i="10"/>
  <c r="L62" i="10"/>
  <c r="H62" i="10"/>
  <c r="D62" i="10"/>
  <c r="C62" i="10"/>
  <c r="T61" i="10"/>
  <c r="S61" i="10"/>
  <c r="R61" i="10"/>
  <c r="Q61" i="10"/>
  <c r="C61" i="10" s="1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S60" i="10"/>
  <c r="T60" i="10" s="1"/>
  <c r="P60" i="10"/>
  <c r="L60" i="10"/>
  <c r="R59" i="10"/>
  <c r="Q59" i="10"/>
  <c r="C59" i="10" s="1"/>
  <c r="P59" i="10"/>
  <c r="L59" i="10"/>
  <c r="H59" i="10"/>
  <c r="D59" i="10"/>
  <c r="R58" i="10"/>
  <c r="Q58" i="10"/>
  <c r="C58" i="10" s="1"/>
  <c r="P58" i="10"/>
  <c r="L58" i="10"/>
  <c r="H58" i="10"/>
  <c r="D58" i="10"/>
  <c r="S57" i="10"/>
  <c r="R57" i="10"/>
  <c r="D57" i="10" s="1"/>
  <c r="O57" i="10"/>
  <c r="P57" i="10" s="1"/>
  <c r="N57" i="10"/>
  <c r="M57" i="10"/>
  <c r="K57" i="10"/>
  <c r="L57" i="10" s="1"/>
  <c r="J57" i="10"/>
  <c r="I57" i="10"/>
  <c r="G57" i="10"/>
  <c r="H57" i="10" s="1"/>
  <c r="F57" i="10"/>
  <c r="E57" i="10"/>
  <c r="O56" i="10"/>
  <c r="O53" i="10" s="1"/>
  <c r="L56" i="10"/>
  <c r="K56" i="10"/>
  <c r="S56" i="10" s="1"/>
  <c r="R55" i="10"/>
  <c r="Q55" i="10"/>
  <c r="T55" i="10" s="1"/>
  <c r="N55" i="10"/>
  <c r="M55" i="10"/>
  <c r="P55" i="10" s="1"/>
  <c r="L55" i="10"/>
  <c r="J55" i="10"/>
  <c r="I55" i="10"/>
  <c r="G55" i="10"/>
  <c r="G51" i="10" s="1"/>
  <c r="F55" i="10"/>
  <c r="E55" i="10"/>
  <c r="D55" i="10"/>
  <c r="Q54" i="10"/>
  <c r="T54" i="10" s="1"/>
  <c r="P54" i="10"/>
  <c r="N54" i="10"/>
  <c r="M54" i="10"/>
  <c r="L54" i="10"/>
  <c r="J54" i="10"/>
  <c r="R54" i="10" s="1"/>
  <c r="I54" i="10"/>
  <c r="G54" i="10"/>
  <c r="G53" i="10" s="1"/>
  <c r="F54" i="10"/>
  <c r="F53" i="10" s="1"/>
  <c r="E54" i="10"/>
  <c r="H54" i="10" s="1"/>
  <c r="N53" i="10"/>
  <c r="M53" i="10"/>
  <c r="L53" i="10"/>
  <c r="K53" i="10"/>
  <c r="I53" i="10"/>
  <c r="E53" i="10"/>
  <c r="N51" i="10"/>
  <c r="I51" i="10"/>
  <c r="E51" i="10"/>
  <c r="E1992" i="10" s="1"/>
  <c r="N50" i="10"/>
  <c r="M50" i="10"/>
  <c r="I50" i="10"/>
  <c r="N49" i="10"/>
  <c r="T48" i="10"/>
  <c r="S48" i="10"/>
  <c r="P48" i="10"/>
  <c r="L48" i="10"/>
  <c r="T47" i="10"/>
  <c r="R47" i="10"/>
  <c r="Q47" i="10"/>
  <c r="P47" i="10"/>
  <c r="L47" i="10"/>
  <c r="H47" i="10"/>
  <c r="D47" i="10"/>
  <c r="C47" i="10"/>
  <c r="T46" i="10"/>
  <c r="R46" i="10"/>
  <c r="Q46" i="10"/>
  <c r="P46" i="10"/>
  <c r="L46" i="10"/>
  <c r="H46" i="10"/>
  <c r="D46" i="10"/>
  <c r="C46" i="10"/>
  <c r="T45" i="10"/>
  <c r="S45" i="10"/>
  <c r="R45" i="10"/>
  <c r="Q45" i="10"/>
  <c r="C45" i="10" s="1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S44" i="10"/>
  <c r="T44" i="10" s="1"/>
  <c r="P44" i="10"/>
  <c r="L44" i="10"/>
  <c r="R43" i="10"/>
  <c r="Q43" i="10"/>
  <c r="C43" i="10" s="1"/>
  <c r="P43" i="10"/>
  <c r="L43" i="10"/>
  <c r="H43" i="10"/>
  <c r="D43" i="10"/>
  <c r="R42" i="10"/>
  <c r="Q42" i="10"/>
  <c r="C42" i="10" s="1"/>
  <c r="P42" i="10"/>
  <c r="L42" i="10"/>
  <c r="H42" i="10"/>
  <c r="D42" i="10"/>
  <c r="S41" i="10"/>
  <c r="R41" i="10"/>
  <c r="D41" i="10" s="1"/>
  <c r="O41" i="10"/>
  <c r="P41" i="10" s="1"/>
  <c r="N41" i="10"/>
  <c r="M41" i="10"/>
  <c r="K41" i="10"/>
  <c r="L41" i="10" s="1"/>
  <c r="J41" i="10"/>
  <c r="I41" i="10"/>
  <c r="G41" i="10"/>
  <c r="H41" i="10" s="1"/>
  <c r="F41" i="10"/>
  <c r="E41" i="10"/>
  <c r="T40" i="10"/>
  <c r="S40" i="10"/>
  <c r="P40" i="10"/>
  <c r="L40" i="10"/>
  <c r="T39" i="10"/>
  <c r="R39" i="10"/>
  <c r="Q39" i="10"/>
  <c r="P39" i="10"/>
  <c r="L39" i="10"/>
  <c r="H39" i="10"/>
  <c r="D39" i="10"/>
  <c r="C39" i="10"/>
  <c r="T38" i="10"/>
  <c r="R38" i="10"/>
  <c r="Q38" i="10"/>
  <c r="P38" i="10"/>
  <c r="L38" i="10"/>
  <c r="H38" i="10"/>
  <c r="D38" i="10"/>
  <c r="C38" i="10"/>
  <c r="T37" i="10"/>
  <c r="S37" i="10"/>
  <c r="R37" i="10"/>
  <c r="Q37" i="10"/>
  <c r="C37" i="10" s="1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S36" i="10"/>
  <c r="T36" i="10" s="1"/>
  <c r="P36" i="10"/>
  <c r="L36" i="10"/>
  <c r="R35" i="10"/>
  <c r="Q35" i="10"/>
  <c r="C35" i="10" s="1"/>
  <c r="P35" i="10"/>
  <c r="L35" i="10"/>
  <c r="H35" i="10"/>
  <c r="D35" i="10"/>
  <c r="R34" i="10"/>
  <c r="Q34" i="10"/>
  <c r="C34" i="10" s="1"/>
  <c r="P34" i="10"/>
  <c r="L34" i="10"/>
  <c r="H34" i="10"/>
  <c r="D34" i="10"/>
  <c r="S33" i="10"/>
  <c r="R33" i="10"/>
  <c r="D33" i="10" s="1"/>
  <c r="O33" i="10"/>
  <c r="P33" i="10" s="1"/>
  <c r="N33" i="10"/>
  <c r="M33" i="10"/>
  <c r="K33" i="10"/>
  <c r="L33" i="10" s="1"/>
  <c r="J33" i="10"/>
  <c r="I33" i="10"/>
  <c r="G33" i="10"/>
  <c r="H33" i="10" s="1"/>
  <c r="F33" i="10"/>
  <c r="E33" i="10"/>
  <c r="T32" i="10"/>
  <c r="S32" i="10"/>
  <c r="P32" i="10"/>
  <c r="L32" i="10"/>
  <c r="T31" i="10"/>
  <c r="R31" i="10"/>
  <c r="Q31" i="10"/>
  <c r="P31" i="10"/>
  <c r="L31" i="10"/>
  <c r="H31" i="10"/>
  <c r="D31" i="10"/>
  <c r="C31" i="10"/>
  <c r="T30" i="10"/>
  <c r="R30" i="10"/>
  <c r="Q30" i="10"/>
  <c r="P30" i="10"/>
  <c r="L30" i="10"/>
  <c r="H30" i="10"/>
  <c r="D30" i="10"/>
  <c r="C30" i="10"/>
  <c r="T29" i="10"/>
  <c r="S29" i="10"/>
  <c r="R29" i="10"/>
  <c r="Q29" i="10"/>
  <c r="C29" i="10" s="1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S28" i="10"/>
  <c r="T28" i="10" s="1"/>
  <c r="P28" i="10"/>
  <c r="L28" i="10"/>
  <c r="R27" i="10"/>
  <c r="Q27" i="10"/>
  <c r="C27" i="10" s="1"/>
  <c r="P27" i="10"/>
  <c r="L27" i="10"/>
  <c r="H27" i="10"/>
  <c r="D27" i="10"/>
  <c r="R26" i="10"/>
  <c r="Q26" i="10"/>
  <c r="C26" i="10" s="1"/>
  <c r="P26" i="10"/>
  <c r="L26" i="10"/>
  <c r="H26" i="10"/>
  <c r="D26" i="10"/>
  <c r="S25" i="10"/>
  <c r="R25" i="10"/>
  <c r="D25" i="10" s="1"/>
  <c r="O25" i="10"/>
  <c r="P25" i="10" s="1"/>
  <c r="N25" i="10"/>
  <c r="M25" i="10"/>
  <c r="K25" i="10"/>
  <c r="L25" i="10" s="1"/>
  <c r="J25" i="10"/>
  <c r="I25" i="10"/>
  <c r="G25" i="10"/>
  <c r="H25" i="10" s="1"/>
  <c r="F25" i="10"/>
  <c r="E25" i="10"/>
  <c r="T24" i="10"/>
  <c r="S24" i="10"/>
  <c r="P24" i="10"/>
  <c r="L24" i="10"/>
  <c r="T23" i="10"/>
  <c r="R23" i="10"/>
  <c r="Q23" i="10"/>
  <c r="P23" i="10"/>
  <c r="L23" i="10"/>
  <c r="H23" i="10"/>
  <c r="D23" i="10"/>
  <c r="C23" i="10"/>
  <c r="T22" i="10"/>
  <c r="R22" i="10"/>
  <c r="Q22" i="10"/>
  <c r="P22" i="10"/>
  <c r="L22" i="10"/>
  <c r="H22" i="10"/>
  <c r="D22" i="10"/>
  <c r="C22" i="10"/>
  <c r="T21" i="10"/>
  <c r="S21" i="10"/>
  <c r="R21" i="10"/>
  <c r="Q21" i="10"/>
  <c r="C21" i="10" s="1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P20" i="10"/>
  <c r="O20" i="10"/>
  <c r="K20" i="10"/>
  <c r="P19" i="10"/>
  <c r="N19" i="10"/>
  <c r="N1988" i="10" s="1"/>
  <c r="M19" i="10"/>
  <c r="M1988" i="10" s="1"/>
  <c r="J19" i="10"/>
  <c r="J1988" i="10" s="1"/>
  <c r="I19" i="10"/>
  <c r="I1988" i="10" s="1"/>
  <c r="G19" i="10"/>
  <c r="G1988" i="10" s="1"/>
  <c r="F19" i="10"/>
  <c r="F1988" i="10" s="1"/>
  <c r="E19" i="10"/>
  <c r="E1988" i="10" s="1"/>
  <c r="R18" i="10"/>
  <c r="N18" i="10"/>
  <c r="N1987" i="10" s="1"/>
  <c r="M18" i="10"/>
  <c r="M1987" i="10" s="1"/>
  <c r="J18" i="10"/>
  <c r="J1987" i="10" s="1"/>
  <c r="I18" i="10"/>
  <c r="I1987" i="10" s="1"/>
  <c r="H18" i="10"/>
  <c r="G18" i="10"/>
  <c r="G1987" i="10" s="1"/>
  <c r="F18" i="10"/>
  <c r="F1987" i="10" s="1"/>
  <c r="E18" i="10"/>
  <c r="E1987" i="10" s="1"/>
  <c r="D18" i="10"/>
  <c r="O17" i="10"/>
  <c r="N17" i="10"/>
  <c r="K17" i="10"/>
  <c r="J17" i="10"/>
  <c r="G17" i="10"/>
  <c r="F17" i="10"/>
  <c r="S245" i="10" l="1"/>
  <c r="T248" i="10"/>
  <c r="T442" i="10"/>
  <c r="D54" i="10"/>
  <c r="R53" i="10"/>
  <c r="D53" i="10" s="1"/>
  <c r="C54" i="10"/>
  <c r="H117" i="10"/>
  <c r="S149" i="10"/>
  <c r="T152" i="10"/>
  <c r="D182" i="10"/>
  <c r="R181" i="10"/>
  <c r="D181" i="10" s="1"/>
  <c r="C182" i="10"/>
  <c r="H245" i="10"/>
  <c r="S277" i="10"/>
  <c r="T280" i="10"/>
  <c r="T344" i="10"/>
  <c r="S341" i="10"/>
  <c r="S117" i="10"/>
  <c r="T120" i="10"/>
  <c r="D278" i="10"/>
  <c r="R277" i="10"/>
  <c r="D277" i="10" s="1"/>
  <c r="C278" i="10"/>
  <c r="G15" i="10"/>
  <c r="G995" i="10" s="1"/>
  <c r="S53" i="10"/>
  <c r="T56" i="10"/>
  <c r="C86" i="10"/>
  <c r="D86" i="10"/>
  <c r="R85" i="10"/>
  <c r="D85" i="10" s="1"/>
  <c r="C119" i="10"/>
  <c r="H149" i="10"/>
  <c r="S181" i="10"/>
  <c r="T181" i="10" s="1"/>
  <c r="T184" i="10"/>
  <c r="D214" i="10"/>
  <c r="R213" i="10"/>
  <c r="D213" i="10" s="1"/>
  <c r="C214" i="10"/>
  <c r="H277" i="10"/>
  <c r="T342" i="10"/>
  <c r="Q341" i="10"/>
  <c r="C150" i="10"/>
  <c r="D150" i="10"/>
  <c r="R149" i="10"/>
  <c r="D149" i="10" s="1"/>
  <c r="S85" i="10"/>
  <c r="T88" i="10"/>
  <c r="D118" i="10"/>
  <c r="R117" i="10"/>
  <c r="D117" i="10" s="1"/>
  <c r="C118" i="10"/>
  <c r="S213" i="10"/>
  <c r="T213" i="10" s="1"/>
  <c r="T216" i="10"/>
  <c r="D246" i="10"/>
  <c r="R245" i="10"/>
  <c r="D245" i="10" s="1"/>
  <c r="C246" i="10"/>
  <c r="T311" i="10"/>
  <c r="C311" i="10"/>
  <c r="Q309" i="10"/>
  <c r="R51" i="10"/>
  <c r="D51" i="10" s="1"/>
  <c r="T570" i="10"/>
  <c r="D334" i="10"/>
  <c r="R333" i="10"/>
  <c r="D333" i="10" s="1"/>
  <c r="D378" i="10"/>
  <c r="R377" i="10"/>
  <c r="D377" i="10" s="1"/>
  <c r="O1997" i="10"/>
  <c r="P408" i="10"/>
  <c r="D410" i="10"/>
  <c r="D430" i="10"/>
  <c r="R429" i="10"/>
  <c r="D429" i="10" s="1"/>
  <c r="D446" i="10"/>
  <c r="R445" i="10"/>
  <c r="D445" i="10" s="1"/>
  <c r="D462" i="10"/>
  <c r="R461" i="10"/>
  <c r="D461" i="10" s="1"/>
  <c r="D470" i="10"/>
  <c r="R469" i="10"/>
  <c r="D469" i="10" s="1"/>
  <c r="R475" i="10"/>
  <c r="D475" i="10" s="1"/>
  <c r="D514" i="10"/>
  <c r="R513" i="10"/>
  <c r="D513" i="10" s="1"/>
  <c r="D562" i="10"/>
  <c r="R561" i="10"/>
  <c r="D561" i="10" s="1"/>
  <c r="D574" i="10"/>
  <c r="R573" i="10"/>
  <c r="D573" i="10" s="1"/>
  <c r="D582" i="10"/>
  <c r="R581" i="10"/>
  <c r="D581" i="10" s="1"/>
  <c r="T593" i="10"/>
  <c r="J605" i="10"/>
  <c r="R607" i="10"/>
  <c r="D607" i="10" s="1"/>
  <c r="J603" i="10"/>
  <c r="D638" i="10"/>
  <c r="R637" i="10"/>
  <c r="D637" i="10" s="1"/>
  <c r="C638" i="10"/>
  <c r="L1987" i="10"/>
  <c r="I1986" i="10"/>
  <c r="Q1987" i="10"/>
  <c r="R1988" i="10"/>
  <c r="D1988" i="10" s="1"/>
  <c r="Q53" i="10"/>
  <c r="Q85" i="10"/>
  <c r="Q149" i="10"/>
  <c r="Q305" i="10"/>
  <c r="D426" i="10"/>
  <c r="R425" i="10"/>
  <c r="P465" i="10"/>
  <c r="D498" i="10"/>
  <c r="R497" i="10"/>
  <c r="R506" i="10"/>
  <c r="N505" i="10"/>
  <c r="T507" i="10"/>
  <c r="S508" i="10"/>
  <c r="P509" i="10"/>
  <c r="P517" i="10"/>
  <c r="S525" i="10"/>
  <c r="T525" i="10" s="1"/>
  <c r="T538" i="10"/>
  <c r="D542" i="10"/>
  <c r="R541" i="10"/>
  <c r="S549" i="10"/>
  <c r="T549" i="10" s="1"/>
  <c r="D558" i="10"/>
  <c r="R557" i="10"/>
  <c r="S565" i="10"/>
  <c r="T565" i="10" s="1"/>
  <c r="K569" i="10"/>
  <c r="L569" i="10" s="1"/>
  <c r="P577" i="10"/>
  <c r="S585" i="10"/>
  <c r="D590" i="10"/>
  <c r="R589" i="10"/>
  <c r="C590" i="10"/>
  <c r="D598" i="10"/>
  <c r="R597" i="10"/>
  <c r="C598" i="10"/>
  <c r="M2000" i="10"/>
  <c r="P2000" i="10" s="1"/>
  <c r="P603" i="10"/>
  <c r="N605" i="10"/>
  <c r="N602" i="10"/>
  <c r="D614" i="10"/>
  <c r="R613" i="10"/>
  <c r="C614" i="10"/>
  <c r="T617" i="10"/>
  <c r="S621" i="10"/>
  <c r="D631" i="10"/>
  <c r="C631" i="10"/>
  <c r="T703" i="10"/>
  <c r="Q701" i="10"/>
  <c r="C703" i="10"/>
  <c r="H1988" i="10"/>
  <c r="D350" i="10"/>
  <c r="R349" i="10"/>
  <c r="D349" i="10" s="1"/>
  <c r="D434" i="10"/>
  <c r="R433" i="10"/>
  <c r="D433" i="10" s="1"/>
  <c r="D474" i="10"/>
  <c r="R473" i="10"/>
  <c r="D473" i="10" s="1"/>
  <c r="D482" i="10"/>
  <c r="R481" i="10"/>
  <c r="D481" i="10" s="1"/>
  <c r="D502" i="10"/>
  <c r="R501" i="10"/>
  <c r="D501" i="10" s="1"/>
  <c r="D522" i="10"/>
  <c r="R521" i="10"/>
  <c r="D521" i="10" s="1"/>
  <c r="D538" i="10"/>
  <c r="R537" i="10"/>
  <c r="D537" i="10" s="1"/>
  <c r="R539" i="10"/>
  <c r="D539" i="10" s="1"/>
  <c r="D546" i="10"/>
  <c r="R545" i="10"/>
  <c r="D545" i="10" s="1"/>
  <c r="T585" i="10"/>
  <c r="G1999" i="10"/>
  <c r="G1998" i="10" s="1"/>
  <c r="G601" i="10"/>
  <c r="O2001" i="10"/>
  <c r="O601" i="10"/>
  <c r="P601" i="10" s="1"/>
  <c r="P604" i="10"/>
  <c r="F605" i="10"/>
  <c r="F603" i="10"/>
  <c r="K604" i="10"/>
  <c r="L608" i="10"/>
  <c r="T609" i="10"/>
  <c r="T621" i="10"/>
  <c r="D623" i="10"/>
  <c r="C623" i="10"/>
  <c r="E1986" i="10"/>
  <c r="H1987" i="10"/>
  <c r="N1986" i="10"/>
  <c r="S20" i="10"/>
  <c r="K52" i="10"/>
  <c r="H55" i="10"/>
  <c r="C55" i="10" s="1"/>
  <c r="Q117" i="10"/>
  <c r="S309" i="10"/>
  <c r="L337" i="10"/>
  <c r="T360" i="10"/>
  <c r="T357" i="10" s="1"/>
  <c r="R361" i="10"/>
  <c r="D361" i="10" s="1"/>
  <c r="S369" i="10"/>
  <c r="K373" i="10"/>
  <c r="L373" i="10" s="1"/>
  <c r="S385" i="10"/>
  <c r="T385" i="10" s="1"/>
  <c r="H397" i="10"/>
  <c r="T410" i="10"/>
  <c r="S449" i="10"/>
  <c r="T449" i="10" s="1"/>
  <c r="T474" i="10"/>
  <c r="D478" i="10"/>
  <c r="R477" i="10"/>
  <c r="M14" i="10"/>
  <c r="E15" i="10"/>
  <c r="N15" i="10"/>
  <c r="F1986" i="10"/>
  <c r="J1986" i="10"/>
  <c r="R1987" i="10"/>
  <c r="P18" i="10"/>
  <c r="L19" i="10"/>
  <c r="Q19" i="10"/>
  <c r="L20" i="10"/>
  <c r="T26" i="10"/>
  <c r="T27" i="10"/>
  <c r="T34" i="10"/>
  <c r="T35" i="10"/>
  <c r="T42" i="10"/>
  <c r="T43" i="10"/>
  <c r="F50" i="10"/>
  <c r="J50" i="10"/>
  <c r="P50" i="10"/>
  <c r="L51" i="10"/>
  <c r="J53" i="10"/>
  <c r="P56" i="10"/>
  <c r="P53" i="10" s="1"/>
  <c r="T58" i="10"/>
  <c r="T59" i="10"/>
  <c r="T66" i="10"/>
  <c r="T67" i="10"/>
  <c r="T74" i="10"/>
  <c r="T75" i="10"/>
  <c r="T82" i="10"/>
  <c r="T83" i="10"/>
  <c r="J85" i="10"/>
  <c r="P88" i="10"/>
  <c r="P85" i="10" s="1"/>
  <c r="T90" i="10"/>
  <c r="T91" i="10"/>
  <c r="T98" i="10"/>
  <c r="T99" i="10"/>
  <c r="T106" i="10"/>
  <c r="T107" i="10"/>
  <c r="T114" i="10"/>
  <c r="T115" i="10"/>
  <c r="J117" i="10"/>
  <c r="T119" i="10"/>
  <c r="P120" i="10"/>
  <c r="P117" i="10" s="1"/>
  <c r="T122" i="10"/>
  <c r="T123" i="10"/>
  <c r="T130" i="10"/>
  <c r="T131" i="10"/>
  <c r="T138" i="10"/>
  <c r="T139" i="10"/>
  <c r="T146" i="10"/>
  <c r="T147" i="10"/>
  <c r="J149" i="10"/>
  <c r="P152" i="10"/>
  <c r="P149" i="10" s="1"/>
  <c r="T154" i="10"/>
  <c r="T155" i="10"/>
  <c r="T162" i="10"/>
  <c r="T163" i="10"/>
  <c r="T170" i="10"/>
  <c r="T171" i="10"/>
  <c r="T178" i="10"/>
  <c r="T179" i="10"/>
  <c r="J181" i="10"/>
  <c r="T183" i="10"/>
  <c r="P184" i="10"/>
  <c r="P181" i="10" s="1"/>
  <c r="T186" i="10"/>
  <c r="T187" i="10"/>
  <c r="T194" i="10"/>
  <c r="T195" i="10"/>
  <c r="T202" i="10"/>
  <c r="T203" i="10"/>
  <c r="T210" i="10"/>
  <c r="T211" i="10"/>
  <c r="J213" i="10"/>
  <c r="T215" i="10"/>
  <c r="P216" i="10"/>
  <c r="P213" i="10" s="1"/>
  <c r="T218" i="10"/>
  <c r="T219" i="10"/>
  <c r="T226" i="10"/>
  <c r="T227" i="10"/>
  <c r="T234" i="10"/>
  <c r="T235" i="10"/>
  <c r="T242" i="10"/>
  <c r="T243" i="10"/>
  <c r="J245" i="10"/>
  <c r="T247" i="10"/>
  <c r="T245" i="10" s="1"/>
  <c r="P248" i="10"/>
  <c r="P245" i="10" s="1"/>
  <c r="T250" i="10"/>
  <c r="T251" i="10"/>
  <c r="T258" i="10"/>
  <c r="T259" i="10"/>
  <c r="T266" i="10"/>
  <c r="T267" i="10"/>
  <c r="T274" i="10"/>
  <c r="T275" i="10"/>
  <c r="J277" i="10"/>
  <c r="T279" i="10"/>
  <c r="T277" i="10" s="1"/>
  <c r="P280" i="10"/>
  <c r="P277" i="10" s="1"/>
  <c r="T282" i="10"/>
  <c r="T283" i="10"/>
  <c r="T290" i="10"/>
  <c r="T291" i="10"/>
  <c r="T298" i="10"/>
  <c r="T299" i="10"/>
  <c r="R301" i="10"/>
  <c r="D301" i="10" s="1"/>
  <c r="T304" i="10"/>
  <c r="T301" i="10" s="1"/>
  <c r="P305" i="10"/>
  <c r="T310" i="10"/>
  <c r="P311" i="10"/>
  <c r="L312" i="10"/>
  <c r="L309" i="10" s="1"/>
  <c r="L313" i="10"/>
  <c r="C315" i="10"/>
  <c r="D318" i="10"/>
  <c r="R317" i="10"/>
  <c r="T320" i="10"/>
  <c r="T317" i="10" s="1"/>
  <c r="P321" i="10"/>
  <c r="Q329" i="10"/>
  <c r="C333" i="10"/>
  <c r="C335" i="10"/>
  <c r="H337" i="10"/>
  <c r="C338" i="10"/>
  <c r="H342" i="10"/>
  <c r="H341" i="10" s="1"/>
  <c r="R342" i="10"/>
  <c r="J341" i="10"/>
  <c r="R343" i="10"/>
  <c r="Q345" i="10"/>
  <c r="C349" i="10"/>
  <c r="C351" i="10"/>
  <c r="H353" i="10"/>
  <c r="C353" i="10" s="1"/>
  <c r="C354" i="10"/>
  <c r="L361" i="10"/>
  <c r="S361" i="10"/>
  <c r="T361" i="10" s="1"/>
  <c r="C363" i="10"/>
  <c r="D366" i="10"/>
  <c r="R365" i="10"/>
  <c r="L369" i="10"/>
  <c r="M373" i="10"/>
  <c r="Q375" i="10"/>
  <c r="S376" i="10"/>
  <c r="P377" i="10"/>
  <c r="S377" i="10"/>
  <c r="L381" i="10"/>
  <c r="L385" i="10"/>
  <c r="H389" i="10"/>
  <c r="D390" i="10"/>
  <c r="R389" i="10"/>
  <c r="H393" i="10"/>
  <c r="D394" i="10"/>
  <c r="R393" i="10"/>
  <c r="H401" i="10"/>
  <c r="D402" i="10"/>
  <c r="R401" i="10"/>
  <c r="G405" i="10"/>
  <c r="O405" i="10"/>
  <c r="E406" i="10"/>
  <c r="Q406" i="10"/>
  <c r="F407" i="10"/>
  <c r="J407" i="10"/>
  <c r="S409" i="10"/>
  <c r="T411" i="10"/>
  <c r="H413" i="10"/>
  <c r="D414" i="10"/>
  <c r="R413" i="10"/>
  <c r="L417" i="10"/>
  <c r="H421" i="10"/>
  <c r="D422" i="10"/>
  <c r="R421" i="10"/>
  <c r="P429" i="10"/>
  <c r="P433" i="10"/>
  <c r="S433" i="10"/>
  <c r="T433" i="10" s="1"/>
  <c r="L437" i="10"/>
  <c r="M441" i="10"/>
  <c r="Q443" i="10"/>
  <c r="Q441" i="10" s="1"/>
  <c r="S444" i="10"/>
  <c r="P445" i="10"/>
  <c r="S445" i="10"/>
  <c r="T445" i="10" s="1"/>
  <c r="L449" i="10"/>
  <c r="H453" i="10"/>
  <c r="D454" i="10"/>
  <c r="R453" i="10"/>
  <c r="P461" i="10"/>
  <c r="S461" i="10"/>
  <c r="T461" i="10" s="1"/>
  <c r="L465" i="10"/>
  <c r="P469" i="10"/>
  <c r="S469" i="10"/>
  <c r="T469" i="10" s="1"/>
  <c r="K473" i="10"/>
  <c r="L473" i="10" s="1"/>
  <c r="P481" i="10"/>
  <c r="S481" i="10"/>
  <c r="T481" i="10" s="1"/>
  <c r="L485" i="10"/>
  <c r="H489" i="10"/>
  <c r="D490" i="10"/>
  <c r="R489" i="10"/>
  <c r="H493" i="10"/>
  <c r="D494" i="10"/>
  <c r="R493" i="10"/>
  <c r="P501" i="10"/>
  <c r="O505" i="10"/>
  <c r="P505" i="10" s="1"/>
  <c r="H506" i="10"/>
  <c r="H505" i="10" s="1"/>
  <c r="Q506" i="10"/>
  <c r="R507" i="10"/>
  <c r="D507" i="10" s="1"/>
  <c r="L509" i="10"/>
  <c r="P513" i="10"/>
  <c r="S513" i="10"/>
  <c r="T513" i="10" s="1"/>
  <c r="L517" i="10"/>
  <c r="P521" i="10"/>
  <c r="S521" i="10"/>
  <c r="T521" i="10" s="1"/>
  <c r="L525" i="10"/>
  <c r="H529" i="10"/>
  <c r="D530" i="10"/>
  <c r="R529" i="10"/>
  <c r="L533" i="10"/>
  <c r="K537" i="10"/>
  <c r="L537" i="10" s="1"/>
  <c r="P545" i="10"/>
  <c r="S545" i="10"/>
  <c r="T545" i="10" s="1"/>
  <c r="L549" i="10"/>
  <c r="H553" i="10"/>
  <c r="D554" i="10"/>
  <c r="R553" i="10"/>
  <c r="P561" i="10"/>
  <c r="S561" i="10"/>
  <c r="T561" i="10" s="1"/>
  <c r="L565" i="10"/>
  <c r="M569" i="10"/>
  <c r="Q571" i="10"/>
  <c r="S572" i="10"/>
  <c r="P573" i="10"/>
  <c r="S573" i="10"/>
  <c r="T573" i="10" s="1"/>
  <c r="L577" i="10"/>
  <c r="P581" i="10"/>
  <c r="S581" i="10"/>
  <c r="T581" i="10" s="1"/>
  <c r="L585" i="10"/>
  <c r="H589" i="10"/>
  <c r="D591" i="10"/>
  <c r="C591" i="10"/>
  <c r="H597" i="10"/>
  <c r="D599" i="10"/>
  <c r="C599" i="10"/>
  <c r="Q606" i="10"/>
  <c r="L606" i="10"/>
  <c r="I605" i="10"/>
  <c r="I602" i="10"/>
  <c r="I14" i="10" s="1"/>
  <c r="S608" i="10"/>
  <c r="H613" i="10"/>
  <c r="P617" i="10"/>
  <c r="L621" i="10"/>
  <c r="D622" i="10"/>
  <c r="R621" i="10"/>
  <c r="C622" i="10"/>
  <c r="T625" i="10"/>
  <c r="P629" i="10"/>
  <c r="S629" i="10"/>
  <c r="T629" i="10" s="1"/>
  <c r="P637" i="10"/>
  <c r="T671" i="10"/>
  <c r="Q669" i="10"/>
  <c r="C671" i="10"/>
  <c r="D702" i="10"/>
  <c r="R701" i="10"/>
  <c r="D701" i="10" s="1"/>
  <c r="C702" i="10"/>
  <c r="P1987" i="10"/>
  <c r="M1986" i="10"/>
  <c r="Q1988" i="10"/>
  <c r="L1988" i="10"/>
  <c r="R310" i="10"/>
  <c r="J309" i="10"/>
  <c r="T369" i="10"/>
  <c r="E50" i="10"/>
  <c r="E14" i="10" s="1"/>
  <c r="M309" i="10"/>
  <c r="P309" i="10" s="1"/>
  <c r="Q321" i="10"/>
  <c r="C337" i="10"/>
  <c r="L353" i="10"/>
  <c r="D358" i="10"/>
  <c r="R357" i="10"/>
  <c r="D357" i="10" s="1"/>
  <c r="T377" i="10"/>
  <c r="D398" i="10"/>
  <c r="R397" i="10"/>
  <c r="N405" i="10"/>
  <c r="Q409" i="10"/>
  <c r="R411" i="10"/>
  <c r="D411" i="10" s="1"/>
  <c r="S417" i="10"/>
  <c r="T417" i="10" s="1"/>
  <c r="S437" i="10"/>
  <c r="T437" i="10" s="1"/>
  <c r="K441" i="10"/>
  <c r="L441" i="10" s="1"/>
  <c r="D458" i="10"/>
  <c r="R457" i="10"/>
  <c r="S485" i="10"/>
  <c r="T485" i="10" s="1"/>
  <c r="N14" i="10"/>
  <c r="F15" i="10"/>
  <c r="F995" i="10" s="1"/>
  <c r="J15" i="10"/>
  <c r="E17" i="10"/>
  <c r="I17" i="10"/>
  <c r="M17" i="10"/>
  <c r="P17" i="10" s="1"/>
  <c r="G1986" i="10"/>
  <c r="L18" i="10"/>
  <c r="Q18" i="10"/>
  <c r="H19" i="10"/>
  <c r="P1988" i="10"/>
  <c r="R19" i="10"/>
  <c r="Q25" i="10"/>
  <c r="Q33" i="10"/>
  <c r="Q41" i="10"/>
  <c r="I49" i="10"/>
  <c r="G50" i="10"/>
  <c r="L50" i="10"/>
  <c r="Q50" i="10"/>
  <c r="H51" i="10"/>
  <c r="M51" i="10"/>
  <c r="O52" i="10"/>
  <c r="Q57" i="10"/>
  <c r="Q65" i="10"/>
  <c r="Q73" i="10"/>
  <c r="Q81" i="10"/>
  <c r="Q89" i="10"/>
  <c r="Q97" i="10"/>
  <c r="Q105" i="10"/>
  <c r="Q113" i="10"/>
  <c r="Q121" i="10"/>
  <c r="Q129" i="10"/>
  <c r="Q137" i="10"/>
  <c r="Q145" i="10"/>
  <c r="Q153" i="10"/>
  <c r="Q161" i="10"/>
  <c r="Q169" i="10"/>
  <c r="Q177" i="10"/>
  <c r="Q185" i="10"/>
  <c r="Q193" i="10"/>
  <c r="Q201" i="10"/>
  <c r="Q209" i="10"/>
  <c r="Q217" i="10"/>
  <c r="Q225" i="10"/>
  <c r="Q233" i="10"/>
  <c r="Q241" i="10"/>
  <c r="Q249" i="10"/>
  <c r="Q257" i="10"/>
  <c r="Q265" i="10"/>
  <c r="Q273" i="10"/>
  <c r="Q281" i="10"/>
  <c r="Q289" i="10"/>
  <c r="Q297" i="10"/>
  <c r="L305" i="10"/>
  <c r="S305" i="10"/>
  <c r="C307" i="10"/>
  <c r="E309" i="10"/>
  <c r="H309" i="10" s="1"/>
  <c r="H313" i="10"/>
  <c r="C313" i="10" s="1"/>
  <c r="C314" i="10"/>
  <c r="L321" i="10"/>
  <c r="S321" i="10"/>
  <c r="C323" i="10"/>
  <c r="D326" i="10"/>
  <c r="R325" i="10"/>
  <c r="P329" i="10"/>
  <c r="C334" i="10"/>
  <c r="T337" i="10"/>
  <c r="F341" i="10"/>
  <c r="L342" i="10"/>
  <c r="L341" i="10" s="1"/>
  <c r="P345" i="10"/>
  <c r="C350" i="10"/>
  <c r="T353" i="10"/>
  <c r="C357" i="10"/>
  <c r="C359" i="10"/>
  <c r="H361" i="10"/>
  <c r="C362" i="10"/>
  <c r="S365" i="10"/>
  <c r="T365" i="10" s="1"/>
  <c r="H369" i="10"/>
  <c r="D370" i="10"/>
  <c r="R369" i="10"/>
  <c r="D369" i="10" s="1"/>
  <c r="O373" i="10"/>
  <c r="H374" i="10"/>
  <c r="H373" i="10" s="1"/>
  <c r="D374" i="10"/>
  <c r="R375" i="10"/>
  <c r="D375" i="10" s="1"/>
  <c r="C377" i="10"/>
  <c r="L377" i="10"/>
  <c r="C378" i="10"/>
  <c r="H381" i="10"/>
  <c r="D382" i="10"/>
  <c r="R381" i="10"/>
  <c r="D381" i="10" s="1"/>
  <c r="H385" i="10"/>
  <c r="D386" i="10"/>
  <c r="R385" i="10"/>
  <c r="D385" i="10" s="1"/>
  <c r="T389" i="10"/>
  <c r="C391" i="10"/>
  <c r="T393" i="10"/>
  <c r="C395" i="10"/>
  <c r="P397" i="10"/>
  <c r="S397" i="10"/>
  <c r="T397" i="10" s="1"/>
  <c r="C399" i="10"/>
  <c r="T401" i="10"/>
  <c r="C403" i="10"/>
  <c r="I405" i="10"/>
  <c r="L406" i="10"/>
  <c r="M407" i="10"/>
  <c r="K408" i="10"/>
  <c r="E409" i="10"/>
  <c r="H409" i="10" s="1"/>
  <c r="M409" i="10"/>
  <c r="P409" i="10" s="1"/>
  <c r="T413" i="10"/>
  <c r="H417" i="10"/>
  <c r="D418" i="10"/>
  <c r="R417" i="10"/>
  <c r="D417" i="10" s="1"/>
  <c r="T421" i="10"/>
  <c r="C423" i="10"/>
  <c r="P425" i="10"/>
  <c r="S425" i="10"/>
  <c r="T425" i="10" s="1"/>
  <c r="C429" i="10"/>
  <c r="L429" i="10"/>
  <c r="C430" i="10"/>
  <c r="C433" i="10"/>
  <c r="L433" i="10"/>
  <c r="C434" i="10"/>
  <c r="H437" i="10"/>
  <c r="D438" i="10"/>
  <c r="R437" i="10"/>
  <c r="D437" i="10" s="1"/>
  <c r="O441" i="10"/>
  <c r="H442" i="10"/>
  <c r="H441" i="10" s="1"/>
  <c r="R442" i="10"/>
  <c r="R443" i="10"/>
  <c r="D443" i="10" s="1"/>
  <c r="C445" i="10"/>
  <c r="L445" i="10"/>
  <c r="C446" i="10"/>
  <c r="H449" i="10"/>
  <c r="D450" i="10"/>
  <c r="R449" i="10"/>
  <c r="D449" i="10" s="1"/>
  <c r="T453" i="10"/>
  <c r="C455" i="10"/>
  <c r="P457" i="10"/>
  <c r="S457" i="10"/>
  <c r="T457" i="10" s="1"/>
  <c r="C461" i="10"/>
  <c r="L461" i="10"/>
  <c r="C462" i="10"/>
  <c r="H465" i="10"/>
  <c r="D466" i="10"/>
  <c r="R465" i="10"/>
  <c r="D465" i="10" s="1"/>
  <c r="C469" i="10"/>
  <c r="L469" i="10"/>
  <c r="C470" i="10"/>
  <c r="E473" i="10"/>
  <c r="H473" i="10" s="1"/>
  <c r="M473" i="10"/>
  <c r="P473" i="10" s="1"/>
  <c r="Q475" i="10"/>
  <c r="S476" i="10"/>
  <c r="P477" i="10"/>
  <c r="S477" i="10"/>
  <c r="T477" i="10" s="1"/>
  <c r="C481" i="10"/>
  <c r="L481" i="10"/>
  <c r="C482" i="10"/>
  <c r="H485" i="10"/>
  <c r="D486" i="10"/>
  <c r="R485" i="10"/>
  <c r="D485" i="10" s="1"/>
  <c r="T489" i="10"/>
  <c r="T493" i="10"/>
  <c r="C495" i="10"/>
  <c r="P497" i="10"/>
  <c r="S497" i="10"/>
  <c r="T497" i="10" s="1"/>
  <c r="C501" i="10"/>
  <c r="L501" i="10"/>
  <c r="C502" i="10"/>
  <c r="I505" i="10"/>
  <c r="H509" i="10"/>
  <c r="D510" i="10"/>
  <c r="R509" i="10"/>
  <c r="D509" i="10" s="1"/>
  <c r="C513" i="10"/>
  <c r="L513" i="10"/>
  <c r="C514" i="10"/>
  <c r="H517" i="10"/>
  <c r="D518" i="10"/>
  <c r="R517" i="10"/>
  <c r="D517" i="10" s="1"/>
  <c r="C521" i="10"/>
  <c r="L521" i="10"/>
  <c r="C522" i="10"/>
  <c r="H525" i="10"/>
  <c r="D526" i="10"/>
  <c r="R525" i="10"/>
  <c r="D525" i="10" s="1"/>
  <c r="T529" i="10"/>
  <c r="H533" i="10"/>
  <c r="D534" i="10"/>
  <c r="R533" i="10"/>
  <c r="D533" i="10" s="1"/>
  <c r="E537" i="10"/>
  <c r="H537" i="10" s="1"/>
  <c r="M537" i="10"/>
  <c r="P537" i="10" s="1"/>
  <c r="Q539" i="10"/>
  <c r="S540" i="10"/>
  <c r="P541" i="10"/>
  <c r="S541" i="10"/>
  <c r="T541" i="10" s="1"/>
  <c r="C545" i="10"/>
  <c r="L545" i="10"/>
  <c r="C546" i="10"/>
  <c r="H549" i="10"/>
  <c r="D550" i="10"/>
  <c r="R549" i="10"/>
  <c r="D549" i="10" s="1"/>
  <c r="T553" i="10"/>
  <c r="C555" i="10"/>
  <c r="P557" i="10"/>
  <c r="S557" i="10"/>
  <c r="T557" i="10" s="1"/>
  <c r="C561" i="10"/>
  <c r="L561" i="10"/>
  <c r="C562" i="10"/>
  <c r="H565" i="10"/>
  <c r="D566" i="10"/>
  <c r="R565" i="10"/>
  <c r="D565" i="10" s="1"/>
  <c r="O569" i="10"/>
  <c r="H570" i="10"/>
  <c r="H569" i="10" s="1"/>
  <c r="R570" i="10"/>
  <c r="C570" i="10" s="1"/>
  <c r="R571" i="10"/>
  <c r="D571" i="10" s="1"/>
  <c r="C573" i="10"/>
  <c r="L573" i="10"/>
  <c r="C574" i="10"/>
  <c r="H577" i="10"/>
  <c r="D578" i="10"/>
  <c r="R577" i="10"/>
  <c r="D577" i="10" s="1"/>
  <c r="C581" i="10"/>
  <c r="L581" i="10"/>
  <c r="C582" i="10"/>
  <c r="H585" i="10"/>
  <c r="D586" i="10"/>
  <c r="R585" i="10"/>
  <c r="D585" i="10" s="1"/>
  <c r="T589" i="10"/>
  <c r="T597" i="10"/>
  <c r="K605" i="10"/>
  <c r="H606" i="10"/>
  <c r="E605" i="10"/>
  <c r="E602" i="10"/>
  <c r="R606" i="10"/>
  <c r="T607" i="10"/>
  <c r="C607" i="10"/>
  <c r="T613" i="10"/>
  <c r="D615" i="10"/>
  <c r="C615" i="10"/>
  <c r="H621" i="10"/>
  <c r="P625" i="10"/>
  <c r="L629" i="10"/>
  <c r="D630" i="10"/>
  <c r="R629" i="10"/>
  <c r="C630" i="10"/>
  <c r="T633" i="10"/>
  <c r="T639" i="10"/>
  <c r="Q637" i="10"/>
  <c r="C639" i="10"/>
  <c r="P669" i="10"/>
  <c r="D670" i="10"/>
  <c r="R669" i="10"/>
  <c r="D669" i="10" s="1"/>
  <c r="C670" i="10"/>
  <c r="H701" i="10"/>
  <c r="T709" i="10"/>
  <c r="S640" i="10"/>
  <c r="C642" i="10"/>
  <c r="C643" i="10"/>
  <c r="C650" i="10"/>
  <c r="C651" i="10"/>
  <c r="C658" i="10"/>
  <c r="C659" i="10"/>
  <c r="C666" i="10"/>
  <c r="C667" i="10"/>
  <c r="O669" i="10"/>
  <c r="S672" i="10"/>
  <c r="C674" i="10"/>
  <c r="C675" i="10"/>
  <c r="C682" i="10"/>
  <c r="C683" i="10"/>
  <c r="C690" i="10"/>
  <c r="C691" i="10"/>
  <c r="C698" i="10"/>
  <c r="C699" i="10"/>
  <c r="O701" i="10"/>
  <c r="P701" i="10" s="1"/>
  <c r="S704" i="10"/>
  <c r="C706" i="10"/>
  <c r="C707" i="10"/>
  <c r="C714" i="10"/>
  <c r="C715" i="10"/>
  <c r="H721" i="10"/>
  <c r="L729" i="10"/>
  <c r="T730" i="10"/>
  <c r="C730" i="10"/>
  <c r="Q729" i="10"/>
  <c r="Q735" i="10"/>
  <c r="L735" i="10"/>
  <c r="D737" i="10"/>
  <c r="T739" i="10"/>
  <c r="C739" i="10"/>
  <c r="C742" i="10"/>
  <c r="Q741" i="10"/>
  <c r="T742" i="10"/>
  <c r="T754" i="10"/>
  <c r="C754" i="10"/>
  <c r="Q753" i="10"/>
  <c r="L799" i="10"/>
  <c r="K797" i="10"/>
  <c r="R803" i="10"/>
  <c r="N801" i="10"/>
  <c r="T811" i="10"/>
  <c r="Q809" i="10"/>
  <c r="C811" i="10"/>
  <c r="Q866" i="10"/>
  <c r="M865" i="10"/>
  <c r="P865" i="10" s="1"/>
  <c r="P866" i="10"/>
  <c r="H899" i="10"/>
  <c r="E897" i="10"/>
  <c r="H897" i="10" s="1"/>
  <c r="E799" i="10"/>
  <c r="C914" i="10"/>
  <c r="Q913" i="10"/>
  <c r="T914" i="10"/>
  <c r="C986" i="10"/>
  <c r="Q985" i="10"/>
  <c r="T986" i="10"/>
  <c r="S1038" i="10"/>
  <c r="T1041" i="10"/>
  <c r="L375" i="10"/>
  <c r="L407" i="10"/>
  <c r="R593" i="10"/>
  <c r="D593" i="10" s="1"/>
  <c r="I603" i="10"/>
  <c r="L607" i="10"/>
  <c r="R609" i="10"/>
  <c r="D609" i="10" s="1"/>
  <c r="R617" i="10"/>
  <c r="D617" i="10" s="1"/>
  <c r="R625" i="10"/>
  <c r="D625" i="10" s="1"/>
  <c r="R633" i="10"/>
  <c r="D633" i="10" s="1"/>
  <c r="L639" i="10"/>
  <c r="L637" i="10" s="1"/>
  <c r="R641" i="10"/>
  <c r="R649" i="10"/>
  <c r="R657" i="10"/>
  <c r="R665" i="10"/>
  <c r="L671" i="10"/>
  <c r="L669" i="10" s="1"/>
  <c r="R673" i="10"/>
  <c r="R681" i="10"/>
  <c r="R689" i="10"/>
  <c r="R697" i="10"/>
  <c r="L703" i="10"/>
  <c r="L701" i="10" s="1"/>
  <c r="R705" i="10"/>
  <c r="R713" i="10"/>
  <c r="R721" i="10"/>
  <c r="D721" i="10" s="1"/>
  <c r="T723" i="10"/>
  <c r="C723" i="10"/>
  <c r="H729" i="10"/>
  <c r="R733" i="10"/>
  <c r="D733" i="10" s="1"/>
  <c r="R735" i="10"/>
  <c r="D735" i="10" s="1"/>
  <c r="J733" i="10"/>
  <c r="S736" i="10"/>
  <c r="P737" i="10"/>
  <c r="D745" i="10"/>
  <c r="T747" i="10"/>
  <c r="C747" i="10"/>
  <c r="C750" i="10"/>
  <c r="Q749" i="10"/>
  <c r="T750" i="10"/>
  <c r="T760" i="10"/>
  <c r="T762" i="10"/>
  <c r="C762" i="10"/>
  <c r="Q761" i="10"/>
  <c r="Q769" i="10"/>
  <c r="C774" i="10"/>
  <c r="Q773" i="10"/>
  <c r="T774" i="10"/>
  <c r="Q777" i="10"/>
  <c r="C782" i="10"/>
  <c r="Q781" i="10"/>
  <c r="T782" i="10"/>
  <c r="Q785" i="10"/>
  <c r="C790" i="10"/>
  <c r="Q789" i="10"/>
  <c r="T790" i="10"/>
  <c r="Q793" i="10"/>
  <c r="L800" i="10"/>
  <c r="P802" i="10"/>
  <c r="Q802" i="10"/>
  <c r="T804" i="10"/>
  <c r="S801" i="10"/>
  <c r="R835" i="10"/>
  <c r="D835" i="10" s="1"/>
  <c r="N833" i="10"/>
  <c r="D849" i="10"/>
  <c r="C851" i="10"/>
  <c r="T851" i="10"/>
  <c r="E637" i="10"/>
  <c r="H637" i="10" s="1"/>
  <c r="D718" i="10"/>
  <c r="R717" i="10"/>
  <c r="D717" i="10" s="1"/>
  <c r="D729" i="10"/>
  <c r="T731" i="10"/>
  <c r="C731" i="10"/>
  <c r="T738" i="10"/>
  <c r="C738" i="10"/>
  <c r="Q737" i="10"/>
  <c r="P745" i="10"/>
  <c r="D753" i="10"/>
  <c r="T755" i="10"/>
  <c r="C755" i="10"/>
  <c r="C758" i="10"/>
  <c r="Q757" i="10"/>
  <c r="T758" i="10"/>
  <c r="R766" i="10"/>
  <c r="Q767" i="10"/>
  <c r="L767" i="10"/>
  <c r="P769" i="10"/>
  <c r="P777" i="10"/>
  <c r="P785" i="10"/>
  <c r="P793" i="10"/>
  <c r="M798" i="10"/>
  <c r="N799" i="10"/>
  <c r="P801" i="10"/>
  <c r="C842" i="10"/>
  <c r="Q841" i="10"/>
  <c r="T842" i="10"/>
  <c r="D905" i="10"/>
  <c r="C907" i="10"/>
  <c r="T907" i="10"/>
  <c r="R963" i="10"/>
  <c r="D963" i="10" s="1"/>
  <c r="N961" i="10"/>
  <c r="D977" i="10"/>
  <c r="C979" i="10"/>
  <c r="T979" i="10"/>
  <c r="R406" i="10"/>
  <c r="I1996" i="10"/>
  <c r="L443" i="10"/>
  <c r="L475" i="10"/>
  <c r="L507" i="10"/>
  <c r="L539" i="10"/>
  <c r="L571" i="10"/>
  <c r="P602" i="10"/>
  <c r="N637" i="10"/>
  <c r="R645" i="10"/>
  <c r="D645" i="10" s="1"/>
  <c r="R653" i="10"/>
  <c r="D653" i="10" s="1"/>
  <c r="R661" i="10"/>
  <c r="D661" i="10" s="1"/>
  <c r="N669" i="10"/>
  <c r="R677" i="10"/>
  <c r="D677" i="10" s="1"/>
  <c r="R685" i="10"/>
  <c r="D685" i="10" s="1"/>
  <c r="R693" i="10"/>
  <c r="D693" i="10" s="1"/>
  <c r="N701" i="10"/>
  <c r="R709" i="10"/>
  <c r="D709" i="10" s="1"/>
  <c r="T722" i="10"/>
  <c r="C722" i="10"/>
  <c r="Q721" i="10"/>
  <c r="S729" i="10"/>
  <c r="Q734" i="10"/>
  <c r="L734" i="10"/>
  <c r="L733" i="10" s="1"/>
  <c r="R741" i="10"/>
  <c r="D741" i="10" s="1"/>
  <c r="T744" i="10"/>
  <c r="T746" i="10"/>
  <c r="C746" i="10"/>
  <c r="Q745" i="10"/>
  <c r="D761" i="10"/>
  <c r="T763" i="10"/>
  <c r="C763" i="10"/>
  <c r="M765" i="10"/>
  <c r="P766" i="10"/>
  <c r="S768" i="10"/>
  <c r="L769" i="10"/>
  <c r="C771" i="10"/>
  <c r="D775" i="10"/>
  <c r="C775" i="10"/>
  <c r="T775" i="10"/>
  <c r="T776" i="10"/>
  <c r="S773" i="10"/>
  <c r="L777" i="10"/>
  <c r="C779" i="10"/>
  <c r="D783" i="10"/>
  <c r="C783" i="10"/>
  <c r="T783" i="10"/>
  <c r="T784" i="10"/>
  <c r="S781" i="10"/>
  <c r="L785" i="10"/>
  <c r="C787" i="10"/>
  <c r="D791" i="10"/>
  <c r="C791" i="10"/>
  <c r="T791" i="10"/>
  <c r="T792" i="10"/>
  <c r="S789" i="10"/>
  <c r="L793" i="10"/>
  <c r="C795" i="10"/>
  <c r="F2003" i="10"/>
  <c r="F2002" i="10" s="1"/>
  <c r="F797" i="10"/>
  <c r="J2003" i="10"/>
  <c r="R798" i="10"/>
  <c r="P803" i="10"/>
  <c r="M799" i="10"/>
  <c r="D806" i="10"/>
  <c r="R805" i="10"/>
  <c r="D805" i="10" s="1"/>
  <c r="S813" i="10"/>
  <c r="C858" i="10"/>
  <c r="Q857" i="10"/>
  <c r="T858" i="10"/>
  <c r="T900" i="10"/>
  <c r="S897" i="10"/>
  <c r="D921" i="10"/>
  <c r="C923" i="10"/>
  <c r="T923" i="10"/>
  <c r="D930" i="10"/>
  <c r="R929" i="10"/>
  <c r="D929" i="10" s="1"/>
  <c r="I929" i="10"/>
  <c r="Q931" i="10"/>
  <c r="L931" i="10"/>
  <c r="R961" i="10"/>
  <c r="D961" i="10" s="1"/>
  <c r="C970" i="10"/>
  <c r="Q969" i="10"/>
  <c r="T970" i="10"/>
  <c r="C743" i="10"/>
  <c r="C751" i="10"/>
  <c r="C759" i="10"/>
  <c r="E797" i="10"/>
  <c r="G801" i="10"/>
  <c r="H801" i="10" s="1"/>
  <c r="G798" i="10"/>
  <c r="C806" i="10"/>
  <c r="L809" i="10"/>
  <c r="C815" i="10"/>
  <c r="Q817" i="10"/>
  <c r="C826" i="10"/>
  <c r="Q825" i="10"/>
  <c r="T826" i="10"/>
  <c r="D834" i="10"/>
  <c r="Q834" i="10"/>
  <c r="M833" i="10"/>
  <c r="P834" i="10"/>
  <c r="P841" i="10"/>
  <c r="P857" i="10"/>
  <c r="H867" i="10"/>
  <c r="E865" i="10"/>
  <c r="H865" i="10" s="1"/>
  <c r="T868" i="10"/>
  <c r="S865" i="10"/>
  <c r="D873" i="10"/>
  <c r="C875" i="10"/>
  <c r="T875" i="10"/>
  <c r="C882" i="10"/>
  <c r="Q881" i="10"/>
  <c r="T882" i="10"/>
  <c r="D889" i="10"/>
  <c r="C891" i="10"/>
  <c r="T891" i="10"/>
  <c r="N897" i="10"/>
  <c r="I897" i="10"/>
  <c r="L897" i="10" s="1"/>
  <c r="Q899" i="10"/>
  <c r="L899" i="10"/>
  <c r="P913" i="10"/>
  <c r="C938" i="10"/>
  <c r="Q937" i="10"/>
  <c r="T938" i="10"/>
  <c r="D945" i="10"/>
  <c r="C947" i="10"/>
  <c r="T947" i="10"/>
  <c r="C954" i="10"/>
  <c r="Q953" i="10"/>
  <c r="T954" i="10"/>
  <c r="D962" i="10"/>
  <c r="Q962" i="10"/>
  <c r="M961" i="10"/>
  <c r="P962" i="10"/>
  <c r="P969" i="10"/>
  <c r="P985" i="10"/>
  <c r="Q1006" i="10"/>
  <c r="T1007" i="10"/>
  <c r="D1010" i="10"/>
  <c r="S1014" i="10"/>
  <c r="T1017" i="10"/>
  <c r="C1023" i="10"/>
  <c r="Q1022" i="10"/>
  <c r="T1023" i="10"/>
  <c r="C1031" i="10"/>
  <c r="Q1030" i="10"/>
  <c r="T1031" i="10"/>
  <c r="K1038" i="10"/>
  <c r="I1036" i="10"/>
  <c r="I1992" i="10" s="1"/>
  <c r="Q1040" i="10"/>
  <c r="L1040" i="10"/>
  <c r="D1042" i="10"/>
  <c r="C1044" i="10"/>
  <c r="T1044" i="10"/>
  <c r="S1046" i="10"/>
  <c r="T1049" i="10"/>
  <c r="D1050" i="10"/>
  <c r="C1052" i="10"/>
  <c r="T1052" i="10"/>
  <c r="S1054" i="10"/>
  <c r="T1057" i="10"/>
  <c r="D1058" i="10"/>
  <c r="C1060" i="10"/>
  <c r="T1060" i="10"/>
  <c r="S1062" i="10"/>
  <c r="T1065" i="10"/>
  <c r="D1066" i="10"/>
  <c r="C1068" i="10"/>
  <c r="T1068" i="10"/>
  <c r="R1070" i="10"/>
  <c r="D1070" i="10" s="1"/>
  <c r="D1071" i="10"/>
  <c r="P1082" i="10"/>
  <c r="P1098" i="10"/>
  <c r="D1183" i="10"/>
  <c r="R1182" i="10"/>
  <c r="D1182" i="10" s="1"/>
  <c r="Q1010" i="10"/>
  <c r="T1011" i="10"/>
  <c r="S1022" i="10"/>
  <c r="T1025" i="10"/>
  <c r="C1028" i="10"/>
  <c r="T1028" i="10"/>
  <c r="S1030" i="10"/>
  <c r="T1033" i="10"/>
  <c r="K1037" i="10"/>
  <c r="L1041" i="10"/>
  <c r="D1048" i="10"/>
  <c r="R1046" i="10"/>
  <c r="D1046" i="10" s="1"/>
  <c r="D1056" i="10"/>
  <c r="R1054" i="10"/>
  <c r="D1054" i="10" s="1"/>
  <c r="D1064" i="10"/>
  <c r="R1062" i="10"/>
  <c r="D1062" i="10" s="1"/>
  <c r="M1070" i="10"/>
  <c r="P1071" i="10"/>
  <c r="M1035" i="10"/>
  <c r="M1991" i="10" s="1"/>
  <c r="C1072" i="10"/>
  <c r="C1074" i="10"/>
  <c r="T1074" i="10"/>
  <c r="C1088" i="10"/>
  <c r="T1088" i="10"/>
  <c r="C1090" i="10"/>
  <c r="T1090" i="10"/>
  <c r="D1160" i="10"/>
  <c r="R1158" i="10"/>
  <c r="D1158" i="10" s="1"/>
  <c r="C1176" i="10"/>
  <c r="T1176" i="10"/>
  <c r="T1177" i="10"/>
  <c r="S1174" i="10"/>
  <c r="L817" i="10"/>
  <c r="D825" i="10"/>
  <c r="C827" i="10"/>
  <c r="T827" i="10"/>
  <c r="I833" i="10"/>
  <c r="Q835" i="10"/>
  <c r="L835" i="10"/>
  <c r="C874" i="10"/>
  <c r="Q873" i="10"/>
  <c r="T874" i="10"/>
  <c r="D881" i="10"/>
  <c r="C883" i="10"/>
  <c r="T883" i="10"/>
  <c r="C890" i="10"/>
  <c r="Q889" i="10"/>
  <c r="T890" i="10"/>
  <c r="Q898" i="10"/>
  <c r="M897" i="10"/>
  <c r="P898" i="10"/>
  <c r="H931" i="10"/>
  <c r="E929" i="10"/>
  <c r="T932" i="10"/>
  <c r="S929" i="10"/>
  <c r="D937" i="10"/>
  <c r="C939" i="10"/>
  <c r="T939" i="10"/>
  <c r="C946" i="10"/>
  <c r="Q945" i="10"/>
  <c r="T946" i="10"/>
  <c r="D953" i="10"/>
  <c r="C955" i="10"/>
  <c r="T955" i="10"/>
  <c r="I961" i="10"/>
  <c r="Q963" i="10"/>
  <c r="L963" i="10"/>
  <c r="Q1002" i="10"/>
  <c r="T1004" i="10"/>
  <c r="O1989" i="10"/>
  <c r="O1002" i="10"/>
  <c r="P1002" i="10" s="1"/>
  <c r="O1001" i="10"/>
  <c r="P1005" i="10"/>
  <c r="S1006" i="10"/>
  <c r="T1009" i="10"/>
  <c r="Q1014" i="10"/>
  <c r="T1014" i="10" s="1"/>
  <c r="T1015" i="10"/>
  <c r="C1019" i="10"/>
  <c r="Q1018" i="10"/>
  <c r="T1019" i="10"/>
  <c r="D1024" i="10"/>
  <c r="R1022" i="10"/>
  <c r="D1022" i="10" s="1"/>
  <c r="D1032" i="10"/>
  <c r="R1030" i="10"/>
  <c r="D1030" i="10" s="1"/>
  <c r="C1043" i="10"/>
  <c r="Q1042" i="10"/>
  <c r="T1043" i="10"/>
  <c r="C1051" i="10"/>
  <c r="Q1050" i="10"/>
  <c r="T1051" i="10"/>
  <c r="C1059" i="10"/>
  <c r="Q1058" i="10"/>
  <c r="T1059" i="10"/>
  <c r="C1067" i="10"/>
  <c r="Q1066" i="10"/>
  <c r="T1067" i="10"/>
  <c r="Q1104" i="10"/>
  <c r="L1104" i="10"/>
  <c r="C1136" i="10"/>
  <c r="T1136" i="10"/>
  <c r="C1151" i="10"/>
  <c r="Q1150" i="10"/>
  <c r="T1151" i="10"/>
  <c r="R725" i="10"/>
  <c r="D725" i="10" s="1"/>
  <c r="Q766" i="10"/>
  <c r="L766" i="10"/>
  <c r="I765" i="10"/>
  <c r="L765" i="10" s="1"/>
  <c r="H767" i="10"/>
  <c r="H765" i="10" s="1"/>
  <c r="R767" i="10"/>
  <c r="D767" i="10" s="1"/>
  <c r="Q798" i="10"/>
  <c r="L798" i="10"/>
  <c r="I797" i="10"/>
  <c r="L797" i="10" s="1"/>
  <c r="R799" i="10"/>
  <c r="D799" i="10" s="1"/>
  <c r="Q803" i="10"/>
  <c r="L803" i="10"/>
  <c r="L801" i="10" s="1"/>
  <c r="O801" i="10"/>
  <c r="O800" i="10"/>
  <c r="P809" i="10"/>
  <c r="D809" i="10"/>
  <c r="D814" i="10"/>
  <c r="R813" i="10"/>
  <c r="D813" i="10" s="1"/>
  <c r="P825" i="10"/>
  <c r="H835" i="10"/>
  <c r="E833" i="10"/>
  <c r="T836" i="10"/>
  <c r="S833" i="10"/>
  <c r="D841" i="10"/>
  <c r="C843" i="10"/>
  <c r="T843" i="10"/>
  <c r="C850" i="10"/>
  <c r="Q849" i="10"/>
  <c r="T850" i="10"/>
  <c r="D857" i="10"/>
  <c r="C859" i="10"/>
  <c r="T859" i="10"/>
  <c r="N865" i="10"/>
  <c r="I865" i="10"/>
  <c r="L865" i="10" s="1"/>
  <c r="Q867" i="10"/>
  <c r="L867" i="10"/>
  <c r="P881" i="10"/>
  <c r="C906" i="10"/>
  <c r="Q905" i="10"/>
  <c r="T906" i="10"/>
  <c r="D913" i="10"/>
  <c r="C915" i="10"/>
  <c r="T915" i="10"/>
  <c r="C922" i="10"/>
  <c r="Q921" i="10"/>
  <c r="T922" i="10"/>
  <c r="Q930" i="10"/>
  <c r="M929" i="10"/>
  <c r="P929" i="10" s="1"/>
  <c r="P930" i="10"/>
  <c r="P937" i="10"/>
  <c r="P953" i="10"/>
  <c r="H963" i="10"/>
  <c r="E961" i="10"/>
  <c r="T964" i="10"/>
  <c r="S961" i="10"/>
  <c r="D969" i="10"/>
  <c r="C971" i="10"/>
  <c r="T971" i="10"/>
  <c r="C978" i="10"/>
  <c r="Q977" i="10"/>
  <c r="T978" i="10"/>
  <c r="D985" i="10"/>
  <c r="C987" i="10"/>
  <c r="T987" i="10"/>
  <c r="H1004" i="10"/>
  <c r="C1004" i="10" s="1"/>
  <c r="C1006" i="10"/>
  <c r="C1012" i="10"/>
  <c r="T1012" i="10"/>
  <c r="C1027" i="10"/>
  <c r="Q1026" i="10"/>
  <c r="T1027" i="10"/>
  <c r="R1035" i="10"/>
  <c r="N1035" i="10"/>
  <c r="N1038" i="10"/>
  <c r="N1036" i="10"/>
  <c r="N1992" i="10" s="1"/>
  <c r="C1047" i="10"/>
  <c r="Q1046" i="10"/>
  <c r="T1047" i="10"/>
  <c r="C1055" i="10"/>
  <c r="Q1054" i="10"/>
  <c r="T1055" i="10"/>
  <c r="C1063" i="10"/>
  <c r="Q1062" i="10"/>
  <c r="T1063" i="10"/>
  <c r="S1070" i="10"/>
  <c r="T1073" i="10"/>
  <c r="L1074" i="10"/>
  <c r="C1080" i="10"/>
  <c r="T1080" i="10"/>
  <c r="C1082" i="10"/>
  <c r="T1082" i="10"/>
  <c r="P1086" i="10"/>
  <c r="L1090" i="10"/>
  <c r="C1096" i="10"/>
  <c r="T1096" i="10"/>
  <c r="C1098" i="10"/>
  <c r="T1098" i="10"/>
  <c r="M1102" i="10"/>
  <c r="P1103" i="10"/>
  <c r="L1105" i="10"/>
  <c r="S1105" i="10"/>
  <c r="K1102" i="10"/>
  <c r="D1190" i="10"/>
  <c r="C1210" i="10"/>
  <c r="C1226" i="10"/>
  <c r="Q1232" i="10"/>
  <c r="L1232" i="10"/>
  <c r="C1279" i="10"/>
  <c r="Q1278" i="10"/>
  <c r="T1279" i="10"/>
  <c r="D1307" i="10"/>
  <c r="C1307" i="10"/>
  <c r="R1306" i="10"/>
  <c r="D1306" i="10" s="1"/>
  <c r="Q805" i="10"/>
  <c r="Q813" i="10"/>
  <c r="Q821" i="10"/>
  <c r="Q829" i="10"/>
  <c r="Q837" i="10"/>
  <c r="Q845" i="10"/>
  <c r="Q853" i="10"/>
  <c r="Q861" i="10"/>
  <c r="Q869" i="10"/>
  <c r="Q877" i="10"/>
  <c r="Q885" i="10"/>
  <c r="Q893" i="10"/>
  <c r="Q901" i="10"/>
  <c r="Q909" i="10"/>
  <c r="Q917" i="10"/>
  <c r="Q925" i="10"/>
  <c r="Q933" i="10"/>
  <c r="Q941" i="10"/>
  <c r="Q949" i="10"/>
  <c r="Q957" i="10"/>
  <c r="Q965" i="10"/>
  <c r="Q973" i="10"/>
  <c r="Q981" i="10"/>
  <c r="Q989" i="10"/>
  <c r="E1002" i="10"/>
  <c r="P1004" i="10"/>
  <c r="M1000" i="10"/>
  <c r="C1007" i="10"/>
  <c r="C1015" i="10"/>
  <c r="G1036" i="10"/>
  <c r="G1992" i="10" s="1"/>
  <c r="E1038" i="10"/>
  <c r="E1035" i="10"/>
  <c r="Q1039" i="10"/>
  <c r="L1039" i="10"/>
  <c r="I1038" i="10"/>
  <c r="I1035" i="10"/>
  <c r="P1039" i="10"/>
  <c r="P1038" i="10" s="1"/>
  <c r="H1040" i="10"/>
  <c r="R1040" i="10"/>
  <c r="D1040" i="10" s="1"/>
  <c r="J1036" i="10"/>
  <c r="J1992" i="10" s="1"/>
  <c r="H1071" i="10"/>
  <c r="H1070" i="10" s="1"/>
  <c r="C1079" i="10"/>
  <c r="Q1078" i="10"/>
  <c r="C1087" i="10"/>
  <c r="Q1086" i="10"/>
  <c r="C1095" i="10"/>
  <c r="Q1094" i="10"/>
  <c r="L1106" i="10"/>
  <c r="C1108" i="10"/>
  <c r="D1112" i="10"/>
  <c r="C1112" i="10"/>
  <c r="T1112" i="10"/>
  <c r="S1110" i="10"/>
  <c r="T1113" i="10"/>
  <c r="L1114" i="10"/>
  <c r="C1116" i="10"/>
  <c r="D1120" i="10"/>
  <c r="C1120" i="10"/>
  <c r="T1120" i="10"/>
  <c r="S1118" i="10"/>
  <c r="T1121" i="10"/>
  <c r="L1122" i="10"/>
  <c r="C1124" i="10"/>
  <c r="D1128" i="10"/>
  <c r="C1128" i="10"/>
  <c r="T1128" i="10"/>
  <c r="S1126" i="10"/>
  <c r="T1129" i="10"/>
  <c r="L1130" i="10"/>
  <c r="C1132" i="10"/>
  <c r="R1135" i="10"/>
  <c r="C1146" i="10"/>
  <c r="C1162" i="10"/>
  <c r="S1166" i="10"/>
  <c r="P1174" i="10"/>
  <c r="C1184" i="10"/>
  <c r="T1184" i="10"/>
  <c r="T1185" i="10"/>
  <c r="S1182" i="10"/>
  <c r="H1198" i="10"/>
  <c r="Q1199" i="10"/>
  <c r="L1199" i="10"/>
  <c r="I1198" i="10"/>
  <c r="R1199" i="10"/>
  <c r="H1206" i="10"/>
  <c r="C1207" i="10"/>
  <c r="Q1206" i="10"/>
  <c r="T1207" i="10"/>
  <c r="D1216" i="10"/>
  <c r="R1214" i="10"/>
  <c r="D1214" i="10" s="1"/>
  <c r="H1222" i="10"/>
  <c r="C1223" i="10"/>
  <c r="Q1222" i="10"/>
  <c r="T1223" i="10"/>
  <c r="M1230" i="10"/>
  <c r="P1230" i="10" s="1"/>
  <c r="P1231" i="10"/>
  <c r="C1263" i="10"/>
  <c r="T1263" i="10"/>
  <c r="D1263" i="10"/>
  <c r="R1262" i="10"/>
  <c r="D1262" i="10" s="1"/>
  <c r="Q1264" i="10"/>
  <c r="L1264" i="10"/>
  <c r="D1303" i="10"/>
  <c r="R1302" i="10"/>
  <c r="D1302" i="10" s="1"/>
  <c r="C1303" i="10"/>
  <c r="T1315" i="10"/>
  <c r="C1315" i="10"/>
  <c r="Q1314" i="10"/>
  <c r="T1329" i="10"/>
  <c r="S1326" i="10"/>
  <c r="R821" i="10"/>
  <c r="D821" i="10" s="1"/>
  <c r="R829" i="10"/>
  <c r="D829" i="10" s="1"/>
  <c r="R837" i="10"/>
  <c r="D837" i="10" s="1"/>
  <c r="R845" i="10"/>
  <c r="D845" i="10" s="1"/>
  <c r="R853" i="10"/>
  <c r="D853" i="10" s="1"/>
  <c r="R861" i="10"/>
  <c r="D861" i="10" s="1"/>
  <c r="R869" i="10"/>
  <c r="D869" i="10" s="1"/>
  <c r="R877" i="10"/>
  <c r="D877" i="10" s="1"/>
  <c r="R885" i="10"/>
  <c r="D885" i="10" s="1"/>
  <c r="R893" i="10"/>
  <c r="D893" i="10" s="1"/>
  <c r="R901" i="10"/>
  <c r="D901" i="10" s="1"/>
  <c r="R909" i="10"/>
  <c r="D909" i="10" s="1"/>
  <c r="R917" i="10"/>
  <c r="D917" i="10" s="1"/>
  <c r="R925" i="10"/>
  <c r="D925" i="10" s="1"/>
  <c r="R933" i="10"/>
  <c r="D933" i="10" s="1"/>
  <c r="R941" i="10"/>
  <c r="D941" i="10" s="1"/>
  <c r="R949" i="10"/>
  <c r="D949" i="10" s="1"/>
  <c r="R957" i="10"/>
  <c r="D957" i="10" s="1"/>
  <c r="R965" i="10"/>
  <c r="D965" i="10" s="1"/>
  <c r="R973" i="10"/>
  <c r="D973" i="10" s="1"/>
  <c r="R981" i="10"/>
  <c r="D981" i="10" s="1"/>
  <c r="R989" i="10"/>
  <c r="D989" i="10" s="1"/>
  <c r="G1002" i="10"/>
  <c r="G999" i="10"/>
  <c r="C1010" i="10"/>
  <c r="C1018" i="10"/>
  <c r="G1034" i="10"/>
  <c r="R1039" i="10"/>
  <c r="F1036" i="10"/>
  <c r="F1992" i="10" s="1"/>
  <c r="Q1071" i="10"/>
  <c r="L1071" i="10"/>
  <c r="I1070" i="10"/>
  <c r="H1072" i="10"/>
  <c r="F1134" i="10"/>
  <c r="C1138" i="10"/>
  <c r="C1144" i="10"/>
  <c r="T1144" i="10"/>
  <c r="D1152" i="10"/>
  <c r="R1150" i="10"/>
  <c r="D1150" i="10" s="1"/>
  <c r="H1158" i="10"/>
  <c r="C1159" i="10"/>
  <c r="Q1158" i="10"/>
  <c r="T1159" i="10"/>
  <c r="Q1168" i="10"/>
  <c r="L1168" i="10"/>
  <c r="D1174" i="10"/>
  <c r="P1182" i="10"/>
  <c r="C1192" i="10"/>
  <c r="T1192" i="10"/>
  <c r="T1193" i="10"/>
  <c r="S1190" i="10"/>
  <c r="L1201" i="10"/>
  <c r="S1201" i="10"/>
  <c r="K1198" i="10"/>
  <c r="C1202" i="10"/>
  <c r="C1218" i="10"/>
  <c r="D1296" i="10"/>
  <c r="R1294" i="10"/>
  <c r="D1294" i="10" s="1"/>
  <c r="D1312" i="10"/>
  <c r="C1312" i="10"/>
  <c r="S1310" i="10"/>
  <c r="T1310" i="10" s="1"/>
  <c r="T1313" i="10"/>
  <c r="T1359" i="10"/>
  <c r="Q1358" i="10"/>
  <c r="D1371" i="10"/>
  <c r="R1370" i="10"/>
  <c r="D1370" i="10" s="1"/>
  <c r="D1402" i="10"/>
  <c r="H1003" i="10"/>
  <c r="C1003" i="10" s="1"/>
  <c r="C1024" i="10"/>
  <c r="C1032" i="10"/>
  <c r="C1048" i="10"/>
  <c r="C1056" i="10"/>
  <c r="C1064" i="10"/>
  <c r="Q1106" i="10"/>
  <c r="C1111" i="10"/>
  <c r="Q1110" i="10"/>
  <c r="T1111" i="10"/>
  <c r="Q1114" i="10"/>
  <c r="C1119" i="10"/>
  <c r="Q1118" i="10"/>
  <c r="T1119" i="10"/>
  <c r="Q1122" i="10"/>
  <c r="C1127" i="10"/>
  <c r="Q1126" i="10"/>
  <c r="T1127" i="10"/>
  <c r="Q1130" i="10"/>
  <c r="M1134" i="10"/>
  <c r="P1135" i="10"/>
  <c r="C1154" i="10"/>
  <c r="M1166" i="10"/>
  <c r="P1167" i="10"/>
  <c r="D1208" i="10"/>
  <c r="R1206" i="10"/>
  <c r="D1206" i="10" s="1"/>
  <c r="T1210" i="10"/>
  <c r="C1215" i="10"/>
  <c r="Q1214" i="10"/>
  <c r="T1215" i="10"/>
  <c r="D1224" i="10"/>
  <c r="R1222" i="10"/>
  <c r="D1222" i="10" s="1"/>
  <c r="T1226" i="10"/>
  <c r="D1238" i="10"/>
  <c r="C1240" i="10"/>
  <c r="T1240" i="10"/>
  <c r="C1255" i="10"/>
  <c r="Q1254" i="10"/>
  <c r="T1255" i="10"/>
  <c r="F1392" i="10"/>
  <c r="F1394" i="10"/>
  <c r="D1474" i="10"/>
  <c r="C1476" i="10"/>
  <c r="T1476" i="10"/>
  <c r="Q1103" i="10"/>
  <c r="L1103" i="10"/>
  <c r="I1102" i="10"/>
  <c r="H1104" i="10"/>
  <c r="H1102" i="10" s="1"/>
  <c r="R1104" i="10"/>
  <c r="D1104" i="10" s="1"/>
  <c r="S1137" i="10"/>
  <c r="C1143" i="10"/>
  <c r="Q1142" i="10"/>
  <c r="H1174" i="10"/>
  <c r="H1182" i="10"/>
  <c r="H1190" i="10"/>
  <c r="Q1200" i="10"/>
  <c r="L1200" i="10"/>
  <c r="C1239" i="10"/>
  <c r="Q1238" i="10"/>
  <c r="T1239" i="10"/>
  <c r="C1242" i="10"/>
  <c r="D1254" i="10"/>
  <c r="C1256" i="10"/>
  <c r="T1256" i="10"/>
  <c r="M1262" i="10"/>
  <c r="P1262" i="10" s="1"/>
  <c r="P1263" i="10"/>
  <c r="C1266" i="10"/>
  <c r="D1278" i="10"/>
  <c r="C1280" i="10"/>
  <c r="T1280" i="10"/>
  <c r="T1302" i="10"/>
  <c r="D1316" i="10"/>
  <c r="C1316" i="10"/>
  <c r="R1314" i="10"/>
  <c r="D1314" i="10" s="1"/>
  <c r="D1330" i="10"/>
  <c r="C1364" i="10"/>
  <c r="T1364" i="10"/>
  <c r="T1365" i="10"/>
  <c r="S1362" i="10"/>
  <c r="C1379" i="10"/>
  <c r="Q1378" i="10"/>
  <c r="T1379" i="10"/>
  <c r="T1382" i="10"/>
  <c r="N1391" i="10"/>
  <c r="R1395" i="10"/>
  <c r="P1414" i="10"/>
  <c r="D1435" i="10"/>
  <c r="R1434" i="10"/>
  <c r="D1434" i="10" s="1"/>
  <c r="D1443" i="10"/>
  <c r="R1442" i="10"/>
  <c r="D1442" i="10" s="1"/>
  <c r="D1450" i="10"/>
  <c r="C1452" i="10"/>
  <c r="T1452" i="10"/>
  <c r="F1554" i="10"/>
  <c r="F1391" i="10"/>
  <c r="F1390" i="10" s="1"/>
  <c r="T1592" i="10"/>
  <c r="Q1135" i="10"/>
  <c r="L1135" i="10"/>
  <c r="I1134" i="10"/>
  <c r="H1136" i="10"/>
  <c r="H1134" i="10" s="1"/>
  <c r="R1136" i="10"/>
  <c r="D1136" i="10" s="1"/>
  <c r="C1152" i="10"/>
  <c r="T1152" i="10"/>
  <c r="C1160" i="10"/>
  <c r="T1160" i="10"/>
  <c r="E1166" i="10"/>
  <c r="H1166" i="10" s="1"/>
  <c r="Q1167" i="10"/>
  <c r="L1167" i="10"/>
  <c r="I1166" i="10"/>
  <c r="C1170" i="10"/>
  <c r="C1175" i="10"/>
  <c r="Q1174" i="10"/>
  <c r="T1175" i="10"/>
  <c r="C1178" i="10"/>
  <c r="C1183" i="10"/>
  <c r="Q1182" i="10"/>
  <c r="T1183" i="10"/>
  <c r="C1186" i="10"/>
  <c r="C1191" i="10"/>
  <c r="Q1190" i="10"/>
  <c r="T1191" i="10"/>
  <c r="C1194" i="10"/>
  <c r="M1198" i="10"/>
  <c r="P1198" i="10" s="1"/>
  <c r="P1199" i="10"/>
  <c r="R1200" i="10"/>
  <c r="D1200" i="10" s="1"/>
  <c r="C1208" i="10"/>
  <c r="T1208" i="10"/>
  <c r="C1216" i="10"/>
  <c r="T1216" i="10"/>
  <c r="C1224" i="10"/>
  <c r="T1224" i="10"/>
  <c r="E1230" i="10"/>
  <c r="H1230" i="10" s="1"/>
  <c r="Q1231" i="10"/>
  <c r="L1231" i="10"/>
  <c r="I1230" i="10"/>
  <c r="C1234" i="10"/>
  <c r="D1246" i="10"/>
  <c r="C1248" i="10"/>
  <c r="T1248" i="10"/>
  <c r="D1270" i="10"/>
  <c r="C1272" i="10"/>
  <c r="T1272" i="10"/>
  <c r="C1287" i="10"/>
  <c r="Q1286" i="10"/>
  <c r="T1287" i="10"/>
  <c r="E1294" i="10"/>
  <c r="H1294" i="10" s="1"/>
  <c r="Q1295" i="10"/>
  <c r="Q1296" i="10"/>
  <c r="L1296" i="10"/>
  <c r="P1318" i="10"/>
  <c r="T1324" i="10"/>
  <c r="C1324" i="10"/>
  <c r="Q1322" i="10"/>
  <c r="T1325" i="10"/>
  <c r="S1322" i="10"/>
  <c r="Q1328" i="10"/>
  <c r="P1328" i="10"/>
  <c r="M1326" i="10"/>
  <c r="P1326" i="10" s="1"/>
  <c r="D1339" i="10"/>
  <c r="R1338" i="10"/>
  <c r="D1338" i="10" s="1"/>
  <c r="L1350" i="10"/>
  <c r="D1362" i="10"/>
  <c r="H1370" i="10"/>
  <c r="K1393" i="10"/>
  <c r="L1397" i="10"/>
  <c r="S1397" i="10"/>
  <c r="K1394" i="10"/>
  <c r="C1404" i="10"/>
  <c r="T1404" i="10"/>
  <c r="T1405" i="10"/>
  <c r="S1402" i="10"/>
  <c r="C1419" i="10"/>
  <c r="Q1418" i="10"/>
  <c r="T1419" i="10"/>
  <c r="T1422" i="10"/>
  <c r="Q1428" i="10"/>
  <c r="L1428" i="10"/>
  <c r="C1552" i="10"/>
  <c r="T1552" i="10"/>
  <c r="C1247" i="10"/>
  <c r="Q1246" i="10"/>
  <c r="T1247" i="10"/>
  <c r="C1250" i="10"/>
  <c r="C1271" i="10"/>
  <c r="Q1270" i="10"/>
  <c r="T1271" i="10"/>
  <c r="C1274" i="10"/>
  <c r="D1286" i="10"/>
  <c r="C1288" i="10"/>
  <c r="T1288" i="10"/>
  <c r="M1294" i="10"/>
  <c r="P1295" i="10"/>
  <c r="C1298" i="10"/>
  <c r="H1302" i="10"/>
  <c r="C1302" i="10" s="1"/>
  <c r="H1327" i="10"/>
  <c r="E1326" i="10"/>
  <c r="H1326" i="10" s="1"/>
  <c r="R1327" i="10"/>
  <c r="J1326" i="10"/>
  <c r="C1332" i="10"/>
  <c r="T1332" i="10"/>
  <c r="T1333" i="10"/>
  <c r="S1330" i="10"/>
  <c r="C1347" i="10"/>
  <c r="Q1346" i="10"/>
  <c r="T1347" i="10"/>
  <c r="T1350" i="10"/>
  <c r="T1360" i="10"/>
  <c r="C1360" i="10"/>
  <c r="O1358" i="10"/>
  <c r="P1361" i="10"/>
  <c r="P1358" i="10" s="1"/>
  <c r="P1374" i="10"/>
  <c r="D1411" i="10"/>
  <c r="R1410" i="10"/>
  <c r="D1410" i="10" s="1"/>
  <c r="M1458" i="10"/>
  <c r="P1458" i="10" s="1"/>
  <c r="P1459" i="10"/>
  <c r="D1498" i="10"/>
  <c r="C1500" i="10"/>
  <c r="T1500" i="10"/>
  <c r="D1574" i="10"/>
  <c r="S1265" i="10"/>
  <c r="S1297" i="10"/>
  <c r="L1306" i="10"/>
  <c r="D1311" i="10"/>
  <c r="R1310" i="10"/>
  <c r="D1310" i="10" s="1"/>
  <c r="C1340" i="10"/>
  <c r="T1340" i="10"/>
  <c r="C1355" i="10"/>
  <c r="Q1354" i="10"/>
  <c r="T1355" i="10"/>
  <c r="C1372" i="10"/>
  <c r="T1372" i="10"/>
  <c r="C1387" i="10"/>
  <c r="Q1386" i="10"/>
  <c r="T1387" i="10"/>
  <c r="O1390" i="10"/>
  <c r="P1393" i="10"/>
  <c r="E1394" i="10"/>
  <c r="E1391" i="10"/>
  <c r="Q1395" i="10"/>
  <c r="L1395" i="10"/>
  <c r="I1394" i="10"/>
  <c r="I1391" i="10"/>
  <c r="N1392" i="10"/>
  <c r="N1996" i="10" s="1"/>
  <c r="C1412" i="10"/>
  <c r="T1412" i="10"/>
  <c r="M1426" i="10"/>
  <c r="P1427" i="10"/>
  <c r="C1436" i="10"/>
  <c r="T1436" i="10"/>
  <c r="C1444" i="10"/>
  <c r="T1444" i="10"/>
  <c r="D1466" i="10"/>
  <c r="C1468" i="10"/>
  <c r="T1468" i="10"/>
  <c r="C1483" i="10"/>
  <c r="Q1482" i="10"/>
  <c r="T1483" i="10"/>
  <c r="C1486" i="10"/>
  <c r="H1490" i="10"/>
  <c r="C1491" i="10"/>
  <c r="Q1490" i="10"/>
  <c r="T1491" i="10"/>
  <c r="Q1492" i="10"/>
  <c r="L1492" i="10"/>
  <c r="C1520" i="10"/>
  <c r="T1520" i="10"/>
  <c r="D1559" i="10"/>
  <c r="R1558" i="10"/>
  <c r="D1558" i="10" s="1"/>
  <c r="H1306" i="10"/>
  <c r="L1314" i="10"/>
  <c r="D1319" i="10"/>
  <c r="R1318" i="10"/>
  <c r="T1321" i="10"/>
  <c r="T1318" i="10" s="1"/>
  <c r="P1322" i="10"/>
  <c r="T1327" i="10"/>
  <c r="L1329" i="10"/>
  <c r="L1326" i="10" s="1"/>
  <c r="L1330" i="10"/>
  <c r="C1331" i="10"/>
  <c r="Q1330" i="10"/>
  <c r="T1331" i="10"/>
  <c r="P1338" i="10"/>
  <c r="S1338" i="10"/>
  <c r="C1348" i="10"/>
  <c r="T1348" i="10"/>
  <c r="H1354" i="10"/>
  <c r="S1361" i="10"/>
  <c r="L1362" i="10"/>
  <c r="C1363" i="10"/>
  <c r="Q1362" i="10"/>
  <c r="T1363" i="10"/>
  <c r="P1370" i="10"/>
  <c r="S1370" i="10"/>
  <c r="C1380" i="10"/>
  <c r="T1380" i="10"/>
  <c r="H1386" i="10"/>
  <c r="Q1396" i="10"/>
  <c r="L1396" i="10"/>
  <c r="I1392" i="10"/>
  <c r="L1402" i="10"/>
  <c r="C1403" i="10"/>
  <c r="Q1402" i="10"/>
  <c r="T1403" i="10"/>
  <c r="P1410" i="10"/>
  <c r="S1410" i="10"/>
  <c r="C1420" i="10"/>
  <c r="T1420" i="10"/>
  <c r="H1434" i="10"/>
  <c r="S1434" i="10"/>
  <c r="H1442" i="10"/>
  <c r="S1442" i="10"/>
  <c r="C1451" i="10"/>
  <c r="Q1450" i="10"/>
  <c r="T1451" i="10"/>
  <c r="C1454" i="10"/>
  <c r="H1458" i="10"/>
  <c r="Q1459" i="10"/>
  <c r="Q1460" i="10"/>
  <c r="L1460" i="10"/>
  <c r="C1475" i="10"/>
  <c r="Q1474" i="10"/>
  <c r="T1475" i="10"/>
  <c r="C1478" i="10"/>
  <c r="R1492" i="10"/>
  <c r="D1492" i="10" s="1"/>
  <c r="C1499" i="10"/>
  <c r="Q1498" i="10"/>
  <c r="T1499" i="10"/>
  <c r="D1503" i="10"/>
  <c r="C1503" i="10"/>
  <c r="L1510" i="10"/>
  <c r="D1510" i="10"/>
  <c r="D1543" i="10"/>
  <c r="R1542" i="10"/>
  <c r="D1542" i="10" s="1"/>
  <c r="T1548" i="10"/>
  <c r="C1548" i="10"/>
  <c r="Q1546" i="10"/>
  <c r="T1557" i="10"/>
  <c r="K1989" i="10"/>
  <c r="S1005" i="10"/>
  <c r="I1262" i="10"/>
  <c r="L1262" i="10" s="1"/>
  <c r="L1263" i="10"/>
  <c r="I1294" i="10"/>
  <c r="L1295" i="10"/>
  <c r="S1298" i="10"/>
  <c r="T1298" i="10" s="1"/>
  <c r="Q1306" i="10"/>
  <c r="C1310" i="10"/>
  <c r="H1314" i="10"/>
  <c r="L1322" i="10"/>
  <c r="H1330" i="10"/>
  <c r="L1338" i="10"/>
  <c r="C1339" i="10"/>
  <c r="Q1338" i="10"/>
  <c r="T1339" i="10"/>
  <c r="P1346" i="10"/>
  <c r="S1346" i="10"/>
  <c r="C1356" i="10"/>
  <c r="T1356" i="10"/>
  <c r="H1359" i="10"/>
  <c r="H1358" i="10" s="1"/>
  <c r="R1359" i="10"/>
  <c r="J1358" i="10"/>
  <c r="H1362" i="10"/>
  <c r="L1370" i="10"/>
  <c r="C1371" i="10"/>
  <c r="Q1370" i="10"/>
  <c r="T1371" i="10"/>
  <c r="P1378" i="10"/>
  <c r="S1378" i="10"/>
  <c r="C1388" i="10"/>
  <c r="T1388" i="10"/>
  <c r="G1390" i="10"/>
  <c r="M1394" i="10"/>
  <c r="P1395" i="10"/>
  <c r="M1391" i="10"/>
  <c r="M1995" i="10" s="1"/>
  <c r="H1396" i="10"/>
  <c r="E1392" i="10"/>
  <c r="H1392" i="10" s="1"/>
  <c r="R1396" i="10"/>
  <c r="D1396" i="10" s="1"/>
  <c r="J1392" i="10"/>
  <c r="R1392" i="10" s="1"/>
  <c r="D1392" i="10" s="1"/>
  <c r="T1398" i="10"/>
  <c r="H1402" i="10"/>
  <c r="L1410" i="10"/>
  <c r="C1411" i="10"/>
  <c r="Q1410" i="10"/>
  <c r="T1411" i="10"/>
  <c r="P1418" i="10"/>
  <c r="S1418" i="10"/>
  <c r="E1426" i="10"/>
  <c r="H1426" i="10" s="1"/>
  <c r="Q1427" i="10"/>
  <c r="L1427" i="10"/>
  <c r="I1426" i="10"/>
  <c r="L1426" i="10" s="1"/>
  <c r="C1430" i="10"/>
  <c r="C1435" i="10"/>
  <c r="Q1434" i="10"/>
  <c r="T1435" i="10"/>
  <c r="C1438" i="10"/>
  <c r="C1443" i="10"/>
  <c r="Q1442" i="10"/>
  <c r="T1443" i="10"/>
  <c r="C1446" i="10"/>
  <c r="R1460" i="10"/>
  <c r="C1467" i="10"/>
  <c r="Q1466" i="10"/>
  <c r="T1467" i="10"/>
  <c r="C1470" i="10"/>
  <c r="D1482" i="10"/>
  <c r="C1484" i="10"/>
  <c r="T1484" i="10"/>
  <c r="M1490" i="10"/>
  <c r="P1491" i="10"/>
  <c r="C1494" i="10"/>
  <c r="D1508" i="10"/>
  <c r="C1508" i="10"/>
  <c r="P1524" i="10"/>
  <c r="Q1524" i="10"/>
  <c r="M1522" i="10"/>
  <c r="S1526" i="10"/>
  <c r="T1529" i="10"/>
  <c r="C1535" i="10"/>
  <c r="Q1534" i="10"/>
  <c r="T1535" i="10"/>
  <c r="R1555" i="10"/>
  <c r="J1554" i="10"/>
  <c r="D1598" i="10"/>
  <c r="C1639" i="10"/>
  <c r="Q1638" i="10"/>
  <c r="T1639" i="10"/>
  <c r="M1654" i="10"/>
  <c r="P1655" i="10"/>
  <c r="D1670" i="10"/>
  <c r="C1672" i="10"/>
  <c r="T1672" i="10"/>
  <c r="Q1719" i="10"/>
  <c r="L1719" i="10"/>
  <c r="I1718" i="10"/>
  <c r="T1720" i="10"/>
  <c r="H1751" i="10"/>
  <c r="E1750" i="10"/>
  <c r="D1751" i="10"/>
  <c r="R1750" i="10"/>
  <c r="D1750" i="10" s="1"/>
  <c r="S1461" i="10"/>
  <c r="S1493" i="10"/>
  <c r="L1502" i="10"/>
  <c r="D1507" i="10"/>
  <c r="R1506" i="10"/>
  <c r="D1506" i="10" s="1"/>
  <c r="C1514" i="10"/>
  <c r="C1527" i="10"/>
  <c r="Q1526" i="10"/>
  <c r="T1527" i="10"/>
  <c r="L1530" i="10"/>
  <c r="L1582" i="10"/>
  <c r="D1582" i="10"/>
  <c r="Q1591" i="10"/>
  <c r="L1591" i="10"/>
  <c r="I1590" i="10"/>
  <c r="I1587" i="10"/>
  <c r="L1606" i="10"/>
  <c r="D1606" i="10"/>
  <c r="Q1623" i="10"/>
  <c r="L1623" i="10"/>
  <c r="I1622" i="10"/>
  <c r="L1622" i="10" s="1"/>
  <c r="C1626" i="10"/>
  <c r="T1626" i="10"/>
  <c r="C1642" i="10"/>
  <c r="T1642" i="10"/>
  <c r="D1662" i="10"/>
  <c r="C1664" i="10"/>
  <c r="T1664" i="10"/>
  <c r="S1670" i="10"/>
  <c r="D1686" i="10"/>
  <c r="T1698" i="10"/>
  <c r="C1698" i="10"/>
  <c r="T1706" i="10"/>
  <c r="C1706" i="10"/>
  <c r="T1745" i="10"/>
  <c r="S1742" i="10"/>
  <c r="L1746" i="10"/>
  <c r="C1764" i="10"/>
  <c r="T1764" i="10"/>
  <c r="T1765" i="10"/>
  <c r="S1762" i="10"/>
  <c r="D1778" i="10"/>
  <c r="S1842" i="10"/>
  <c r="T1845" i="10"/>
  <c r="C1847" i="10"/>
  <c r="Q1846" i="10"/>
  <c r="T1847" i="10"/>
  <c r="C1862" i="10"/>
  <c r="T1862" i="10"/>
  <c r="M1914" i="10"/>
  <c r="P1915" i="10"/>
  <c r="R1334" i="10"/>
  <c r="D1334" i="10" s="1"/>
  <c r="R1342" i="10"/>
  <c r="D1342" i="10" s="1"/>
  <c r="R1350" i="10"/>
  <c r="D1350" i="10" s="1"/>
  <c r="R1366" i="10"/>
  <c r="D1366" i="10" s="1"/>
  <c r="R1374" i="10"/>
  <c r="D1374" i="10" s="1"/>
  <c r="R1382" i="10"/>
  <c r="D1382" i="10" s="1"/>
  <c r="R1398" i="10"/>
  <c r="D1398" i="10" s="1"/>
  <c r="R1406" i="10"/>
  <c r="D1406" i="10" s="1"/>
  <c r="R1414" i="10"/>
  <c r="D1414" i="10" s="1"/>
  <c r="R1422" i="10"/>
  <c r="D1422" i="10" s="1"/>
  <c r="P1518" i="10"/>
  <c r="R1523" i="10"/>
  <c r="Q1538" i="10"/>
  <c r="P1546" i="10"/>
  <c r="D1546" i="10"/>
  <c r="C1551" i="10"/>
  <c r="Q1550" i="10"/>
  <c r="T1551" i="10"/>
  <c r="T1553" i="10"/>
  <c r="H1555" i="10"/>
  <c r="H1554" i="10" s="1"/>
  <c r="M1554" i="10"/>
  <c r="P1554" i="10" s="1"/>
  <c r="L1558" i="10"/>
  <c r="M1587" i="10"/>
  <c r="E1590" i="10"/>
  <c r="E1587" i="10"/>
  <c r="H1591" i="10"/>
  <c r="J1587" i="10"/>
  <c r="J1999" i="10" s="1"/>
  <c r="J1590" i="10"/>
  <c r="R1591" i="10"/>
  <c r="L1614" i="10"/>
  <c r="R1614" i="10"/>
  <c r="D1614" i="10" s="1"/>
  <c r="E1622" i="10"/>
  <c r="H1623" i="10"/>
  <c r="Q1624" i="10"/>
  <c r="L1624" i="10"/>
  <c r="I1588" i="10"/>
  <c r="P1626" i="10"/>
  <c r="C1631" i="10"/>
  <c r="Q1630" i="10"/>
  <c r="T1631" i="10"/>
  <c r="P1642" i="10"/>
  <c r="C1647" i="10"/>
  <c r="Q1646" i="10"/>
  <c r="T1647" i="10"/>
  <c r="N1654" i="10"/>
  <c r="R1656" i="10"/>
  <c r="D1656" i="10" s="1"/>
  <c r="J1654" i="10"/>
  <c r="S1662" i="10"/>
  <c r="Q1687" i="10"/>
  <c r="L1687" i="10"/>
  <c r="I1686" i="10"/>
  <c r="T1688" i="10"/>
  <c r="C1688" i="10"/>
  <c r="T1689" i="10"/>
  <c r="S1686" i="10"/>
  <c r="D1695" i="10"/>
  <c r="R1694" i="10"/>
  <c r="D1694" i="10" s="1"/>
  <c r="T1737" i="10"/>
  <c r="S1734" i="10"/>
  <c r="L1738" i="10"/>
  <c r="C1772" i="10"/>
  <c r="T1772" i="10"/>
  <c r="T1773" i="10"/>
  <c r="S1770" i="10"/>
  <c r="S1786" i="10"/>
  <c r="D1794" i="10"/>
  <c r="H1810" i="10"/>
  <c r="I1458" i="10"/>
  <c r="L1459" i="10"/>
  <c r="I1490" i="10"/>
  <c r="L1490" i="10" s="1"/>
  <c r="L1491" i="10"/>
  <c r="Q1502" i="10"/>
  <c r="C1506" i="10"/>
  <c r="P1510" i="10"/>
  <c r="T1512" i="10"/>
  <c r="L1518" i="10"/>
  <c r="R1518" i="10"/>
  <c r="D1518" i="10" s="1"/>
  <c r="T1523" i="10"/>
  <c r="C1528" i="10"/>
  <c r="Q1530" i="10"/>
  <c r="P1538" i="10"/>
  <c r="D1538" i="10"/>
  <c r="C1543" i="10"/>
  <c r="Q1542" i="10"/>
  <c r="T1543" i="10"/>
  <c r="T1544" i="10"/>
  <c r="T1545" i="10"/>
  <c r="L1546" i="10"/>
  <c r="L1556" i="10"/>
  <c r="I1554" i="10"/>
  <c r="L1554" i="10" s="1"/>
  <c r="Q1556" i="10"/>
  <c r="H1558" i="10"/>
  <c r="L1566" i="10"/>
  <c r="R1566" i="10"/>
  <c r="D1566" i="10" s="1"/>
  <c r="F1586" i="10"/>
  <c r="F1590" i="10"/>
  <c r="P1590" i="10"/>
  <c r="H1592" i="10"/>
  <c r="E1588" i="10"/>
  <c r="H1588" i="10" s="1"/>
  <c r="R1592" i="10"/>
  <c r="D1592" i="10" s="1"/>
  <c r="J1588" i="10"/>
  <c r="R1588" i="10" s="1"/>
  <c r="D1588" i="10" s="1"/>
  <c r="H1614" i="10"/>
  <c r="L1626" i="10"/>
  <c r="C1634" i="10"/>
  <c r="T1634" i="10"/>
  <c r="P1638" i="10"/>
  <c r="L1642" i="10"/>
  <c r="C1650" i="10"/>
  <c r="T1650" i="10"/>
  <c r="R1678" i="10"/>
  <c r="D1678" i="10" s="1"/>
  <c r="C1680" i="10"/>
  <c r="T1680" i="10"/>
  <c r="E1686" i="10"/>
  <c r="H1687" i="10"/>
  <c r="L1689" i="10"/>
  <c r="K1686" i="10"/>
  <c r="R1719" i="10"/>
  <c r="N1718" i="10"/>
  <c r="T1722" i="10"/>
  <c r="C1722" i="10"/>
  <c r="T1730" i="10"/>
  <c r="C1730" i="10"/>
  <c r="Q1751" i="10"/>
  <c r="L1751" i="10"/>
  <c r="I1750" i="10"/>
  <c r="L1753" i="10"/>
  <c r="S1753" i="10"/>
  <c r="K1750" i="10"/>
  <c r="T1754" i="10"/>
  <c r="C1754" i="10"/>
  <c r="H1788" i="10"/>
  <c r="E1784" i="10"/>
  <c r="H1784" i="10" s="1"/>
  <c r="R1788" i="10"/>
  <c r="D1788" i="10" s="1"/>
  <c r="J1784" i="10"/>
  <c r="R1784" i="10" s="1"/>
  <c r="D1784" i="10" s="1"/>
  <c r="J1786" i="10"/>
  <c r="D1802" i="10"/>
  <c r="D1811" i="10"/>
  <c r="R1810" i="10"/>
  <c r="D1810" i="10" s="1"/>
  <c r="M1818" i="10"/>
  <c r="P1818" i="10" s="1"/>
  <c r="P1819" i="10"/>
  <c r="C1827" i="10"/>
  <c r="Q1826" i="10"/>
  <c r="T1827" i="10"/>
  <c r="D1883" i="10"/>
  <c r="R1882" i="10"/>
  <c r="D1882" i="10" s="1"/>
  <c r="C1892" i="10"/>
  <c r="T1892" i="10"/>
  <c r="C1900" i="10"/>
  <c r="T1900" i="10"/>
  <c r="C1908" i="10"/>
  <c r="T1908" i="10"/>
  <c r="C1562" i="10"/>
  <c r="C1570" i="10"/>
  <c r="C1578" i="10"/>
  <c r="C1594" i="10"/>
  <c r="C1602" i="10"/>
  <c r="C1610" i="10"/>
  <c r="C1618" i="10"/>
  <c r="M1622" i="10"/>
  <c r="P1622" i="10" s="1"/>
  <c r="P1623" i="10"/>
  <c r="R1624" i="10"/>
  <c r="C1632" i="10"/>
  <c r="T1632" i="10"/>
  <c r="C1640" i="10"/>
  <c r="T1640" i="10"/>
  <c r="C1648" i="10"/>
  <c r="T1648" i="10"/>
  <c r="E1654" i="10"/>
  <c r="H1654" i="10" s="1"/>
  <c r="Q1655" i="10"/>
  <c r="L1655" i="10"/>
  <c r="I1654" i="10"/>
  <c r="C1658" i="10"/>
  <c r="C1663" i="10"/>
  <c r="Q1662" i="10"/>
  <c r="T1663" i="10"/>
  <c r="C1666" i="10"/>
  <c r="C1671" i="10"/>
  <c r="Q1670" i="10"/>
  <c r="T1671" i="10"/>
  <c r="C1674" i="10"/>
  <c r="C1679" i="10"/>
  <c r="Q1678" i="10"/>
  <c r="T1679" i="10"/>
  <c r="C1682" i="10"/>
  <c r="D1703" i="10"/>
  <c r="R1702" i="10"/>
  <c r="D1702" i="10" s="1"/>
  <c r="P1706" i="10"/>
  <c r="T1714" i="10"/>
  <c r="C1714" i="10"/>
  <c r="H1719" i="10"/>
  <c r="E1718" i="10"/>
  <c r="J1718" i="10"/>
  <c r="R1720" i="10"/>
  <c r="D1720" i="10" s="1"/>
  <c r="D1727" i="10"/>
  <c r="R1726" i="10"/>
  <c r="D1726" i="10" s="1"/>
  <c r="P1730" i="10"/>
  <c r="D1752" i="10"/>
  <c r="C1752" i="10"/>
  <c r="P1754" i="10"/>
  <c r="C1780" i="10"/>
  <c r="T1780" i="10"/>
  <c r="T1781" i="10"/>
  <c r="S1778" i="10"/>
  <c r="C1796" i="10"/>
  <c r="T1796" i="10"/>
  <c r="T1797" i="10"/>
  <c r="S1794" i="10"/>
  <c r="L1814" i="10"/>
  <c r="D1819" i="10"/>
  <c r="D1834" i="10"/>
  <c r="D1838" i="10"/>
  <c r="C1840" i="10"/>
  <c r="T1840" i="10"/>
  <c r="C1944" i="10"/>
  <c r="T1944" i="10"/>
  <c r="C1511" i="10"/>
  <c r="Q1510" i="10"/>
  <c r="C1519" i="10"/>
  <c r="Q1518" i="10"/>
  <c r="G1522" i="10"/>
  <c r="H1522" i="10" s="1"/>
  <c r="S1525" i="10"/>
  <c r="C1559" i="10"/>
  <c r="Q1558" i="10"/>
  <c r="C1567" i="10"/>
  <c r="Q1566" i="10"/>
  <c r="C1575" i="10"/>
  <c r="Q1574" i="10"/>
  <c r="C1583" i="10"/>
  <c r="Q1582" i="10"/>
  <c r="P1589" i="10"/>
  <c r="N1587" i="10"/>
  <c r="N1586" i="10" s="1"/>
  <c r="K1589" i="10"/>
  <c r="S1593" i="10"/>
  <c r="C1599" i="10"/>
  <c r="Q1598" i="10"/>
  <c r="C1607" i="10"/>
  <c r="Q1606" i="10"/>
  <c r="C1615" i="10"/>
  <c r="Q1614" i="10"/>
  <c r="J1622" i="10"/>
  <c r="H1630" i="10"/>
  <c r="S1630" i="10"/>
  <c r="H1638" i="10"/>
  <c r="S1638" i="10"/>
  <c r="H1646" i="10"/>
  <c r="S1646" i="10"/>
  <c r="Q1656" i="10"/>
  <c r="L1656" i="10"/>
  <c r="T1690" i="10"/>
  <c r="C1690" i="10"/>
  <c r="L1706" i="10"/>
  <c r="H1710" i="10"/>
  <c r="D1711" i="10"/>
  <c r="R1710" i="10"/>
  <c r="D1710" i="10" s="1"/>
  <c r="C1712" i="10"/>
  <c r="P1714" i="10"/>
  <c r="K1718" i="10"/>
  <c r="L1730" i="10"/>
  <c r="H1734" i="10"/>
  <c r="D1735" i="10"/>
  <c r="R1734" i="10"/>
  <c r="D1734" i="10" s="1"/>
  <c r="T1738" i="10"/>
  <c r="C1738" i="10"/>
  <c r="H1742" i="10"/>
  <c r="D1743" i="10"/>
  <c r="R1742" i="10"/>
  <c r="D1742" i="10" s="1"/>
  <c r="T1746" i="10"/>
  <c r="C1746" i="10"/>
  <c r="L1754" i="10"/>
  <c r="D1770" i="10"/>
  <c r="M1786" i="10"/>
  <c r="P1786" i="10" s="1"/>
  <c r="P1787" i="10"/>
  <c r="M1783" i="10"/>
  <c r="C1804" i="10"/>
  <c r="T1804" i="10"/>
  <c r="T1805" i="10"/>
  <c r="S1802" i="10"/>
  <c r="R1820" i="10"/>
  <c r="D1820" i="10" s="1"/>
  <c r="J1818" i="10"/>
  <c r="M1850" i="10"/>
  <c r="P1850" i="10" s="1"/>
  <c r="P1851" i="10"/>
  <c r="C1930" i="10"/>
  <c r="T1930" i="10"/>
  <c r="P1687" i="10"/>
  <c r="P1686" i="10" s="1"/>
  <c r="L1688" i="10"/>
  <c r="T1695" i="10"/>
  <c r="T1696" i="10"/>
  <c r="T1703" i="10"/>
  <c r="T1704" i="10"/>
  <c r="T1711" i="10"/>
  <c r="T1712" i="10"/>
  <c r="P1719" i="10"/>
  <c r="P1718" i="10" s="1"/>
  <c r="L1720" i="10"/>
  <c r="T1727" i="10"/>
  <c r="T1728" i="10"/>
  <c r="R1783" i="10"/>
  <c r="K1785" i="10"/>
  <c r="K2005" i="10" s="1"/>
  <c r="L1789" i="10"/>
  <c r="C1812" i="10"/>
  <c r="T1812" i="10"/>
  <c r="C1835" i="10"/>
  <c r="Q1834" i="10"/>
  <c r="T1835" i="10"/>
  <c r="D1844" i="10"/>
  <c r="R1842" i="10"/>
  <c r="D1842" i="10" s="1"/>
  <c r="H1850" i="10"/>
  <c r="C1860" i="10"/>
  <c r="T1860" i="10"/>
  <c r="C1875" i="10"/>
  <c r="Q1874" i="10"/>
  <c r="T1875" i="10"/>
  <c r="C1884" i="10"/>
  <c r="T1884" i="10"/>
  <c r="C1928" i="10"/>
  <c r="T1928" i="10"/>
  <c r="Q1694" i="10"/>
  <c r="Q1702" i="10"/>
  <c r="Q1710" i="10"/>
  <c r="Q1726" i="10"/>
  <c r="Q1734" i="10"/>
  <c r="Q1742" i="10"/>
  <c r="Q1758" i="10"/>
  <c r="C1763" i="10"/>
  <c r="Q1762" i="10"/>
  <c r="T1763" i="10"/>
  <c r="C1766" i="10"/>
  <c r="C1771" i="10"/>
  <c r="Q1770" i="10"/>
  <c r="T1771" i="10"/>
  <c r="C1774" i="10"/>
  <c r="C1779" i="10"/>
  <c r="Q1778" i="10"/>
  <c r="T1779" i="10"/>
  <c r="O1981" i="10"/>
  <c r="O1782" i="10"/>
  <c r="P1785" i="10"/>
  <c r="E1786" i="10"/>
  <c r="E1783" i="10"/>
  <c r="E2003" i="10" s="1"/>
  <c r="Q1787" i="10"/>
  <c r="L1787" i="10"/>
  <c r="I1786" i="10"/>
  <c r="I1783" i="10"/>
  <c r="I2003" i="10" s="1"/>
  <c r="R1787" i="10"/>
  <c r="C1790" i="10"/>
  <c r="C1795" i="10"/>
  <c r="Q1794" i="10"/>
  <c r="T1795" i="10"/>
  <c r="C1798" i="10"/>
  <c r="C1803" i="10"/>
  <c r="Q1802" i="10"/>
  <c r="T1803" i="10"/>
  <c r="P1810" i="10"/>
  <c r="S1810" i="10"/>
  <c r="E1818" i="10"/>
  <c r="H1818" i="10" s="1"/>
  <c r="Q1819" i="10"/>
  <c r="L1819" i="10"/>
  <c r="I1818" i="10"/>
  <c r="L1818" i="10" s="1"/>
  <c r="D1826" i="10"/>
  <c r="C1828" i="10"/>
  <c r="T1828" i="10"/>
  <c r="T1837" i="10"/>
  <c r="S1834" i="10"/>
  <c r="C1839" i="10"/>
  <c r="Q1838" i="10"/>
  <c r="T1839" i="10"/>
  <c r="D1846" i="10"/>
  <c r="C1848" i="10"/>
  <c r="T1848" i="10"/>
  <c r="L1862" i="10"/>
  <c r="P1916" i="10"/>
  <c r="Q1916" i="10"/>
  <c r="P1942" i="10"/>
  <c r="J1750" i="10"/>
  <c r="F1782" i="10"/>
  <c r="Q1788" i="10"/>
  <c r="L1788" i="10"/>
  <c r="I1784" i="10"/>
  <c r="L1810" i="10"/>
  <c r="C1811" i="10"/>
  <c r="Q1810" i="10"/>
  <c r="T1811" i="10"/>
  <c r="Q1820" i="10"/>
  <c r="L1820" i="10"/>
  <c r="P1826" i="10"/>
  <c r="C1843" i="10"/>
  <c r="Q1842" i="10"/>
  <c r="T1843" i="10"/>
  <c r="P1846" i="10"/>
  <c r="D1851" i="10"/>
  <c r="C1854" i="10"/>
  <c r="T1854" i="10"/>
  <c r="P1858" i="10"/>
  <c r="C1868" i="10"/>
  <c r="T1868" i="10"/>
  <c r="C1870" i="10"/>
  <c r="T1870" i="10"/>
  <c r="C1883" i="10"/>
  <c r="Q1882" i="10"/>
  <c r="T1883" i="10"/>
  <c r="R1914" i="10"/>
  <c r="D1914" i="10" s="1"/>
  <c r="D1915" i="10"/>
  <c r="P1926" i="10"/>
  <c r="C1948" i="10"/>
  <c r="T1948" i="10"/>
  <c r="C1823" i="10"/>
  <c r="C1824" i="10"/>
  <c r="C1831" i="10"/>
  <c r="C1832" i="10"/>
  <c r="S1853" i="10"/>
  <c r="C1859" i="10"/>
  <c r="Q1858" i="10"/>
  <c r="C1867" i="10"/>
  <c r="Q1866" i="10"/>
  <c r="T1876" i="10"/>
  <c r="C1891" i="10"/>
  <c r="Q1890" i="10"/>
  <c r="C1899" i="10"/>
  <c r="Q1898" i="10"/>
  <c r="C1907" i="10"/>
  <c r="Q1906" i="10"/>
  <c r="J1914" i="10"/>
  <c r="L1926" i="10"/>
  <c r="R1926" i="10"/>
  <c r="D1926" i="10" s="1"/>
  <c r="P1930" i="10"/>
  <c r="L1942" i="10"/>
  <c r="R1942" i="10"/>
  <c r="D1942" i="10" s="1"/>
  <c r="H1950" i="10"/>
  <c r="R1950" i="10"/>
  <c r="D1950" i="10" s="1"/>
  <c r="D1951" i="10"/>
  <c r="H1958" i="10"/>
  <c r="R1806" i="10"/>
  <c r="D1806" i="10" s="1"/>
  <c r="R1814" i="10"/>
  <c r="D1814" i="10" s="1"/>
  <c r="R1822" i="10"/>
  <c r="R1830" i="10"/>
  <c r="Q1851" i="10"/>
  <c r="L1851" i="10"/>
  <c r="I1850" i="10"/>
  <c r="H1852" i="10"/>
  <c r="R1852" i="10"/>
  <c r="D1852" i="10" s="1"/>
  <c r="C1879" i="10"/>
  <c r="Q1878" i="10"/>
  <c r="T1885" i="10"/>
  <c r="Q1915" i="10"/>
  <c r="C1922" i="10"/>
  <c r="T1922" i="10"/>
  <c r="H1926" i="10"/>
  <c r="C1938" i="10"/>
  <c r="T1938" i="10"/>
  <c r="H1942" i="10"/>
  <c r="R1958" i="10"/>
  <c r="D1958" i="10" s="1"/>
  <c r="C1967" i="10"/>
  <c r="Q1966" i="10"/>
  <c r="T1967" i="10"/>
  <c r="C1970" i="10"/>
  <c r="T1970" i="10"/>
  <c r="C1836" i="10"/>
  <c r="C1844" i="10"/>
  <c r="C1887" i="10"/>
  <c r="Q1886" i="10"/>
  <c r="C1895" i="10"/>
  <c r="Q1894" i="10"/>
  <c r="C1903" i="10"/>
  <c r="Q1902" i="10"/>
  <c r="C1911" i="10"/>
  <c r="Q1910" i="10"/>
  <c r="L1918" i="10"/>
  <c r="P1922" i="10"/>
  <c r="L1934" i="10"/>
  <c r="P1938" i="10"/>
  <c r="M1946" i="10"/>
  <c r="P1946" i="10" s="1"/>
  <c r="Q1947" i="10"/>
  <c r="P1950" i="10"/>
  <c r="C1919" i="10"/>
  <c r="Q1918" i="10"/>
  <c r="C1927" i="10"/>
  <c r="Q1926" i="10"/>
  <c r="C1935" i="10"/>
  <c r="Q1934" i="10"/>
  <c r="C1943" i="10"/>
  <c r="Q1942" i="10"/>
  <c r="T1949" i="10"/>
  <c r="C1951" i="10"/>
  <c r="Q1950" i="10"/>
  <c r="T1951" i="10"/>
  <c r="C1954" i="10"/>
  <c r="C1959" i="10"/>
  <c r="Q1958" i="10"/>
  <c r="T1959" i="10"/>
  <c r="C1962" i="10"/>
  <c r="C1975" i="10"/>
  <c r="Q1974" i="10"/>
  <c r="T1975" i="10"/>
  <c r="C1968" i="10"/>
  <c r="T1968" i="10"/>
  <c r="H1974" i="10"/>
  <c r="I1882" i="10"/>
  <c r="L1882" i="10" s="1"/>
  <c r="L1883" i="10"/>
  <c r="I1914" i="10"/>
  <c r="L1915" i="10"/>
  <c r="S1917" i="10"/>
  <c r="T1919" i="10"/>
  <c r="T1927" i="10"/>
  <c r="T1935" i="10"/>
  <c r="T1943" i="10"/>
  <c r="I1946" i="10"/>
  <c r="L1946" i="10" s="1"/>
  <c r="C1952" i="10"/>
  <c r="T1952" i="10"/>
  <c r="C1960" i="10"/>
  <c r="T1960" i="10"/>
  <c r="P1966" i="10"/>
  <c r="C1976" i="10"/>
  <c r="T1976" i="10"/>
  <c r="R1970" i="10"/>
  <c r="D1970" i="10" s="1"/>
  <c r="H199" i="4"/>
  <c r="G199" i="4"/>
  <c r="I199" i="4" s="1"/>
  <c r="F199" i="4"/>
  <c r="E199" i="4"/>
  <c r="J199" i="4" s="1"/>
  <c r="H198" i="4"/>
  <c r="G198" i="4"/>
  <c r="I198" i="4" s="1"/>
  <c r="F198" i="4"/>
  <c r="E198" i="4"/>
  <c r="J198" i="4" s="1"/>
  <c r="H197" i="4"/>
  <c r="G197" i="4"/>
  <c r="I197" i="4" s="1"/>
  <c r="F197" i="4"/>
  <c r="E197" i="4"/>
  <c r="J197" i="4" s="1"/>
  <c r="H196" i="4"/>
  <c r="G196" i="4"/>
  <c r="I196" i="4" s="1"/>
  <c r="F196" i="4"/>
  <c r="E196" i="4"/>
  <c r="J196" i="4" s="1"/>
  <c r="H195" i="4"/>
  <c r="G195" i="4"/>
  <c r="I195" i="4" s="1"/>
  <c r="F195" i="4"/>
  <c r="E195" i="4"/>
  <c r="J195" i="4" s="1"/>
  <c r="H194" i="4"/>
  <c r="G194" i="4"/>
  <c r="I194" i="4" s="1"/>
  <c r="F194" i="4"/>
  <c r="E194" i="4"/>
  <c r="J194" i="4" s="1"/>
  <c r="H193" i="4"/>
  <c r="G193" i="4"/>
  <c r="I193" i="4" s="1"/>
  <c r="F193" i="4"/>
  <c r="E193" i="4"/>
  <c r="J193" i="4" s="1"/>
  <c r="I192" i="4"/>
  <c r="H192" i="4"/>
  <c r="G192" i="4"/>
  <c r="F192" i="4"/>
  <c r="E192" i="4"/>
  <c r="J192" i="4" s="1"/>
  <c r="H191" i="4"/>
  <c r="G191" i="4"/>
  <c r="I191" i="4" s="1"/>
  <c r="F191" i="4"/>
  <c r="E191" i="4"/>
  <c r="J191" i="4" s="1"/>
  <c r="I190" i="4"/>
  <c r="H190" i="4"/>
  <c r="G190" i="4"/>
  <c r="F190" i="4"/>
  <c r="E190" i="4"/>
  <c r="J190" i="4" s="1"/>
  <c r="H189" i="4"/>
  <c r="G189" i="4"/>
  <c r="I189" i="4" s="1"/>
  <c r="F189" i="4"/>
  <c r="E189" i="4"/>
  <c r="J189" i="4" s="1"/>
  <c r="H188" i="4"/>
  <c r="G188" i="4"/>
  <c r="I188" i="4" s="1"/>
  <c r="F188" i="4"/>
  <c r="E188" i="4"/>
  <c r="J188" i="4" s="1"/>
  <c r="H187" i="4"/>
  <c r="G187" i="4"/>
  <c r="I187" i="4" s="1"/>
  <c r="F187" i="4"/>
  <c r="E187" i="4"/>
  <c r="J187" i="4" s="1"/>
  <c r="H186" i="4"/>
  <c r="G186" i="4"/>
  <c r="I186" i="4" s="1"/>
  <c r="F186" i="4"/>
  <c r="E186" i="4"/>
  <c r="J186" i="4" s="1"/>
  <c r="H185" i="4"/>
  <c r="G185" i="4"/>
  <c r="I185" i="4" s="1"/>
  <c r="F185" i="4"/>
  <c r="E185" i="4"/>
  <c r="J185" i="4" s="1"/>
  <c r="I184" i="4"/>
  <c r="H184" i="4"/>
  <c r="G184" i="4"/>
  <c r="F184" i="4"/>
  <c r="E184" i="4"/>
  <c r="J184" i="4" s="1"/>
  <c r="H183" i="4"/>
  <c r="G183" i="4"/>
  <c r="I183" i="4" s="1"/>
  <c r="F183" i="4"/>
  <c r="E183" i="4"/>
  <c r="J183" i="4" s="1"/>
  <c r="I182" i="4"/>
  <c r="H182" i="4"/>
  <c r="G182" i="4"/>
  <c r="F182" i="4"/>
  <c r="E182" i="4"/>
  <c r="J182" i="4" s="1"/>
  <c r="H181" i="4"/>
  <c r="G181" i="4"/>
  <c r="I181" i="4" s="1"/>
  <c r="F181" i="4"/>
  <c r="E181" i="4"/>
  <c r="J181" i="4" s="1"/>
  <c r="H180" i="4"/>
  <c r="G180" i="4"/>
  <c r="I180" i="4" s="1"/>
  <c r="F180" i="4"/>
  <c r="E180" i="4"/>
  <c r="J180" i="4" s="1"/>
  <c r="H179" i="4"/>
  <c r="G179" i="4"/>
  <c r="I179" i="4" s="1"/>
  <c r="F179" i="4"/>
  <c r="E179" i="4"/>
  <c r="J179" i="4" s="1"/>
  <c r="H178" i="4"/>
  <c r="G178" i="4"/>
  <c r="I178" i="4" s="1"/>
  <c r="F178" i="4"/>
  <c r="E178" i="4"/>
  <c r="J178" i="4" s="1"/>
  <c r="H177" i="4"/>
  <c r="G177" i="4"/>
  <c r="I177" i="4" s="1"/>
  <c r="F177" i="4"/>
  <c r="E177" i="4"/>
  <c r="J177" i="4" s="1"/>
  <c r="I176" i="4"/>
  <c r="H176" i="4"/>
  <c r="G176" i="4"/>
  <c r="F176" i="4"/>
  <c r="E176" i="4"/>
  <c r="J176" i="4" s="1"/>
  <c r="H175" i="4"/>
  <c r="G175" i="4"/>
  <c r="I175" i="4" s="1"/>
  <c r="F175" i="4"/>
  <c r="E175" i="4"/>
  <c r="J175" i="4" s="1"/>
  <c r="I174" i="4"/>
  <c r="H174" i="4"/>
  <c r="G174" i="4"/>
  <c r="F174" i="4"/>
  <c r="E174" i="4"/>
  <c r="J174" i="4" s="1"/>
  <c r="H173" i="4"/>
  <c r="G173" i="4"/>
  <c r="I173" i="4" s="1"/>
  <c r="F173" i="4"/>
  <c r="E173" i="4"/>
  <c r="J173" i="4" s="1"/>
  <c r="H172" i="4"/>
  <c r="G172" i="4"/>
  <c r="I172" i="4" s="1"/>
  <c r="F172" i="4"/>
  <c r="E172" i="4"/>
  <c r="J172" i="4" s="1"/>
  <c r="H171" i="4"/>
  <c r="G171" i="4"/>
  <c r="I171" i="4" s="1"/>
  <c r="F171" i="4"/>
  <c r="E171" i="4"/>
  <c r="J171" i="4" s="1"/>
  <c r="H170" i="4"/>
  <c r="G170" i="4"/>
  <c r="I170" i="4" s="1"/>
  <c r="F170" i="4"/>
  <c r="E170" i="4"/>
  <c r="J170" i="4" s="1"/>
  <c r="H169" i="4"/>
  <c r="G169" i="4"/>
  <c r="I169" i="4" s="1"/>
  <c r="F169" i="4"/>
  <c r="E169" i="4"/>
  <c r="J169" i="4" s="1"/>
  <c r="I168" i="4"/>
  <c r="H168" i="4"/>
  <c r="G168" i="4"/>
  <c r="F168" i="4"/>
  <c r="E168" i="4"/>
  <c r="J168" i="4" s="1"/>
  <c r="H167" i="4"/>
  <c r="G167" i="4"/>
  <c r="I167" i="4" s="1"/>
  <c r="F167" i="4"/>
  <c r="E167" i="4"/>
  <c r="J167" i="4" s="1"/>
  <c r="H166" i="4"/>
  <c r="G166" i="4"/>
  <c r="I166" i="4" s="1"/>
  <c r="F166" i="4"/>
  <c r="E166" i="4"/>
  <c r="J166" i="4" s="1"/>
  <c r="H165" i="4"/>
  <c r="G165" i="4"/>
  <c r="I165" i="4" s="1"/>
  <c r="F165" i="4"/>
  <c r="E165" i="4"/>
  <c r="J165" i="4" s="1"/>
  <c r="H164" i="4"/>
  <c r="G164" i="4"/>
  <c r="I164" i="4" s="1"/>
  <c r="F164" i="4"/>
  <c r="E164" i="4"/>
  <c r="J164" i="4" s="1"/>
  <c r="H163" i="4"/>
  <c r="G163" i="4"/>
  <c r="I163" i="4" s="1"/>
  <c r="F163" i="4"/>
  <c r="E163" i="4"/>
  <c r="J163" i="4" s="1"/>
  <c r="I162" i="4"/>
  <c r="H162" i="4"/>
  <c r="G162" i="4"/>
  <c r="F162" i="4"/>
  <c r="E162" i="4"/>
  <c r="J162" i="4" s="1"/>
  <c r="H161" i="4"/>
  <c r="G161" i="4"/>
  <c r="I161" i="4" s="1"/>
  <c r="F161" i="4"/>
  <c r="E161" i="4"/>
  <c r="J161" i="4" s="1"/>
  <c r="I160" i="4"/>
  <c r="H160" i="4"/>
  <c r="G160" i="4"/>
  <c r="F160" i="4"/>
  <c r="E160" i="4"/>
  <c r="J160" i="4" s="1"/>
  <c r="H159" i="4"/>
  <c r="G159" i="4"/>
  <c r="I159" i="4" s="1"/>
  <c r="F159" i="4"/>
  <c r="E159" i="4"/>
  <c r="J159" i="4" s="1"/>
  <c r="H158" i="4"/>
  <c r="G158" i="4"/>
  <c r="I158" i="4" s="1"/>
  <c r="F158" i="4"/>
  <c r="E158" i="4"/>
  <c r="J158" i="4" s="1"/>
  <c r="H157" i="4"/>
  <c r="G157" i="4"/>
  <c r="I157" i="4" s="1"/>
  <c r="F157" i="4"/>
  <c r="E157" i="4"/>
  <c r="J157" i="4" s="1"/>
  <c r="H156" i="4"/>
  <c r="G156" i="4"/>
  <c r="I156" i="4" s="1"/>
  <c r="F156" i="4"/>
  <c r="E156" i="4"/>
  <c r="J156" i="4" s="1"/>
  <c r="H155" i="4"/>
  <c r="G155" i="4"/>
  <c r="I155" i="4" s="1"/>
  <c r="F155" i="4"/>
  <c r="E155" i="4"/>
  <c r="J155" i="4" s="1"/>
  <c r="I154" i="4"/>
  <c r="H154" i="4"/>
  <c r="G154" i="4"/>
  <c r="F154" i="4"/>
  <c r="E154" i="4"/>
  <c r="J154" i="4" s="1"/>
  <c r="H153" i="4"/>
  <c r="G153" i="4"/>
  <c r="I153" i="4" s="1"/>
  <c r="F153" i="4"/>
  <c r="E153" i="4"/>
  <c r="J153" i="4" s="1"/>
  <c r="I152" i="4"/>
  <c r="H152" i="4"/>
  <c r="G152" i="4"/>
  <c r="F152" i="4"/>
  <c r="E152" i="4"/>
  <c r="J152" i="4" s="1"/>
  <c r="H151" i="4"/>
  <c r="G151" i="4"/>
  <c r="I151" i="4" s="1"/>
  <c r="F151" i="4"/>
  <c r="E151" i="4"/>
  <c r="J151" i="4" s="1"/>
  <c r="H150" i="4"/>
  <c r="G150" i="4"/>
  <c r="I150" i="4" s="1"/>
  <c r="F150" i="4"/>
  <c r="E150" i="4"/>
  <c r="J150" i="4" s="1"/>
  <c r="H149" i="4"/>
  <c r="G149" i="4"/>
  <c r="I149" i="4" s="1"/>
  <c r="F149" i="4"/>
  <c r="E149" i="4"/>
  <c r="J149" i="4" s="1"/>
  <c r="H148" i="4"/>
  <c r="G148" i="4"/>
  <c r="I148" i="4" s="1"/>
  <c r="F148" i="4"/>
  <c r="E148" i="4"/>
  <c r="J148" i="4" s="1"/>
  <c r="H147" i="4"/>
  <c r="G147" i="4"/>
  <c r="I147" i="4" s="1"/>
  <c r="F147" i="4"/>
  <c r="E147" i="4"/>
  <c r="J147" i="4" s="1"/>
  <c r="I146" i="4"/>
  <c r="H146" i="4"/>
  <c r="G146" i="4"/>
  <c r="F146" i="4"/>
  <c r="E146" i="4"/>
  <c r="J146" i="4" s="1"/>
  <c r="H145" i="4"/>
  <c r="G145" i="4"/>
  <c r="I145" i="4" s="1"/>
  <c r="F145" i="4"/>
  <c r="E145" i="4"/>
  <c r="J145" i="4" s="1"/>
  <c r="I144" i="4"/>
  <c r="H144" i="4"/>
  <c r="G144" i="4"/>
  <c r="F144" i="4"/>
  <c r="E144" i="4"/>
  <c r="J144" i="4" s="1"/>
  <c r="H143" i="4"/>
  <c r="G143" i="4"/>
  <c r="I143" i="4" s="1"/>
  <c r="F143" i="4"/>
  <c r="E143" i="4"/>
  <c r="J143" i="4" s="1"/>
  <c r="H142" i="4"/>
  <c r="G142" i="4"/>
  <c r="I142" i="4" s="1"/>
  <c r="F142" i="4"/>
  <c r="E142" i="4"/>
  <c r="J142" i="4" s="1"/>
  <c r="H141" i="4"/>
  <c r="G141" i="4"/>
  <c r="I141" i="4" s="1"/>
  <c r="F141" i="4"/>
  <c r="E141" i="4"/>
  <c r="J141" i="4" s="1"/>
  <c r="H140" i="4"/>
  <c r="G140" i="4"/>
  <c r="I140" i="4" s="1"/>
  <c r="F140" i="4"/>
  <c r="E140" i="4"/>
  <c r="J140" i="4" s="1"/>
  <c r="H139" i="4"/>
  <c r="G139" i="4"/>
  <c r="I139" i="4" s="1"/>
  <c r="F139" i="4"/>
  <c r="E139" i="4"/>
  <c r="J139" i="4" s="1"/>
  <c r="I138" i="4"/>
  <c r="H138" i="4"/>
  <c r="G138" i="4"/>
  <c r="F138" i="4"/>
  <c r="E138" i="4"/>
  <c r="J138" i="4" s="1"/>
  <c r="H137" i="4"/>
  <c r="G137" i="4"/>
  <c r="I137" i="4" s="1"/>
  <c r="F137" i="4"/>
  <c r="E137" i="4"/>
  <c r="J137" i="4" s="1"/>
  <c r="I136" i="4"/>
  <c r="H136" i="4"/>
  <c r="G136" i="4"/>
  <c r="F136" i="4"/>
  <c r="E136" i="4"/>
  <c r="J136" i="4" s="1"/>
  <c r="H135" i="4"/>
  <c r="G135" i="4"/>
  <c r="I135" i="4" s="1"/>
  <c r="F135" i="4"/>
  <c r="E135" i="4"/>
  <c r="J135" i="4" s="1"/>
  <c r="H134" i="4"/>
  <c r="G134" i="4"/>
  <c r="I134" i="4" s="1"/>
  <c r="F134" i="4"/>
  <c r="E134" i="4"/>
  <c r="J134" i="4" s="1"/>
  <c r="H133" i="4"/>
  <c r="G133" i="4"/>
  <c r="I133" i="4" s="1"/>
  <c r="F133" i="4"/>
  <c r="E133" i="4"/>
  <c r="J133" i="4" s="1"/>
  <c r="H132" i="4"/>
  <c r="G132" i="4"/>
  <c r="I132" i="4" s="1"/>
  <c r="F132" i="4"/>
  <c r="E132" i="4"/>
  <c r="J132" i="4" s="1"/>
  <c r="H131" i="4"/>
  <c r="G131" i="4"/>
  <c r="I131" i="4" s="1"/>
  <c r="F131" i="4"/>
  <c r="E131" i="4"/>
  <c r="J131" i="4" s="1"/>
  <c r="I130" i="4"/>
  <c r="H130" i="4"/>
  <c r="G130" i="4"/>
  <c r="F130" i="4"/>
  <c r="E130" i="4"/>
  <c r="J130" i="4" s="1"/>
  <c r="H129" i="4"/>
  <c r="G129" i="4"/>
  <c r="I129" i="4" s="1"/>
  <c r="F129" i="4"/>
  <c r="E129" i="4"/>
  <c r="J129" i="4" s="1"/>
  <c r="I128" i="4"/>
  <c r="H128" i="4"/>
  <c r="G128" i="4"/>
  <c r="F128" i="4"/>
  <c r="E128" i="4"/>
  <c r="J128" i="4" s="1"/>
  <c r="H127" i="4"/>
  <c r="G127" i="4"/>
  <c r="I127" i="4" s="1"/>
  <c r="F127" i="4"/>
  <c r="E127" i="4"/>
  <c r="J127" i="4" s="1"/>
  <c r="H126" i="4"/>
  <c r="G126" i="4"/>
  <c r="I126" i="4" s="1"/>
  <c r="F126" i="4"/>
  <c r="E126" i="4"/>
  <c r="J126" i="4" s="1"/>
  <c r="H125" i="4"/>
  <c r="G125" i="4"/>
  <c r="I125" i="4" s="1"/>
  <c r="F125" i="4"/>
  <c r="E125" i="4"/>
  <c r="J125" i="4" s="1"/>
  <c r="H124" i="4"/>
  <c r="G124" i="4"/>
  <c r="I124" i="4" s="1"/>
  <c r="F124" i="4"/>
  <c r="E124" i="4"/>
  <c r="J124" i="4" s="1"/>
  <c r="H123" i="4"/>
  <c r="G123" i="4"/>
  <c r="I123" i="4" s="1"/>
  <c r="F123" i="4"/>
  <c r="E123" i="4"/>
  <c r="J123" i="4" s="1"/>
  <c r="I122" i="4"/>
  <c r="H122" i="4"/>
  <c r="G122" i="4"/>
  <c r="F122" i="4"/>
  <c r="E122" i="4"/>
  <c r="J122" i="4" s="1"/>
  <c r="H121" i="4"/>
  <c r="G121" i="4"/>
  <c r="I121" i="4" s="1"/>
  <c r="F121" i="4"/>
  <c r="E121" i="4"/>
  <c r="J121" i="4" s="1"/>
  <c r="I120" i="4"/>
  <c r="H120" i="4"/>
  <c r="G120" i="4"/>
  <c r="F120" i="4"/>
  <c r="E120" i="4"/>
  <c r="J120" i="4" s="1"/>
  <c r="H119" i="4"/>
  <c r="G119" i="4"/>
  <c r="I119" i="4" s="1"/>
  <c r="F119" i="4"/>
  <c r="E119" i="4"/>
  <c r="J119" i="4" s="1"/>
  <c r="H118" i="4"/>
  <c r="G118" i="4"/>
  <c r="I118" i="4" s="1"/>
  <c r="F118" i="4"/>
  <c r="E118" i="4"/>
  <c r="J118" i="4" s="1"/>
  <c r="H117" i="4"/>
  <c r="G117" i="4"/>
  <c r="I117" i="4" s="1"/>
  <c r="F117" i="4"/>
  <c r="E117" i="4"/>
  <c r="J117" i="4" s="1"/>
  <c r="H116" i="4"/>
  <c r="G116" i="4"/>
  <c r="I116" i="4" s="1"/>
  <c r="F116" i="4"/>
  <c r="E116" i="4"/>
  <c r="J116" i="4" s="1"/>
  <c r="H115" i="4"/>
  <c r="G115" i="4"/>
  <c r="I115" i="4" s="1"/>
  <c r="F115" i="4"/>
  <c r="E115" i="4"/>
  <c r="J115" i="4" s="1"/>
  <c r="I114" i="4"/>
  <c r="H114" i="4"/>
  <c r="G114" i="4"/>
  <c r="F114" i="4"/>
  <c r="E114" i="4"/>
  <c r="J114" i="4" s="1"/>
  <c r="H113" i="4"/>
  <c r="G113" i="4"/>
  <c r="I113" i="4" s="1"/>
  <c r="F113" i="4"/>
  <c r="E113" i="4"/>
  <c r="J113" i="4" s="1"/>
  <c r="I112" i="4"/>
  <c r="H112" i="4"/>
  <c r="G112" i="4"/>
  <c r="F112" i="4"/>
  <c r="E112" i="4"/>
  <c r="J112" i="4" s="1"/>
  <c r="H111" i="4"/>
  <c r="G111" i="4"/>
  <c r="I111" i="4" s="1"/>
  <c r="F111" i="4"/>
  <c r="E111" i="4"/>
  <c r="J111" i="4" s="1"/>
  <c r="H110" i="4"/>
  <c r="G110" i="4"/>
  <c r="I110" i="4" s="1"/>
  <c r="F110" i="4"/>
  <c r="E110" i="4"/>
  <c r="J110" i="4" s="1"/>
  <c r="H109" i="4"/>
  <c r="G109" i="4"/>
  <c r="I109" i="4" s="1"/>
  <c r="F109" i="4"/>
  <c r="E109" i="4"/>
  <c r="J109" i="4" s="1"/>
  <c r="I108" i="4"/>
  <c r="H108" i="4"/>
  <c r="G108" i="4"/>
  <c r="F108" i="4"/>
  <c r="E108" i="4"/>
  <c r="J108" i="4" s="1"/>
  <c r="J107" i="4"/>
  <c r="H107" i="4"/>
  <c r="G107" i="4"/>
  <c r="I107" i="4" s="1"/>
  <c r="F107" i="4"/>
  <c r="E107" i="4"/>
  <c r="H106" i="4"/>
  <c r="G106" i="4"/>
  <c r="I106" i="4" s="1"/>
  <c r="F106" i="4"/>
  <c r="E106" i="4"/>
  <c r="J106" i="4" s="1"/>
  <c r="H105" i="4"/>
  <c r="G105" i="4"/>
  <c r="I105" i="4" s="1"/>
  <c r="F105" i="4"/>
  <c r="E105" i="4"/>
  <c r="J105" i="4" s="1"/>
  <c r="I104" i="4"/>
  <c r="H104" i="4"/>
  <c r="G104" i="4"/>
  <c r="F104" i="4"/>
  <c r="E104" i="4"/>
  <c r="J104" i="4" s="1"/>
  <c r="H103" i="4"/>
  <c r="G103" i="4"/>
  <c r="I103" i="4" s="1"/>
  <c r="F103" i="4"/>
  <c r="E103" i="4"/>
  <c r="J103" i="4" s="1"/>
  <c r="H102" i="4"/>
  <c r="G102" i="4"/>
  <c r="I102" i="4" s="1"/>
  <c r="F102" i="4"/>
  <c r="E102" i="4"/>
  <c r="J102" i="4" s="1"/>
  <c r="H101" i="4"/>
  <c r="G101" i="4"/>
  <c r="I101" i="4" s="1"/>
  <c r="F101" i="4"/>
  <c r="E101" i="4"/>
  <c r="J101" i="4" s="1"/>
  <c r="I100" i="4"/>
  <c r="H100" i="4"/>
  <c r="G100" i="4"/>
  <c r="F100" i="4"/>
  <c r="E100" i="4"/>
  <c r="J100" i="4" s="1"/>
  <c r="H99" i="4"/>
  <c r="G99" i="4"/>
  <c r="I99" i="4" s="1"/>
  <c r="F99" i="4"/>
  <c r="E99" i="4"/>
  <c r="J99" i="4" s="1"/>
  <c r="H98" i="4"/>
  <c r="G98" i="4"/>
  <c r="I98" i="4" s="1"/>
  <c r="F98" i="4"/>
  <c r="E98" i="4"/>
  <c r="J98" i="4" s="1"/>
  <c r="H97" i="4"/>
  <c r="G97" i="4"/>
  <c r="I97" i="4" s="1"/>
  <c r="F97" i="4"/>
  <c r="E97" i="4"/>
  <c r="J97" i="4" s="1"/>
  <c r="I96" i="4"/>
  <c r="H96" i="4"/>
  <c r="G96" i="4"/>
  <c r="F96" i="4"/>
  <c r="E96" i="4"/>
  <c r="J96" i="4" s="1"/>
  <c r="H95" i="4"/>
  <c r="G95" i="4"/>
  <c r="I95" i="4" s="1"/>
  <c r="F95" i="4"/>
  <c r="E95" i="4"/>
  <c r="J95" i="4" s="1"/>
  <c r="H94" i="4"/>
  <c r="G94" i="4"/>
  <c r="I94" i="4" s="1"/>
  <c r="F94" i="4"/>
  <c r="E94" i="4"/>
  <c r="J94" i="4" s="1"/>
  <c r="H93" i="4"/>
  <c r="G93" i="4"/>
  <c r="I93" i="4" s="1"/>
  <c r="F93" i="4"/>
  <c r="E93" i="4"/>
  <c r="J93" i="4" s="1"/>
  <c r="I92" i="4"/>
  <c r="H92" i="4"/>
  <c r="G92" i="4"/>
  <c r="F92" i="4"/>
  <c r="E92" i="4"/>
  <c r="J92" i="4" s="1"/>
  <c r="H91" i="4"/>
  <c r="G91" i="4"/>
  <c r="I91" i="4" s="1"/>
  <c r="F91" i="4"/>
  <c r="E91" i="4"/>
  <c r="J91" i="4" s="1"/>
  <c r="H90" i="4"/>
  <c r="G90" i="4"/>
  <c r="I90" i="4" s="1"/>
  <c r="F90" i="4"/>
  <c r="E90" i="4"/>
  <c r="J90" i="4" s="1"/>
  <c r="H89" i="4"/>
  <c r="G89" i="4"/>
  <c r="I89" i="4" s="1"/>
  <c r="F89" i="4"/>
  <c r="E89" i="4"/>
  <c r="J89" i="4" s="1"/>
  <c r="I88" i="4"/>
  <c r="H88" i="4"/>
  <c r="G88" i="4"/>
  <c r="F88" i="4"/>
  <c r="E88" i="4"/>
  <c r="J88" i="4" s="1"/>
  <c r="H87" i="4"/>
  <c r="G87" i="4"/>
  <c r="I87" i="4" s="1"/>
  <c r="F87" i="4"/>
  <c r="E87" i="4"/>
  <c r="J87" i="4" s="1"/>
  <c r="H86" i="4"/>
  <c r="G86" i="4"/>
  <c r="I86" i="4" s="1"/>
  <c r="F86" i="4"/>
  <c r="E86" i="4"/>
  <c r="J86" i="4" s="1"/>
  <c r="H85" i="4"/>
  <c r="G85" i="4"/>
  <c r="I85" i="4" s="1"/>
  <c r="F85" i="4"/>
  <c r="E85" i="4"/>
  <c r="J85" i="4" s="1"/>
  <c r="I84" i="4"/>
  <c r="H84" i="4"/>
  <c r="G84" i="4"/>
  <c r="F84" i="4"/>
  <c r="E84" i="4"/>
  <c r="J84" i="4" s="1"/>
  <c r="H83" i="4"/>
  <c r="G83" i="4"/>
  <c r="I83" i="4" s="1"/>
  <c r="F83" i="4"/>
  <c r="E83" i="4"/>
  <c r="J83" i="4" s="1"/>
  <c r="H82" i="4"/>
  <c r="G82" i="4"/>
  <c r="I82" i="4" s="1"/>
  <c r="F82" i="4"/>
  <c r="E82" i="4"/>
  <c r="J82" i="4" s="1"/>
  <c r="H81" i="4"/>
  <c r="G81" i="4"/>
  <c r="I81" i="4" s="1"/>
  <c r="F81" i="4"/>
  <c r="E81" i="4"/>
  <c r="J81" i="4" s="1"/>
  <c r="I80" i="4"/>
  <c r="H80" i="4"/>
  <c r="G80" i="4"/>
  <c r="F80" i="4"/>
  <c r="E80" i="4"/>
  <c r="J80" i="4" s="1"/>
  <c r="H79" i="4"/>
  <c r="G79" i="4"/>
  <c r="I79" i="4" s="1"/>
  <c r="F79" i="4"/>
  <c r="E79" i="4"/>
  <c r="J79" i="4" s="1"/>
  <c r="H78" i="4"/>
  <c r="G78" i="4"/>
  <c r="I78" i="4" s="1"/>
  <c r="F78" i="4"/>
  <c r="E78" i="4"/>
  <c r="J78" i="4" s="1"/>
  <c r="H77" i="4"/>
  <c r="G77" i="4"/>
  <c r="I77" i="4" s="1"/>
  <c r="F77" i="4"/>
  <c r="E77" i="4"/>
  <c r="J77" i="4" s="1"/>
  <c r="I76" i="4"/>
  <c r="H76" i="4"/>
  <c r="G76" i="4"/>
  <c r="F76" i="4"/>
  <c r="E76" i="4"/>
  <c r="J76" i="4" s="1"/>
  <c r="H75" i="4"/>
  <c r="G75" i="4"/>
  <c r="I75" i="4" s="1"/>
  <c r="F75" i="4"/>
  <c r="E75" i="4"/>
  <c r="J75" i="4" s="1"/>
  <c r="H74" i="4"/>
  <c r="G74" i="4"/>
  <c r="I74" i="4" s="1"/>
  <c r="F74" i="4"/>
  <c r="E74" i="4"/>
  <c r="J74" i="4" s="1"/>
  <c r="H73" i="4"/>
  <c r="G73" i="4"/>
  <c r="I73" i="4" s="1"/>
  <c r="F73" i="4"/>
  <c r="E73" i="4"/>
  <c r="J73" i="4" s="1"/>
  <c r="I72" i="4"/>
  <c r="H72" i="4"/>
  <c r="G72" i="4"/>
  <c r="F72" i="4"/>
  <c r="E72" i="4"/>
  <c r="J72" i="4" s="1"/>
  <c r="H71" i="4"/>
  <c r="G71" i="4"/>
  <c r="I71" i="4" s="1"/>
  <c r="F71" i="4"/>
  <c r="E71" i="4"/>
  <c r="J71" i="4" s="1"/>
  <c r="H70" i="4"/>
  <c r="G70" i="4"/>
  <c r="I70" i="4" s="1"/>
  <c r="F70" i="4"/>
  <c r="E70" i="4"/>
  <c r="J70" i="4" s="1"/>
  <c r="H69" i="4"/>
  <c r="G69" i="4"/>
  <c r="I69" i="4" s="1"/>
  <c r="F69" i="4"/>
  <c r="E69" i="4"/>
  <c r="J69" i="4" s="1"/>
  <c r="I68" i="4"/>
  <c r="H68" i="4"/>
  <c r="G68" i="4"/>
  <c r="F68" i="4"/>
  <c r="E68" i="4"/>
  <c r="J68" i="4" s="1"/>
  <c r="H67" i="4"/>
  <c r="G67" i="4"/>
  <c r="I67" i="4" s="1"/>
  <c r="F67" i="4"/>
  <c r="E67" i="4"/>
  <c r="J67" i="4" s="1"/>
  <c r="H66" i="4"/>
  <c r="G66" i="4"/>
  <c r="I66" i="4" s="1"/>
  <c r="F66" i="4"/>
  <c r="E66" i="4"/>
  <c r="J66" i="4" s="1"/>
  <c r="H65" i="4"/>
  <c r="G65" i="4"/>
  <c r="I65" i="4" s="1"/>
  <c r="F65" i="4"/>
  <c r="E65" i="4"/>
  <c r="J65" i="4" s="1"/>
  <c r="I64" i="4"/>
  <c r="H64" i="4"/>
  <c r="G64" i="4"/>
  <c r="F64" i="4"/>
  <c r="E64" i="4"/>
  <c r="J64" i="4" s="1"/>
  <c r="H63" i="4"/>
  <c r="G63" i="4"/>
  <c r="I63" i="4" s="1"/>
  <c r="F63" i="4"/>
  <c r="E63" i="4"/>
  <c r="J63" i="4" s="1"/>
  <c r="H62" i="4"/>
  <c r="G62" i="4"/>
  <c r="I62" i="4" s="1"/>
  <c r="F62" i="4"/>
  <c r="E62" i="4"/>
  <c r="J62" i="4" s="1"/>
  <c r="H61" i="4"/>
  <c r="G61" i="4"/>
  <c r="I61" i="4" s="1"/>
  <c r="F61" i="4"/>
  <c r="E61" i="4"/>
  <c r="J61" i="4" s="1"/>
  <c r="I60" i="4"/>
  <c r="H60" i="4"/>
  <c r="G60" i="4"/>
  <c r="F60" i="4"/>
  <c r="E60" i="4"/>
  <c r="J60" i="4" s="1"/>
  <c r="H59" i="4"/>
  <c r="G59" i="4"/>
  <c r="I59" i="4" s="1"/>
  <c r="F59" i="4"/>
  <c r="E59" i="4"/>
  <c r="J59" i="4" s="1"/>
  <c r="H58" i="4"/>
  <c r="G58" i="4"/>
  <c r="I58" i="4" s="1"/>
  <c r="F58" i="4"/>
  <c r="E58" i="4"/>
  <c r="J58" i="4" s="1"/>
  <c r="H57" i="4"/>
  <c r="G57" i="4"/>
  <c r="I57" i="4" s="1"/>
  <c r="F57" i="4"/>
  <c r="E57" i="4"/>
  <c r="J57" i="4" s="1"/>
  <c r="I56" i="4"/>
  <c r="H56" i="4"/>
  <c r="G56" i="4"/>
  <c r="F56" i="4"/>
  <c r="E56" i="4"/>
  <c r="J56" i="4" s="1"/>
  <c r="H55" i="4"/>
  <c r="G55" i="4"/>
  <c r="I55" i="4" s="1"/>
  <c r="F55" i="4"/>
  <c r="E55" i="4"/>
  <c r="J55" i="4" s="1"/>
  <c r="H54" i="4"/>
  <c r="G54" i="4"/>
  <c r="I54" i="4" s="1"/>
  <c r="F54" i="4"/>
  <c r="E54" i="4"/>
  <c r="J54" i="4" s="1"/>
  <c r="H53" i="4"/>
  <c r="G53" i="4"/>
  <c r="I53" i="4" s="1"/>
  <c r="F53" i="4"/>
  <c r="E53" i="4"/>
  <c r="J53" i="4" s="1"/>
  <c r="I52" i="4"/>
  <c r="H52" i="4"/>
  <c r="G52" i="4"/>
  <c r="F52" i="4"/>
  <c r="E52" i="4"/>
  <c r="J52" i="4" s="1"/>
  <c r="H51" i="4"/>
  <c r="G51" i="4"/>
  <c r="I51" i="4" s="1"/>
  <c r="F51" i="4"/>
  <c r="E51" i="4"/>
  <c r="J51" i="4" s="1"/>
  <c r="H50" i="4"/>
  <c r="G50" i="4"/>
  <c r="I50" i="4" s="1"/>
  <c r="F50" i="4"/>
  <c r="E50" i="4"/>
  <c r="J50" i="4" s="1"/>
  <c r="H49" i="4"/>
  <c r="G49" i="4"/>
  <c r="I49" i="4" s="1"/>
  <c r="F49" i="4"/>
  <c r="E49" i="4"/>
  <c r="J49" i="4" s="1"/>
  <c r="I48" i="4"/>
  <c r="H48" i="4"/>
  <c r="G48" i="4"/>
  <c r="F48" i="4"/>
  <c r="E48" i="4"/>
  <c r="J48" i="4" s="1"/>
  <c r="H47" i="4"/>
  <c r="G47" i="4"/>
  <c r="I47" i="4" s="1"/>
  <c r="F47" i="4"/>
  <c r="E47" i="4"/>
  <c r="J47" i="4" s="1"/>
  <c r="H46" i="4"/>
  <c r="G46" i="4"/>
  <c r="I46" i="4" s="1"/>
  <c r="F46" i="4"/>
  <c r="E46" i="4"/>
  <c r="J46" i="4" s="1"/>
  <c r="H45" i="4"/>
  <c r="G45" i="4"/>
  <c r="I45" i="4" s="1"/>
  <c r="F45" i="4"/>
  <c r="E45" i="4"/>
  <c r="J45" i="4" s="1"/>
  <c r="I44" i="4"/>
  <c r="H44" i="4"/>
  <c r="G44" i="4"/>
  <c r="F44" i="4"/>
  <c r="E44" i="4"/>
  <c r="J44" i="4" s="1"/>
  <c r="H43" i="4"/>
  <c r="G43" i="4"/>
  <c r="I43" i="4" s="1"/>
  <c r="F43" i="4"/>
  <c r="E43" i="4"/>
  <c r="J43" i="4" s="1"/>
  <c r="H42" i="4"/>
  <c r="G42" i="4"/>
  <c r="I42" i="4" s="1"/>
  <c r="F42" i="4"/>
  <c r="E42" i="4"/>
  <c r="J42" i="4" s="1"/>
  <c r="H41" i="4"/>
  <c r="G41" i="4"/>
  <c r="I41" i="4" s="1"/>
  <c r="F41" i="4"/>
  <c r="E41" i="4"/>
  <c r="J41" i="4" s="1"/>
  <c r="I40" i="4"/>
  <c r="H40" i="4"/>
  <c r="G40" i="4"/>
  <c r="F40" i="4"/>
  <c r="E40" i="4"/>
  <c r="J40" i="4" s="1"/>
  <c r="H39" i="4"/>
  <c r="G39" i="4"/>
  <c r="I39" i="4" s="1"/>
  <c r="F39" i="4"/>
  <c r="E39" i="4"/>
  <c r="J39" i="4" s="1"/>
  <c r="H38" i="4"/>
  <c r="G38" i="4"/>
  <c r="I38" i="4" s="1"/>
  <c r="F38" i="4"/>
  <c r="E38" i="4"/>
  <c r="J38" i="4" s="1"/>
  <c r="H37" i="4"/>
  <c r="G37" i="4"/>
  <c r="I37" i="4" s="1"/>
  <c r="F37" i="4"/>
  <c r="E37" i="4"/>
  <c r="J37" i="4" s="1"/>
  <c r="I36" i="4"/>
  <c r="H36" i="4"/>
  <c r="G36" i="4"/>
  <c r="F36" i="4"/>
  <c r="E36" i="4"/>
  <c r="J36" i="4" s="1"/>
  <c r="H35" i="4"/>
  <c r="G35" i="4"/>
  <c r="I35" i="4" s="1"/>
  <c r="F35" i="4"/>
  <c r="E35" i="4"/>
  <c r="J35" i="4" s="1"/>
  <c r="H34" i="4"/>
  <c r="G34" i="4"/>
  <c r="I34" i="4" s="1"/>
  <c r="F34" i="4"/>
  <c r="E34" i="4"/>
  <c r="J34" i="4" s="1"/>
  <c r="H33" i="4"/>
  <c r="G33" i="4"/>
  <c r="I33" i="4" s="1"/>
  <c r="F33" i="4"/>
  <c r="E33" i="4"/>
  <c r="J33" i="4" s="1"/>
  <c r="I32" i="4"/>
  <c r="H32" i="4"/>
  <c r="G32" i="4"/>
  <c r="F32" i="4"/>
  <c r="E32" i="4"/>
  <c r="J32" i="4" s="1"/>
  <c r="H31" i="4"/>
  <c r="G31" i="4"/>
  <c r="I31" i="4" s="1"/>
  <c r="F31" i="4"/>
  <c r="E31" i="4"/>
  <c r="J31" i="4" s="1"/>
  <c r="H30" i="4"/>
  <c r="G30" i="4"/>
  <c r="I30" i="4" s="1"/>
  <c r="F30" i="4"/>
  <c r="E30" i="4"/>
  <c r="J30" i="4" s="1"/>
  <c r="I29" i="4"/>
  <c r="H29" i="4"/>
  <c r="G29" i="4"/>
  <c r="F29" i="4"/>
  <c r="E29" i="4"/>
  <c r="J29" i="4" s="1"/>
  <c r="H28" i="4"/>
  <c r="G28" i="4"/>
  <c r="I28" i="4" s="1"/>
  <c r="F28" i="4"/>
  <c r="E28" i="4"/>
  <c r="J28" i="4" s="1"/>
  <c r="H27" i="4"/>
  <c r="G27" i="4"/>
  <c r="I27" i="4" s="1"/>
  <c r="F27" i="4"/>
  <c r="E27" i="4"/>
  <c r="J27" i="4" s="1"/>
  <c r="H26" i="4"/>
  <c r="G26" i="4"/>
  <c r="I26" i="4" s="1"/>
  <c r="F26" i="4"/>
  <c r="E26" i="4"/>
  <c r="J26" i="4" s="1"/>
  <c r="I25" i="4"/>
  <c r="H25" i="4"/>
  <c r="G25" i="4"/>
  <c r="F25" i="4"/>
  <c r="E25" i="4"/>
  <c r="J25" i="4" s="1"/>
  <c r="H24" i="4"/>
  <c r="G24" i="4"/>
  <c r="I24" i="4" s="1"/>
  <c r="F24" i="4"/>
  <c r="E24" i="4"/>
  <c r="J24" i="4" s="1"/>
  <c r="H23" i="4"/>
  <c r="G23" i="4"/>
  <c r="I23" i="4" s="1"/>
  <c r="F23" i="4"/>
  <c r="E23" i="4"/>
  <c r="J23" i="4" s="1"/>
  <c r="H22" i="4"/>
  <c r="G22" i="4"/>
  <c r="I22" i="4" s="1"/>
  <c r="F22" i="4"/>
  <c r="E22" i="4"/>
  <c r="J22" i="4" s="1"/>
  <c r="I21" i="4"/>
  <c r="H21" i="4"/>
  <c r="G21" i="4"/>
  <c r="F21" i="4"/>
  <c r="E21" i="4"/>
  <c r="J21" i="4" s="1"/>
  <c r="H20" i="4"/>
  <c r="G20" i="4"/>
  <c r="I20" i="4" s="1"/>
  <c r="F20" i="4"/>
  <c r="E20" i="4"/>
  <c r="J20" i="4" s="1"/>
  <c r="H19" i="4"/>
  <c r="G19" i="4"/>
  <c r="I19" i="4" s="1"/>
  <c r="F19" i="4"/>
  <c r="E19" i="4"/>
  <c r="J19" i="4" s="1"/>
  <c r="H18" i="4"/>
  <c r="G18" i="4"/>
  <c r="I18" i="4" s="1"/>
  <c r="F18" i="4"/>
  <c r="E18" i="4"/>
  <c r="J18" i="4" s="1"/>
  <c r="I17" i="4"/>
  <c r="H17" i="4"/>
  <c r="G17" i="4"/>
  <c r="F17" i="4"/>
  <c r="E17" i="4"/>
  <c r="J17" i="4" s="1"/>
  <c r="H16" i="4"/>
  <c r="G16" i="4"/>
  <c r="I16" i="4" s="1"/>
  <c r="F16" i="4"/>
  <c r="E16" i="4"/>
  <c r="J16" i="4" s="1"/>
  <c r="H15" i="4"/>
  <c r="G15" i="4"/>
  <c r="I15" i="4" s="1"/>
  <c r="F15" i="4"/>
  <c r="E15" i="4"/>
  <c r="J15" i="4" s="1"/>
  <c r="H14" i="4"/>
  <c r="G14" i="4"/>
  <c r="I14" i="4" s="1"/>
  <c r="F14" i="4"/>
  <c r="E14" i="4"/>
  <c r="J14" i="4" s="1"/>
  <c r="I13" i="4"/>
  <c r="H13" i="4"/>
  <c r="G13" i="4"/>
  <c r="F13" i="4"/>
  <c r="E13" i="4"/>
  <c r="J13" i="4" s="1"/>
  <c r="H12" i="4"/>
  <c r="G12" i="4"/>
  <c r="I12" i="4" s="1"/>
  <c r="F12" i="4"/>
  <c r="E12" i="4"/>
  <c r="J12" i="4" s="1"/>
  <c r="H11" i="4"/>
  <c r="G11" i="4"/>
  <c r="I11" i="4" s="1"/>
  <c r="F11" i="4"/>
  <c r="E11" i="4"/>
  <c r="J11" i="4" s="1"/>
  <c r="H10" i="4"/>
  <c r="G10" i="4"/>
  <c r="I10" i="4" s="1"/>
  <c r="F10" i="4"/>
  <c r="E10" i="4"/>
  <c r="J10" i="4" s="1"/>
  <c r="I9" i="4"/>
  <c r="H9" i="4"/>
  <c r="G9" i="4"/>
  <c r="F9" i="4"/>
  <c r="E9" i="4"/>
  <c r="J9" i="4" s="1"/>
  <c r="J6" i="4"/>
  <c r="H6" i="4"/>
  <c r="E6" i="4"/>
  <c r="F5" i="4"/>
  <c r="J4" i="4"/>
  <c r="D4" i="4"/>
  <c r="D3" i="4"/>
  <c r="J1" i="4"/>
  <c r="R1992" i="10" l="1"/>
  <c r="D1992" i="10" s="1"/>
  <c r="I994" i="10"/>
  <c r="Q14" i="10"/>
  <c r="L14" i="10"/>
  <c r="L2003" i="10"/>
  <c r="P1991" i="10"/>
  <c r="P1995" i="10"/>
  <c r="L2005" i="10"/>
  <c r="K2002" i="10"/>
  <c r="G1984" i="10"/>
  <c r="H1992" i="10"/>
  <c r="L1992" i="10"/>
  <c r="E994" i="10"/>
  <c r="E13" i="10"/>
  <c r="C1396" i="10"/>
  <c r="T1396" i="10"/>
  <c r="T1362" i="10"/>
  <c r="C1362" i="10"/>
  <c r="P1426" i="10"/>
  <c r="C1395" i="10"/>
  <c r="Q1394" i="10"/>
  <c r="T1395" i="10"/>
  <c r="D1327" i="10"/>
  <c r="R1326" i="10"/>
  <c r="D1326" i="10" s="1"/>
  <c r="T1270" i="10"/>
  <c r="C1270" i="10"/>
  <c r="T1246" i="10"/>
  <c r="C1246" i="10"/>
  <c r="R1490" i="10"/>
  <c r="D1490" i="10" s="1"/>
  <c r="C1422" i="10"/>
  <c r="C1295" i="10"/>
  <c r="Q1294" i="10"/>
  <c r="T1295" i="10"/>
  <c r="L1230" i="10"/>
  <c r="C1167" i="10"/>
  <c r="Q1166" i="10"/>
  <c r="T1167" i="10"/>
  <c r="L1134" i="10"/>
  <c r="C1592" i="10"/>
  <c r="N1390" i="10"/>
  <c r="C1382" i="10"/>
  <c r="T1137" i="10"/>
  <c r="S1134" i="10"/>
  <c r="T1254" i="10"/>
  <c r="C1254" i="10"/>
  <c r="L1070" i="10"/>
  <c r="R1038" i="10"/>
  <c r="D1038" i="10" s="1"/>
  <c r="D1039" i="10"/>
  <c r="G1979" i="10"/>
  <c r="T1206" i="10"/>
  <c r="C1206" i="10"/>
  <c r="L1198" i="10"/>
  <c r="R1134" i="10"/>
  <c r="D1134" i="10" s="1"/>
  <c r="D1135" i="10"/>
  <c r="T1094" i="10"/>
  <c r="C1094" i="10"/>
  <c r="T1078" i="10"/>
  <c r="C1078" i="10"/>
  <c r="L1038" i="10"/>
  <c r="H1038" i="10"/>
  <c r="M1980" i="10"/>
  <c r="P1980" i="10" s="1"/>
  <c r="P1000" i="10"/>
  <c r="C989" i="10"/>
  <c r="T989" i="10"/>
  <c r="C957" i="10"/>
  <c r="T957" i="10"/>
  <c r="C925" i="10"/>
  <c r="T925" i="10"/>
  <c r="C893" i="10"/>
  <c r="T893" i="10"/>
  <c r="C861" i="10"/>
  <c r="T861" i="10"/>
  <c r="C829" i="10"/>
  <c r="T829" i="10"/>
  <c r="T1278" i="10"/>
  <c r="C1278" i="10"/>
  <c r="T1105" i="10"/>
  <c r="S1102" i="10"/>
  <c r="T1046" i="10"/>
  <c r="C1046" i="10"/>
  <c r="N1034" i="10"/>
  <c r="N999" i="10"/>
  <c r="C930" i="10"/>
  <c r="Q929" i="10"/>
  <c r="T930" i="10"/>
  <c r="T905" i="10"/>
  <c r="C905" i="10"/>
  <c r="C867" i="10"/>
  <c r="T867" i="10"/>
  <c r="C803" i="10"/>
  <c r="T803" i="10"/>
  <c r="C1058" i="10"/>
  <c r="T1058" i="10"/>
  <c r="F1034" i="10"/>
  <c r="L961" i="10"/>
  <c r="H929" i="10"/>
  <c r="C898" i="10"/>
  <c r="Q897" i="10"/>
  <c r="T898" i="10"/>
  <c r="T873" i="10"/>
  <c r="C873" i="10"/>
  <c r="L833" i="10"/>
  <c r="P1070" i="10"/>
  <c r="S1037" i="10"/>
  <c r="K1034" i="10"/>
  <c r="K1001" i="10"/>
  <c r="L1037" i="10"/>
  <c r="C962" i="10"/>
  <c r="Q961" i="10"/>
  <c r="T962" i="10"/>
  <c r="T881" i="10"/>
  <c r="C881" i="10"/>
  <c r="P833" i="10"/>
  <c r="T825" i="10"/>
  <c r="C825" i="10"/>
  <c r="L929" i="10"/>
  <c r="D798" i="10"/>
  <c r="R797" i="10"/>
  <c r="D797" i="10" s="1"/>
  <c r="T768" i="10"/>
  <c r="S765" i="10"/>
  <c r="C734" i="10"/>
  <c r="Q733" i="10"/>
  <c r="T734" i="10"/>
  <c r="R833" i="10"/>
  <c r="D833" i="10" s="1"/>
  <c r="T757" i="10"/>
  <c r="C757" i="10"/>
  <c r="T749" i="10"/>
  <c r="C749" i="10"/>
  <c r="D673" i="10"/>
  <c r="C673" i="10"/>
  <c r="D649" i="10"/>
  <c r="C649" i="10"/>
  <c r="I2000" i="10"/>
  <c r="I1984" i="10" s="1"/>
  <c r="Q603" i="10"/>
  <c r="L603" i="10"/>
  <c r="T913" i="10"/>
  <c r="C913" i="10"/>
  <c r="D803" i="10"/>
  <c r="R801" i="10"/>
  <c r="D801" i="10" s="1"/>
  <c r="C753" i="10"/>
  <c r="T753" i="10"/>
  <c r="T741" i="10"/>
  <c r="C741" i="10"/>
  <c r="C717" i="10"/>
  <c r="C677" i="10"/>
  <c r="T640" i="10"/>
  <c r="S637" i="10"/>
  <c r="T637" i="10"/>
  <c r="C637" i="10"/>
  <c r="E1999" i="10"/>
  <c r="H602" i="10"/>
  <c r="E601" i="10"/>
  <c r="H601" i="10" s="1"/>
  <c r="T540" i="10"/>
  <c r="S537" i="10"/>
  <c r="T476" i="10"/>
  <c r="S473" i="10"/>
  <c r="D442" i="10"/>
  <c r="R441" i="10"/>
  <c r="D441" i="10" s="1"/>
  <c r="T297" i="10"/>
  <c r="C297" i="10"/>
  <c r="T265" i="10"/>
  <c r="C265" i="10"/>
  <c r="C233" i="10"/>
  <c r="T233" i="10"/>
  <c r="C201" i="10"/>
  <c r="T201" i="10"/>
  <c r="T169" i="10"/>
  <c r="C169" i="10"/>
  <c r="T137" i="10"/>
  <c r="C137" i="10"/>
  <c r="C105" i="10"/>
  <c r="T105" i="10"/>
  <c r="T73" i="10"/>
  <c r="C73" i="10"/>
  <c r="M1992" i="10"/>
  <c r="M15" i="10"/>
  <c r="P51" i="10"/>
  <c r="G1991" i="10"/>
  <c r="G49" i="10"/>
  <c r="G14" i="10"/>
  <c r="H14" i="10" s="1"/>
  <c r="C33" i="10"/>
  <c r="T33" i="10"/>
  <c r="H17" i="10"/>
  <c r="D457" i="10"/>
  <c r="C457" i="10"/>
  <c r="C669" i="10"/>
  <c r="D621" i="10"/>
  <c r="C621" i="10"/>
  <c r="T572" i="10"/>
  <c r="S569" i="10"/>
  <c r="D529" i="10"/>
  <c r="C529" i="10"/>
  <c r="C525" i="10"/>
  <c r="C517" i="10"/>
  <c r="C509" i="10"/>
  <c r="D413" i="10"/>
  <c r="C413" i="10"/>
  <c r="C411" i="10"/>
  <c r="T406" i="10"/>
  <c r="D401" i="10"/>
  <c r="C401" i="10"/>
  <c r="D393" i="10"/>
  <c r="C393" i="10"/>
  <c r="T376" i="10"/>
  <c r="S373" i="10"/>
  <c r="D365" i="10"/>
  <c r="C365" i="10"/>
  <c r="N995" i="10"/>
  <c r="D477" i="10"/>
  <c r="C477" i="10"/>
  <c r="C117" i="10"/>
  <c r="T117" i="10"/>
  <c r="T20" i="10"/>
  <c r="S17" i="10"/>
  <c r="D613" i="10"/>
  <c r="C613" i="10"/>
  <c r="D497" i="10"/>
  <c r="C497" i="10"/>
  <c r="D425" i="10"/>
  <c r="C425" i="10"/>
  <c r="C85" i="10"/>
  <c r="T85" i="10"/>
  <c r="O1994" i="10"/>
  <c r="P1997" i="10"/>
  <c r="T309" i="10"/>
  <c r="C301" i="10"/>
  <c r="C369" i="10"/>
  <c r="Q51" i="10"/>
  <c r="T1958" i="10"/>
  <c r="C1958" i="10"/>
  <c r="T1947" i="10"/>
  <c r="C1947" i="10"/>
  <c r="Q1946" i="10"/>
  <c r="T1794" i="10"/>
  <c r="C1794" i="10"/>
  <c r="O1978" i="10"/>
  <c r="P1981" i="10"/>
  <c r="T1758" i="10"/>
  <c r="C1758" i="10"/>
  <c r="C1874" i="10"/>
  <c r="T1874" i="10"/>
  <c r="C1882" i="10"/>
  <c r="T1882" i="10"/>
  <c r="T1810" i="10"/>
  <c r="C1810" i="10"/>
  <c r="C1838" i="10"/>
  <c r="T1838" i="10"/>
  <c r="C1656" i="10"/>
  <c r="T1656" i="10"/>
  <c r="T1614" i="10"/>
  <c r="C1614" i="10"/>
  <c r="T1598" i="10"/>
  <c r="C1598" i="10"/>
  <c r="T1574" i="10"/>
  <c r="C1574" i="10"/>
  <c r="T1662" i="10"/>
  <c r="C1662" i="10"/>
  <c r="T1502" i="10"/>
  <c r="C1502" i="10"/>
  <c r="L1588" i="10"/>
  <c r="Q1588" i="10"/>
  <c r="H1590" i="10"/>
  <c r="Q1587" i="10"/>
  <c r="I1586" i="10"/>
  <c r="L1587" i="10"/>
  <c r="C1526" i="10"/>
  <c r="T1526" i="10"/>
  <c r="C1720" i="10"/>
  <c r="C1719" i="10"/>
  <c r="Q1718" i="10"/>
  <c r="T1719" i="10"/>
  <c r="T1442" i="10"/>
  <c r="C1442" i="10"/>
  <c r="T1434" i="10"/>
  <c r="C1434" i="10"/>
  <c r="P1391" i="10"/>
  <c r="M1390" i="10"/>
  <c r="C1374" i="10"/>
  <c r="J1390" i="10"/>
  <c r="C1103" i="10"/>
  <c r="Q1102" i="10"/>
  <c r="T1103" i="10"/>
  <c r="T1118" i="10"/>
  <c r="C1118" i="10"/>
  <c r="C1264" i="10"/>
  <c r="T1264" i="10"/>
  <c r="Q1262" i="10"/>
  <c r="C949" i="10"/>
  <c r="T949" i="10"/>
  <c r="C885" i="10"/>
  <c r="T885" i="10"/>
  <c r="T821" i="10"/>
  <c r="C821" i="10"/>
  <c r="T1054" i="10"/>
  <c r="C1054" i="10"/>
  <c r="D1035" i="10"/>
  <c r="C1026" i="10"/>
  <c r="T1026" i="10"/>
  <c r="O2005" i="10"/>
  <c r="P800" i="10"/>
  <c r="O797" i="10"/>
  <c r="T798" i="10"/>
  <c r="C1066" i="10"/>
  <c r="T1066" i="10"/>
  <c r="O998" i="10"/>
  <c r="P1001" i="10"/>
  <c r="T945" i="10"/>
  <c r="C945" i="10"/>
  <c r="F999" i="10"/>
  <c r="C1014" i="10"/>
  <c r="T1022" i="10"/>
  <c r="C1022" i="10"/>
  <c r="T937" i="10"/>
  <c r="C937" i="10"/>
  <c r="C899" i="10"/>
  <c r="T899" i="10"/>
  <c r="C834" i="10"/>
  <c r="Q833" i="10"/>
  <c r="T834" i="10"/>
  <c r="G1000" i="10"/>
  <c r="G1980" i="10" s="1"/>
  <c r="T857" i="10"/>
  <c r="C857" i="10"/>
  <c r="R2003" i="10"/>
  <c r="L1996" i="10"/>
  <c r="T767" i="10"/>
  <c r="C767" i="10"/>
  <c r="C793" i="10"/>
  <c r="T793" i="10"/>
  <c r="C785" i="10"/>
  <c r="T785" i="10"/>
  <c r="C777" i="10"/>
  <c r="T777" i="10"/>
  <c r="C769" i="10"/>
  <c r="T769" i="10"/>
  <c r="D697" i="10"/>
  <c r="C697" i="10"/>
  <c r="D641" i="10"/>
  <c r="C641" i="10"/>
  <c r="E2000" i="10"/>
  <c r="H2000" i="10" s="1"/>
  <c r="T985" i="10"/>
  <c r="C985" i="10"/>
  <c r="T809" i="10"/>
  <c r="C809" i="10"/>
  <c r="S800" i="10"/>
  <c r="C685" i="10"/>
  <c r="C645" i="10"/>
  <c r="D629" i="10"/>
  <c r="C629" i="10"/>
  <c r="H605" i="10"/>
  <c r="C539" i="10"/>
  <c r="T539" i="10"/>
  <c r="C475" i="10"/>
  <c r="T475" i="10"/>
  <c r="R373" i="10"/>
  <c r="D373" i="10" s="1"/>
  <c r="D325" i="10"/>
  <c r="C325" i="10"/>
  <c r="T289" i="10"/>
  <c r="C289" i="10"/>
  <c r="C257" i="10"/>
  <c r="T257" i="10"/>
  <c r="C225" i="10"/>
  <c r="T225" i="10"/>
  <c r="T193" i="10"/>
  <c r="C193" i="10"/>
  <c r="C161" i="10"/>
  <c r="T161" i="10"/>
  <c r="T129" i="10"/>
  <c r="C129" i="10"/>
  <c r="T97" i="10"/>
  <c r="C97" i="10"/>
  <c r="T65" i="10"/>
  <c r="C65" i="10"/>
  <c r="M49" i="10"/>
  <c r="C25" i="10"/>
  <c r="T25" i="10"/>
  <c r="J995" i="10"/>
  <c r="R995" i="10" s="1"/>
  <c r="D995" i="10" s="1"/>
  <c r="R15" i="10"/>
  <c r="D15" i="10" s="1"/>
  <c r="N1995" i="10"/>
  <c r="T321" i="10"/>
  <c r="C321" i="10"/>
  <c r="C625" i="10"/>
  <c r="T608" i="10"/>
  <c r="S605" i="10"/>
  <c r="C606" i="10"/>
  <c r="Q605" i="10"/>
  <c r="T606" i="10"/>
  <c r="C585" i="10"/>
  <c r="C577" i="10"/>
  <c r="C571" i="10"/>
  <c r="T571" i="10"/>
  <c r="C565" i="10"/>
  <c r="D553" i="10"/>
  <c r="C553" i="10"/>
  <c r="C549" i="10"/>
  <c r="T444" i="10"/>
  <c r="S441" i="10"/>
  <c r="T441" i="10" s="1"/>
  <c r="E1995" i="10"/>
  <c r="H406" i="10"/>
  <c r="C406" i="10" s="1"/>
  <c r="E405" i="10"/>
  <c r="H405" i="10" s="1"/>
  <c r="C381" i="10"/>
  <c r="T375" i="10"/>
  <c r="C375" i="10"/>
  <c r="Q373" i="10"/>
  <c r="C361" i="10"/>
  <c r="D342" i="10"/>
  <c r="R341" i="10"/>
  <c r="D341" i="10" s="1"/>
  <c r="I15" i="10"/>
  <c r="I13" i="10" s="1"/>
  <c r="H1986" i="10"/>
  <c r="K2001" i="10"/>
  <c r="L604" i="10"/>
  <c r="S604" i="10"/>
  <c r="K601" i="10"/>
  <c r="C617" i="10"/>
  <c r="T508" i="10"/>
  <c r="S505" i="10"/>
  <c r="D506" i="10"/>
  <c r="R505" i="10"/>
  <c r="D505" i="10" s="1"/>
  <c r="T53" i="10"/>
  <c r="T1987" i="10"/>
  <c r="C1987" i="10"/>
  <c r="Q1986" i="10"/>
  <c r="R409" i="10"/>
  <c r="D409" i="10" s="1"/>
  <c r="C277" i="10"/>
  <c r="H53" i="10"/>
  <c r="C53" i="10" s="1"/>
  <c r="C342" i="10"/>
  <c r="C213" i="10"/>
  <c r="T1974" i="10"/>
  <c r="C1974" i="10"/>
  <c r="T1950" i="10"/>
  <c r="C1950" i="10"/>
  <c r="T1915" i="10"/>
  <c r="C1915" i="10"/>
  <c r="Q1914" i="10"/>
  <c r="C1851" i="10"/>
  <c r="Q1850" i="10"/>
  <c r="T1851" i="10"/>
  <c r="C1858" i="10"/>
  <c r="T1858" i="10"/>
  <c r="Q1784" i="10"/>
  <c r="L1784" i="10"/>
  <c r="H1783" i="10"/>
  <c r="E1782" i="10"/>
  <c r="H1782" i="10" s="1"/>
  <c r="T1834" i="10"/>
  <c r="C1834" i="10"/>
  <c r="T1753" i="10"/>
  <c r="S1750" i="10"/>
  <c r="C1751" i="10"/>
  <c r="Q1750" i="10"/>
  <c r="T1751" i="10"/>
  <c r="C1530" i="10"/>
  <c r="T1530" i="10"/>
  <c r="C1687" i="10"/>
  <c r="Q1686" i="10"/>
  <c r="T1687" i="10"/>
  <c r="R1554" i="10"/>
  <c r="D1554" i="10" s="1"/>
  <c r="D1555" i="10"/>
  <c r="C1555" i="10"/>
  <c r="D1359" i="10"/>
  <c r="R1358" i="10"/>
  <c r="D1358" i="10" s="1"/>
  <c r="T1338" i="10"/>
  <c r="C1338" i="10"/>
  <c r="L1914" i="10"/>
  <c r="C1830" i="10"/>
  <c r="D1830" i="10"/>
  <c r="C1898" i="10"/>
  <c r="T1898" i="10"/>
  <c r="H1786" i="10"/>
  <c r="T1742" i="10"/>
  <c r="C1742" i="10"/>
  <c r="T1702" i="10"/>
  <c r="C1702" i="10"/>
  <c r="T1558" i="10"/>
  <c r="C1558" i="10"/>
  <c r="T1518" i="10"/>
  <c r="C1518" i="10"/>
  <c r="R1818" i="10"/>
  <c r="D1818" i="10" s="1"/>
  <c r="T1678" i="10"/>
  <c r="C1678" i="10"/>
  <c r="T1670" i="10"/>
  <c r="C1670" i="10"/>
  <c r="T1826" i="10"/>
  <c r="C1826" i="10"/>
  <c r="L1458" i="10"/>
  <c r="H1622" i="10"/>
  <c r="D1523" i="10"/>
  <c r="R1522" i="10"/>
  <c r="D1522" i="10" s="1"/>
  <c r="S1002" i="10"/>
  <c r="T1002" i="10" s="1"/>
  <c r="T1005" i="10"/>
  <c r="C1406" i="10"/>
  <c r="C1334" i="10"/>
  <c r="C1490" i="10"/>
  <c r="Q1391" i="10"/>
  <c r="I1390" i="10"/>
  <c r="L1391" i="10"/>
  <c r="H1391" i="10"/>
  <c r="E1390" i="10"/>
  <c r="H1390" i="10" s="1"/>
  <c r="T1346" i="10"/>
  <c r="C1346" i="10"/>
  <c r="T1397" i="10"/>
  <c r="S1394" i="10"/>
  <c r="T1214" i="10"/>
  <c r="C1214" i="10"/>
  <c r="T1126" i="10"/>
  <c r="C1126" i="10"/>
  <c r="T1110" i="10"/>
  <c r="C1110" i="10"/>
  <c r="T1158" i="10"/>
  <c r="C1158" i="10"/>
  <c r="C981" i="10"/>
  <c r="T981" i="10"/>
  <c r="C917" i="10"/>
  <c r="T917" i="10"/>
  <c r="C853" i="10"/>
  <c r="T853" i="10"/>
  <c r="C1910" i="10"/>
  <c r="T1910" i="10"/>
  <c r="C1894" i="10"/>
  <c r="T1894" i="10"/>
  <c r="C1878" i="10"/>
  <c r="T1878" i="10"/>
  <c r="L1850" i="10"/>
  <c r="C1822" i="10"/>
  <c r="D1822" i="10"/>
  <c r="T1866" i="10"/>
  <c r="C1866" i="10"/>
  <c r="S1850" i="10"/>
  <c r="T1853" i="10"/>
  <c r="T1842" i="10"/>
  <c r="C1842" i="10"/>
  <c r="C1820" i="10"/>
  <c r="T1820" i="10"/>
  <c r="C1788" i="10"/>
  <c r="T1788" i="10"/>
  <c r="C1916" i="10"/>
  <c r="T1916" i="10"/>
  <c r="C1819" i="10"/>
  <c r="Q1818" i="10"/>
  <c r="T1819" i="10"/>
  <c r="C1806" i="10"/>
  <c r="T1778" i="10"/>
  <c r="C1778" i="10"/>
  <c r="T1770" i="10"/>
  <c r="C1770" i="10"/>
  <c r="T1762" i="10"/>
  <c r="C1762" i="10"/>
  <c r="T1734" i="10"/>
  <c r="C1734" i="10"/>
  <c r="T1694" i="10"/>
  <c r="C1694" i="10"/>
  <c r="J1782" i="10"/>
  <c r="P1783" i="10"/>
  <c r="M1782" i="10"/>
  <c r="P1782" i="10" s="1"/>
  <c r="C1655" i="10"/>
  <c r="Q1654" i="10"/>
  <c r="T1655" i="10"/>
  <c r="D1624" i="10"/>
  <c r="R1622" i="10"/>
  <c r="D1622" i="10" s="1"/>
  <c r="L1750" i="10"/>
  <c r="D1719" i="10"/>
  <c r="R1718" i="10"/>
  <c r="D1718" i="10" s="1"/>
  <c r="H1686" i="10"/>
  <c r="C1523" i="10"/>
  <c r="L1686" i="10"/>
  <c r="T1646" i="10"/>
  <c r="C1646" i="10"/>
  <c r="T1630" i="10"/>
  <c r="C1630" i="10"/>
  <c r="J1586" i="10"/>
  <c r="R1587" i="10"/>
  <c r="P1587" i="10"/>
  <c r="M1586" i="10"/>
  <c r="P1586" i="10" s="1"/>
  <c r="P1914" i="10"/>
  <c r="C1846" i="10"/>
  <c r="T1846" i="10"/>
  <c r="C1623" i="10"/>
  <c r="Q1622" i="10"/>
  <c r="T1623" i="10"/>
  <c r="L1590" i="10"/>
  <c r="P1654" i="10"/>
  <c r="T1534" i="10"/>
  <c r="C1534" i="10"/>
  <c r="P1522" i="10"/>
  <c r="P1490" i="10"/>
  <c r="D1460" i="10"/>
  <c r="R1458" i="10"/>
  <c r="D1458" i="10" s="1"/>
  <c r="C1427" i="10"/>
  <c r="Q1426" i="10"/>
  <c r="T1427" i="10"/>
  <c r="C1414" i="10"/>
  <c r="C1342" i="10"/>
  <c r="L1294" i="10"/>
  <c r="L1989" i="10"/>
  <c r="S1989" i="10"/>
  <c r="K1986" i="10"/>
  <c r="T1498" i="10"/>
  <c r="C1498" i="10"/>
  <c r="C1460" i="10"/>
  <c r="T1460" i="10"/>
  <c r="Q1392" i="10"/>
  <c r="L1392" i="10"/>
  <c r="C1366" i="10"/>
  <c r="D1318" i="10"/>
  <c r="C1318" i="10"/>
  <c r="T1482" i="10"/>
  <c r="C1482" i="10"/>
  <c r="L1394" i="10"/>
  <c r="H1394" i="10"/>
  <c r="T1386" i="10"/>
  <c r="C1386" i="10"/>
  <c r="T1297" i="10"/>
  <c r="S1294" i="10"/>
  <c r="P1294" i="10"/>
  <c r="C1428" i="10"/>
  <c r="T1428" i="10"/>
  <c r="T1418" i="10"/>
  <c r="C1418" i="10"/>
  <c r="T1322" i="10"/>
  <c r="C1322" i="10"/>
  <c r="C1231" i="10"/>
  <c r="Q1230" i="10"/>
  <c r="T1231" i="10"/>
  <c r="L1166" i="10"/>
  <c r="C1135" i="10"/>
  <c r="Q1134" i="10"/>
  <c r="T1135" i="10"/>
  <c r="R1391" i="10"/>
  <c r="T1378" i="10"/>
  <c r="C1378" i="10"/>
  <c r="C1327" i="10"/>
  <c r="C1200" i="10"/>
  <c r="T1200" i="10"/>
  <c r="T1142" i="10"/>
  <c r="C1142" i="10"/>
  <c r="P1134" i="10"/>
  <c r="C1359" i="10"/>
  <c r="T1201" i="10"/>
  <c r="S1198" i="10"/>
  <c r="R1102" i="10"/>
  <c r="D1102" i="10" s="1"/>
  <c r="C1071" i="10"/>
  <c r="Q1070" i="10"/>
  <c r="T1071" i="10"/>
  <c r="T1314" i="10"/>
  <c r="C1314" i="10"/>
  <c r="T1222" i="10"/>
  <c r="C1222" i="10"/>
  <c r="C1199" i="10"/>
  <c r="Q1198" i="10"/>
  <c r="T1199" i="10"/>
  <c r="T1086" i="10"/>
  <c r="C1086" i="10"/>
  <c r="C1039" i="10"/>
  <c r="Q1038" i="10"/>
  <c r="T1039" i="10"/>
  <c r="H1002" i="10"/>
  <c r="C1002" i="10" s="1"/>
  <c r="C973" i="10"/>
  <c r="T973" i="10"/>
  <c r="C941" i="10"/>
  <c r="T941" i="10"/>
  <c r="C909" i="10"/>
  <c r="T909" i="10"/>
  <c r="C877" i="10"/>
  <c r="T877" i="10"/>
  <c r="C845" i="10"/>
  <c r="T845" i="10"/>
  <c r="C813" i="10"/>
  <c r="T813" i="10"/>
  <c r="T1062" i="10"/>
  <c r="C1062" i="10"/>
  <c r="N1000" i="10"/>
  <c r="N1980" i="10" s="1"/>
  <c r="J999" i="10"/>
  <c r="H961" i="10"/>
  <c r="T921" i="10"/>
  <c r="C921" i="10"/>
  <c r="H833" i="10"/>
  <c r="J2004" i="10"/>
  <c r="T1150" i="10"/>
  <c r="C1150" i="10"/>
  <c r="C1042" i="10"/>
  <c r="T1042" i="10"/>
  <c r="T1018" i="10"/>
  <c r="T889" i="10"/>
  <c r="C889" i="10"/>
  <c r="P1035" i="10"/>
  <c r="M999" i="10"/>
  <c r="M1034" i="10"/>
  <c r="H1036" i="10"/>
  <c r="T1040" i="10"/>
  <c r="C1040" i="10"/>
  <c r="T1030" i="10"/>
  <c r="C1030" i="10"/>
  <c r="T817" i="10"/>
  <c r="C817" i="10"/>
  <c r="G2003" i="10"/>
  <c r="G2002" i="10" s="1"/>
  <c r="G797" i="10"/>
  <c r="H797" i="10" s="1"/>
  <c r="H798" i="10"/>
  <c r="C798" i="10" s="1"/>
  <c r="M2004" i="10"/>
  <c r="P2004" i="10" s="1"/>
  <c r="P799" i="10"/>
  <c r="P765" i="10"/>
  <c r="C745" i="10"/>
  <c r="T745" i="10"/>
  <c r="C725" i="10"/>
  <c r="E1996" i="10"/>
  <c r="T841" i="10"/>
  <c r="C841" i="10"/>
  <c r="N2004" i="10"/>
  <c r="N2002" i="10" s="1"/>
  <c r="N797" i="10"/>
  <c r="R765" i="10"/>
  <c r="D765" i="10" s="1"/>
  <c r="D766" i="10"/>
  <c r="C737" i="10"/>
  <c r="T737" i="10"/>
  <c r="T802" i="10"/>
  <c r="C802" i="10"/>
  <c r="Q801" i="10"/>
  <c r="S733" i="10"/>
  <c r="T736" i="10"/>
  <c r="D713" i="10"/>
  <c r="C713" i="10"/>
  <c r="D689" i="10"/>
  <c r="C689" i="10"/>
  <c r="D665" i="10"/>
  <c r="C665" i="10"/>
  <c r="M1999" i="10"/>
  <c r="E2004" i="10"/>
  <c r="H2004" i="10" s="1"/>
  <c r="H799" i="10"/>
  <c r="Q799" i="10"/>
  <c r="T735" i="10"/>
  <c r="C735" i="10"/>
  <c r="T704" i="10"/>
  <c r="S701" i="10"/>
  <c r="C693" i="10"/>
  <c r="C653" i="10"/>
  <c r="C633" i="10"/>
  <c r="K1997" i="10"/>
  <c r="L408" i="10"/>
  <c r="S408" i="10"/>
  <c r="K405" i="10"/>
  <c r="L405" i="10" s="1"/>
  <c r="T281" i="10"/>
  <c r="C281" i="10"/>
  <c r="T249" i="10"/>
  <c r="C249" i="10"/>
  <c r="T217" i="10"/>
  <c r="C217" i="10"/>
  <c r="T185" i="10"/>
  <c r="C185" i="10"/>
  <c r="T153" i="10"/>
  <c r="C153" i="10"/>
  <c r="T121" i="10"/>
  <c r="C121" i="10"/>
  <c r="C89" i="10"/>
  <c r="T89" i="10"/>
  <c r="T57" i="10"/>
  <c r="C57" i="10"/>
  <c r="Q49" i="10"/>
  <c r="T50" i="10"/>
  <c r="D19" i="10"/>
  <c r="R17" i="10"/>
  <c r="D17" i="10" s="1"/>
  <c r="C18" i="10"/>
  <c r="Q17" i="10"/>
  <c r="T18" i="10"/>
  <c r="T409" i="10"/>
  <c r="C409" i="10"/>
  <c r="D397" i="10"/>
  <c r="C397" i="10"/>
  <c r="I1999" i="10"/>
  <c r="I601" i="10"/>
  <c r="L601" i="10" s="1"/>
  <c r="L602" i="10"/>
  <c r="Q602" i="10"/>
  <c r="P569" i="10"/>
  <c r="T506" i="10"/>
  <c r="Q505" i="10"/>
  <c r="C506" i="10"/>
  <c r="D489" i="10"/>
  <c r="C489" i="10"/>
  <c r="C485" i="10"/>
  <c r="C465" i="10"/>
  <c r="D453" i="10"/>
  <c r="C453" i="10"/>
  <c r="C449" i="10"/>
  <c r="C443" i="10"/>
  <c r="T443" i="10"/>
  <c r="C437" i="10"/>
  <c r="J1996" i="10"/>
  <c r="J1984" i="10" s="1"/>
  <c r="J405" i="10"/>
  <c r="R407" i="10"/>
  <c r="D407" i="10" s="1"/>
  <c r="P373" i="10"/>
  <c r="T345" i="10"/>
  <c r="C345" i="10"/>
  <c r="D317" i="10"/>
  <c r="C317" i="10"/>
  <c r="J1991" i="10"/>
  <c r="R50" i="10"/>
  <c r="J49" i="10"/>
  <c r="J14" i="10"/>
  <c r="E995" i="10"/>
  <c r="H995" i="10" s="1"/>
  <c r="H15" i="10"/>
  <c r="I1995" i="10"/>
  <c r="K1993" i="10"/>
  <c r="K49" i="10"/>
  <c r="L49" i="10" s="1"/>
  <c r="L52" i="10"/>
  <c r="S52" i="10"/>
  <c r="C609" i="10"/>
  <c r="F2000" i="10"/>
  <c r="F1998" i="10" s="1"/>
  <c r="F601" i="10"/>
  <c r="P2001" i="10"/>
  <c r="O1998" i="10"/>
  <c r="T701" i="10"/>
  <c r="C701" i="10"/>
  <c r="N1999" i="10"/>
  <c r="N1998" i="10" s="1"/>
  <c r="R602" i="10"/>
  <c r="N601" i="10"/>
  <c r="D589" i="10"/>
  <c r="C589" i="10"/>
  <c r="Q537" i="10"/>
  <c r="T305" i="10"/>
  <c r="C305" i="10"/>
  <c r="N1991" i="10"/>
  <c r="L1986" i="10"/>
  <c r="J2000" i="10"/>
  <c r="R2000" i="10" s="1"/>
  <c r="D2000" i="10" s="1"/>
  <c r="J601" i="10"/>
  <c r="R603" i="10"/>
  <c r="D603" i="10" s="1"/>
  <c r="C593" i="10"/>
  <c r="Q569" i="10"/>
  <c r="K16" i="10"/>
  <c r="C374" i="10"/>
  <c r="C181" i="10"/>
  <c r="C1902" i="10"/>
  <c r="T1902" i="10"/>
  <c r="C1886" i="10"/>
  <c r="T1886" i="10"/>
  <c r="T1802" i="10"/>
  <c r="C1802" i="10"/>
  <c r="L1783" i="10"/>
  <c r="I1782" i="10"/>
  <c r="Q1783" i="10"/>
  <c r="T1710" i="10"/>
  <c r="C1710" i="10"/>
  <c r="S1589" i="10"/>
  <c r="K1586" i="10"/>
  <c r="L1589" i="10"/>
  <c r="L1654" i="10"/>
  <c r="C1556" i="10"/>
  <c r="T1556" i="10"/>
  <c r="C1542" i="10"/>
  <c r="T1542" i="10"/>
  <c r="D1591" i="10"/>
  <c r="R1590" i="10"/>
  <c r="D1590" i="10" s="1"/>
  <c r="H1587" i="10"/>
  <c r="E1586" i="10"/>
  <c r="H1586" i="10" s="1"/>
  <c r="C1550" i="10"/>
  <c r="T1550" i="10"/>
  <c r="C1538" i="10"/>
  <c r="T1538" i="10"/>
  <c r="C1591" i="10"/>
  <c r="Q1590" i="10"/>
  <c r="T1591" i="10"/>
  <c r="T1461" i="10"/>
  <c r="S1458" i="10"/>
  <c r="T1638" i="10"/>
  <c r="C1638" i="10"/>
  <c r="T1466" i="10"/>
  <c r="C1466" i="10"/>
  <c r="T1410" i="10"/>
  <c r="C1410" i="10"/>
  <c r="C1546" i="10"/>
  <c r="T1546" i="10"/>
  <c r="C1934" i="10"/>
  <c r="T1934" i="10"/>
  <c r="C1918" i="10"/>
  <c r="T1918" i="10"/>
  <c r="L1786" i="10"/>
  <c r="K1981" i="10"/>
  <c r="S1785" i="10"/>
  <c r="K1782" i="10"/>
  <c r="L1785" i="10"/>
  <c r="T1917" i="10"/>
  <c r="S1914" i="10"/>
  <c r="C1942" i="10"/>
  <c r="T1942" i="10"/>
  <c r="C1926" i="10"/>
  <c r="T1926" i="10"/>
  <c r="T1966" i="10"/>
  <c r="C1966" i="10"/>
  <c r="C1906" i="10"/>
  <c r="T1906" i="10"/>
  <c r="C1890" i="10"/>
  <c r="T1890" i="10"/>
  <c r="R1850" i="10"/>
  <c r="D1850" i="10" s="1"/>
  <c r="C1814" i="10"/>
  <c r="R1786" i="10"/>
  <c r="D1786" i="10" s="1"/>
  <c r="D1787" i="10"/>
  <c r="C1787" i="10"/>
  <c r="Q1786" i="10"/>
  <c r="T1787" i="10"/>
  <c r="T1726" i="10"/>
  <c r="C1726" i="10"/>
  <c r="D1783" i="10"/>
  <c r="R1782" i="10"/>
  <c r="D1782" i="10" s="1"/>
  <c r="T1606" i="10"/>
  <c r="C1606" i="10"/>
  <c r="T1593" i="10"/>
  <c r="S1590" i="10"/>
  <c r="T1582" i="10"/>
  <c r="C1582" i="10"/>
  <c r="T1566" i="10"/>
  <c r="C1566" i="10"/>
  <c r="S1522" i="10"/>
  <c r="T1525" i="10"/>
  <c r="T1510" i="10"/>
  <c r="C1510" i="10"/>
  <c r="C1852" i="10"/>
  <c r="H1718" i="10"/>
  <c r="Q1554" i="10"/>
  <c r="C1624" i="10"/>
  <c r="T1624" i="10"/>
  <c r="R1654" i="10"/>
  <c r="D1654" i="10" s="1"/>
  <c r="T1493" i="10"/>
  <c r="S1490" i="10"/>
  <c r="T1490" i="10" s="1"/>
  <c r="H1750" i="10"/>
  <c r="L1718" i="10"/>
  <c r="C1524" i="10"/>
  <c r="T1524" i="10"/>
  <c r="Q1522" i="10"/>
  <c r="P1394" i="10"/>
  <c r="T1370" i="10"/>
  <c r="C1370" i="10"/>
  <c r="T1306" i="10"/>
  <c r="C1306" i="10"/>
  <c r="T1474" i="10"/>
  <c r="C1474" i="10"/>
  <c r="C1459" i="10"/>
  <c r="Q1458" i="10"/>
  <c r="T1459" i="10"/>
  <c r="T1450" i="10"/>
  <c r="C1450" i="10"/>
  <c r="T1402" i="10"/>
  <c r="C1402" i="10"/>
  <c r="S1358" i="10"/>
  <c r="T1358" i="10" s="1"/>
  <c r="T1361" i="10"/>
  <c r="T1330" i="10"/>
  <c r="C1330" i="10"/>
  <c r="C1492" i="10"/>
  <c r="T1492" i="10"/>
  <c r="C1398" i="10"/>
  <c r="T1354" i="10"/>
  <c r="C1354" i="10"/>
  <c r="T1265" i="10"/>
  <c r="S1262" i="10"/>
  <c r="C1350" i="10"/>
  <c r="S1393" i="10"/>
  <c r="K1390" i="10"/>
  <c r="L1393" i="10"/>
  <c r="T1328" i="10"/>
  <c r="C1328" i="10"/>
  <c r="Q1326" i="10"/>
  <c r="C1296" i="10"/>
  <c r="T1296" i="10"/>
  <c r="T1286" i="10"/>
  <c r="C1286" i="10"/>
  <c r="T1190" i="10"/>
  <c r="C1190" i="10"/>
  <c r="T1182" i="10"/>
  <c r="C1182" i="10"/>
  <c r="T1174" i="10"/>
  <c r="C1174" i="10"/>
  <c r="R1394" i="10"/>
  <c r="D1394" i="10" s="1"/>
  <c r="D1395" i="10"/>
  <c r="T1238" i="10"/>
  <c r="C1238" i="10"/>
  <c r="L1102" i="10"/>
  <c r="P1166" i="10"/>
  <c r="C1130" i="10"/>
  <c r="T1130" i="10"/>
  <c r="C1122" i="10"/>
  <c r="T1122" i="10"/>
  <c r="C1114" i="10"/>
  <c r="T1114" i="10"/>
  <c r="C1106" i="10"/>
  <c r="T1106" i="10"/>
  <c r="C1168" i="10"/>
  <c r="T1168" i="10"/>
  <c r="F1000" i="10"/>
  <c r="R1198" i="10"/>
  <c r="D1198" i="10" s="1"/>
  <c r="D1199" i="10"/>
  <c r="J1000" i="10"/>
  <c r="R1036" i="10"/>
  <c r="D1036" i="10" s="1"/>
  <c r="I1034" i="10"/>
  <c r="L1035" i="10"/>
  <c r="I999" i="10"/>
  <c r="Q1035" i="10"/>
  <c r="H1035" i="10"/>
  <c r="E1034" i="10"/>
  <c r="E999" i="10"/>
  <c r="E1000" i="10"/>
  <c r="C965" i="10"/>
  <c r="T965" i="10"/>
  <c r="C933" i="10"/>
  <c r="T933" i="10"/>
  <c r="C901" i="10"/>
  <c r="T901" i="10"/>
  <c r="C869" i="10"/>
  <c r="T869" i="10"/>
  <c r="C837" i="10"/>
  <c r="T837" i="10"/>
  <c r="T805" i="10"/>
  <c r="C805" i="10"/>
  <c r="C1232" i="10"/>
  <c r="T1232" i="10"/>
  <c r="P1102" i="10"/>
  <c r="J1034" i="10"/>
  <c r="T977" i="10"/>
  <c r="C977" i="10"/>
  <c r="T849" i="10"/>
  <c r="C849" i="10"/>
  <c r="C766" i="10"/>
  <c r="Q765" i="10"/>
  <c r="T766" i="10"/>
  <c r="T1104" i="10"/>
  <c r="C1104" i="10"/>
  <c r="C1050" i="10"/>
  <c r="T1050" i="10"/>
  <c r="O1986" i="10"/>
  <c r="P1986" i="10" s="1"/>
  <c r="P1989" i="10"/>
  <c r="C963" i="10"/>
  <c r="T963" i="10"/>
  <c r="P897" i="10"/>
  <c r="C835" i="10"/>
  <c r="T835" i="10"/>
  <c r="T1010" i="10"/>
  <c r="Q1036" i="10"/>
  <c r="L1036" i="10"/>
  <c r="I1000" i="10"/>
  <c r="T1006" i="10"/>
  <c r="P961" i="10"/>
  <c r="T953" i="10"/>
  <c r="C953" i="10"/>
  <c r="T969" i="10"/>
  <c r="C969" i="10"/>
  <c r="C931" i="10"/>
  <c r="T931" i="10"/>
  <c r="T721" i="10"/>
  <c r="C721" i="10"/>
  <c r="D406" i="10"/>
  <c r="R405" i="10"/>
  <c r="M2003" i="10"/>
  <c r="M797" i="10"/>
  <c r="P797" i="10" s="1"/>
  <c r="P798" i="10"/>
  <c r="C789" i="10"/>
  <c r="T789" i="10"/>
  <c r="C781" i="10"/>
  <c r="T781" i="10"/>
  <c r="C773" i="10"/>
  <c r="T773" i="10"/>
  <c r="C761" i="10"/>
  <c r="T761" i="10"/>
  <c r="D705" i="10"/>
  <c r="C705" i="10"/>
  <c r="D681" i="10"/>
  <c r="C681" i="10"/>
  <c r="D657" i="10"/>
  <c r="C657" i="10"/>
  <c r="F1995" i="10"/>
  <c r="C866" i="10"/>
  <c r="Q865" i="10"/>
  <c r="T866" i="10"/>
  <c r="I2004" i="10"/>
  <c r="T729" i="10"/>
  <c r="C729" i="10"/>
  <c r="C709" i="10"/>
  <c r="T672" i="10"/>
  <c r="S669" i="10"/>
  <c r="T669" i="10" s="1"/>
  <c r="C661" i="10"/>
  <c r="D606" i="10"/>
  <c r="R605" i="10"/>
  <c r="D605" i="10" s="1"/>
  <c r="D570" i="10"/>
  <c r="R569" i="10"/>
  <c r="D569" i="10" s="1"/>
  <c r="L505" i="10"/>
  <c r="M1996" i="10"/>
  <c r="P1996" i="10" s="1"/>
  <c r="P407" i="10"/>
  <c r="M405" i="10"/>
  <c r="P405" i="10" s="1"/>
  <c r="T273" i="10"/>
  <c r="C273" i="10"/>
  <c r="T241" i="10"/>
  <c r="C241" i="10"/>
  <c r="T209" i="10"/>
  <c r="C209" i="10"/>
  <c r="T177" i="10"/>
  <c r="C177" i="10"/>
  <c r="T145" i="10"/>
  <c r="C145" i="10"/>
  <c r="T113" i="10"/>
  <c r="C113" i="10"/>
  <c r="T81" i="10"/>
  <c r="C81" i="10"/>
  <c r="O1993" i="10"/>
  <c r="O49" i="10"/>
  <c r="O16" i="10"/>
  <c r="P52" i="10"/>
  <c r="T41" i="10"/>
  <c r="C41" i="10"/>
  <c r="L17" i="10"/>
  <c r="N994" i="10"/>
  <c r="N993" i="10" s="1"/>
  <c r="N13" i="10"/>
  <c r="Q473" i="10"/>
  <c r="Q407" i="10"/>
  <c r="Q405" i="10" s="1"/>
  <c r="E1991" i="10"/>
  <c r="E49" i="10"/>
  <c r="H50" i="10"/>
  <c r="D310" i="10"/>
  <c r="R309" i="10"/>
  <c r="D309" i="10" s="1"/>
  <c r="C1988" i="10"/>
  <c r="T1988" i="10"/>
  <c r="L605" i="10"/>
  <c r="C533" i="10"/>
  <c r="D493" i="10"/>
  <c r="C493" i="10"/>
  <c r="P441" i="10"/>
  <c r="D421" i="10"/>
  <c r="C421" i="10"/>
  <c r="C417" i="10"/>
  <c r="F1996" i="10"/>
  <c r="F1984" i="10" s="1"/>
  <c r="F405" i="10"/>
  <c r="D389" i="10"/>
  <c r="C389" i="10"/>
  <c r="C385" i="10"/>
  <c r="D343" i="10"/>
  <c r="C343" i="10"/>
  <c r="T329" i="10"/>
  <c r="C329" i="10"/>
  <c r="F1991" i="10"/>
  <c r="F14" i="10"/>
  <c r="F49" i="10"/>
  <c r="C19" i="10"/>
  <c r="T19" i="10"/>
  <c r="D1987" i="10"/>
  <c r="R1986" i="10"/>
  <c r="D1986" i="10" s="1"/>
  <c r="M994" i="10"/>
  <c r="M13" i="10"/>
  <c r="P14" i="10"/>
  <c r="I1991" i="10"/>
  <c r="D597" i="10"/>
  <c r="C597" i="10"/>
  <c r="D557" i="10"/>
  <c r="C557" i="10"/>
  <c r="D541" i="10"/>
  <c r="C541" i="10"/>
  <c r="C507" i="10"/>
  <c r="C149" i="10"/>
  <c r="T149" i="10"/>
  <c r="C341" i="10"/>
  <c r="T341" i="10"/>
  <c r="C310" i="10"/>
  <c r="C245" i="10"/>
  <c r="C442" i="10"/>
  <c r="G36" i="13"/>
  <c r="F36" i="13"/>
  <c r="H35" i="13"/>
  <c r="G35" i="13"/>
  <c r="G30" i="13" s="1"/>
  <c r="F35" i="13"/>
  <c r="E35" i="13"/>
  <c r="D35" i="13"/>
  <c r="F34" i="13"/>
  <c r="F30" i="13" s="1"/>
  <c r="E34" i="13"/>
  <c r="D34" i="13"/>
  <c r="H30" i="13"/>
  <c r="E30" i="13"/>
  <c r="D30" i="13" l="1"/>
  <c r="C405" i="10"/>
  <c r="L1984" i="10"/>
  <c r="F994" i="10"/>
  <c r="F993" i="10" s="1"/>
  <c r="F13" i="10"/>
  <c r="D13" i="10" s="1"/>
  <c r="H49" i="10"/>
  <c r="P1993" i="10"/>
  <c r="O1990" i="10"/>
  <c r="C765" i="10"/>
  <c r="T765" i="10"/>
  <c r="H1034" i="10"/>
  <c r="T1458" i="10"/>
  <c r="C1458" i="10"/>
  <c r="L1981" i="10"/>
  <c r="S1981" i="10"/>
  <c r="K1978" i="10"/>
  <c r="S16" i="10"/>
  <c r="K13" i="10"/>
  <c r="L13" i="10" s="1"/>
  <c r="L16" i="10"/>
  <c r="K996" i="10"/>
  <c r="D50" i="10"/>
  <c r="R49" i="10"/>
  <c r="D49" i="10" s="1"/>
  <c r="T602" i="10"/>
  <c r="C602" i="10"/>
  <c r="Q601" i="10"/>
  <c r="C50" i="10"/>
  <c r="L1997" i="10"/>
  <c r="S1997" i="10"/>
  <c r="K1994" i="10"/>
  <c r="T799" i="10"/>
  <c r="C799" i="10"/>
  <c r="C801" i="10"/>
  <c r="T801" i="10"/>
  <c r="P1034" i="10"/>
  <c r="T1654" i="10"/>
  <c r="C1654" i="10"/>
  <c r="T1784" i="10"/>
  <c r="C1784" i="10"/>
  <c r="C1850" i="10"/>
  <c r="T1850" i="10"/>
  <c r="D2003" i="10"/>
  <c r="O2002" i="10"/>
  <c r="P2005" i="10"/>
  <c r="R1034" i="10"/>
  <c r="D1034" i="10" s="1"/>
  <c r="T1718" i="10"/>
  <c r="C1718" i="10"/>
  <c r="P1992" i="10"/>
  <c r="M1984" i="10"/>
  <c r="P1984" i="10" s="1"/>
  <c r="S1034" i="10"/>
  <c r="T1037" i="10"/>
  <c r="T929" i="10"/>
  <c r="C929" i="10"/>
  <c r="G1978" i="10"/>
  <c r="T1394" i="10"/>
  <c r="C1394" i="10"/>
  <c r="E2002" i="10"/>
  <c r="F1990" i="10"/>
  <c r="F1983" i="10"/>
  <c r="H1991" i="10"/>
  <c r="E1990" i="10"/>
  <c r="E1983" i="10"/>
  <c r="Q2004" i="10"/>
  <c r="L2004" i="10"/>
  <c r="F1994" i="10"/>
  <c r="C1036" i="10"/>
  <c r="T1036" i="10"/>
  <c r="O1985" i="10"/>
  <c r="L1034" i="10"/>
  <c r="T1326" i="10"/>
  <c r="C1326" i="10"/>
  <c r="C1522" i="10"/>
  <c r="T1522" i="10"/>
  <c r="T1590" i="10"/>
  <c r="C1590" i="10"/>
  <c r="T1783" i="10"/>
  <c r="C1783" i="10"/>
  <c r="Q1782" i="10"/>
  <c r="T569" i="10"/>
  <c r="C569" i="10"/>
  <c r="R1991" i="10"/>
  <c r="J1990" i="10"/>
  <c r="J1983" i="10"/>
  <c r="R1996" i="10"/>
  <c r="D1996" i="10" s="1"/>
  <c r="J1994" i="10"/>
  <c r="T505" i="10"/>
  <c r="C505" i="10"/>
  <c r="T17" i="10"/>
  <c r="C17" i="10"/>
  <c r="M1979" i="10"/>
  <c r="P999" i="10"/>
  <c r="M998" i="10"/>
  <c r="P998" i="10" s="1"/>
  <c r="T1038" i="10"/>
  <c r="C1038" i="10"/>
  <c r="C1070" i="10"/>
  <c r="T1070" i="10"/>
  <c r="T1134" i="10"/>
  <c r="C1134" i="10"/>
  <c r="T1230" i="10"/>
  <c r="C1230" i="10"/>
  <c r="T1989" i="10"/>
  <c r="S1986" i="10"/>
  <c r="D1587" i="10"/>
  <c r="R1586" i="10"/>
  <c r="D1586" i="10" s="1"/>
  <c r="T1818" i="10"/>
  <c r="C1818" i="10"/>
  <c r="L1390" i="10"/>
  <c r="T604" i="10"/>
  <c r="S601" i="10"/>
  <c r="I995" i="10"/>
  <c r="Q15" i="10"/>
  <c r="L15" i="10"/>
  <c r="T373" i="10"/>
  <c r="C373" i="10"/>
  <c r="T800" i="10"/>
  <c r="S797" i="10"/>
  <c r="T833" i="10"/>
  <c r="C833" i="10"/>
  <c r="T1262" i="10"/>
  <c r="C1262" i="10"/>
  <c r="C1358" i="10"/>
  <c r="C1102" i="10"/>
  <c r="T1102" i="10"/>
  <c r="P1390" i="10"/>
  <c r="T1588" i="10"/>
  <c r="C1588" i="10"/>
  <c r="C1946" i="10"/>
  <c r="T1946" i="10"/>
  <c r="G1990" i="10"/>
  <c r="G1983" i="10"/>
  <c r="G1982" i="10" s="1"/>
  <c r="H1999" i="10"/>
  <c r="E1998" i="10"/>
  <c r="H1998" i="10" s="1"/>
  <c r="C603" i="10"/>
  <c r="T603" i="10"/>
  <c r="T733" i="10"/>
  <c r="C733" i="10"/>
  <c r="T1166" i="10"/>
  <c r="C1166" i="10"/>
  <c r="T1294" i="10"/>
  <c r="C1294" i="10"/>
  <c r="M1994" i="10"/>
  <c r="P1994" i="10" s="1"/>
  <c r="M1990" i="10"/>
  <c r="P1990" i="10" s="1"/>
  <c r="I2002" i="10"/>
  <c r="L2002" i="10" s="1"/>
  <c r="P994" i="10"/>
  <c r="T407" i="10"/>
  <c r="C407" i="10"/>
  <c r="O13" i="10"/>
  <c r="P13" i="10" s="1"/>
  <c r="P16" i="10"/>
  <c r="P2003" i="10"/>
  <c r="M2002" i="10"/>
  <c r="P2002" i="10" s="1"/>
  <c r="E1980" i="10"/>
  <c r="H1980" i="10" s="1"/>
  <c r="H1000" i="10"/>
  <c r="T1035" i="10"/>
  <c r="C1035" i="10"/>
  <c r="Q1034" i="10"/>
  <c r="F1980" i="10"/>
  <c r="S1390" i="10"/>
  <c r="T1393" i="10"/>
  <c r="S1586" i="10"/>
  <c r="T1589" i="10"/>
  <c r="L1782" i="10"/>
  <c r="T537" i="10"/>
  <c r="C537" i="10"/>
  <c r="D602" i="10"/>
  <c r="R601" i="10"/>
  <c r="D601" i="10" s="1"/>
  <c r="S1993" i="10"/>
  <c r="L1993" i="10"/>
  <c r="K1990" i="10"/>
  <c r="J994" i="10"/>
  <c r="J13" i="10"/>
  <c r="R14" i="10"/>
  <c r="T408" i="10"/>
  <c r="S405" i="10"/>
  <c r="T405" i="10" s="1"/>
  <c r="R2004" i="10"/>
  <c r="D2004" i="10" s="1"/>
  <c r="T1198" i="10"/>
  <c r="C1198" i="10"/>
  <c r="T1392" i="10"/>
  <c r="C1392" i="10"/>
  <c r="T1622" i="10"/>
  <c r="C1622" i="10"/>
  <c r="T1391" i="10"/>
  <c r="Q1390" i="10"/>
  <c r="C1391" i="10"/>
  <c r="T1686" i="10"/>
  <c r="C1686" i="10"/>
  <c r="C1914" i="10"/>
  <c r="T1914" i="10"/>
  <c r="T1986" i="10"/>
  <c r="C1986" i="10"/>
  <c r="N1994" i="10"/>
  <c r="R1995" i="10"/>
  <c r="Q1996" i="10"/>
  <c r="F1979" i="10"/>
  <c r="F1978" i="10" s="1"/>
  <c r="F998" i="10"/>
  <c r="D998" i="10" s="1"/>
  <c r="L1586" i="10"/>
  <c r="C51" i="10"/>
  <c r="T51" i="10"/>
  <c r="T49" i="10" s="1"/>
  <c r="C309" i="10"/>
  <c r="L2000" i="10"/>
  <c r="Q2000" i="10"/>
  <c r="K998" i="10"/>
  <c r="S1001" i="10"/>
  <c r="L1001" i="10"/>
  <c r="T897" i="10"/>
  <c r="C897" i="10"/>
  <c r="N1979" i="10"/>
  <c r="N1978" i="10" s="1"/>
  <c r="N998" i="10"/>
  <c r="Q1992" i="10"/>
  <c r="Q2003" i="10"/>
  <c r="T14" i="10"/>
  <c r="Q13" i="10"/>
  <c r="C14" i="10"/>
  <c r="J1998" i="10"/>
  <c r="Q1991" i="10"/>
  <c r="L1991" i="10"/>
  <c r="I1990" i="10"/>
  <c r="L1990" i="10" s="1"/>
  <c r="I1983" i="10"/>
  <c r="T473" i="10"/>
  <c r="C473" i="10"/>
  <c r="T865" i="10"/>
  <c r="C865" i="10"/>
  <c r="D405" i="10"/>
  <c r="I1980" i="10"/>
  <c r="L1000" i="10"/>
  <c r="Q1000" i="10"/>
  <c r="T1000" i="10" s="1"/>
  <c r="E1979" i="10"/>
  <c r="E998" i="10"/>
  <c r="H999" i="10"/>
  <c r="C999" i="10" s="1"/>
  <c r="I1979" i="10"/>
  <c r="Q999" i="10"/>
  <c r="L999" i="10"/>
  <c r="I998" i="10"/>
  <c r="L998" i="10" s="1"/>
  <c r="J1980" i="10"/>
  <c r="R1980" i="10" s="1"/>
  <c r="D1980" i="10" s="1"/>
  <c r="R1000" i="10"/>
  <c r="D1000" i="10" s="1"/>
  <c r="C1554" i="10"/>
  <c r="T1554" i="10"/>
  <c r="T1786" i="10"/>
  <c r="C1786" i="10"/>
  <c r="S1782" i="10"/>
  <c r="T1785" i="10"/>
  <c r="N1990" i="10"/>
  <c r="N1983" i="10"/>
  <c r="S49" i="10"/>
  <c r="T52" i="10"/>
  <c r="Q1995" i="10"/>
  <c r="I1994" i="10"/>
  <c r="L1994" i="10" s="1"/>
  <c r="L1995" i="10"/>
  <c r="Q1999" i="10"/>
  <c r="L1999" i="10"/>
  <c r="I1998" i="10"/>
  <c r="C49" i="10"/>
  <c r="M1998" i="10"/>
  <c r="P1998" i="10" s="1"/>
  <c r="P1999" i="10"/>
  <c r="H1996" i="10"/>
  <c r="E1984" i="10"/>
  <c r="H1984" i="10" s="1"/>
  <c r="J1979" i="10"/>
  <c r="R999" i="10"/>
  <c r="R998" i="10" s="1"/>
  <c r="J998" i="10"/>
  <c r="D1391" i="10"/>
  <c r="R1390" i="10"/>
  <c r="D1390" i="10" s="1"/>
  <c r="K1985" i="10"/>
  <c r="T1426" i="10"/>
  <c r="C1426" i="10"/>
  <c r="T1750" i="10"/>
  <c r="C1750" i="10"/>
  <c r="L2001" i="10"/>
  <c r="K1998" i="10"/>
  <c r="S2001" i="10"/>
  <c r="H1995" i="10"/>
  <c r="E1994" i="10"/>
  <c r="T605" i="10"/>
  <c r="C605" i="10"/>
  <c r="P49" i="10"/>
  <c r="J2002" i="10"/>
  <c r="Q797" i="10"/>
  <c r="O996" i="10"/>
  <c r="T1587" i="10"/>
  <c r="Q1586" i="10"/>
  <c r="C1587" i="10"/>
  <c r="G994" i="10"/>
  <c r="G993" i="10" s="1"/>
  <c r="G13" i="10"/>
  <c r="H13" i="10" s="1"/>
  <c r="C13" i="10" s="1"/>
  <c r="M995" i="10"/>
  <c r="P995" i="10" s="1"/>
  <c r="P15" i="10"/>
  <c r="T961" i="10"/>
  <c r="C961" i="10"/>
  <c r="G998" i="10"/>
  <c r="C441" i="10"/>
  <c r="E993" i="10"/>
  <c r="N1984" i="10"/>
  <c r="R1984" i="10" s="1"/>
  <c r="D1984" i="10" s="1"/>
  <c r="S2005" i="10"/>
  <c r="M1983" i="10"/>
  <c r="H2003" i="10"/>
  <c r="Q994" i="10"/>
  <c r="L994" i="10"/>
  <c r="I993" i="10"/>
  <c r="R1999" i="10"/>
  <c r="L42" i="7"/>
  <c r="L41" i="7"/>
  <c r="L40" i="7"/>
  <c r="K41" i="7"/>
  <c r="J41" i="7"/>
  <c r="M1982" i="10" l="1"/>
  <c r="P1983" i="10"/>
  <c r="S1998" i="10"/>
  <c r="T2001" i="10"/>
  <c r="R1979" i="10"/>
  <c r="J1978" i="10"/>
  <c r="T2005" i="10"/>
  <c r="S2002" i="10"/>
  <c r="T994" i="10"/>
  <c r="C1586" i="10"/>
  <c r="T1586" i="10"/>
  <c r="H1994" i="10"/>
  <c r="H998" i="10"/>
  <c r="Q1980" i="10"/>
  <c r="L1980" i="10"/>
  <c r="C1996" i="10"/>
  <c r="T1996" i="10"/>
  <c r="C15" i="10"/>
  <c r="T15" i="10"/>
  <c r="R1983" i="10"/>
  <c r="R1982" i="10" s="1"/>
  <c r="J1982" i="10"/>
  <c r="C2004" i="10"/>
  <c r="T2004" i="10"/>
  <c r="D1983" i="10"/>
  <c r="F1982" i="10"/>
  <c r="T1997" i="10"/>
  <c r="S1994" i="10"/>
  <c r="L996" i="10"/>
  <c r="S996" i="10"/>
  <c r="K993" i="10"/>
  <c r="L993" i="10" s="1"/>
  <c r="T1995" i="10"/>
  <c r="Q1994" i="10"/>
  <c r="C1995" i="10"/>
  <c r="C797" i="10"/>
  <c r="T797" i="10"/>
  <c r="C1999" i="10"/>
  <c r="Q1998" i="10"/>
  <c r="T1999" i="10"/>
  <c r="T2000" i="10"/>
  <c r="C2000" i="10"/>
  <c r="D1999" i="10"/>
  <c r="R1998" i="10"/>
  <c r="D1998" i="10" s="1"/>
  <c r="H994" i="10"/>
  <c r="L1985" i="10"/>
  <c r="K1982" i="10"/>
  <c r="S1985" i="10"/>
  <c r="L1998" i="10"/>
  <c r="N1982" i="10"/>
  <c r="T999" i="10"/>
  <c r="Q998" i="10"/>
  <c r="H1979" i="10"/>
  <c r="E1978" i="10"/>
  <c r="H1978" i="10" s="1"/>
  <c r="C1991" i="10"/>
  <c r="Q1990" i="10"/>
  <c r="T1991" i="10"/>
  <c r="T1001" i="10"/>
  <c r="S998" i="10"/>
  <c r="D999" i="10"/>
  <c r="R1994" i="10"/>
  <c r="D1994" i="10" s="1"/>
  <c r="D1995" i="10"/>
  <c r="R13" i="10"/>
  <c r="D14" i="10"/>
  <c r="C1000" i="10"/>
  <c r="Q995" i="10"/>
  <c r="Q993" i="10" s="1"/>
  <c r="L995" i="10"/>
  <c r="P1979" i="10"/>
  <c r="M1978" i="10"/>
  <c r="C1782" i="10"/>
  <c r="T1782" i="10"/>
  <c r="H1983" i="10"/>
  <c r="C1983" i="10" s="1"/>
  <c r="E1982" i="10"/>
  <c r="T1981" i="10"/>
  <c r="S1978" i="10"/>
  <c r="Q1984" i="10"/>
  <c r="T1984" i="10" s="1"/>
  <c r="H993" i="10"/>
  <c r="O993" i="10"/>
  <c r="P996" i="10"/>
  <c r="Q1979" i="10"/>
  <c r="I1978" i="10"/>
  <c r="L1979" i="10"/>
  <c r="Q1983" i="10"/>
  <c r="L1983" i="10"/>
  <c r="I1982" i="10"/>
  <c r="T2003" i="10"/>
  <c r="C2003" i="10"/>
  <c r="Q2002" i="10"/>
  <c r="C1390" i="10"/>
  <c r="T1390" i="10"/>
  <c r="T1993" i="10"/>
  <c r="S1990" i="10"/>
  <c r="C1034" i="10"/>
  <c r="T1034" i="10"/>
  <c r="M993" i="10"/>
  <c r="D1991" i="10"/>
  <c r="R1990" i="10"/>
  <c r="D1990" i="10" s="1"/>
  <c r="H1990" i="10"/>
  <c r="R2002" i="10"/>
  <c r="D2002" i="10" s="1"/>
  <c r="T1992" i="10"/>
  <c r="C1992" i="10"/>
  <c r="R994" i="10"/>
  <c r="J993" i="10"/>
  <c r="P1985" i="10"/>
  <c r="O1982" i="10"/>
  <c r="H2002" i="10"/>
  <c r="T601" i="10"/>
  <c r="C601" i="10"/>
  <c r="S13" i="10"/>
  <c r="T13" i="10" s="1"/>
  <c r="T16" i="10"/>
  <c r="I42" i="7"/>
  <c r="I43" i="7" s="1"/>
  <c r="I44" i="7" s="1"/>
  <c r="I45" i="7" s="1"/>
  <c r="I41" i="7"/>
  <c r="I40" i="7"/>
  <c r="F40" i="7"/>
  <c r="F41" i="7"/>
  <c r="F44" i="7" s="1"/>
  <c r="F45" i="7" s="1"/>
  <c r="F42" i="7"/>
  <c r="E41" i="7"/>
  <c r="D41" i="7"/>
  <c r="L1982" i="10" l="1"/>
  <c r="L1978" i="10"/>
  <c r="H1982" i="10"/>
  <c r="P1978" i="10"/>
  <c r="C1984" i="10"/>
  <c r="T1994" i="10"/>
  <c r="C1994" i="10"/>
  <c r="T996" i="10"/>
  <c r="S993" i="10"/>
  <c r="T993" i="10" s="1"/>
  <c r="D1982" i="10"/>
  <c r="T1980" i="10"/>
  <c r="C1980" i="10"/>
  <c r="T2002" i="10"/>
  <c r="C2002" i="10"/>
  <c r="T1979" i="10"/>
  <c r="Q1978" i="10"/>
  <c r="C1979" i="10"/>
  <c r="T1990" i="10"/>
  <c r="C1990" i="10"/>
  <c r="T998" i="10"/>
  <c r="S1982" i="10"/>
  <c r="T1985" i="10"/>
  <c r="C998" i="10"/>
  <c r="R993" i="10"/>
  <c r="D993" i="10" s="1"/>
  <c r="D994" i="10"/>
  <c r="P993" i="10"/>
  <c r="Q1982" i="10"/>
  <c r="T1983" i="10"/>
  <c r="T1998" i="10"/>
  <c r="C1998" i="10"/>
  <c r="C995" i="10"/>
  <c r="T995" i="10"/>
  <c r="C994" i="10"/>
  <c r="D1979" i="10"/>
  <c r="R1978" i="10"/>
  <c r="D1978" i="10" s="1"/>
  <c r="P1982" i="10"/>
  <c r="M21" i="7"/>
  <c r="L19" i="7"/>
  <c r="I19" i="7"/>
  <c r="F25" i="7"/>
  <c r="F20" i="7"/>
  <c r="F19" i="7"/>
  <c r="F21" i="7"/>
  <c r="C1978" i="10" l="1"/>
  <c r="T1978" i="10"/>
  <c r="C993" i="10"/>
  <c r="T1982" i="10"/>
  <c r="C1982" i="10"/>
  <c r="E24" i="7"/>
  <c r="E20" i="7"/>
  <c r="D25" i="7"/>
  <c r="D20" i="7"/>
  <c r="K43" i="7" l="1"/>
  <c r="J43" i="7"/>
  <c r="H43" i="7"/>
  <c r="H44" i="7" s="1"/>
  <c r="H45" i="7" s="1"/>
  <c r="G43" i="7"/>
  <c r="G44" i="7" s="1"/>
  <c r="G45" i="7" s="1"/>
  <c r="E43" i="7"/>
  <c r="E44" i="7" s="1"/>
  <c r="D43" i="7"/>
  <c r="D44" i="7" s="1"/>
  <c r="K44" i="7" l="1"/>
  <c r="K45" i="7" s="1"/>
  <c r="L43" i="7"/>
  <c r="J44" i="7"/>
  <c r="J20" i="7"/>
  <c r="K20" i="7"/>
  <c r="L21" i="7"/>
  <c r="G20" i="7"/>
  <c r="H20" i="7"/>
  <c r="I20" i="7"/>
  <c r="L20" i="7" l="1"/>
  <c r="J45" i="7"/>
  <c r="L44" i="7"/>
  <c r="L45" i="7" s="1"/>
  <c r="F23" i="7" l="1"/>
  <c r="F22" i="7"/>
  <c r="I23" i="7"/>
  <c r="I22" i="7"/>
  <c r="L23" i="7"/>
  <c r="L22" i="7"/>
  <c r="K24" i="7"/>
  <c r="J24" i="7"/>
  <c r="J25" i="7" s="1"/>
  <c r="H24" i="7"/>
  <c r="H25" i="7" s="1"/>
  <c r="H26" i="7" s="1"/>
  <c r="G24" i="7"/>
  <c r="G25" i="7" s="1"/>
  <c r="G26" i="7" s="1"/>
  <c r="E25" i="7"/>
  <c r="E26" i="7" s="1"/>
  <c r="D24" i="7"/>
  <c r="D26" i="7" s="1"/>
  <c r="D45" i="7"/>
  <c r="F43" i="7"/>
  <c r="N21" i="7"/>
  <c r="M24" i="7"/>
  <c r="M25" i="7" s="1"/>
  <c r="M26" i="7" s="1"/>
  <c r="I21" i="7"/>
  <c r="L24" i="7" l="1"/>
  <c r="L25" i="7" s="1"/>
  <c r="L26" i="7" s="1"/>
  <c r="I24" i="7"/>
  <c r="I25" i="7" s="1"/>
  <c r="K25" i="7"/>
  <c r="K26" i="7" s="1"/>
  <c r="N24" i="7"/>
  <c r="N25" i="7" s="1"/>
  <c r="N26" i="7" s="1"/>
  <c r="F24" i="7"/>
  <c r="F26" i="7" s="1"/>
  <c r="I26" i="7"/>
  <c r="E45" i="7"/>
  <c r="J26" i="7"/>
  <c r="O21" i="7"/>
  <c r="O24" i="7" l="1"/>
  <c r="O25" i="7" s="1"/>
  <c r="O26" i="7" s="1"/>
</calcChain>
</file>

<file path=xl/comments1.xml><?xml version="1.0" encoding="utf-8"?>
<comments xmlns="http://schemas.openxmlformats.org/spreadsheetml/2006/main">
  <authors>
    <author>Ing. K. Wagnerová</author>
  </authors>
  <commentList>
    <comment ref="AM37" authorId="0" shapeId="0">
      <text>
        <r>
          <rPr>
            <sz val="10"/>
            <color rgb="FF000000"/>
            <rFont val="Tahoma"/>
            <family val="2"/>
            <charset val="238"/>
          </rPr>
          <t xml:space="preserve">Grantový projekt: Integrated Farm Statistics 2020
</t>
        </r>
      </text>
    </comment>
    <comment ref="AN42" authorId="0" shapeId="0">
      <text>
        <r>
          <rPr>
            <u/>
            <sz val="10"/>
            <color rgb="FF000000"/>
            <rFont val="Tahoma"/>
            <family val="2"/>
            <charset val="238"/>
          </rPr>
          <t>Technické asistence:</t>
        </r>
        <r>
          <rPr>
            <sz val="10"/>
            <color rgb="FF000000"/>
            <rFont val="Tahoma"/>
            <family val="2"/>
            <charset val="238"/>
          </rPr>
          <t xml:space="preserve">
nástroj 04800 Twinning out: 638 996 Kč </t>
        </r>
        <r>
          <rPr>
            <sz val="10"/>
            <color rgb="FF000000"/>
            <rFont val="Tahoma"/>
            <family val="2"/>
            <charset val="238"/>
          </rPr>
          <t xml:space="preserve">
nástroj 04608 Jiné programy/projekty EU: 46 776 Kč</t>
        </r>
      </text>
    </comment>
  </commentList>
</comments>
</file>

<file path=xl/sharedStrings.xml><?xml version="1.0" encoding="utf-8"?>
<sst xmlns="http://schemas.openxmlformats.org/spreadsheetml/2006/main" count="13552" uniqueCount="601">
  <si>
    <t>Kapitola: 345 - Český statistický úřad</t>
  </si>
  <si>
    <t>Tabulka  č. 3</t>
  </si>
  <si>
    <t>Čerpání nároku na použití úspor z minulých let podle § 47 rozpočtových pravidel</t>
  </si>
  <si>
    <t>Čerpání v dalších případech překročení povoleného MF a čerpání prostředků na podporu vědy a výzkumu</t>
  </si>
  <si>
    <t>Čerpání mimorozpočtových zdrojů</t>
  </si>
  <si>
    <t>Čerpání prostředků vyčleněných z limitů regulace zaměstnanosti včetně souvisejícího počtu zaměstnanců</t>
  </si>
  <si>
    <t>Prostředky na platy a ostatní platby za provedenou práci (mzdové náklady)</t>
  </si>
  <si>
    <t>z toho:</t>
  </si>
  <si>
    <t>Průměrný plat</t>
  </si>
  <si>
    <t>Přepočtený počet zaměstnanců</t>
  </si>
  <si>
    <t>Ostatní platby za provedenou práci (OON)</t>
  </si>
  <si>
    <t>Počet zaměstnanců v ročním průměru</t>
  </si>
  <si>
    <t>Průměrný přepočtený počet zaměstnanců</t>
  </si>
  <si>
    <t>v Kč</t>
  </si>
  <si>
    <t>a</t>
  </si>
  <si>
    <t>Organizační složky státu celkem</t>
  </si>
  <si>
    <t>z toho:     rozpočtová položka 5011</t>
  </si>
  <si>
    <t xml:space="preserve">              rozpočtová položka 5012</t>
  </si>
  <si>
    <t xml:space="preserve">                  v tom:  platy příslušníků Policie</t>
  </si>
  <si>
    <t xml:space="preserve">                              platy příslušníků Hasičského záchranného sboru</t>
  </si>
  <si>
    <t xml:space="preserve">              rozpočtová položka 5013</t>
  </si>
  <si>
    <t xml:space="preserve">              rozpočtová položka 5014</t>
  </si>
  <si>
    <t xml:space="preserve">              rozpočtová položka 5022</t>
  </si>
  <si>
    <t>v tom:</t>
  </si>
  <si>
    <t>a) Státní správa celkem</t>
  </si>
  <si>
    <t>v tom :</t>
  </si>
  <si>
    <t xml:space="preserve">I. Ústřední orgán státní správy   </t>
  </si>
  <si>
    <t>II. Organizační složky státu - státní správa celkem</t>
  </si>
  <si>
    <t>III. Správa ve složkách obrany, bezpečnosti, celní a právní ochrany</t>
  </si>
  <si>
    <t>- Jednotlivé SOBCPO celkem</t>
  </si>
  <si>
    <t>b) Ostatní organizační složky státu celkem</t>
  </si>
  <si>
    <t>Příspěvkové organizace celkem</t>
  </si>
  <si>
    <t>z toho:     Platy zaměstnanců v prac. poměru vyjma zaměstnanců na služeb. místech</t>
  </si>
  <si>
    <t xml:space="preserve">              Platy zaměstnanců na služebních místech podle zákona o státní službě</t>
  </si>
  <si>
    <t xml:space="preserve">              OPŘO</t>
  </si>
  <si>
    <t xml:space="preserve">              Regionální školství územních celků</t>
  </si>
  <si>
    <t xml:space="preserve">              Regionální školství MŠMT</t>
  </si>
  <si>
    <t>Organizační složky státu a příspěvkové organizace celkem</t>
  </si>
  <si>
    <t>Datum:</t>
  </si>
  <si>
    <t>Poznámka:</t>
  </si>
  <si>
    <t xml:space="preserve">Údaje schváleného rozpočtu, rozpočtu po změnách a skutečnosti musí být shodné s údaji v tabulce č. 1  - Bilance příjmů a výdajů státního rozpočtu za hodnocený rok a v tabulce č. 2  - Plnění  </t>
  </si>
  <si>
    <t>závazných ukazatelů státního rozpočtu za rok 20xx.</t>
  </si>
  <si>
    <t>Prostředky na platy a ostatní platby za provedenou práci organizačních složek státu a mzdové náklady příspěvkových organizací uvede správce kapitoly v Kč (bez desetinných míst).</t>
  </si>
  <si>
    <t>Počet míst, přepočtený počet míst a průměrný roční přepočtený počet zaměstnanců a průměrný plat se uvede po zaokrouhlení v celých číslech (bez desetinných míst).</t>
  </si>
  <si>
    <t>Ve sloupcích 14 až 16 se uvede vázání prostředků státního rozpočtu v rámci rozpočtu, kterým nedochází ke změně závazného ukazatele.</t>
  </si>
  <si>
    <t>v dalších případech překročení povoleného MF a čerpání prostředků na podporu vědy a výzkumu poskytnuté poskytovatelem příjemci bez provedení rozpočtového opatření podle § 10 zákona č. 130/2002 Sb., se uvede</t>
  </si>
  <si>
    <t>ve sloupcích 25 až 27, čerpání mimorozpočtových zdrojů  se uvede do sloupců 28 až 30 a do sloupců 31 až 33 se uvede čerpání prostředků vyčleněných na základě rozhodnutí vlády z limitů regulace zaměstnanosti.</t>
  </si>
  <si>
    <t>ostatní osobní náklady, ve sloupcích 11-13 se uvedou zdroje umožňující překročení a ve sloupcích 22-33 pak čerpání zdroje umožňující překročení.</t>
  </si>
  <si>
    <t>průměrný měsíční plat v Kč</t>
  </si>
  <si>
    <t xml:space="preserve">průměrný přepočtený počet zaměstnanců </t>
  </si>
  <si>
    <t>spolufinancování ČR ze SR</t>
  </si>
  <si>
    <t>kryto příjmy z rozpočtu EU/FM</t>
  </si>
  <si>
    <t>celkem</t>
  </si>
  <si>
    <t>prostředky na platy</t>
  </si>
  <si>
    <t>motivace</t>
  </si>
  <si>
    <t>A</t>
  </si>
  <si>
    <t>B</t>
  </si>
  <si>
    <t>C</t>
  </si>
  <si>
    <t>12106</t>
  </si>
  <si>
    <t>KP</t>
  </si>
  <si>
    <t>04800</t>
  </si>
  <si>
    <t>TwO</t>
  </si>
  <si>
    <t>04608</t>
  </si>
  <si>
    <t>Jiné EU</t>
  </si>
  <si>
    <t>%</t>
  </si>
  <si>
    <t>Index</t>
  </si>
  <si>
    <t>třída</t>
  </si>
  <si>
    <t>seskupení</t>
  </si>
  <si>
    <t>podsesk.</t>
  </si>
  <si>
    <t>položka</t>
  </si>
  <si>
    <t>U K A Z A T E L</t>
  </si>
  <si>
    <t>Schválený</t>
  </si>
  <si>
    <t>Rozpočet</t>
  </si>
  <si>
    <t>plnění</t>
  </si>
  <si>
    <t>položek</t>
  </si>
  <si>
    <t xml:space="preserve"> rozpočet</t>
  </si>
  <si>
    <t>po změnách</t>
  </si>
  <si>
    <t>3:2</t>
  </si>
  <si>
    <t>3:0</t>
  </si>
  <si>
    <t xml:space="preserve"> P Ř Í J M Y</t>
  </si>
  <si>
    <t xml:space="preserve"> Příjmy z vlastní činnosti</t>
  </si>
  <si>
    <t xml:space="preserve"> Příjmy z pronájmu majetku</t>
  </si>
  <si>
    <t xml:space="preserve"> Příjmy z vlastní činnosti a odvody přebytků
 organizací s přímým vztahem</t>
  </si>
  <si>
    <t xml:space="preserve"> Přijaté sankční platby </t>
  </si>
  <si>
    <t xml:space="preserve"> Přijaté sankční platby a vratky transferů</t>
  </si>
  <si>
    <t xml:space="preserve"> Příjmy z prodeje krátkodobého a drobného 
 dlouhodobého majetku </t>
  </si>
  <si>
    <t xml:space="preserve"> Příjmy z prodeje nekapitálového majetku
 a ostatní nedaňové příjmy</t>
  </si>
  <si>
    <t xml:space="preserve"> NEDAŇOVÉ PŘÍJMY CELKEM</t>
  </si>
  <si>
    <t xml:space="preserve"> Neinvestiční přijaté transfery od veřejných rozpočtů ústř. úrovně</t>
  </si>
  <si>
    <t xml:space="preserve">   z toho: Neinvestiční převody z Národního fondu</t>
  </si>
  <si>
    <t xml:space="preserve"> Neinvestiční přijaté transfery ze zahraničí</t>
  </si>
  <si>
    <t xml:space="preserve">   z toho: Neinvestiční transfery přijaté od Evropské unie</t>
  </si>
  <si>
    <t xml:space="preserve"> Neinvestiční přijaté transfery ze státních finančních aktiv  </t>
  </si>
  <si>
    <t xml:space="preserve"> Neinvestiční přijaté transfery   </t>
  </si>
  <si>
    <t xml:space="preserve">  PŘIJATÉ TRANSFERY CELKEM</t>
  </si>
  <si>
    <t>1,2,3,4</t>
  </si>
  <si>
    <t xml:space="preserve"> PŘÍJMY STÁTNÍHO ROZPOČTU CELKEM</t>
  </si>
  <si>
    <t>V Ý D A J E</t>
  </si>
  <si>
    <t xml:space="preserve"> Platy    </t>
  </si>
  <si>
    <t xml:space="preserve">                  Platy zaměstnanců v pracovním 
                  poměru odvozované od platů 
                  ústavních činitelů</t>
  </si>
  <si>
    <t xml:space="preserve"> Ostatní platby za provedenou práci </t>
  </si>
  <si>
    <t xml:space="preserve">        v tom: Ostatní osobní výdaje</t>
  </si>
  <si>
    <t xml:space="preserve">                   Odstupné</t>
  </si>
  <si>
    <t>5031, 2 a 9</t>
  </si>
  <si>
    <t xml:space="preserve">   z toho: Pojistné na SZ, přísp. na politiku zaměstnanosti, 
              veřejné zdravotní pojištění a ostatní povinné 
              pojistné placené zaměstnavatelem   </t>
  </si>
  <si>
    <t xml:space="preserve"> Odměny za užití duševního vlastnictví</t>
  </si>
  <si>
    <t xml:space="preserve"> Nákup materiálu </t>
  </si>
  <si>
    <t xml:space="preserve"> Úroky a ostatní finanční výdaje</t>
  </si>
  <si>
    <t xml:space="preserve"> Nákup vody, paliv a energie</t>
  </si>
  <si>
    <t xml:space="preserve"> Nákup služeb</t>
  </si>
  <si>
    <t xml:space="preserve"> Ostatní nákupy</t>
  </si>
  <si>
    <t xml:space="preserve">    z toho: Opravy a udržování</t>
  </si>
  <si>
    <t xml:space="preserve"> Výdaje související s neinvestičními nákupy, příspěvky, 
 náhrady a věcné dary</t>
  </si>
  <si>
    <t xml:space="preserve"> Neinvestiční nákupy a související výdaje</t>
  </si>
  <si>
    <t xml:space="preserve">                Převody do fondů organizačních složek státu</t>
  </si>
  <si>
    <t xml:space="preserve"> Sociální dávky</t>
  </si>
  <si>
    <t xml:space="preserve"> Náhrady placené obyvatelstvu </t>
  </si>
  <si>
    <t xml:space="preserve"> Ostatní neinvestiční transfery obyvatelstvu</t>
  </si>
  <si>
    <t xml:space="preserve"> Neinvestiční transfery obyvatelstvu</t>
  </si>
  <si>
    <t xml:space="preserve"> BĚŽNÉ VÝDAJE CELKEM</t>
  </si>
  <si>
    <t xml:space="preserve"> Pořízení dlouhodobého nehmotného majetku </t>
  </si>
  <si>
    <t xml:space="preserve"> Pořízení dlouhodobého hmotného majetku   </t>
  </si>
  <si>
    <t xml:space="preserve"> Investiční nákupy a související výdaje</t>
  </si>
  <si>
    <t xml:space="preserve"> KAPITÁLOVÉ VÝDAJE CELKEM</t>
  </si>
  <si>
    <t xml:space="preserve"> VÝDAJE STÁTNÍHO ROZPOČTU CELKEM</t>
  </si>
  <si>
    <t>1,2,3,4-(5,6)</t>
  </si>
  <si>
    <t xml:space="preserve">  Rozdíl příjmů a výdajů státního rozpočtu</t>
  </si>
  <si>
    <t xml:space="preserve"> </t>
  </si>
  <si>
    <t xml:space="preserve">Souhrn výdajů státního rozpočtu podle funkčního členění </t>
  </si>
  <si>
    <t>skupina</t>
  </si>
  <si>
    <t>oddíl</t>
  </si>
  <si>
    <t>pododdíl</t>
  </si>
  <si>
    <t xml:space="preserve">Schválený </t>
  </si>
  <si>
    <t>Plnění</t>
  </si>
  <si>
    <t>rozpočet</t>
  </si>
  <si>
    <t xml:space="preserve"> Zemědělská a potravinářská činnost a rozvoj</t>
  </si>
  <si>
    <t xml:space="preserve"> Regulace zemědělské produkce, organizace trhu 
 a poskytování podpor</t>
  </si>
  <si>
    <t xml:space="preserve"> Lesní hospodářství</t>
  </si>
  <si>
    <t xml:space="preserve"> Správa v zemědělství</t>
  </si>
  <si>
    <t xml:space="preserve"> Rybářství</t>
  </si>
  <si>
    <t xml:space="preserve"> Zemědělský a lesnický výzkum a vývoj</t>
  </si>
  <si>
    <t xml:space="preserve"> Ostatní činnost a nespecifikované výdaje</t>
  </si>
  <si>
    <t xml:space="preserve"> ZEMĚDĚLSTVÍ, LESNÍ HOSPODÁŘSTVÍ   
 A RYBÁŘSTVÍ</t>
  </si>
  <si>
    <t xml:space="preserve"> Záležitosti těžebního průmyslu a energetiky</t>
  </si>
  <si>
    <t xml:space="preserve"> Ostatní odvětvové a oborové záležitosti 
 v průmyslu a stavebnictví</t>
  </si>
  <si>
    <t xml:space="preserve"> Zahraniční obchod</t>
  </si>
  <si>
    <t xml:space="preserve"> Vnitřní obchod, služby a cestovní ruch</t>
  </si>
  <si>
    <t xml:space="preserve"> Správa v odvětví energetiky, průmyslu, stavebnictví, 
 obchodu a služeb</t>
  </si>
  <si>
    <t xml:space="preserve"> Výzkum a vývoj v průmyslu, stavebnictví,
 obchodu a službách</t>
  </si>
  <si>
    <t xml:space="preserve"> Průmysl, stavebnictví, obchod a služby</t>
  </si>
  <si>
    <t xml:space="preserve"> Pozemní komunikace</t>
  </si>
  <si>
    <t xml:space="preserve"> Silniční doprava</t>
  </si>
  <si>
    <t xml:space="preserve"> Vnitrozemská a námořní plavba</t>
  </si>
  <si>
    <t xml:space="preserve"> Železniční doprava</t>
  </si>
  <si>
    <t xml:space="preserve"> Civilní letecká doprava</t>
  </si>
  <si>
    <t xml:space="preserve"> Správa v dopravě</t>
  </si>
  <si>
    <t xml:space="preserve"> Doprava ostatních drah</t>
  </si>
  <si>
    <t xml:space="preserve"> Výzkum v dopravě</t>
  </si>
  <si>
    <t xml:space="preserve"> Ostatní činnost a nespecifikované výdaje v dopravě</t>
  </si>
  <si>
    <t xml:space="preserve"> Doprava</t>
  </si>
  <si>
    <t xml:space="preserve"> Pitná voda</t>
  </si>
  <si>
    <t xml:space="preserve"> Odvádění a čistění odpadních vod</t>
  </si>
  <si>
    <t xml:space="preserve"> Vodní toky a vodohospodářská díla</t>
  </si>
  <si>
    <t xml:space="preserve"> Voda v zemědělské krajině</t>
  </si>
  <si>
    <t xml:space="preserve"> Správa ve vodním hospodářství</t>
  </si>
  <si>
    <t xml:space="preserve"> Vodohospodářský výzkum a vývoj</t>
  </si>
  <si>
    <t xml:space="preserve"> Vodní hospodářství</t>
  </si>
  <si>
    <t xml:space="preserve"> Činnosti spojů</t>
  </si>
  <si>
    <t xml:space="preserve"> Správa ve spojích</t>
  </si>
  <si>
    <t xml:space="preserve"> Výzkum a vývoj ve spojích</t>
  </si>
  <si>
    <t xml:space="preserve"> Ostatní činnost a nespecifikované výdaje ve spojích</t>
  </si>
  <si>
    <t xml:space="preserve"> Spoje</t>
  </si>
  <si>
    <t xml:space="preserve"> Podpora podnikání</t>
  </si>
  <si>
    <t xml:space="preserve"> Všeobecné pracovní záležitosti</t>
  </si>
  <si>
    <t xml:space="preserve"> Všeobecné finanční záležitosti</t>
  </si>
  <si>
    <t xml:space="preserve"> Všeobecné hospodářské služby</t>
  </si>
  <si>
    <t xml:space="preserve"> Všeobecná hospodářská správa</t>
  </si>
  <si>
    <t xml:space="preserve"> Výzkum a vývoj v oblasti všeobecných
 hospodářských záležitostí</t>
  </si>
  <si>
    <t xml:space="preserve"> Ostatní činnosti a nespecifikované výdaje</t>
  </si>
  <si>
    <t xml:space="preserve"> Všeobecné hospodářské záležitosti a ostatní
 ekonomické funkce </t>
  </si>
  <si>
    <t xml:space="preserve"> PRŮMYSLOVÁ A OSTATNÍ ODVĚTVÍ
 HOSPODÁŘSTVÍ</t>
  </si>
  <si>
    <t xml:space="preserve"> Zařízení předškolní výchovy a základního vzdělávání</t>
  </si>
  <si>
    <t xml:space="preserve"> Střední vzdělávání a vzdělávání v konzervatořích</t>
  </si>
  <si>
    <t xml:space="preserve"> Školská zařízení pro výkon ústavní a ochranné výchovy </t>
  </si>
  <si>
    <t xml:space="preserve"> Ostatní zařízení související s výchovou
 a vzděláním mládeže</t>
  </si>
  <si>
    <t>v tom:
3212</t>
  </si>
  <si>
    <t xml:space="preserve">    z toho:  Výzkum a vývoj na vysokých školách</t>
  </si>
  <si>
    <t xml:space="preserve"> Správa ve vzdělávání </t>
  </si>
  <si>
    <t xml:space="preserve"> Výzkum školství a vzdělání</t>
  </si>
  <si>
    <t>31,
32</t>
  </si>
  <si>
    <t xml:space="preserve"> Kultura</t>
  </si>
  <si>
    <t xml:space="preserve"> Ochrana památek a péče o kulturní dědictví 
 a národní a historické povědomí</t>
  </si>
  <si>
    <t xml:space="preserve"> Činnosti registrovaných církví a náboženských společ.</t>
  </si>
  <si>
    <t xml:space="preserve"> Sdělovací prostředky</t>
  </si>
  <si>
    <t xml:space="preserve"> Správa v oblasti kultury, církví a sdělovacích prostředků</t>
  </si>
  <si>
    <t xml:space="preserve"> Výzkum a vývoj v oblasti kultury, církví
 a sdělovacích prostředků</t>
  </si>
  <si>
    <t xml:space="preserve"> Ostatní činnosti v záležitostech kultury, církví
 a sdělovacích prostředků</t>
  </si>
  <si>
    <t xml:space="preserve"> Kultura, církve a sdělovací prostředky</t>
  </si>
  <si>
    <t xml:space="preserve"> Zájmová činnost a rekreace</t>
  </si>
  <si>
    <t xml:space="preserve"> Ambulantní péče</t>
  </si>
  <si>
    <t xml:space="preserve"> Zvláštní zdravotnická zařízení a služby pro zdravotictví</t>
  </si>
  <si>
    <t xml:space="preserve"> Zdravotnické programy </t>
  </si>
  <si>
    <t xml:space="preserve"> Správa ve zdravotnictví</t>
  </si>
  <si>
    <t xml:space="preserve"> Výzkum a vývoj ve zdravotnictví</t>
  </si>
  <si>
    <t xml:space="preserve"> Ostatní činnost ve zdravotnictví</t>
  </si>
  <si>
    <t xml:space="preserve"> Zdravotnictví</t>
  </si>
  <si>
    <t xml:space="preserve"> Rozvoj bydlení a bytové hospodářství</t>
  </si>
  <si>
    <t xml:space="preserve"> Komunální služby a územní rozvoj</t>
  </si>
  <si>
    <t xml:space="preserve"> Správa v oblasti bydlení, komunálních služeb
 a územního rozvoje</t>
  </si>
  <si>
    <t xml:space="preserve"> Výzkum a vývoj v oblasti bydlení, komunálních 
  služeb a územního rozvoje</t>
  </si>
  <si>
    <t xml:space="preserve"> Ostatní činnost v oblasti bydlení, komunálních
 služeb a územního rozvoje</t>
  </si>
  <si>
    <t xml:space="preserve"> Bydlení, komunální služby a územní rozvoj</t>
  </si>
  <si>
    <t xml:space="preserve"> Ochrana ovzduší a klimatu</t>
  </si>
  <si>
    <t xml:space="preserve"> Nakládání s odpady</t>
  </si>
  <si>
    <t xml:space="preserve"> Ochrana a sanace půdy a podzemní vody</t>
  </si>
  <si>
    <t xml:space="preserve"> Ochrana přírody a krajiny</t>
  </si>
  <si>
    <t>Omezování hluku a vibrací</t>
  </si>
  <si>
    <t xml:space="preserve"> Správa v ochraně životního prostředí</t>
  </si>
  <si>
    <t xml:space="preserve">Ochrana proti záření </t>
  </si>
  <si>
    <t xml:space="preserve"> Výzkum životního prostředí</t>
  </si>
  <si>
    <t xml:space="preserve"> Ostatní činnosti v životním prostředí</t>
  </si>
  <si>
    <t xml:space="preserve"> Ochrana životního prostředí </t>
  </si>
  <si>
    <t xml:space="preserve"> Ostatní výzkum a vývoj</t>
  </si>
  <si>
    <t>Ostatní činnosti související se službami pro obyvatelstvo</t>
  </si>
  <si>
    <t xml:space="preserve"> SLUŽBY PRO OBYVATELSTVO</t>
  </si>
  <si>
    <t xml:space="preserve"> Dávky důchodového pojištění</t>
  </si>
  <si>
    <t xml:space="preserve"> Dávky nemocenského pojištění</t>
  </si>
  <si>
    <t xml:space="preserve"> Dávky státní sociální podpory     (pododdíl 413)</t>
  </si>
  <si>
    <t xml:space="preserve"> Dávky státní sociální podpory     (pododdíl 414)</t>
  </si>
  <si>
    <t xml:space="preserve"> Zvláštní sociální dávky příslušníků ozbrojených sil 
 při skončení služebního poměru</t>
  </si>
  <si>
    <t xml:space="preserve"> Dávky pomoci v hmotné nouzi</t>
  </si>
  <si>
    <t xml:space="preserve"> Dávky zdravotně postiženým občanům</t>
  </si>
  <si>
    <t xml:space="preserve"> Ostatní dávky povahy sociálního zabezpečení</t>
  </si>
  <si>
    <t xml:space="preserve"> Dávky a podpory v sociálním zabezpečení</t>
  </si>
  <si>
    <t>Podpory v nezaměstnanosti</t>
  </si>
  <si>
    <t xml:space="preserve"> Aktivní politika zaměstnanosti</t>
  </si>
  <si>
    <t xml:space="preserve">Ochrana zaměstnanců při platební neschopnosti
 zaměstnavatelů </t>
  </si>
  <si>
    <t xml:space="preserve"> Zaměstnávání zdravotně postižených občanů </t>
  </si>
  <si>
    <t xml:space="preserve"> Příspěvky na sociální důsledky restrukturalizace </t>
  </si>
  <si>
    <t xml:space="preserve"> Výzkum a vývoj v politice zaměstnanosti</t>
  </si>
  <si>
    <t xml:space="preserve"> Politika zaměstnanosti</t>
  </si>
  <si>
    <t xml:space="preserve"> Sociální poradenství</t>
  </si>
  <si>
    <t xml:space="preserve"> Sociální péče a pomoc dětem a mládeži</t>
  </si>
  <si>
    <t xml:space="preserve"> Sociální péče a pomoc manželství a rodinám</t>
  </si>
  <si>
    <t xml:space="preserve"> Sociální rehabilitace a ostatní sociální péče a pomoc</t>
  </si>
  <si>
    <t xml:space="preserve"> Správa v sociálním zabezpečení 
 a politice zaměstnanosti</t>
  </si>
  <si>
    <t xml:space="preserve"> Služby sociální prevence</t>
  </si>
  <si>
    <t xml:space="preserve"> Výzkum v sociálním zabezpečení
 a politice zaměstnanosti</t>
  </si>
  <si>
    <t xml:space="preserve"> Sociální služby a společné činnosti v sociálním zabezpečení a politice zaměstnanosti </t>
  </si>
  <si>
    <t xml:space="preserve"> SOCIÁLNÍ VĚCI A POLITIKA
 ZAMĚSTNANOSTI</t>
  </si>
  <si>
    <t xml:space="preserve"> Vojenská obrana </t>
  </si>
  <si>
    <t xml:space="preserve"> Státní správa ve vojenské obraně</t>
  </si>
  <si>
    <t xml:space="preserve"> Zabezpečení potřeb ozbrojených sil</t>
  </si>
  <si>
    <t xml:space="preserve"> Výzkum a vývoj v oblasti obrany</t>
  </si>
  <si>
    <t xml:space="preserve"> Ostatní záležitosti obrany</t>
  </si>
  <si>
    <t xml:space="preserve"> Obrana </t>
  </si>
  <si>
    <t xml:space="preserve"> Ochrana obyvatelstva</t>
  </si>
  <si>
    <t xml:space="preserve"> Hospodářská opatření pro krizové stavy</t>
  </si>
  <si>
    <t xml:space="preserve"> Státní správa v oblasti hospodářských opatření</t>
  </si>
  <si>
    <t xml:space="preserve"> Krizové řízení</t>
  </si>
  <si>
    <t xml:space="preserve"> Výzkum a vývoj v oblasti civilní připravenosti
 na krizové stavy</t>
  </si>
  <si>
    <t xml:space="preserve"> Ostatní záležitosti civilní připravenosti pro krizové stavy</t>
  </si>
  <si>
    <t xml:space="preserve"> Civilní připravenost na krizové stavy</t>
  </si>
  <si>
    <t xml:space="preserve"> Bezpečnost a veřejný pořádek</t>
  </si>
  <si>
    <t>z toho
 5316</t>
  </si>
  <si>
    <t xml:space="preserve">     z toho: Činnost ústředního orgánu státní správy 
                 v oblasti bezpečnosti a veřejného pořádku</t>
  </si>
  <si>
    <t xml:space="preserve"> Výzkum týkající se bezpečnosti a veřejného pořádku </t>
  </si>
  <si>
    <t xml:space="preserve"> Ostatní záležitosti bezpečnosti a veřejného pořádku </t>
  </si>
  <si>
    <t xml:space="preserve"> Bezpečnost a veřejný pořádek </t>
  </si>
  <si>
    <t xml:space="preserve"> Ústavní soudnictví</t>
  </si>
  <si>
    <t xml:space="preserve"> Soudnictví</t>
  </si>
  <si>
    <t xml:space="preserve"> Státní zastupitelství</t>
  </si>
  <si>
    <t xml:space="preserve"> Vězeňství</t>
  </si>
  <si>
    <t xml:space="preserve"> Probační a mediační služba </t>
  </si>
  <si>
    <t xml:space="preserve"> Správa v oblasti právní ochrany</t>
  </si>
  <si>
    <t xml:space="preserve"> Veřejná ochrana </t>
  </si>
  <si>
    <t xml:space="preserve"> Výzkum v oblasti právní ochrany</t>
  </si>
  <si>
    <t xml:space="preserve"> Ostatní záležitosti právní ochrany</t>
  </si>
  <si>
    <t xml:space="preserve"> Právní ochrana</t>
  </si>
  <si>
    <t xml:space="preserve"> Požární ochrana </t>
  </si>
  <si>
    <t xml:space="preserve"> Ostatní složky a činnosti integr. záchranného systému</t>
  </si>
  <si>
    <t xml:space="preserve"> Státní správa v požární ochraně a integrovaném
 záchranném systému</t>
  </si>
  <si>
    <t xml:space="preserve"> Výzkum a vývoj v požární ochraně a integrovaném
 záchranném systému</t>
  </si>
  <si>
    <t xml:space="preserve"> Ostatní záležitosti požární ochrany a integrovaného
 záchranného systému</t>
  </si>
  <si>
    <t xml:space="preserve"> Požární ochrana a integrovaný záchranný
 systém</t>
  </si>
  <si>
    <t xml:space="preserve"> BEZPEČNOST STÁTU A PRÁVNÍ OCHRANA</t>
  </si>
  <si>
    <t xml:space="preserve"> Zastupitelské orgány</t>
  </si>
  <si>
    <t xml:space="preserve"> Kancelář prezidenta republiky</t>
  </si>
  <si>
    <t xml:space="preserve"> Nejvyšší kontrolní úřad</t>
  </si>
  <si>
    <t xml:space="preserve"> Všeobecná vnitřní státní správa 
 (nezařazená v jiných funkcích)</t>
  </si>
  <si>
    <t xml:space="preserve"> Zahraniční služba a záležitosti 
 (nezařazené v jiných funkcích)</t>
  </si>
  <si>
    <t xml:space="preserve"> Regionální a místní správa</t>
  </si>
  <si>
    <t xml:space="preserve"> Výzkum ve státní správě a samosprávě</t>
  </si>
  <si>
    <t xml:space="preserve"> Politické strany a hnutí</t>
  </si>
  <si>
    <t xml:space="preserve"> Státní moc, státní správa, územní samospráva
 a politické strany</t>
  </si>
  <si>
    <t xml:space="preserve"> Ostatní veřejné služby</t>
  </si>
  <si>
    <t xml:space="preserve"> Zahraniční pomoc a mezinárodní spolupráce 
 (jinde nezařazená)</t>
  </si>
  <si>
    <t xml:space="preserve"> Jiné veřejné služby a činnosti </t>
  </si>
  <si>
    <t xml:space="preserve"> Obecné příjmy a výdaje finančních operací</t>
  </si>
  <si>
    <t xml:space="preserve"> Pojištění funkčně nespecifikované</t>
  </si>
  <si>
    <t xml:space="preserve"> Převody vlastním fondům v rozpočtech územní úrovně</t>
  </si>
  <si>
    <t xml:space="preserve"> Ostatní finanční operace</t>
  </si>
  <si>
    <t xml:space="preserve"> Finanční operace</t>
  </si>
  <si>
    <t xml:space="preserve"> Ostatní činnosti</t>
  </si>
  <si>
    <t xml:space="preserve"> VŠEOBECNÁ VEŘEJNÁ SPRÁVA A SLUŽBY</t>
  </si>
  <si>
    <t>1 až  6</t>
  </si>
  <si>
    <t>Plnění závazných ukazatelů státního rozpočtu</t>
  </si>
  <si>
    <t>v tis. Kč</t>
  </si>
  <si>
    <t>% plnění</t>
  </si>
  <si>
    <t>Ukazatel</t>
  </si>
  <si>
    <t>schválený</t>
  </si>
  <si>
    <t>Souhrnné ukazatele</t>
  </si>
  <si>
    <t>Příjmy celkem</t>
  </si>
  <si>
    <t>Výdaje celkem</t>
  </si>
  <si>
    <t>Specifické ukazatele - příjmy</t>
  </si>
  <si>
    <t>Specifické ukazatele - výdaje</t>
  </si>
  <si>
    <t>Průřezové ukazatele</t>
  </si>
  <si>
    <t>Kapitola:345 - Český statistický úřad</t>
  </si>
  <si>
    <t>Tabulka č. 8 str. 1</t>
  </si>
  <si>
    <t>VÝDAJE KAPITOLY NA PROGRAMY/PROJEKTY SPOLUFINANCOVANÉ Z ROZPOČTU EVROPSKÉ UNIE NEBO FINANČNÍCH MECHANISMŮ</t>
  </si>
  <si>
    <t>(bez společné zemědělské politiky)</t>
  </si>
  <si>
    <t>Program/Projekt - nástrojové třídění</t>
  </si>
  <si>
    <t>Státní rozpočet</t>
  </si>
  <si>
    <t>podíl SR</t>
  </si>
  <si>
    <t>kryto příjmem z rozpočtu EU</t>
  </si>
  <si>
    <t>kód</t>
  </si>
  <si>
    <t>slovy</t>
  </si>
  <si>
    <t>10=7:4</t>
  </si>
  <si>
    <t>11=8:5</t>
  </si>
  <si>
    <t>12=9:6</t>
  </si>
  <si>
    <t>programové období 2004-2006</t>
  </si>
  <si>
    <t>Program (vypsat)</t>
  </si>
  <si>
    <t xml:space="preserve">C e l k e m   </t>
  </si>
  <si>
    <t>programové období 2007-2013</t>
  </si>
  <si>
    <t>OP celkem</t>
  </si>
  <si>
    <t>Komunitární  program:  Statistický program ES</t>
  </si>
  <si>
    <t xml:space="preserve">Twinning out </t>
  </si>
  <si>
    <t>Komunitární programy a ostatní celkem</t>
  </si>
  <si>
    <t>programové období 2014-2020</t>
  </si>
  <si>
    <t xml:space="preserve">Ú h r n e m </t>
  </si>
  <si>
    <t>Nároky z nespotřebovaných výdajů</t>
  </si>
  <si>
    <t>Kontroloval: Ing. Hedvika Berková</t>
  </si>
  <si>
    <t>tel: 274052240</t>
  </si>
  <si>
    <t>Tabulka č. 10</t>
  </si>
  <si>
    <t>PŘÍJMY KAPITOLY NA PROGRAMY/PROJEKTY SPOLUFINANCOVANÉ Z ROZPOČTU EVROPSKÉ UNIE NEBO FINANČNÍCH MECHANISMŮ</t>
  </si>
  <si>
    <t>tis. Kč</t>
  </si>
  <si>
    <t xml:space="preserve">z toho </t>
  </si>
  <si>
    <t>mimorozpočtové zdroje</t>
  </si>
  <si>
    <t>příjem prostředků podle § 25 odst. 1 písm. c) zákona č. 218/2000 Sb., ve znění pozdějších předpisů</t>
  </si>
  <si>
    <t xml:space="preserve">kód </t>
  </si>
  <si>
    <t>6 = (3 - 5) : 2</t>
  </si>
  <si>
    <t xml:space="preserve">  Ú h r n e m</t>
  </si>
  <si>
    <t>Operační programy/FS progr.obd. 2004-2006 celkem</t>
  </si>
  <si>
    <t>Operační programy progr.obd. 2007-2013 celkem</t>
  </si>
  <si>
    <t>Operační programy progr.obd. 2014-2020 celkem</t>
  </si>
  <si>
    <t>Komunitární programy celkem</t>
  </si>
  <si>
    <t>Ostatní celkem</t>
  </si>
  <si>
    <t>Příjmy kapitoly z rozpočtu EU na společnou zemědělskou politiku</t>
  </si>
  <si>
    <t>Skutečnost k 31.12.20xx</t>
  </si>
  <si>
    <t xml:space="preserve">Celkem </t>
  </si>
  <si>
    <t xml:space="preserve">  Ú h r n em </t>
  </si>
  <si>
    <t>Přímé platby zemědělcům celkem</t>
  </si>
  <si>
    <t>Společná organizace trhu celkem</t>
  </si>
  <si>
    <t>Program rozvoje venkova celkem</t>
  </si>
  <si>
    <t>Příjmy kapitoly z finančních mechanismů</t>
  </si>
  <si>
    <t>Finanční mechanismus</t>
  </si>
  <si>
    <t>Název ukazatele</t>
  </si>
  <si>
    <t>Číslo řádku</t>
  </si>
  <si>
    <t>Změna stavu NNV běž.roku [2]</t>
  </si>
  <si>
    <t>z toho ze sl.2: Ukončení NNV [3]</t>
  </si>
  <si>
    <t>z toho ze sl.2: Zapojení NNV [4]</t>
  </si>
  <si>
    <t>Zapojení NNV dle rozh.vlády [5]</t>
  </si>
  <si>
    <t>Stav nečerp. zapoj. NNV (sl.4+5-7) [8]</t>
  </si>
  <si>
    <t>Profilující výdaje (A až H) (ř. 2 + 3 + 4 + 7 + 10 + 11 + 12 + 13)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</si>
  <si>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</si>
  <si>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</si>
  <si>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</si>
  <si>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</si>
  <si>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</si>
  <si>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</si>
  <si>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</si>
  <si>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</si>
  <si>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</si>
  <si>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</si>
  <si>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</si>
  <si>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</si>
  <si>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</si>
  <si>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Neprofilující výdaje</t>
  </si>
  <si>
    <t>14</t>
  </si>
  <si>
    <t>Celkem (ř. 1 + 14)</t>
  </si>
  <si>
    <t>15</t>
  </si>
  <si>
    <t>Tabulka č. 9</t>
  </si>
  <si>
    <t xml:space="preserve"> Výnosy z finančního majetku</t>
  </si>
  <si>
    <t xml:space="preserve"> Ostatní nedaňové příjmy</t>
  </si>
  <si>
    <t>Převody z vlastních fondů přes rok</t>
  </si>
  <si>
    <t xml:space="preserve">       v tom: Platy zaměstnanců v pracovním
                  poměru vyjma zaměstnanců na služebních 
                  místech</t>
  </si>
  <si>
    <t xml:space="preserve">                  Platy zaměstnanců na služebních místech 
                  podle zákona o státní službě</t>
  </si>
  <si>
    <t>Platy a podobné a související výdaje</t>
  </si>
  <si>
    <t xml:space="preserve"> Ostatní neinvestiční transfery jiným veřejným rozpočtům, 
 platby daní a další povinné platby</t>
  </si>
  <si>
    <t xml:space="preserve"> Neinvestiční transfery veřejnoprávním 
 subjektům a mezi peněžními fondy téhož 
 subjektu a platby daní</t>
  </si>
  <si>
    <t xml:space="preserve"> Členské příspěvky mezinárodním organizacím</t>
  </si>
  <si>
    <t xml:space="preserve"> Neinvestiční transfery a související platby do 
 zahraničí</t>
  </si>
  <si>
    <t>Nadlimitní věcná břemena a právo stavby</t>
  </si>
  <si>
    <t/>
  </si>
  <si>
    <t xml:space="preserve"> Zemědělství a lesní hospodářství</t>
  </si>
  <si>
    <t xml:space="preserve"> Vyšší odborné vzdělávání</t>
  </si>
  <si>
    <t xml:space="preserve"> Vysokoškolské vzdělávání</t>
  </si>
  <si>
    <t xml:space="preserve"> Zařízení související s vysokoškolským vzděláváním</t>
  </si>
  <si>
    <t xml:space="preserve"> Základní umělecké, jazykové a zájmové vzdělávání</t>
  </si>
  <si>
    <t>Vypracoval: (příjmení, telefon, podpis)</t>
  </si>
  <si>
    <t>Kontroloval: (příjmení, telefon, podpis)</t>
  </si>
  <si>
    <t>Kapitola: 345</t>
  </si>
  <si>
    <t>A - rozpočtová položka 5013 (u OSS); platy zaměstnanců na služebních místech dle zákona o státní službě (SPO)
B - podseskupení položek 501 vyjma položky 5013 (u OSS); platy zaměstnanců vyjma těch na služebních místech dle zákona o státní službě (u SPO)
C - podseskupení položek 502 (OSS); ostatní osobní náklady (SPO)</t>
  </si>
  <si>
    <t>průměrná měsíční motivace (plat SR) v Kč</t>
  </si>
  <si>
    <t xml:space="preserve">Platy zaměstnanců a ostatní platby za provedenou práci/ostatní osobní náklady (OPPP/OON) v Kč </t>
  </si>
  <si>
    <t>program/ projekt;kód - nástrojové třídění</t>
  </si>
  <si>
    <t>platy a OPPP/OON</t>
  </si>
  <si>
    <t>OPPP/OON</t>
  </si>
  <si>
    <t>ADMINISTRATIVNÍ personální kapacity OSS celkem</t>
  </si>
  <si>
    <t>x</t>
  </si>
  <si>
    <t xml:space="preserve">v tom: I. Ústřední orgán státní správy celkem </t>
  </si>
  <si>
    <t>v tom: jednotlivá organizační složka celkem</t>
  </si>
  <si>
    <t>III. Organizační složky správy ve složkách obrany, bezpečnosti, celní a právní ochrany (SOBCPO) celkem</t>
  </si>
  <si>
    <t>v tom: jednotlivá složka SOBCPO celkem</t>
  </si>
  <si>
    <t>IV. Ostatní organizační složky státu celkem</t>
  </si>
  <si>
    <t>jednotlivá organizační složka celkem</t>
  </si>
  <si>
    <t>v tom: jednotlivá příspěvková organizace celkem</t>
  </si>
  <si>
    <t>jednotlivá příspěvková organizace celkem</t>
  </si>
  <si>
    <t>ADMINISTRATIVNÍ kapacity OSS a SPO celkem</t>
  </si>
  <si>
    <t>OSTATNÍ personální kapacity OSS celkem</t>
  </si>
  <si>
    <t>v tom: jednotlivá OSS</t>
  </si>
  <si>
    <t>OSTATNÍ personální kapacity OSS a SPO celkem</t>
  </si>
  <si>
    <t>ADMINISTRATIVNÍ a OSTATNÍ personální kapacity OSS a SPO celkem</t>
  </si>
  <si>
    <t xml:space="preserve"> v tom: Ústřední orgán státní správy celkem </t>
  </si>
  <si>
    <t>Organizační složky státu - státní správa celkem</t>
  </si>
  <si>
    <t>Organizační složky správy ve složkách obrany, bezpečnosti, celní a právní ochrany (SOBCPO) celkem</t>
  </si>
  <si>
    <t>Ostatní organizační složky státu celkem</t>
  </si>
  <si>
    <t xml:space="preserve">   Kapitola MŠMT uvede údaje příspěvkových organizací  začleněných do regulace zaměstnanosti v členění OPŘO, regionální školství územních celků a regionální školství MŠMT a v rozdělení na pedagogické a nepedagogické pracovníky.</t>
  </si>
  <si>
    <t>Pozn. a) vyplňují se šedě vyznačená pole; b) "x" znamená nerelevantní (nevyplňuje se); c) "0" ve vzoru představuje přednastavený vzorec (nevyplňuje se)</t>
  </si>
  <si>
    <t>Prostředky na platy a ostatní platby za provedenou práci organizačních složek státu a mzdové náklady příspěvkových organizací uvede správce kapitoly v Kč v návaznosti na IISSP.</t>
  </si>
  <si>
    <t>Přepočtený počet zaměstnanců se uvádí se zaokrouhlením na 2 desetinná místa.</t>
  </si>
  <si>
    <t xml:space="preserve">Průměrný plat se uvede po zaokrouhlení v celých číslech (bez desetinných míst). </t>
  </si>
  <si>
    <t xml:space="preserve">   A. Na platy státních zaměstnanců</t>
  </si>
  <si>
    <t xml:space="preserve">   B. Na platy a ostatní platby za provedenou práci kromě platů státních zaměstnanců</t>
  </si>
  <si>
    <t xml:space="preserve">   C. Na jejichž provedení dostává ČR peněžní prostředky nebo jejich část od EU (ř. 5 + 6)</t>
  </si>
  <si>
    <t xml:space="preserve">      v tom: výdaje, které jsou financované z národních peněžních prostředků</t>
  </si>
  <si>
    <t xml:space="preserve">      v tom: výdaje, které jsou nebo mají být kryty peněžními prostředky od EU</t>
  </si>
  <si>
    <t xml:space="preserve">   D. Na jejichž provedení dostává ČR peněžní prostředky nebo jejich část z finančních mechanismů (ř. 8 + 9)</t>
  </si>
  <si>
    <t xml:space="preserve">      v tom: výdaje, které jsou nebo mají být kryty peněžními prostředky z finančních mechanismů</t>
  </si>
  <si>
    <t xml:space="preserve">   E. Na jejichž provedení dostává ČR peněžní prostředky od NATO</t>
  </si>
  <si>
    <t xml:space="preserve">   F. Na programy podle § 13 odst. 3 rozpočtových pravidel</t>
  </si>
  <si>
    <t xml:space="preserve">   G. Účelově určené podle rozpočtových pravidel</t>
  </si>
  <si>
    <t xml:space="preserve">   H. Na výzkum, vývoj a inovace</t>
  </si>
  <si>
    <t>Vypracoval: Ing. Karolina Wagnerová</t>
  </si>
  <si>
    <t>Výdaje na některé úpravy hmotných  věcí a pořízení některých práv k hmotným věcem</t>
  </si>
  <si>
    <t>Skutečnost za rok 2019</t>
  </si>
  <si>
    <t xml:space="preserve">                      pedagogičtí pracovníci</t>
  </si>
  <si>
    <t xml:space="preserve">                     nepedagogičtí pracovníci</t>
  </si>
  <si>
    <t>10400</t>
  </si>
  <si>
    <t>OPZ</t>
  </si>
  <si>
    <t>Index růstu průměrného platu</t>
  </si>
  <si>
    <t>Zůstatek fondu odměn</t>
  </si>
  <si>
    <t>% plnění (skutečnost/rozpočet po změnách)</t>
  </si>
  <si>
    <t>% plnění (skutečnost/konečný rozpočet)</t>
  </si>
  <si>
    <t>stav k 1.1.2020</t>
  </si>
  <si>
    <t xml:space="preserve">         </t>
  </si>
  <si>
    <t>KAPITOLA:345 Český statistický úřad</t>
  </si>
  <si>
    <t>v tis.Kč</t>
  </si>
  <si>
    <t>Skutečnost 012.2019</t>
  </si>
  <si>
    <t xml:space="preserve">                 Cestovné</t>
  </si>
  <si>
    <t xml:space="preserve">   z toho:  Základní příděl fondu kulturních a sociálních potřeb a sociálnímu fondu obcí a krajů  </t>
  </si>
  <si>
    <t>Výdaje na náhrady za nezpůsobenou újmu</t>
  </si>
  <si>
    <t>Kontrolní součet (seskupení položek)</t>
  </si>
  <si>
    <t>Sport</t>
  </si>
  <si>
    <t>Správa v oblasti sportu</t>
  </si>
  <si>
    <t xml:space="preserve"> Výzkum v oblasti sportu, zájmové činnosti
 a rekreace</t>
  </si>
  <si>
    <t>Sport a zájmová činnost</t>
  </si>
  <si>
    <t>Lůžková péče</t>
  </si>
  <si>
    <t>Sociální služby v oblasti sociální péče</t>
  </si>
  <si>
    <t>Operační program Zaměstnanost</t>
  </si>
  <si>
    <t>stav k 1.1.2021</t>
  </si>
  <si>
    <t>skutečné čerpání k 31.12.2020</t>
  </si>
  <si>
    <t>programové období 2014-2021</t>
  </si>
  <si>
    <t>Vypracoval: Ing. Kateřina Chyšková</t>
  </si>
  <si>
    <t>Skutečnost k 31.12.2020</t>
  </si>
  <si>
    <t>Výdaje kapitoly na financování programů/projektů spolufinancovaných v roce 2020 ze státního rozpočtu ČR a z rozpočtu EU</t>
  </si>
  <si>
    <t>tel: 274054388</t>
  </si>
  <si>
    <t>Období: 2020</t>
  </si>
  <si>
    <t>Příjmy kapitoly z rozpočtu EU na financování společných programů EU a ČR  v roce 2020 (bez společné zemědělské politiky)</t>
  </si>
  <si>
    <t>Vypracoval: Ing. Ivana Baloušová</t>
  </si>
  <si>
    <t>tel: 274052830</t>
  </si>
  <si>
    <r>
      <t xml:space="preserve">Bilance příjmů a výdajů státního rozpočtu
 </t>
    </r>
    <r>
      <rPr>
        <b/>
        <sz val="11"/>
        <rFont val="Arial CE"/>
        <family val="2"/>
        <charset val="238"/>
      </rPr>
      <t>v druhovém členění rozpočtové skladby</t>
    </r>
  </si>
  <si>
    <t>Období: 012.2020</t>
  </si>
  <si>
    <t>R O Z P O Č E T   012.2020</t>
  </si>
  <si>
    <t>Skutečnost 012.2020</t>
  </si>
  <si>
    <t>Sk012.2020/Sk012.2019</t>
  </si>
  <si>
    <t xml:space="preserve"> Investiční převody z vlastních fondů a ve vztahu k útvarům bez plné právní subjektivity</t>
  </si>
  <si>
    <t xml:space="preserve"> Investiční přijaté transfery od veřejných rozpočtů ústřední úrovně </t>
  </si>
  <si>
    <t xml:space="preserve">   z toho: Investiční převody z Národního fondu</t>
  </si>
  <si>
    <t xml:space="preserve"> Investiční přijaté transfery  </t>
  </si>
  <si>
    <t xml:space="preserve">                   Odbytné</t>
  </si>
  <si>
    <r>
      <t xml:space="preserve"> Povinné pojistné placené zaměstnavatelem</t>
    </r>
    <r>
      <rPr>
        <vertAlign val="superscript"/>
        <sz val="8"/>
        <rFont val="Arial CE"/>
        <family val="2"/>
        <charset val="238"/>
      </rPr>
      <t xml:space="preserve"> 4)  </t>
    </r>
    <r>
      <rPr>
        <sz val="8"/>
        <rFont val="Arial CE"/>
        <family val="2"/>
        <charset val="238"/>
      </rPr>
      <t xml:space="preserve"> </t>
    </r>
  </si>
  <si>
    <t xml:space="preserve"> Neinvestiční převody vlastním fondům a ve vztahu k útvarům bez plné právní subjektivity</t>
  </si>
  <si>
    <r>
      <t xml:space="preserve"> Vzdělávání </t>
    </r>
    <r>
      <rPr>
        <sz val="9"/>
        <rFont val="Arial CE"/>
        <family val="2"/>
        <charset val="238"/>
      </rPr>
      <t xml:space="preserve"> (oddíl 31)</t>
    </r>
  </si>
  <si>
    <r>
      <t xml:space="preserve"> Vzdělávání </t>
    </r>
    <r>
      <rPr>
        <sz val="9"/>
        <rFont val="Arial CE"/>
        <family val="2"/>
        <charset val="238"/>
      </rPr>
      <t>(oddíl 32)</t>
    </r>
  </si>
  <si>
    <r>
      <t xml:space="preserve"> Vzdělávání </t>
    </r>
    <r>
      <rPr>
        <i/>
        <sz val="9"/>
        <rFont val="Arial CE"/>
        <family val="2"/>
        <charset val="238"/>
      </rPr>
      <t>(o</t>
    </r>
    <r>
      <rPr>
        <sz val="9"/>
        <rFont val="Arial CE"/>
        <family val="2"/>
        <charset val="238"/>
      </rPr>
      <t>ddíl 31 + 32)</t>
    </r>
  </si>
  <si>
    <t>Kapitola: 345 Rok: 2020 Období: 01 - 12</t>
  </si>
  <si>
    <t>Stav NNV 
(sl. 1+2) 
[6]</t>
  </si>
  <si>
    <t>Čerpání NNV 
[7]</t>
  </si>
  <si>
    <t>Stav NNV k 1.1. běž.roku 
[1]</t>
  </si>
  <si>
    <t>Zůstatek NNV (sl. 6+8) 
[9]</t>
  </si>
  <si>
    <t>Kapitola: 345 Rok: 2021 Období: 01 - 01</t>
  </si>
  <si>
    <t xml:space="preserve"> Objem prostředků na platy, ostatní platby za provedenou práci/ostatní osobní náklady a počet zaměstnanců zapojených do oblasti čerpání prostředků z rozpočtu Evropské unie a finančních mechanismů za rok 2020</t>
  </si>
  <si>
    <r>
      <t>program / projekt;
kód - nástrojové třídění</t>
    </r>
    <r>
      <rPr>
        <vertAlign val="superscript"/>
        <sz val="12"/>
        <rFont val="Arial"/>
        <family val="2"/>
        <charset val="238"/>
      </rPr>
      <t xml:space="preserve"> 2)</t>
    </r>
  </si>
  <si>
    <r>
      <t xml:space="preserve">kmenoví zaměstnanci (přepočet na úvazky a celorok) </t>
    </r>
    <r>
      <rPr>
        <vertAlign val="superscript"/>
        <sz val="12"/>
        <rFont val="Arial"/>
        <family val="2"/>
        <charset val="238"/>
      </rPr>
      <t>3)</t>
    </r>
  </si>
  <si>
    <r>
      <t xml:space="preserve">kmenoví zaměstnanci (plat plně SR) - </t>
    </r>
    <r>
      <rPr>
        <b/>
        <sz val="12"/>
        <rFont val="Arial"/>
        <family val="2"/>
        <charset val="238"/>
      </rPr>
      <t>motivace</t>
    </r>
    <r>
      <rPr>
        <sz val="12"/>
        <rFont val="Arial"/>
        <family val="2"/>
        <charset val="238"/>
      </rPr>
      <t xml:space="preserve"> (fyzické osoby) </t>
    </r>
    <r>
      <rPr>
        <vertAlign val="superscript"/>
        <sz val="12"/>
        <rFont val="Arial"/>
        <family val="2"/>
        <charset val="238"/>
      </rPr>
      <t>4)</t>
    </r>
    <r>
      <rPr>
        <sz val="12"/>
        <rFont val="Arial"/>
        <family val="2"/>
        <charset val="238"/>
      </rPr>
      <t xml:space="preserve">
</t>
    </r>
  </si>
  <si>
    <r>
      <t xml:space="preserve">jednorázové navýšení (přepočet na úvazky a celorok) </t>
    </r>
    <r>
      <rPr>
        <vertAlign val="superscript"/>
        <sz val="12"/>
        <rFont val="Arial"/>
        <family val="2"/>
        <charset val="238"/>
      </rPr>
      <t>5)</t>
    </r>
  </si>
  <si>
    <r>
      <t xml:space="preserve">ADMINISTRATIVNÍ PERSONÁLNÍ KAPACITY </t>
    </r>
    <r>
      <rPr>
        <b/>
        <vertAlign val="superscript"/>
        <sz val="14"/>
        <color theme="1"/>
        <rFont val="Arial"/>
        <family val="2"/>
        <charset val="238"/>
      </rPr>
      <t>1)</t>
    </r>
  </si>
  <si>
    <r>
      <t xml:space="preserve">v tom program/ projekt; kód - nástrojové třídění </t>
    </r>
    <r>
      <rPr>
        <b/>
        <i/>
        <vertAlign val="superscript"/>
        <sz val="12"/>
        <rFont val="Arial"/>
        <family val="2"/>
        <charset val="238"/>
      </rPr>
      <t>2</t>
    </r>
    <r>
      <rPr>
        <i/>
        <vertAlign val="superscript"/>
        <sz val="12"/>
        <rFont val="Arial"/>
        <family val="2"/>
        <charset val="238"/>
      </rPr>
      <t>)</t>
    </r>
  </si>
  <si>
    <r>
      <t xml:space="preserve">ADMINISTRATIVNÍ personální kapacity SPO celkem </t>
    </r>
    <r>
      <rPr>
        <b/>
        <vertAlign val="superscript"/>
        <sz val="12"/>
        <rFont val="Arial"/>
        <family val="2"/>
        <charset val="238"/>
      </rPr>
      <t>7)</t>
    </r>
  </si>
  <si>
    <r>
      <t>OSTATNÍ PERSONÁLNÍ KAPACITY</t>
    </r>
    <r>
      <rPr>
        <b/>
        <vertAlign val="superscript"/>
        <sz val="14"/>
        <rFont val="Arial"/>
        <family val="2"/>
        <charset val="238"/>
      </rPr>
      <t xml:space="preserve"> 7)</t>
    </r>
  </si>
  <si>
    <t>jiné EU</t>
  </si>
  <si>
    <r>
      <t xml:space="preserve">OSTATNÍ personální kapacity SPO celkem </t>
    </r>
    <r>
      <rPr>
        <b/>
        <vertAlign val="superscript"/>
        <sz val="12"/>
        <rFont val="Arial"/>
        <family val="2"/>
        <charset val="238"/>
      </rPr>
      <t>6)</t>
    </r>
  </si>
  <si>
    <r>
      <t xml:space="preserve">SPO celkem </t>
    </r>
    <r>
      <rPr>
        <b/>
        <vertAlign val="superscript"/>
        <sz val="12"/>
        <rFont val="Arial"/>
        <family val="2"/>
        <charset val="238"/>
      </rPr>
      <t>7)</t>
    </r>
  </si>
  <si>
    <r>
      <t xml:space="preserve">1) </t>
    </r>
    <r>
      <rPr>
        <sz val="12"/>
        <rFont val="Arial"/>
        <family val="2"/>
        <charset val="238"/>
      </rPr>
      <t xml:space="preserve">Zaměstnanci, kteří se podílejí na implementaci fondů EU podle usnesení vlády č. 444/2014. </t>
    </r>
  </si>
  <si>
    <r>
      <t xml:space="preserve">2) </t>
    </r>
    <r>
      <rPr>
        <sz val="12"/>
        <rFont val="Arial"/>
        <family val="2"/>
        <charset val="238"/>
      </rPr>
      <t>Nástrojové třídění podle vyhlášky č. 323/2002 Sb., o rozpočtové skladbě, ve znění pozdějších předpisů.</t>
    </r>
  </si>
  <si>
    <r>
      <t>3)</t>
    </r>
    <r>
      <rPr>
        <sz val="12"/>
        <rFont val="Arial"/>
        <family val="2"/>
        <charset val="238"/>
      </rPr>
      <t xml:space="preserve"> Uvede se přepočtený počet zaměstnanců (zohlednění úvazků i přepočtu na celorok), kteří se podílejí na implementaci či realizaci programů/projektů EU/FM, to bez vazby na každoroční jednorázové navyšování/snižování. Jde o kmenové zaměstnance OSS/SPO, kteří po ukončení projektů, maximálně programového období kapitole zůstanou k dispozici.</t>
    </r>
  </si>
  <si>
    <r>
      <t>4)</t>
    </r>
    <r>
      <rPr>
        <sz val="12"/>
        <rFont val="Arial"/>
        <family val="2"/>
        <charset val="238"/>
      </rPr>
      <t xml:space="preserve"> Uvede se fyzický počet zaměstnanců, jejichž plat je plně hrazen ze SR a zároveň součástí osobních nákladů je finanční motivace dle usnesení vlády č. 444/2014, případně fyzický počet zaměstnanců v rámci ostatních personálních kapacit jejichž plat je plně hrazen ze SR a na které se vztahuje finanční motivace.
</t>
    </r>
  </si>
  <si>
    <r>
      <t>5)</t>
    </r>
    <r>
      <rPr>
        <sz val="12"/>
        <rFont val="Arial"/>
        <family val="2"/>
        <charset val="238"/>
      </rPr>
      <t xml:space="preserve"> Uvede se přepočtený počet zaměstnanců (zohlednění úvazků i přepočtu na celorok),  kteří se podílejí na implementaci či realizaci programů/projektů EU/FM, a to s vazbou na každoroční jednorázové navyšování/snižování. Pracovně-právní/služební poměr by měl být stanoven maximálně na dobu programového období, tj. nejde o kmenové zaměstnance, kteří automaticky kapitole zůstanou v systemizaci po ukončení programového období. </t>
    </r>
  </si>
  <si>
    <r>
      <t xml:space="preserve">6) </t>
    </r>
    <r>
      <rPr>
        <sz val="12"/>
        <rFont val="Arial"/>
        <family val="2"/>
        <charset val="238"/>
      </rPr>
      <t>Týká se státních příspěvkových organizací, které jsou zařazeny do regulace zaměstnanosti vládou, tj., v nichž dochází k odměňování platem podle zákona č. 262/2006 Sb., zákoník práce, ve znění pozdějších předpisů.</t>
    </r>
  </si>
  <si>
    <r>
      <t>7)</t>
    </r>
    <r>
      <rPr>
        <sz val="12"/>
        <rFont val="Arial"/>
        <family val="2"/>
        <charset val="238"/>
      </rPr>
      <t xml:space="preserve"> Zaměstnanci realizující programy/projekty EU/FM včetně administrátorů FM.</t>
    </r>
  </si>
  <si>
    <t>telefon: 274 052 450</t>
  </si>
  <si>
    <t>Kontroloval: Mgr. Jana Nechvátalová</t>
  </si>
  <si>
    <t>telefon: 274 052 559</t>
  </si>
  <si>
    <t>Datum a podpis: 25. 1. 2021</t>
  </si>
  <si>
    <t xml:space="preserve">Datum a podpis: </t>
  </si>
  <si>
    <t>Rozbor zaměstnanosti a čerpání mzdových prostředků za rok 2020</t>
  </si>
  <si>
    <t>Schválený rozpočet na rok 2020</t>
  </si>
  <si>
    <t>Rozpočet 2020 po změnách podle § 23 odstavec 1 písm. a)</t>
  </si>
  <si>
    <t>Změny rozpočtu 2020 podle § 23 odstavec 1 písm. b)</t>
  </si>
  <si>
    <t>Změny rozpočtu 2020 podle § 23 odstavec 1 písm. c)</t>
  </si>
  <si>
    <t>Konečný rozpočet 2020</t>
  </si>
  <si>
    <t>Skutečnost za rok 2020</t>
  </si>
  <si>
    <t>Zůstatek fondu odměn k 31.12.2020</t>
  </si>
  <si>
    <t>PLNĚNÍ ROZPOČTU PO ZMĚNÁCH</t>
  </si>
  <si>
    <t>Dodržení objemu prostředků na platy a ostatní platby za provedenou práci a počtu funkčních míst (- úspora;  + překročení)</t>
  </si>
  <si>
    <t>PLNĚNÍ KONEČNÉHO ROZPOČTU</t>
  </si>
  <si>
    <t>SROVNÁNÍ SKUTEČNOSTI 2020 A SKUTEČNOSTI 2019</t>
  </si>
  <si>
    <t>Rozdíl skutečnost - rozpočet po změnách</t>
  </si>
  <si>
    <t>Rozdíl skutečnost - konečný rozpočet</t>
  </si>
  <si>
    <t>Rozdíl skutečnost 2020 - skutečnost 2019                                                (-) úspora; (+) překročení</t>
  </si>
  <si>
    <t>% plnění (skutečnost 2020/skutečnost 2019)</t>
  </si>
  <si>
    <t>Počet zaměstnanců</t>
  </si>
  <si>
    <t>Skutečnost 2020 /</t>
  </si>
  <si>
    <t>k 31.12.            2020</t>
  </si>
  <si>
    <t>Prostředky na platy</t>
  </si>
  <si>
    <t>skutečnost 2019</t>
  </si>
  <si>
    <t>schválený rozpočet 2020</t>
  </si>
  <si>
    <t>rozpočet 2020 po změnách</t>
  </si>
  <si>
    <t>- Jednotlivá organizační složka</t>
  </si>
  <si>
    <t>=</t>
  </si>
  <si>
    <t>H. Hejtmánková, 274053165</t>
  </si>
  <si>
    <t>Mgr. J. Nechvátalová, 274052559</t>
  </si>
  <si>
    <t>Ve sloupcích 6 až 8 se uvedou údaje schváleného rozpočtu upravené o rozpočtová opatření provedená podle § 23 odstavec 1 písm. a) zák. č. 218/2000 Sb., rozpočtová pravidla.</t>
  </si>
  <si>
    <t>Ve sloupcích 11 až 12 se uvedou změny podle § 23 odstavec 1 písm. b)  zákona č. 218/2000 Sb., rozpočtová pravidla, nezahrnuté do rozpočtu po změnách ve sl. 6 až 9 ( tím se rozumí</t>
  </si>
  <si>
    <t>povolené překročení rozpočtu výdajů, kterým nedochází ke změně závazného ukazatele, např. evidovaný nárok na použití úspor z minulých let).</t>
  </si>
  <si>
    <t>Ve sloupcích 17 až 19 se uvede skutečné čerpání všech prostředků na platy a ostatní platby za provedenou práci v roce 20xx, tj. včetně použití úspor z minulých let (sl. 22 až 24), čerpání</t>
  </si>
  <si>
    <t>SOBCPO je zkratka pro organizační složky státu ve složkách obrany, bezpečnosti, celní a právní ochrany.</t>
  </si>
  <si>
    <t>U příspěvkových organizací se ve sloupcích prostředky na platy a ostatní platby za provedenou práci uvedou mzdové náklady a ve sloupcích ostatní platby za provedenou práci se uvedou</t>
  </si>
  <si>
    <t>Datum: 9. 2. 2021</t>
  </si>
  <si>
    <t>Specifické ukazatele</t>
  </si>
  <si>
    <t>· Daňové příjmy</t>
  </si>
  <si>
    <t>· Nedaňové příjmy, kapitálové příjmy a přijaté transfery celkem</t>
  </si>
  <si>
    <t>· · v tom: příjmy z rozpočtu Evropské unie bez společné zemědělské politiky celkem</t>
  </si>
  <si>
    <t>· · · · · ·  příjmy z prostředků finančních mechanismů</t>
  </si>
  <si>
    <t>· · · · · ·  ostatní nedaňové příjmy, kapitálové příjmy a přijaté transfery celkem</t>
  </si>
  <si>
    <t>· Výdaje na zabezpečení plnění úkolů Českého statistického úřadu</t>
  </si>
  <si>
    <t>· · v tom: výdaje na volby a referenda</t>
  </si>
  <si>
    <t>· · · · · ·  výdaje na Sčítání lidu, domů a bytů</t>
  </si>
  <si>
    <t>· · · · · ·  výdaje spojené s výkonem předsednictví ČR v Radě Evropské unie</t>
  </si>
  <si>
    <t>· · · · · ·  ostatní výdaje na zabezpečení plnění úkolů Českého statistického úřadu</t>
  </si>
  <si>
    <t>· Platy zaměstnanců a ostatní platby za provedenou práci</t>
  </si>
  <si>
    <t>· Povinné pojistné placené zaměstnavatelem</t>
  </si>
  <si>
    <t>· Základní příděl fondu kulturních a sociálních potřeb</t>
  </si>
  <si>
    <t>· Platy zaměstnanců v pracovním poměru vyjma zaměstnanců na služebních místech</t>
  </si>
  <si>
    <t>· Platy zaměstnanců na služebních místech dle zákona o státní službě</t>
  </si>
  <si>
    <t>· Platy zaměstnanců v pracovním poměru odvozované od platů ústavních činitelů</t>
  </si>
  <si>
    <t>· Zajištění přípravy na krizové situace podle zákona č. 240/2000 Sb.</t>
  </si>
  <si>
    <t>· Výdaje spolufinancované zcela nebo částečně z rozpočtu Evropské unie bez společné zemědělské politiky celkem</t>
  </si>
  <si>
    <t>· · v tom: ze státního rozpočtu</t>
  </si>
  <si>
    <t>· · · · · ·  podíl rozpočtu Evropské unie</t>
  </si>
  <si>
    <t>· Výdaje na společné projekty, které jsou zcela nebo částečně financovány z prostředků finančních mechanismů celkem</t>
  </si>
  <si>
    <t>· · · · · ·  podíl prostředků finančních mechanismů</t>
  </si>
  <si>
    <t>· Výdaje vedené v informačním systému programového financování EDS/SMVS celkem</t>
  </si>
  <si>
    <t>Tabukla č. 2</t>
  </si>
  <si>
    <t>Schválený rozpočet</t>
  </si>
  <si>
    <t xml:space="preserve">Rozpočet po změnách </t>
  </si>
  <si>
    <t xml:space="preserve">Konečný rozpočet </t>
  </si>
  <si>
    <t>Skutečnost</t>
  </si>
  <si>
    <t xml:space="preserve">% plnění </t>
  </si>
  <si>
    <t>5=4/2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</si>
</sst>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#,##0.0"/>
    <numFmt numFmtId="165" formatCode="#,##0.00&quot; &quot;;\-#,##0.00&quot; &quot;;&quot; &quot;;&quot; &quot;\ "/>
    <numFmt numFmtId="166" formatCode="#,###,##0"/>
    <numFmt numFmtId="167" formatCode="#,##0.0;[Red]&quot;NELZE !&quot;"/>
    <numFmt numFmtId="168" formatCode="[$-405]General"/>
    <numFmt numFmtId="169" formatCode="[$-405]#,##0"/>
    <numFmt numFmtId="170" formatCode="[$-405]#,##0.00"/>
    <numFmt numFmtId="171" formatCode="[$-405]0.00"/>
    <numFmt numFmtId="172" formatCode="dd&quot;.&quot;mm&quot;.&quot;yyyy"/>
  </numFmts>
  <fonts count="10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9"/>
      <name val="Times New Roman"/>
      <family val="1"/>
      <charset val="238"/>
    </font>
    <font>
      <sz val="10"/>
      <name val="Times New Roman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 CE"/>
    </font>
    <font>
      <sz val="10"/>
      <color theme="9" tint="-0.249977111117893"/>
      <name val="Arial"/>
      <family val="2"/>
      <charset val="238"/>
    </font>
    <font>
      <sz val="12"/>
      <color theme="9" tint="-0.249977111117893"/>
      <name val="Arial"/>
      <family val="2"/>
      <charset val="238"/>
    </font>
    <font>
      <b/>
      <sz val="14"/>
      <color theme="9" tint="-0.249977111117893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i/>
      <sz val="10"/>
      <color theme="9" tint="-0.249977111117893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rgb="FFD60093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6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name val="Arial CE"/>
      <charset val="238"/>
    </font>
    <font>
      <vertAlign val="superscript"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color indexed="8"/>
      <name val="Arial CE"/>
      <family val="2"/>
      <charset val="238"/>
    </font>
    <font>
      <sz val="7"/>
      <name val="Arial CE"/>
      <family val="2"/>
      <charset val="238"/>
    </font>
    <font>
      <b/>
      <sz val="6"/>
      <name val="Arial CE"/>
      <family val="2"/>
      <charset val="238"/>
    </font>
    <font>
      <i/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7"/>
      <name val="Arial CE"/>
      <family val="2"/>
      <charset val="238"/>
    </font>
    <font>
      <b/>
      <i/>
      <sz val="7"/>
      <name val="Arial CE"/>
      <family val="2"/>
      <charset val="238"/>
    </font>
    <font>
      <i/>
      <sz val="7"/>
      <name val="Arial CE"/>
      <family val="2"/>
      <charset val="238"/>
    </font>
    <font>
      <u/>
      <sz val="7"/>
      <name val="Arial CE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vertAlign val="superscript"/>
      <sz val="14"/>
      <color theme="1"/>
      <name val="Arial"/>
      <family val="2"/>
      <charset val="238"/>
    </font>
    <font>
      <b/>
      <i/>
      <sz val="12"/>
      <name val="Arial"/>
      <family val="2"/>
      <charset val="238"/>
    </font>
    <font>
      <b/>
      <i/>
      <vertAlign val="superscript"/>
      <sz val="12"/>
      <name val="Arial"/>
      <family val="2"/>
      <charset val="238"/>
    </font>
    <font>
      <i/>
      <vertAlign val="superscript"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b/>
      <vertAlign val="superscript"/>
      <sz val="14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name val="Times New Roman CE"/>
      <charset val="238"/>
    </font>
    <font>
      <sz val="10"/>
      <color rgb="FF000000"/>
      <name val="Arial CE"/>
      <charset val="238"/>
    </font>
    <font>
      <b/>
      <sz val="10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color rgb="FF000000"/>
      <name val="Arial CE"/>
      <charset val="238"/>
    </font>
    <font>
      <b/>
      <sz val="16"/>
      <color rgb="FF000000"/>
      <name val="Arial CE"/>
      <charset val="238"/>
    </font>
    <font>
      <b/>
      <sz val="22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 CE"/>
      <charset val="238"/>
    </font>
    <font>
      <b/>
      <sz val="10"/>
      <color rgb="FF000000"/>
      <name val="Arial CE"/>
      <charset val="238"/>
    </font>
    <font>
      <b/>
      <i/>
      <sz val="12"/>
      <color rgb="FF000000"/>
      <name val="Times New Roman"/>
      <family val="1"/>
      <charset val="238"/>
    </font>
    <font>
      <b/>
      <i/>
      <sz val="10"/>
      <color rgb="FF000000"/>
      <name val="Arial CE"/>
      <charset val="238"/>
    </font>
    <font>
      <b/>
      <sz val="12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6"/>
      <color rgb="FF00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8"/>
      <color rgb="FF00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sz val="16"/>
      <color rgb="FF000000"/>
      <name val="Arial CE"/>
      <charset val="238"/>
    </font>
    <font>
      <b/>
      <sz val="16"/>
      <color rgb="FF000000"/>
      <name val="Arial"/>
      <family val="2"/>
      <charset val="238"/>
    </font>
    <font>
      <b/>
      <sz val="10"/>
      <color rgb="FFFF0000"/>
      <name val="Arial CE"/>
      <charset val="238"/>
    </font>
    <font>
      <b/>
      <sz val="10"/>
      <color rgb="FF000000"/>
      <name val="Arial"/>
      <family val="2"/>
      <charset val="238"/>
    </font>
    <font>
      <b/>
      <sz val="16"/>
      <color rgb="FF000000"/>
      <name val="Arial CE1"/>
      <charset val="238"/>
    </font>
    <font>
      <b/>
      <sz val="10"/>
      <color rgb="FF000000"/>
      <name val="Arial CE1"/>
      <charset val="238"/>
    </font>
    <font>
      <sz val="10"/>
      <color rgb="FF000000"/>
      <name val="Tahoma"/>
      <family val="2"/>
      <charset val="238"/>
    </font>
    <font>
      <u/>
      <sz val="10"/>
      <color rgb="FF000000"/>
      <name val="Tahom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2F0D9"/>
        <bgColor rgb="FFE2F0D9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rgb="FFFFFFCC"/>
      </patternFill>
    </fill>
    <fill>
      <patternFill patternType="solid">
        <fgColor theme="0" tint="-0.14999847407452621"/>
        <bgColor rgb="FFA6A6A6"/>
      </patternFill>
    </fill>
  </fills>
  <borders count="1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66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5" borderId="0" applyNumberFormat="0" applyBorder="0" applyAlignment="0" applyProtection="0"/>
    <xf numFmtId="0" fontId="8" fillId="22" borderId="65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66" applyNumberFormat="0" applyFill="0" applyAlignment="0" applyProtection="0"/>
    <xf numFmtId="0" fontId="12" fillId="0" borderId="67" applyNumberFormat="0" applyFill="0" applyAlignment="0" applyProtection="0"/>
    <xf numFmtId="0" fontId="13" fillId="0" borderId="68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69" applyNumberFormat="0" applyAlignment="0" applyProtection="0"/>
    <xf numFmtId="0" fontId="15" fillId="9" borderId="65" applyNumberFormat="0" applyAlignment="0" applyProtection="0"/>
    <xf numFmtId="0" fontId="16" fillId="0" borderId="70" applyNumberFormat="0" applyFill="0" applyAlignment="0" applyProtection="0"/>
    <xf numFmtId="0" fontId="17" fillId="24" borderId="0" applyNumberFormat="0" applyBorder="0" applyAlignment="0" applyProtection="0"/>
    <xf numFmtId="0" fontId="18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9" fillId="0" borderId="0"/>
    <xf numFmtId="0" fontId="2" fillId="0" borderId="0"/>
    <xf numFmtId="0" fontId="19" fillId="25" borderId="71" applyNumberFormat="0" applyFont="0" applyAlignment="0" applyProtection="0"/>
    <xf numFmtId="0" fontId="20" fillId="22" borderId="72" applyNumberFormat="0" applyAlignment="0" applyProtection="0"/>
    <xf numFmtId="0" fontId="21" fillId="0" borderId="0" applyNumberFormat="0" applyFill="0" applyBorder="0" applyAlignment="0" applyProtection="0"/>
    <xf numFmtId="0" fontId="22" fillId="0" borderId="73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4" fillId="0" borderId="0"/>
    <xf numFmtId="0" fontId="3" fillId="0" borderId="0"/>
    <xf numFmtId="0" fontId="2" fillId="0" borderId="0"/>
    <xf numFmtId="0" fontId="19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74" fillId="0" borderId="0"/>
    <xf numFmtId="168" fontId="76" fillId="0" borderId="0" applyBorder="0" applyProtection="0"/>
  </cellStyleXfs>
  <cellXfs count="1113">
    <xf numFmtId="0" fontId="0" fillId="0" borderId="0" xfId="0"/>
    <xf numFmtId="0" fontId="0" fillId="2" borderId="0" xfId="0" applyFill="1"/>
    <xf numFmtId="0" fontId="25" fillId="0" borderId="0" xfId="0" applyFont="1"/>
    <xf numFmtId="0" fontId="25" fillId="0" borderId="0" xfId="0" applyFont="1" applyFill="1"/>
    <xf numFmtId="0" fontId="26" fillId="0" borderId="0" xfId="0" applyFont="1" applyFill="1" applyAlignment="1">
      <alignment horizontal="right"/>
    </xf>
    <xf numFmtId="0" fontId="27" fillId="0" borderId="0" xfId="0" applyFont="1" applyFill="1"/>
    <xf numFmtId="0" fontId="26" fillId="0" borderId="0" xfId="0" applyFont="1" applyFill="1"/>
    <xf numFmtId="0" fontId="25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/>
    <xf numFmtId="0" fontId="25" fillId="0" borderId="0" xfId="0" applyFont="1" applyFill="1" applyAlignment="1">
      <alignment horizontal="center" vertical="center"/>
    </xf>
    <xf numFmtId="4" fontId="25" fillId="0" borderId="101" xfId="0" applyNumberFormat="1" applyFont="1" applyFill="1" applyBorder="1"/>
    <xf numFmtId="4" fontId="25" fillId="0" borderId="98" xfId="0" applyNumberFormat="1" applyFont="1" applyFill="1" applyBorder="1"/>
    <xf numFmtId="4" fontId="25" fillId="0" borderId="119" xfId="0" applyNumberFormat="1" applyFont="1" applyFill="1" applyBorder="1"/>
    <xf numFmtId="0" fontId="25" fillId="0" borderId="6" xfId="0" applyFont="1" applyFill="1" applyBorder="1"/>
    <xf numFmtId="0" fontId="25" fillId="0" borderId="7" xfId="0" applyFont="1" applyFill="1" applyBorder="1"/>
    <xf numFmtId="4" fontId="25" fillId="0" borderId="37" xfId="0" applyNumberFormat="1" applyFont="1" applyFill="1" applyBorder="1"/>
    <xf numFmtId="4" fontId="26" fillId="0" borderId="37" xfId="0" applyNumberFormat="1" applyFont="1" applyFill="1" applyBorder="1" applyAlignment="1">
      <alignment horizontal="right" indent="1"/>
    </xf>
    <xf numFmtId="4" fontId="26" fillId="0" borderId="100" xfId="0" applyNumberFormat="1" applyFont="1" applyFill="1" applyBorder="1" applyAlignment="1">
      <alignment horizontal="right"/>
    </xf>
    <xf numFmtId="4" fontId="25" fillId="0" borderId="0" xfId="0" applyNumberFormat="1" applyFont="1" applyFill="1" applyBorder="1"/>
    <xf numFmtId="0" fontId="26" fillId="0" borderId="0" xfId="0" applyFont="1" applyFill="1" applyBorder="1"/>
    <xf numFmtId="3" fontId="26" fillId="0" borderId="0" xfId="0" applyNumberFormat="1" applyFont="1" applyFill="1" applyBorder="1"/>
    <xf numFmtId="0" fontId="29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 inden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3" fontId="26" fillId="0" borderId="0" xfId="0" applyNumberFormat="1" applyFont="1" applyFill="1" applyBorder="1" applyAlignment="1">
      <alignment horizontal="right" indent="1"/>
    </xf>
    <xf numFmtId="3" fontId="28" fillId="0" borderId="0" xfId="0" applyNumberFormat="1" applyFont="1" applyFill="1" applyBorder="1" applyAlignment="1">
      <alignment horizontal="right" indent="1"/>
    </xf>
    <xf numFmtId="0" fontId="25" fillId="0" borderId="0" xfId="0" applyFont="1" applyFill="1" applyAlignment="1"/>
    <xf numFmtId="0" fontId="26" fillId="0" borderId="0" xfId="0" applyFont="1" applyBorder="1" applyAlignment="1"/>
    <xf numFmtId="0" fontId="29" fillId="0" borderId="0" xfId="0" applyFont="1" applyFill="1"/>
    <xf numFmtId="0" fontId="30" fillId="0" borderId="0" xfId="0" applyFont="1" applyFill="1"/>
    <xf numFmtId="4" fontId="25" fillId="0" borderId="0" xfId="0" applyNumberFormat="1" applyFont="1" applyFill="1"/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43" fontId="25" fillId="0" borderId="0" xfId="63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1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/>
    <xf numFmtId="49" fontId="3" fillId="0" borderId="22" xfId="0" applyNumberFormat="1" applyFont="1" applyFill="1" applyBorder="1" applyAlignment="1">
      <alignment horizontal="left" indent="1"/>
    </xf>
    <xf numFmtId="3" fontId="3" fillId="0" borderId="44" xfId="0" applyNumberFormat="1" applyFont="1" applyFill="1" applyBorder="1" applyAlignment="1">
      <alignment horizontal="right" indent="1"/>
    </xf>
    <xf numFmtId="3" fontId="3" fillId="0" borderId="21" xfId="0" applyNumberFormat="1" applyFont="1" applyFill="1" applyBorder="1" applyAlignment="1">
      <alignment horizontal="right" indent="1"/>
    </xf>
    <xf numFmtId="3" fontId="3" fillId="0" borderId="22" xfId="0" applyNumberFormat="1" applyFont="1" applyFill="1" applyBorder="1" applyAlignment="1">
      <alignment horizontal="right" indent="1"/>
    </xf>
    <xf numFmtId="164" fontId="3" fillId="0" borderId="21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0" fontId="35" fillId="0" borderId="78" xfId="0" applyFont="1" applyFill="1" applyBorder="1"/>
    <xf numFmtId="0" fontId="35" fillId="0" borderId="55" xfId="0" applyFont="1" applyFill="1" applyBorder="1" applyAlignment="1">
      <alignment horizontal="left" indent="1"/>
    </xf>
    <xf numFmtId="3" fontId="35" fillId="0" borderId="53" xfId="0" applyNumberFormat="1" applyFont="1" applyFill="1" applyBorder="1" applyAlignment="1">
      <alignment horizontal="right" indent="1"/>
    </xf>
    <xf numFmtId="3" fontId="35" fillId="0" borderId="55" xfId="0" applyNumberFormat="1" applyFont="1" applyFill="1" applyBorder="1" applyAlignment="1">
      <alignment horizontal="right" indent="1"/>
    </xf>
    <xf numFmtId="164" fontId="35" fillId="0" borderId="53" xfId="0" applyNumberFormat="1" applyFont="1" applyFill="1" applyBorder="1" applyAlignment="1">
      <alignment horizontal="center"/>
    </xf>
    <xf numFmtId="164" fontId="35" fillId="0" borderId="54" xfId="0" applyNumberFormat="1" applyFont="1" applyFill="1" applyBorder="1" applyAlignment="1">
      <alignment horizontal="center"/>
    </xf>
    <xf numFmtId="0" fontId="35" fillId="0" borderId="0" xfId="0" applyFont="1" applyFill="1"/>
    <xf numFmtId="0" fontId="3" fillId="0" borderId="109" xfId="0" applyFont="1" applyFill="1" applyBorder="1"/>
    <xf numFmtId="3" fontId="3" fillId="0" borderId="110" xfId="0" applyNumberFormat="1" applyFont="1" applyFill="1" applyBorder="1" applyAlignment="1">
      <alignment horizontal="right" indent="1"/>
    </xf>
    <xf numFmtId="3" fontId="3" fillId="0" borderId="81" xfId="0" applyNumberFormat="1" applyFont="1" applyFill="1" applyBorder="1" applyAlignment="1">
      <alignment horizontal="right" indent="1"/>
    </xf>
    <xf numFmtId="3" fontId="3" fillId="0" borderId="91" xfId="0" applyNumberFormat="1" applyFont="1" applyFill="1" applyBorder="1" applyAlignment="1">
      <alignment horizontal="right" indent="1"/>
    </xf>
    <xf numFmtId="164" fontId="3" fillId="0" borderId="81" xfId="0" applyNumberFormat="1" applyFont="1" applyFill="1" applyBorder="1" applyAlignment="1">
      <alignment horizontal="center"/>
    </xf>
    <xf numFmtId="164" fontId="3" fillId="0" borderId="101" xfId="0" applyNumberFormat="1" applyFont="1" applyFill="1" applyBorder="1" applyAlignment="1">
      <alignment horizontal="center"/>
    </xf>
    <xf numFmtId="0" fontId="3" fillId="0" borderId="78" xfId="0" applyFont="1" applyFill="1" applyBorder="1"/>
    <xf numFmtId="0" fontId="35" fillId="0" borderId="53" xfId="0" applyFont="1" applyFill="1" applyBorder="1" applyAlignment="1">
      <alignment horizontal="left" indent="1"/>
    </xf>
    <xf numFmtId="3" fontId="3" fillId="0" borderId="62" xfId="0" applyNumberFormat="1" applyFont="1" applyFill="1" applyBorder="1" applyAlignment="1">
      <alignment horizontal="right" indent="1"/>
    </xf>
    <xf numFmtId="3" fontId="3" fillId="0" borderId="53" xfId="0" applyNumberFormat="1" applyFont="1" applyFill="1" applyBorder="1" applyAlignment="1">
      <alignment horizontal="right" indent="1"/>
    </xf>
    <xf numFmtId="3" fontId="3" fillId="0" borderId="55" xfId="0" applyNumberFormat="1" applyFont="1" applyFill="1" applyBorder="1" applyAlignment="1">
      <alignment horizontal="right" indent="1"/>
    </xf>
    <xf numFmtId="4" fontId="3" fillId="0" borderId="53" xfId="0" applyNumberFormat="1" applyFont="1" applyFill="1" applyBorder="1" applyAlignment="1">
      <alignment horizontal="right" indent="1"/>
    </xf>
    <xf numFmtId="164" fontId="3" fillId="0" borderId="53" xfId="0" applyNumberFormat="1" applyFont="1" applyFill="1" applyBorder="1" applyAlignment="1">
      <alignment horizontal="center"/>
    </xf>
    <xf numFmtId="164" fontId="3" fillId="0" borderId="54" xfId="0" applyNumberFormat="1" applyFont="1" applyFill="1" applyBorder="1" applyAlignment="1">
      <alignment horizontal="center"/>
    </xf>
    <xf numFmtId="49" fontId="3" fillId="0" borderId="110" xfId="0" applyNumberFormat="1" applyFont="1" applyFill="1" applyBorder="1" applyAlignment="1">
      <alignment horizontal="left" indent="1"/>
    </xf>
    <xf numFmtId="0" fontId="36" fillId="0" borderId="63" xfId="0" applyFont="1" applyFill="1" applyBorder="1"/>
    <xf numFmtId="49" fontId="36" fillId="0" borderId="59" xfId="0" applyNumberFormat="1" applyFont="1" applyFill="1" applyBorder="1" applyAlignment="1">
      <alignment horizontal="left" indent="1"/>
    </xf>
    <xf numFmtId="0" fontId="36" fillId="0" borderId="0" xfId="0" applyFont="1" applyFill="1"/>
    <xf numFmtId="0" fontId="3" fillId="0" borderId="57" xfId="0" applyFont="1" applyFill="1" applyBorder="1"/>
    <xf numFmtId="0" fontId="3" fillId="0" borderId="112" xfId="0" applyFont="1" applyBorder="1" applyAlignment="1">
      <alignment horizontal="left" indent="1"/>
    </xf>
    <xf numFmtId="49" fontId="36" fillId="0" borderId="10" xfId="0" applyNumberFormat="1" applyFont="1" applyFill="1" applyBorder="1" applyAlignment="1">
      <alignment horizontal="right"/>
    </xf>
    <xf numFmtId="0" fontId="3" fillId="0" borderId="29" xfId="0" applyFont="1" applyBorder="1" applyAlignment="1">
      <alignment horizontal="left" indent="1"/>
    </xf>
    <xf numFmtId="0" fontId="3" fillId="0" borderId="92" xfId="0" applyFont="1" applyBorder="1" applyAlignment="1">
      <alignment horizontal="left" indent="1"/>
    </xf>
    <xf numFmtId="0" fontId="36" fillId="0" borderId="113" xfId="0" applyFont="1" applyFill="1" applyBorder="1"/>
    <xf numFmtId="49" fontId="36" fillId="0" borderId="114" xfId="0" applyNumberFormat="1" applyFont="1" applyFill="1" applyBorder="1" applyAlignment="1">
      <alignment horizontal="left" indent="1"/>
    </xf>
    <xf numFmtId="0" fontId="35" fillId="0" borderId="96" xfId="0" applyFont="1" applyFill="1" applyBorder="1" applyAlignment="1">
      <alignment horizontal="left" indent="1"/>
    </xf>
    <xf numFmtId="0" fontId="35" fillId="0" borderId="0" xfId="0" applyFont="1" applyFill="1" applyBorder="1" applyAlignment="1">
      <alignment horizontal="left" vertical="center" indent="2"/>
    </xf>
    <xf numFmtId="0" fontId="35" fillId="0" borderId="0" xfId="0" applyFont="1" applyBorder="1" applyAlignment="1">
      <alignment horizontal="left" vertical="center" indent="2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5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 indent="1"/>
    </xf>
    <xf numFmtId="164" fontId="3" fillId="0" borderId="0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6" fillId="0" borderId="77" xfId="0" applyFont="1" applyFill="1" applyBorder="1"/>
    <xf numFmtId="49" fontId="3" fillId="0" borderId="51" xfId="0" applyNumberFormat="1" applyFont="1" applyFill="1" applyBorder="1" applyAlignment="1">
      <alignment horizontal="left" indent="1"/>
    </xf>
    <xf numFmtId="3" fontId="36" fillId="0" borderId="44" xfId="0" applyNumberFormat="1" applyFont="1" applyFill="1" applyBorder="1" applyAlignment="1">
      <alignment horizontal="right" indent="1"/>
    </xf>
    <xf numFmtId="3" fontId="36" fillId="0" borderId="49" xfId="0" applyNumberFormat="1" applyFont="1" applyFill="1" applyBorder="1" applyAlignment="1">
      <alignment horizontal="right" indent="1"/>
    </xf>
    <xf numFmtId="3" fontId="36" fillId="0" borderId="51" xfId="0" applyNumberFormat="1" applyFont="1" applyFill="1" applyBorder="1" applyAlignment="1">
      <alignment horizontal="right" indent="1"/>
    </xf>
    <xf numFmtId="3" fontId="36" fillId="0" borderId="41" xfId="0" applyNumberFormat="1" applyFont="1" applyFill="1" applyBorder="1" applyAlignment="1">
      <alignment horizontal="right" indent="1"/>
    </xf>
    <xf numFmtId="3" fontId="36" fillId="0" borderId="42" xfId="0" applyNumberFormat="1" applyFont="1" applyFill="1" applyBorder="1" applyAlignment="1">
      <alignment horizontal="right" indent="1"/>
    </xf>
    <xf numFmtId="164" fontId="36" fillId="0" borderId="0" xfId="0" applyNumberFormat="1" applyFont="1" applyFill="1" applyBorder="1" applyAlignment="1">
      <alignment horizontal="center"/>
    </xf>
    <xf numFmtId="0" fontId="35" fillId="0" borderId="10" xfId="0" applyFont="1" applyFill="1" applyBorder="1"/>
    <xf numFmtId="3" fontId="35" fillId="0" borderId="28" xfId="0" applyNumberFormat="1" applyFont="1" applyFill="1" applyBorder="1" applyAlignment="1">
      <alignment horizontal="right" indent="1"/>
    </xf>
    <xf numFmtId="3" fontId="35" fillId="0" borderId="29" xfId="0" applyNumberFormat="1" applyFont="1" applyFill="1" applyBorder="1" applyAlignment="1">
      <alignment horizontal="right" indent="1"/>
    </xf>
    <xf numFmtId="3" fontId="35" fillId="0" borderId="24" xfId="0" applyNumberFormat="1" applyFont="1" applyFill="1" applyBorder="1" applyAlignment="1">
      <alignment horizontal="right" indent="1"/>
    </xf>
    <xf numFmtId="3" fontId="35" fillId="0" borderId="27" xfId="0" applyNumberFormat="1" applyFont="1" applyFill="1" applyBorder="1" applyAlignment="1">
      <alignment horizontal="right" indent="1"/>
    </xf>
    <xf numFmtId="164" fontId="35" fillId="0" borderId="0" xfId="0" applyNumberFormat="1" applyFont="1" applyFill="1" applyBorder="1" applyAlignment="1">
      <alignment horizontal="center"/>
    </xf>
    <xf numFmtId="4" fontId="36" fillId="0" borderId="110" xfId="0" applyNumberFormat="1" applyFont="1" applyFill="1" applyBorder="1" applyAlignment="1">
      <alignment horizontal="right" indent="1"/>
    </xf>
    <xf numFmtId="4" fontId="36" fillId="0" borderId="24" xfId="0" applyNumberFormat="1" applyFont="1" applyFill="1" applyBorder="1" applyAlignment="1">
      <alignment horizontal="right" indent="1"/>
    </xf>
    <xf numFmtId="4" fontId="36" fillId="0" borderId="75" xfId="0" applyNumberFormat="1" applyFont="1" applyFill="1" applyBorder="1" applyAlignment="1">
      <alignment horizontal="right" indent="1"/>
    </xf>
    <xf numFmtId="4" fontId="36" fillId="0" borderId="135" xfId="0" applyNumberFormat="1" applyFont="1" applyFill="1" applyBorder="1" applyAlignment="1">
      <alignment horizontal="right" indent="1"/>
    </xf>
    <xf numFmtId="4" fontId="3" fillId="0" borderId="54" xfId="0" applyNumberFormat="1" applyFont="1" applyFill="1" applyBorder="1" applyAlignment="1">
      <alignment horizontal="right" indent="1"/>
    </xf>
    <xf numFmtId="49" fontId="36" fillId="0" borderId="111" xfId="0" applyNumberFormat="1" applyFont="1" applyFill="1" applyBorder="1" applyAlignment="1">
      <alignment horizontal="left" indent="1"/>
    </xf>
    <xf numFmtId="0" fontId="3" fillId="0" borderId="0" xfId="0" applyFont="1" applyBorder="1" applyAlignment="1"/>
    <xf numFmtId="4" fontId="3" fillId="0" borderId="0" xfId="0" applyNumberFormat="1" applyFont="1" applyBorder="1" applyAlignment="1"/>
    <xf numFmtId="0" fontId="37" fillId="0" borderId="0" xfId="0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38" fillId="0" borderId="0" xfId="0" applyFont="1" applyFill="1" applyAlignment="1">
      <alignment horizontal="center" vertical="center"/>
    </xf>
    <xf numFmtId="0" fontId="39" fillId="0" borderId="12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horizontal="left" vertical="center" wrapText="1" indent="4"/>
    </xf>
    <xf numFmtId="0" fontId="32" fillId="0" borderId="49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9" fontId="32" fillId="0" borderId="116" xfId="0" applyNumberFormat="1" applyFont="1" applyFill="1" applyBorder="1" applyAlignment="1">
      <alignment horizontal="left" indent="1"/>
    </xf>
    <xf numFmtId="49" fontId="32" fillId="0" borderId="100" xfId="0" applyNumberFormat="1" applyFont="1" applyFill="1" applyBorder="1" applyAlignment="1">
      <alignment horizontal="left" indent="1"/>
    </xf>
    <xf numFmtId="3" fontId="32" fillId="0" borderId="110" xfId="0" applyNumberFormat="1" applyFont="1" applyFill="1" applyBorder="1" applyAlignment="1">
      <alignment horizontal="right" indent="1"/>
    </xf>
    <xf numFmtId="3" fontId="32" fillId="0" borderId="91" xfId="0" applyNumberFormat="1" applyFont="1" applyFill="1" applyBorder="1" applyAlignment="1">
      <alignment horizontal="right" indent="1"/>
    </xf>
    <xf numFmtId="3" fontId="32" fillId="0" borderId="81" xfId="0" applyNumberFormat="1" applyFont="1" applyFill="1" applyBorder="1" applyAlignment="1">
      <alignment horizontal="right" indent="1"/>
    </xf>
    <xf numFmtId="164" fontId="32" fillId="0" borderId="100" xfId="0" applyNumberFormat="1" applyFont="1" applyFill="1" applyBorder="1" applyAlignment="1">
      <alignment horizontal="center"/>
    </xf>
    <xf numFmtId="0" fontId="3" fillId="0" borderId="101" xfId="0" applyFont="1" applyFill="1" applyBorder="1"/>
    <xf numFmtId="49" fontId="32" fillId="0" borderId="79" xfId="0" applyNumberFormat="1" applyFont="1" applyFill="1" applyBorder="1" applyAlignment="1">
      <alignment horizontal="left" indent="1"/>
    </xf>
    <xf numFmtId="49" fontId="32" fillId="0" borderId="88" xfId="0" applyNumberFormat="1" applyFont="1" applyFill="1" applyBorder="1" applyAlignment="1">
      <alignment horizontal="left" indent="1"/>
    </xf>
    <xf numFmtId="3" fontId="32" fillId="0" borderId="80" xfId="0" applyNumberFormat="1" applyFont="1" applyFill="1" applyBorder="1" applyAlignment="1">
      <alignment horizontal="right" indent="1"/>
    </xf>
    <xf numFmtId="3" fontId="32" fillId="0" borderId="88" xfId="0" applyNumberFormat="1" applyFont="1" applyFill="1" applyBorder="1" applyAlignment="1">
      <alignment horizontal="right" indent="1"/>
    </xf>
    <xf numFmtId="164" fontId="32" fillId="0" borderId="117" xfId="0" applyNumberFormat="1" applyFont="1" applyFill="1" applyBorder="1" applyAlignment="1">
      <alignment horizontal="center"/>
    </xf>
    <xf numFmtId="0" fontId="3" fillId="0" borderId="98" xfId="0" applyFont="1" applyFill="1" applyBorder="1"/>
    <xf numFmtId="49" fontId="32" fillId="0" borderId="87" xfId="0" applyNumberFormat="1" applyFont="1" applyFill="1" applyBorder="1" applyAlignment="1">
      <alignment horizontal="left" indent="1"/>
    </xf>
    <xf numFmtId="49" fontId="32" fillId="0" borderId="117" xfId="0" applyNumberFormat="1" applyFont="1" applyFill="1" applyBorder="1" applyAlignment="1">
      <alignment horizontal="left" indent="1"/>
    </xf>
    <xf numFmtId="3" fontId="32" fillId="0" borderId="92" xfId="0" applyNumberFormat="1" applyFont="1" applyFill="1" applyBorder="1" applyAlignment="1">
      <alignment horizontal="right" indent="1"/>
    </xf>
    <xf numFmtId="49" fontId="32" fillId="0" borderId="90" xfId="0" applyNumberFormat="1" applyFont="1" applyFill="1" applyBorder="1" applyAlignment="1">
      <alignment horizontal="left" indent="1"/>
    </xf>
    <xf numFmtId="49" fontId="32" fillId="0" borderId="118" xfId="0" applyNumberFormat="1" applyFont="1" applyFill="1" applyBorder="1" applyAlignment="1">
      <alignment horizontal="left" indent="1"/>
    </xf>
    <xf numFmtId="3" fontId="32" fillId="0" borderId="83" xfId="0" applyNumberFormat="1" applyFont="1" applyFill="1" applyBorder="1" applyAlignment="1">
      <alignment horizontal="right" indent="1"/>
    </xf>
    <xf numFmtId="3" fontId="32" fillId="0" borderId="95" xfId="0" applyNumberFormat="1" applyFont="1" applyFill="1" applyBorder="1" applyAlignment="1">
      <alignment horizontal="right" indent="1"/>
    </xf>
    <xf numFmtId="3" fontId="32" fillId="0" borderId="94" xfId="0" applyNumberFormat="1" applyFont="1" applyFill="1" applyBorder="1" applyAlignment="1">
      <alignment horizontal="right" indent="1"/>
    </xf>
    <xf numFmtId="164" fontId="32" fillId="0" borderId="118" xfId="0" applyNumberFormat="1" applyFont="1" applyFill="1" applyBorder="1" applyAlignment="1">
      <alignment horizontal="center"/>
    </xf>
    <xf numFmtId="0" fontId="3" fillId="0" borderId="99" xfId="0" applyFont="1" applyFill="1" applyBorder="1"/>
    <xf numFmtId="0" fontId="32" fillId="0" borderId="116" xfId="0" applyFont="1" applyFill="1" applyBorder="1" applyAlignment="1">
      <alignment horizontal="center"/>
    </xf>
    <xf numFmtId="0" fontId="32" fillId="0" borderId="100" xfId="0" applyFont="1" applyFill="1" applyBorder="1" applyAlignment="1">
      <alignment horizontal="center"/>
    </xf>
    <xf numFmtId="0" fontId="32" fillId="0" borderId="110" xfId="0" applyFont="1" applyFill="1" applyBorder="1" applyAlignment="1">
      <alignment horizontal="right"/>
    </xf>
    <xf numFmtId="0" fontId="32" fillId="0" borderId="91" xfId="0" applyFont="1" applyFill="1" applyBorder="1" applyAlignment="1">
      <alignment horizontal="right"/>
    </xf>
    <xf numFmtId="4" fontId="32" fillId="0" borderId="91" xfId="0" applyNumberFormat="1" applyFont="1" applyFill="1" applyBorder="1" applyAlignment="1">
      <alignment horizontal="right"/>
    </xf>
    <xf numFmtId="4" fontId="32" fillId="0" borderId="81" xfId="0" applyNumberFormat="1" applyFont="1" applyFill="1" applyBorder="1" applyAlignment="1">
      <alignment horizontal="right"/>
    </xf>
    <xf numFmtId="0" fontId="32" fillId="0" borderId="101" xfId="0" applyFont="1" applyFill="1" applyBorder="1"/>
    <xf numFmtId="0" fontId="32" fillId="0" borderId="87" xfId="0" applyFont="1" applyFill="1" applyBorder="1" applyAlignment="1">
      <alignment horizontal="center"/>
    </xf>
    <xf numFmtId="0" fontId="32" fillId="0" borderId="117" xfId="0" applyFont="1" applyFill="1" applyBorder="1" applyAlignment="1">
      <alignment horizontal="center"/>
    </xf>
    <xf numFmtId="0" fontId="32" fillId="0" borderId="88" xfId="0" applyFont="1" applyFill="1" applyBorder="1" applyAlignment="1">
      <alignment horizontal="right"/>
    </xf>
    <xf numFmtId="0" fontId="32" fillId="0" borderId="92" xfId="0" applyFont="1" applyFill="1" applyBorder="1" applyAlignment="1">
      <alignment horizontal="right"/>
    </xf>
    <xf numFmtId="4" fontId="32" fillId="0" borderId="92" xfId="0" applyNumberFormat="1" applyFont="1" applyFill="1" applyBorder="1" applyAlignment="1">
      <alignment horizontal="right"/>
    </xf>
    <xf numFmtId="4" fontId="32" fillId="0" borderId="88" xfId="0" applyNumberFormat="1" applyFont="1" applyFill="1" applyBorder="1" applyAlignment="1">
      <alignment horizontal="right"/>
    </xf>
    <xf numFmtId="4" fontId="32" fillId="0" borderId="117" xfId="0" applyNumberFormat="1" applyFont="1" applyFill="1" applyBorder="1" applyAlignment="1">
      <alignment horizontal="right"/>
    </xf>
    <xf numFmtId="4" fontId="32" fillId="0" borderId="98" xfId="0" applyNumberFormat="1" applyFont="1" applyFill="1" applyBorder="1"/>
    <xf numFmtId="0" fontId="32" fillId="0" borderId="98" xfId="0" applyFont="1" applyFill="1" applyBorder="1"/>
    <xf numFmtId="0" fontId="32" fillId="0" borderId="90" xfId="0" applyFont="1" applyFill="1" applyBorder="1" applyAlignment="1">
      <alignment horizontal="center"/>
    </xf>
    <xf numFmtId="0" fontId="32" fillId="0" borderId="118" xfId="0" applyFont="1" applyFill="1" applyBorder="1" applyAlignment="1">
      <alignment horizontal="center"/>
    </xf>
    <xf numFmtId="0" fontId="32" fillId="0" borderId="83" xfId="0" applyFont="1" applyFill="1" applyBorder="1" applyAlignment="1">
      <alignment horizontal="right"/>
    </xf>
    <xf numFmtId="0" fontId="32" fillId="0" borderId="95" xfId="0" applyFont="1" applyFill="1" applyBorder="1" applyAlignment="1">
      <alignment horizontal="right"/>
    </xf>
    <xf numFmtId="0" fontId="32" fillId="0" borderId="94" xfId="0" applyFont="1" applyFill="1" applyBorder="1" applyAlignment="1">
      <alignment horizontal="right"/>
    </xf>
    <xf numFmtId="0" fontId="32" fillId="0" borderId="86" xfId="0" applyFont="1" applyFill="1" applyBorder="1" applyAlignment="1">
      <alignment horizontal="right"/>
    </xf>
    <xf numFmtId="0" fontId="32" fillId="0" borderId="99" xfId="0" applyFont="1" applyFill="1" applyBorder="1"/>
    <xf numFmtId="49" fontId="32" fillId="0" borderId="14" xfId="0" applyNumberFormat="1" applyFont="1" applyFill="1" applyBorder="1" applyAlignment="1">
      <alignment horizontal="left" indent="1"/>
    </xf>
    <xf numFmtId="49" fontId="32" fillId="0" borderId="21" xfId="0" applyNumberFormat="1" applyFont="1" applyFill="1" applyBorder="1" applyAlignment="1">
      <alignment horizontal="left" indent="1"/>
    </xf>
    <xf numFmtId="49" fontId="32" fillId="0" borderId="134" xfId="0" applyNumberFormat="1" applyFont="1" applyFill="1" applyBorder="1" applyAlignment="1">
      <alignment horizontal="left" indent="1"/>
    </xf>
    <xf numFmtId="0" fontId="32" fillId="0" borderId="117" xfId="0" applyFont="1" applyFill="1" applyBorder="1" applyAlignment="1">
      <alignment horizontal="left" indent="1"/>
    </xf>
    <xf numFmtId="0" fontId="3" fillId="0" borderId="12" xfId="0" applyFont="1" applyFill="1" applyBorder="1"/>
    <xf numFmtId="0" fontId="3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right" vertical="center" wrapText="1" indent="1"/>
    </xf>
    <xf numFmtId="0" fontId="32" fillId="0" borderId="61" xfId="0" applyFont="1" applyFill="1" applyBorder="1" applyAlignment="1">
      <alignment horizontal="center" vertical="center" wrapText="1"/>
    </xf>
    <xf numFmtId="0" fontId="32" fillId="0" borderId="108" xfId="0" applyFont="1" applyFill="1" applyBorder="1" applyAlignment="1">
      <alignment horizontal="center" vertical="center" wrapText="1"/>
    </xf>
    <xf numFmtId="3" fontId="32" fillId="0" borderId="101" xfId="0" applyNumberFormat="1" applyFont="1" applyFill="1" applyBorder="1" applyAlignment="1">
      <alignment horizontal="right" indent="1"/>
    </xf>
    <xf numFmtId="49" fontId="32" fillId="0" borderId="23" xfId="0" applyNumberFormat="1" applyFont="1" applyFill="1" applyBorder="1" applyAlignment="1">
      <alignment horizontal="left" indent="1"/>
    </xf>
    <xf numFmtId="49" fontId="32" fillId="0" borderId="0" xfId="0" applyNumberFormat="1" applyFont="1" applyFill="1" applyBorder="1" applyAlignment="1">
      <alignment horizontal="left" indent="1"/>
    </xf>
    <xf numFmtId="3" fontId="32" fillId="0" borderId="111" xfId="0" applyNumberFormat="1" applyFont="1" applyFill="1" applyBorder="1" applyAlignment="1">
      <alignment horizontal="right" indent="1"/>
    </xf>
    <xf numFmtId="3" fontId="32" fillId="0" borderId="28" xfId="0" applyNumberFormat="1" applyFont="1" applyFill="1" applyBorder="1" applyAlignment="1">
      <alignment horizontal="right" indent="1"/>
    </xf>
    <xf numFmtId="3" fontId="32" fillId="0" borderId="29" xfId="0" applyNumberFormat="1" applyFont="1" applyFill="1" applyBorder="1" applyAlignment="1">
      <alignment horizontal="right" indent="1"/>
    </xf>
    <xf numFmtId="3" fontId="32" fillId="0" borderId="25" xfId="0" applyNumberFormat="1" applyFont="1" applyFill="1" applyBorder="1" applyAlignment="1">
      <alignment horizontal="right" indent="1"/>
    </xf>
    <xf numFmtId="49" fontId="32" fillId="0" borderId="78" xfId="0" applyNumberFormat="1" applyFont="1" applyFill="1" applyBorder="1" applyAlignment="1">
      <alignment horizontal="left" indent="1"/>
    </xf>
    <xf numFmtId="49" fontId="32" fillId="0" borderId="115" xfId="0" applyNumberFormat="1" applyFont="1" applyFill="1" applyBorder="1" applyAlignment="1">
      <alignment horizontal="left" indent="1"/>
    </xf>
    <xf numFmtId="3" fontId="39" fillId="0" borderId="53" xfId="0" applyNumberFormat="1" applyFont="1" applyFill="1" applyBorder="1" applyAlignment="1">
      <alignment horizontal="right" indent="1"/>
    </xf>
    <xf numFmtId="3" fontId="39" fillId="0" borderId="74" xfId="0" applyNumberFormat="1" applyFont="1" applyFill="1" applyBorder="1" applyAlignment="1">
      <alignment horizontal="right" indent="1"/>
    </xf>
    <xf numFmtId="3" fontId="39" fillId="0" borderId="75" xfId="0" applyNumberFormat="1" applyFont="1" applyFill="1" applyBorder="1" applyAlignment="1">
      <alignment horizontal="right" indent="1"/>
    </xf>
    <xf numFmtId="3" fontId="39" fillId="0" borderId="24" xfId="0" applyNumberFormat="1" applyFont="1" applyFill="1" applyBorder="1" applyAlignment="1">
      <alignment horizontal="right" indent="1"/>
    </xf>
    <xf numFmtId="3" fontId="39" fillId="0" borderId="120" xfId="0" applyNumberFormat="1" applyFont="1" applyFill="1" applyBorder="1" applyAlignment="1">
      <alignment horizontal="right" indent="1"/>
    </xf>
    <xf numFmtId="0" fontId="32" fillId="0" borderId="100" xfId="0" applyFont="1" applyFill="1" applyBorder="1" applyAlignment="1">
      <alignment horizontal="left" indent="1"/>
    </xf>
    <xf numFmtId="0" fontId="32" fillId="0" borderId="110" xfId="0" applyFont="1" applyFill="1" applyBorder="1" applyAlignment="1">
      <alignment horizontal="center"/>
    </xf>
    <xf numFmtId="0" fontId="32" fillId="0" borderId="81" xfId="0" applyFont="1" applyFill="1" applyBorder="1" applyAlignment="1">
      <alignment horizontal="center"/>
    </xf>
    <xf numFmtId="0" fontId="32" fillId="0" borderId="91" xfId="0" applyFont="1" applyFill="1" applyBorder="1" applyAlignment="1">
      <alignment horizontal="center"/>
    </xf>
    <xf numFmtId="0" fontId="32" fillId="0" borderId="101" xfId="0" applyFont="1" applyFill="1" applyBorder="1" applyAlignment="1">
      <alignment horizontal="center"/>
    </xf>
    <xf numFmtId="0" fontId="32" fillId="0" borderId="88" xfId="0" applyFont="1" applyFill="1" applyBorder="1" applyAlignment="1">
      <alignment horizontal="center"/>
    </xf>
    <xf numFmtId="0" fontId="32" fillId="0" borderId="92" xfId="0" applyFont="1" applyFill="1" applyBorder="1" applyAlignment="1">
      <alignment horizontal="center"/>
    </xf>
    <xf numFmtId="0" fontId="32" fillId="0" borderId="98" xfId="0" applyFont="1" applyFill="1" applyBorder="1" applyAlignment="1">
      <alignment horizontal="center"/>
    </xf>
    <xf numFmtId="49" fontId="32" fillId="0" borderId="93" xfId="0" applyNumberFormat="1" applyFont="1" applyFill="1" applyBorder="1" applyAlignment="1">
      <alignment horizontal="left" indent="1"/>
    </xf>
    <xf numFmtId="0" fontId="32" fillId="0" borderId="118" xfId="0" applyFont="1" applyFill="1" applyBorder="1" applyAlignment="1">
      <alignment horizontal="left" indent="1"/>
    </xf>
    <xf numFmtId="0" fontId="32" fillId="0" borderId="111" xfId="0" applyFont="1" applyFill="1" applyBorder="1" applyAlignment="1">
      <alignment horizontal="center"/>
    </xf>
    <xf numFmtId="0" fontId="32" fillId="0" borderId="114" xfId="0" applyFont="1" applyFill="1" applyBorder="1" applyAlignment="1">
      <alignment horizontal="center"/>
    </xf>
    <xf numFmtId="0" fontId="32" fillId="0" borderId="105" xfId="0" applyFont="1" applyFill="1" applyBorder="1" applyAlignment="1">
      <alignment horizontal="center"/>
    </xf>
    <xf numFmtId="3" fontId="32" fillId="0" borderId="53" xfId="0" applyNumberFormat="1" applyFont="1" applyFill="1" applyBorder="1" applyAlignment="1">
      <alignment horizontal="right" indent="1"/>
    </xf>
    <xf numFmtId="3" fontId="32" fillId="0" borderId="34" xfId="0" applyNumberFormat="1" applyFont="1" applyFill="1" applyBorder="1" applyAlignment="1">
      <alignment horizontal="right" indent="1"/>
    </xf>
    <xf numFmtId="49" fontId="32" fillId="0" borderId="111" xfId="0" applyNumberFormat="1" applyFont="1" applyFill="1" applyBorder="1" applyAlignment="1">
      <alignment horizontal="left" indent="1"/>
    </xf>
    <xf numFmtId="3" fontId="32" fillId="0" borderId="104" xfId="0" applyNumberFormat="1" applyFont="1" applyFill="1" applyBorder="1" applyAlignment="1">
      <alignment horizontal="right" indent="1"/>
    </xf>
    <xf numFmtId="3" fontId="32" fillId="0" borderId="114" xfId="0" applyNumberFormat="1" applyFont="1" applyFill="1" applyBorder="1" applyAlignment="1">
      <alignment horizontal="right" indent="1"/>
    </xf>
    <xf numFmtId="3" fontId="32" fillId="0" borderId="105" xfId="0" applyNumberFormat="1" applyFont="1" applyFill="1" applyBorder="1" applyAlignment="1">
      <alignment horizontal="right" indent="1"/>
    </xf>
    <xf numFmtId="49" fontId="32" fillId="0" borderId="62" xfId="0" applyNumberFormat="1" applyFont="1" applyFill="1" applyBorder="1" applyAlignment="1">
      <alignment horizontal="left" indent="1"/>
    </xf>
    <xf numFmtId="3" fontId="32" fillId="0" borderId="31" xfId="0" applyNumberFormat="1" applyFont="1" applyFill="1" applyBorder="1" applyAlignment="1">
      <alignment horizontal="right" indent="1"/>
    </xf>
    <xf numFmtId="3" fontId="32" fillId="0" borderId="32" xfId="0" applyNumberFormat="1" applyFont="1" applyFill="1" applyBorder="1" applyAlignment="1">
      <alignment horizontal="right" indent="1"/>
    </xf>
    <xf numFmtId="3" fontId="32" fillId="0" borderId="96" xfId="0" applyNumberFormat="1" applyFont="1" applyFill="1" applyBorder="1" applyAlignment="1">
      <alignment horizontal="right" indent="1"/>
    </xf>
    <xf numFmtId="3" fontId="32" fillId="0" borderId="33" xfId="0" applyNumberFormat="1" applyFont="1" applyFill="1" applyBorder="1" applyAlignment="1">
      <alignment horizontal="right" indent="1"/>
    </xf>
    <xf numFmtId="0" fontId="3" fillId="0" borderId="6" xfId="0" applyFont="1" applyFill="1" applyBorder="1"/>
    <xf numFmtId="0" fontId="32" fillId="0" borderId="7" xfId="0" applyFont="1" applyFill="1" applyBorder="1" applyAlignment="1"/>
    <xf numFmtId="0" fontId="32" fillId="0" borderId="8" xfId="0" applyFont="1" applyFill="1" applyBorder="1" applyAlignment="1"/>
    <xf numFmtId="3" fontId="32" fillId="0" borderId="58" xfId="0" applyNumberFormat="1" applyFont="1" applyFill="1" applyBorder="1" applyAlignment="1">
      <alignment horizontal="right" vertical="center"/>
    </xf>
    <xf numFmtId="3" fontId="32" fillId="0" borderId="32" xfId="0" applyNumberFormat="1" applyFont="1" applyFill="1" applyBorder="1" applyAlignment="1">
      <alignment horizontal="right" vertical="center"/>
    </xf>
    <xf numFmtId="3" fontId="32" fillId="0" borderId="96" xfId="0" applyNumberFormat="1" applyFont="1" applyFill="1" applyBorder="1" applyAlignment="1">
      <alignment horizontal="right" vertical="center"/>
    </xf>
    <xf numFmtId="3" fontId="32" fillId="0" borderId="121" xfId="0" applyNumberFormat="1" applyFont="1" applyFill="1" applyBorder="1" applyAlignment="1">
      <alignment horizontal="right" vertical="center"/>
    </xf>
    <xf numFmtId="3" fontId="32" fillId="0" borderId="33" xfId="0" applyNumberFormat="1" applyFont="1" applyFill="1" applyBorder="1" applyAlignment="1">
      <alignment horizontal="right" vertical="center"/>
    </xf>
    <xf numFmtId="0" fontId="39" fillId="0" borderId="97" xfId="0" applyFont="1" applyFill="1" applyBorder="1" applyAlignment="1">
      <alignment horizontal="center" wrapText="1"/>
    </xf>
    <xf numFmtId="0" fontId="39" fillId="0" borderId="110" xfId="0" applyFont="1" applyFill="1" applyBorder="1" applyAlignment="1">
      <alignment horizontal="center" wrapText="1"/>
    </xf>
    <xf numFmtId="0" fontId="39" fillId="0" borderId="123" xfId="0" applyFont="1" applyFill="1" applyBorder="1" applyAlignment="1">
      <alignment horizontal="center" wrapText="1"/>
    </xf>
    <xf numFmtId="0" fontId="3" fillId="0" borderId="110" xfId="0" applyFont="1" applyFill="1" applyBorder="1"/>
    <xf numFmtId="0" fontId="3" fillId="0" borderId="124" xfId="0" applyFont="1" applyFill="1" applyBorder="1"/>
    <xf numFmtId="0" fontId="39" fillId="0" borderId="88" xfId="0" applyFont="1" applyFill="1" applyBorder="1" applyAlignment="1">
      <alignment horizontal="left" vertical="center" wrapText="1" indent="1"/>
    </xf>
    <xf numFmtId="0" fontId="39" fillId="0" borderId="81" xfId="0" applyFont="1" applyFill="1" applyBorder="1" applyAlignment="1">
      <alignment horizontal="left" vertical="center" wrapText="1" indent="1"/>
    </xf>
    <xf numFmtId="0" fontId="39" fillId="0" borderId="117" xfId="0" applyFont="1" applyFill="1" applyBorder="1" applyAlignment="1">
      <alignment horizontal="left" vertical="center" wrapText="1" indent="1"/>
    </xf>
    <xf numFmtId="0" fontId="3" fillId="0" borderId="88" xfId="0" applyFont="1" applyFill="1" applyBorder="1" applyAlignment="1">
      <alignment horizontal="left" vertical="center" indent="1"/>
    </xf>
    <xf numFmtId="0" fontId="3" fillId="0" borderId="81" xfId="0" applyFont="1" applyFill="1" applyBorder="1" applyAlignment="1">
      <alignment horizontal="left" vertical="center" indent="1"/>
    </xf>
    <xf numFmtId="0" fontId="3" fillId="0" borderId="98" xfId="0" applyFont="1" applyFill="1" applyBorder="1" applyAlignment="1">
      <alignment horizontal="left" vertical="center" indent="1"/>
    </xf>
    <xf numFmtId="0" fontId="39" fillId="0" borderId="83" xfId="0" applyFont="1" applyFill="1" applyBorder="1" applyAlignment="1">
      <alignment horizontal="left" vertical="center" wrapText="1" indent="1"/>
    </xf>
    <xf numFmtId="0" fontId="39" fillId="0" borderId="107" xfId="0" applyFont="1" applyFill="1" applyBorder="1" applyAlignment="1">
      <alignment horizontal="left" vertical="center" wrapText="1" indent="1"/>
    </xf>
    <xf numFmtId="0" fontId="3" fillId="0" borderId="83" xfId="0" applyFont="1" applyFill="1" applyBorder="1" applyAlignment="1">
      <alignment horizontal="left" vertical="center" indent="1"/>
    </xf>
    <xf numFmtId="0" fontId="3" fillId="0" borderId="119" xfId="0" applyFont="1" applyFill="1" applyBorder="1" applyAlignment="1">
      <alignment horizontal="left" vertical="center" indent="1"/>
    </xf>
    <xf numFmtId="0" fontId="39" fillId="0" borderId="0" xfId="0" applyFont="1" applyFill="1" applyBorder="1" applyAlignment="1"/>
    <xf numFmtId="3" fontId="32" fillId="0" borderId="0" xfId="0" applyNumberFormat="1" applyFont="1" applyFill="1" applyBorder="1" applyAlignment="1">
      <alignment horizontal="right" indent="1"/>
    </xf>
    <xf numFmtId="0" fontId="3" fillId="0" borderId="3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2" fillId="0" borderId="116" xfId="0" applyFont="1" applyFill="1" applyBorder="1" applyAlignment="1">
      <alignment horizontal="center" vertical="center"/>
    </xf>
    <xf numFmtId="0" fontId="32" fillId="0" borderId="100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2" fillId="0" borderId="93" xfId="0" applyFont="1" applyFill="1" applyBorder="1" applyAlignment="1">
      <alignment horizontal="center" vertical="center"/>
    </xf>
    <xf numFmtId="0" fontId="32" fillId="0" borderId="118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3" fontId="32" fillId="0" borderId="98" xfId="0" applyNumberFormat="1" applyFont="1" applyFill="1" applyBorder="1" applyAlignment="1">
      <alignment horizontal="right" indent="1"/>
    </xf>
    <xf numFmtId="3" fontId="32" fillId="0" borderId="86" xfId="0" applyNumberFormat="1" applyFont="1" applyFill="1" applyBorder="1" applyAlignment="1">
      <alignment horizontal="right" indent="1"/>
    </xf>
    <xf numFmtId="3" fontId="32" fillId="0" borderId="99" xfId="0" applyNumberFormat="1" applyFont="1" applyFill="1" applyBorder="1" applyAlignment="1">
      <alignment horizontal="right" indent="1"/>
    </xf>
    <xf numFmtId="3" fontId="32" fillId="0" borderId="36" xfId="0" applyNumberFormat="1" applyFont="1" applyFill="1" applyBorder="1" applyAlignment="1">
      <alignment horizontal="right" vertical="center"/>
    </xf>
    <xf numFmtId="3" fontId="32" fillId="0" borderId="38" xfId="0" applyNumberFormat="1" applyFont="1" applyFill="1" applyBorder="1" applyAlignment="1">
      <alignment horizontal="right" vertical="center"/>
    </xf>
    <xf numFmtId="3" fontId="32" fillId="0" borderId="37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0" fontId="41" fillId="0" borderId="0" xfId="0" applyFont="1" applyFill="1" applyAlignment="1">
      <alignment horizontal="left" vertical="center"/>
    </xf>
    <xf numFmtId="0" fontId="40" fillId="0" borderId="0" xfId="0" applyFont="1" applyFill="1"/>
    <xf numFmtId="4" fontId="40" fillId="0" borderId="0" xfId="0" applyNumberFormat="1" applyFont="1" applyFill="1"/>
    <xf numFmtId="0" fontId="40" fillId="0" borderId="0" xfId="0" applyFont="1" applyFill="1" applyBorder="1" applyAlignment="1">
      <alignment horizontal="left" wrapText="1"/>
    </xf>
    <xf numFmtId="0" fontId="42" fillId="0" borderId="0" xfId="0" applyFont="1" applyFill="1" applyAlignment="1">
      <alignment horizontal="centerContinuous" vertical="center" wrapText="1"/>
    </xf>
    <xf numFmtId="0" fontId="40" fillId="0" borderId="0" xfId="0" applyFont="1" applyFill="1" applyAlignment="1">
      <alignment horizontal="centerContinuous" vertical="center"/>
    </xf>
    <xf numFmtId="4" fontId="41" fillId="0" borderId="0" xfId="0" applyNumberFormat="1" applyFont="1" applyFill="1"/>
    <xf numFmtId="0" fontId="41" fillId="0" borderId="0" xfId="0" applyFont="1" applyFill="1"/>
    <xf numFmtId="0" fontId="41" fillId="0" borderId="0" xfId="0" applyFont="1" applyFill="1" applyAlignment="1">
      <alignment horizontal="left" vertical="top"/>
    </xf>
    <xf numFmtId="0" fontId="40" fillId="0" borderId="1" xfId="0" applyFont="1" applyFill="1" applyBorder="1" applyAlignment="1">
      <alignment horizontal="left"/>
    </xf>
    <xf numFmtId="0" fontId="40" fillId="0" borderId="0" xfId="0" applyFont="1" applyFill="1" applyAlignment="1">
      <alignment horizontal="centerContinuous"/>
    </xf>
    <xf numFmtId="0" fontId="41" fillId="0" borderId="0" xfId="0" applyFont="1" applyFill="1" applyAlignment="1">
      <alignment horizontal="right" vertical="top"/>
    </xf>
    <xf numFmtId="0" fontId="40" fillId="0" borderId="14" xfId="0" applyFont="1" applyFill="1" applyBorder="1" applyAlignment="1">
      <alignment horizontal="center" vertical="center"/>
    </xf>
    <xf numFmtId="0" fontId="40" fillId="0" borderId="76" xfId="0" applyFont="1" applyFill="1" applyBorder="1" applyAlignment="1">
      <alignment horizontal="center" vertical="center"/>
    </xf>
    <xf numFmtId="0" fontId="41" fillId="0" borderId="14" xfId="0" applyFont="1" applyFill="1" applyBorder="1" applyAlignment="1"/>
    <xf numFmtId="0" fontId="40" fillId="0" borderId="21" xfId="0" applyFont="1" applyFill="1" applyBorder="1" applyAlignment="1">
      <alignment horizontal="left"/>
    </xf>
    <xf numFmtId="0" fontId="40" fillId="0" borderId="45" xfId="0" applyFont="1" applyFill="1" applyBorder="1" applyAlignment="1">
      <alignment horizontal="centerContinuous" vertical="center"/>
    </xf>
    <xf numFmtId="0" fontId="40" fillId="0" borderId="19" xfId="0" applyFont="1" applyFill="1" applyBorder="1" applyAlignment="1">
      <alignment horizontal="centerContinuous"/>
    </xf>
    <xf numFmtId="0" fontId="40" fillId="0" borderId="76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Continuous"/>
    </xf>
    <xf numFmtId="0" fontId="40" fillId="0" borderId="28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34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0" fillId="0" borderId="23" xfId="0" applyFont="1" applyFill="1" applyBorder="1" applyAlignment="1">
      <alignment horizontal="center" vertical="center"/>
    </xf>
    <xf numFmtId="0" fontId="41" fillId="0" borderId="23" xfId="0" applyFont="1" applyFill="1" applyBorder="1"/>
    <xf numFmtId="0" fontId="40" fillId="0" borderId="41" xfId="0" applyFont="1" applyFill="1" applyBorder="1"/>
    <xf numFmtId="0" fontId="40" fillId="0" borderId="41" xfId="0" applyFont="1" applyFill="1" applyBorder="1" applyAlignment="1">
      <alignment horizontal="center" vertical="top"/>
    </xf>
    <xf numFmtId="0" fontId="40" fillId="0" borderId="41" xfId="0" applyFont="1" applyFill="1" applyBorder="1" applyAlignment="1">
      <alignment horizontal="center"/>
    </xf>
    <xf numFmtId="0" fontId="40" fillId="0" borderId="60" xfId="0" quotePrefix="1" applyNumberFormat="1" applyFont="1" applyFill="1" applyBorder="1" applyAlignment="1">
      <alignment horizontal="center"/>
    </xf>
    <xf numFmtId="0" fontId="40" fillId="0" borderId="46" xfId="0" quotePrefix="1" applyNumberFormat="1" applyFont="1" applyFill="1" applyBorder="1" applyAlignment="1">
      <alignment horizontal="center"/>
    </xf>
    <xf numFmtId="0" fontId="40" fillId="0" borderId="30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1" fillId="0" borderId="30" xfId="0" applyFont="1" applyFill="1" applyBorder="1"/>
    <xf numFmtId="0" fontId="46" fillId="0" borderId="32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46" fillId="0" borderId="31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left"/>
    </xf>
    <xf numFmtId="0" fontId="47" fillId="0" borderId="76" xfId="0" applyFont="1" applyFill="1" applyBorder="1" applyAlignment="1">
      <alignment horizontal="left"/>
    </xf>
    <xf numFmtId="0" fontId="47" fillId="0" borderId="21" xfId="0" applyFont="1" applyFill="1" applyBorder="1" applyAlignment="1">
      <alignment horizontal="left" wrapText="1"/>
    </xf>
    <xf numFmtId="0" fontId="47" fillId="0" borderId="76" xfId="0" applyFont="1" applyFill="1" applyBorder="1" applyAlignment="1">
      <alignment horizontal="left" wrapText="1"/>
    </xf>
    <xf numFmtId="0" fontId="48" fillId="0" borderId="14" xfId="0" applyFont="1" applyFill="1" applyBorder="1" applyAlignment="1" applyProtection="1">
      <alignment horizontal="center" vertical="center" wrapText="1"/>
      <protection locked="0"/>
    </xf>
    <xf numFmtId="165" fontId="48" fillId="0" borderId="76" xfId="0" applyNumberFormat="1" applyFont="1" applyFill="1" applyBorder="1" applyAlignment="1">
      <alignment horizontal="right" vertical="center"/>
    </xf>
    <xf numFmtId="165" fontId="41" fillId="0" borderId="76" xfId="0" applyNumberFormat="1" applyFont="1" applyFill="1" applyBorder="1" applyAlignment="1">
      <alignment horizontal="right"/>
    </xf>
    <xf numFmtId="165" fontId="48" fillId="0" borderId="5" xfId="0" applyNumberFormat="1" applyFont="1" applyFill="1" applyBorder="1" applyAlignment="1">
      <alignment horizontal="right" vertical="center"/>
    </xf>
    <xf numFmtId="4" fontId="48" fillId="0" borderId="0" xfId="0" applyNumberFormat="1" applyFont="1" applyFill="1"/>
    <xf numFmtId="0" fontId="48" fillId="0" borderId="0" xfId="0" applyFont="1" applyFill="1"/>
    <xf numFmtId="0" fontId="40" fillId="0" borderId="79" xfId="0" applyFont="1" applyFill="1" applyBorder="1" applyAlignment="1">
      <alignment horizontal="left"/>
    </xf>
    <xf numFmtId="0" fontId="40" fillId="0" borderId="80" xfId="0" applyFont="1" applyFill="1" applyBorder="1" applyAlignment="1">
      <alignment horizontal="left"/>
    </xf>
    <xf numFmtId="0" fontId="40" fillId="0" borderId="81" xfId="0" applyFont="1" applyFill="1" applyBorder="1" applyAlignment="1">
      <alignment horizontal="left"/>
    </xf>
    <xf numFmtId="0" fontId="40" fillId="0" borderId="79" xfId="0" applyFont="1" applyFill="1" applyBorder="1" applyAlignment="1">
      <alignment wrapText="1"/>
    </xf>
    <xf numFmtId="165" fontId="41" fillId="0" borderId="80" xfId="0" applyNumberFormat="1" applyFont="1" applyFill="1" applyBorder="1" applyAlignment="1">
      <alignment horizontal="right"/>
    </xf>
    <xf numFmtId="165" fontId="41" fillId="0" borderId="82" xfId="0" applyNumberFormat="1" applyFont="1" applyFill="1" applyBorder="1" applyAlignment="1">
      <alignment horizontal="right"/>
    </xf>
    <xf numFmtId="0" fontId="47" fillId="0" borderId="79" xfId="0" applyFont="1" applyFill="1" applyBorder="1" applyAlignment="1">
      <alignment horizontal="left"/>
    </xf>
    <xf numFmtId="0" fontId="47" fillId="0" borderId="80" xfId="0" applyFont="1" applyFill="1" applyBorder="1" applyAlignment="1">
      <alignment horizontal="left"/>
    </xf>
    <xf numFmtId="0" fontId="47" fillId="0" borderId="81" xfId="0" applyFont="1" applyFill="1" applyBorder="1" applyAlignment="1">
      <alignment horizontal="left"/>
    </xf>
    <xf numFmtId="0" fontId="49" fillId="0" borderId="79" xfId="0" applyFont="1" applyFill="1" applyBorder="1" applyAlignment="1">
      <alignment wrapText="1"/>
    </xf>
    <xf numFmtId="165" fontId="50" fillId="0" borderId="80" xfId="0" applyNumberFormat="1" applyFont="1" applyFill="1" applyBorder="1" applyAlignment="1">
      <alignment horizontal="right"/>
    </xf>
    <xf numFmtId="165" fontId="50" fillId="0" borderId="82" xfId="0" applyNumberFormat="1" applyFont="1" applyFill="1" applyBorder="1" applyAlignment="1">
      <alignment horizontal="right"/>
    </xf>
    <xf numFmtId="0" fontId="47" fillId="0" borderId="35" xfId="0" applyFont="1" applyFill="1" applyBorder="1" applyAlignment="1">
      <alignment horizontal="left"/>
    </xf>
    <xf numFmtId="0" fontId="47" fillId="0" borderId="58" xfId="0" applyFont="1" applyFill="1" applyBorder="1" applyAlignment="1">
      <alignment horizontal="left"/>
    </xf>
    <xf numFmtId="0" fontId="47" fillId="0" borderId="36" xfId="0" applyFont="1" applyFill="1" applyBorder="1" applyAlignment="1">
      <alignment horizontal="left" wrapText="1"/>
    </xf>
    <xf numFmtId="0" fontId="47" fillId="0" borderId="58" xfId="0" applyFont="1" applyFill="1" applyBorder="1" applyAlignment="1">
      <alignment horizontal="left" wrapText="1"/>
    </xf>
    <xf numFmtId="0" fontId="48" fillId="0" borderId="35" xfId="0" applyFont="1" applyFill="1" applyBorder="1" applyAlignment="1" applyProtection="1">
      <alignment vertical="center" wrapText="1"/>
      <protection locked="0"/>
    </xf>
    <xf numFmtId="165" fontId="50" fillId="0" borderId="36" xfId="0" applyNumberFormat="1" applyFont="1" applyFill="1" applyBorder="1" applyAlignment="1">
      <alignment horizontal="right"/>
    </xf>
    <xf numFmtId="165" fontId="50" fillId="0" borderId="58" xfId="0" applyNumberFormat="1" applyFont="1" applyFill="1" applyBorder="1" applyAlignment="1">
      <alignment horizontal="right"/>
    </xf>
    <xf numFmtId="165" fontId="50" fillId="0" borderId="8" xfId="0" applyNumberFormat="1" applyFont="1" applyFill="1" applyBorder="1" applyAlignment="1">
      <alignment horizontal="right"/>
    </xf>
    <xf numFmtId="165" fontId="50" fillId="0" borderId="34" xfId="0" applyNumberFormat="1" applyFont="1" applyFill="1" applyBorder="1" applyAlignment="1">
      <alignment horizontal="right"/>
    </xf>
    <xf numFmtId="165" fontId="50" fillId="0" borderId="11" xfId="0" applyNumberFormat="1" applyFont="1" applyFill="1" applyBorder="1" applyAlignment="1">
      <alignment horizontal="right"/>
    </xf>
    <xf numFmtId="0" fontId="47" fillId="0" borderId="36" xfId="0" applyFont="1" applyFill="1" applyBorder="1" applyAlignment="1">
      <alignment horizontal="left"/>
    </xf>
    <xf numFmtId="0" fontId="48" fillId="0" borderId="35" xfId="0" applyFont="1" applyFill="1" applyBorder="1" applyAlignment="1">
      <alignment vertical="center" wrapText="1"/>
    </xf>
    <xf numFmtId="0" fontId="40" fillId="0" borderId="35" xfId="0" applyFont="1" applyFill="1" applyBorder="1" applyAlignment="1">
      <alignment horizontal="left"/>
    </xf>
    <xf numFmtId="165" fontId="50" fillId="0" borderId="32" xfId="0" applyNumberFormat="1" applyFont="1" applyFill="1" applyBorder="1" applyAlignment="1">
      <alignment horizontal="right"/>
    </xf>
    <xf numFmtId="165" fontId="50" fillId="0" borderId="31" xfId="0" applyNumberFormat="1" applyFont="1" applyFill="1" applyBorder="1" applyAlignment="1">
      <alignment horizontal="right"/>
    </xf>
    <xf numFmtId="165" fontId="50" fillId="0" borderId="13" xfId="0" applyNumberFormat="1" applyFont="1" applyFill="1" applyBorder="1" applyAlignment="1">
      <alignment horizontal="right"/>
    </xf>
    <xf numFmtId="0" fontId="47" fillId="0" borderId="23" xfId="0" applyFont="1" applyFill="1" applyBorder="1" applyAlignment="1">
      <alignment horizontal="left"/>
    </xf>
    <xf numFmtId="0" fontId="47" fillId="0" borderId="34" xfId="0" applyFont="1" applyFill="1" applyBorder="1" applyAlignment="1">
      <alignment horizontal="left"/>
    </xf>
    <xf numFmtId="0" fontId="47" fillId="0" borderId="28" xfId="0" applyFont="1" applyFill="1" applyBorder="1" applyAlignment="1">
      <alignment horizontal="left"/>
    </xf>
    <xf numFmtId="0" fontId="48" fillId="0" borderId="23" xfId="0" applyFont="1" applyFill="1" applyBorder="1" applyAlignment="1">
      <alignment horizontal="center" wrapText="1"/>
    </xf>
    <xf numFmtId="165" fontId="41" fillId="0" borderId="21" xfId="0" applyNumberFormat="1" applyFont="1" applyFill="1" applyBorder="1" applyAlignment="1">
      <alignment horizontal="right"/>
    </xf>
    <xf numFmtId="165" fontId="41" fillId="0" borderId="5" xfId="0" applyNumberFormat="1" applyFont="1" applyFill="1" applyBorder="1" applyAlignment="1">
      <alignment horizontal="right"/>
    </xf>
    <xf numFmtId="165" fontId="41" fillId="0" borderId="81" xfId="0" applyNumberFormat="1" applyFont="1" applyFill="1" applyBorder="1" applyAlignment="1">
      <alignment horizontal="right"/>
    </xf>
    <xf numFmtId="165" fontId="41" fillId="0" borderId="88" xfId="0" applyNumberFormat="1" applyFont="1" applyFill="1" applyBorder="1" applyAlignment="1">
      <alignment horizontal="right"/>
    </xf>
    <xf numFmtId="165" fontId="41" fillId="0" borderId="89" xfId="0" applyNumberFormat="1" applyFont="1" applyFill="1" applyBorder="1" applyAlignment="1">
      <alignment horizontal="right"/>
    </xf>
    <xf numFmtId="165" fontId="41" fillId="0" borderId="125" xfId="0" applyNumberFormat="1" applyFont="1" applyFill="1" applyBorder="1" applyAlignment="1">
      <alignment horizontal="right"/>
    </xf>
    <xf numFmtId="0" fontId="52" fillId="0" borderId="79" xfId="0" applyFont="1" applyFill="1" applyBorder="1" applyAlignment="1">
      <alignment wrapText="1"/>
    </xf>
    <xf numFmtId="165" fontId="50" fillId="0" borderId="88" xfId="0" applyNumberFormat="1" applyFont="1" applyFill="1" applyBorder="1" applyAlignment="1">
      <alignment horizontal="right"/>
    </xf>
    <xf numFmtId="165" fontId="50" fillId="0" borderId="89" xfId="0" applyNumberFormat="1" applyFont="1" applyFill="1" applyBorder="1" applyAlignment="1">
      <alignment horizontal="right"/>
    </xf>
    <xf numFmtId="165" fontId="50" fillId="0" borderId="125" xfId="0" applyNumberFormat="1" applyFont="1" applyFill="1" applyBorder="1" applyAlignment="1">
      <alignment horizontal="right"/>
    </xf>
    <xf numFmtId="0" fontId="40" fillId="0" borderId="87" xfId="0" applyFont="1" applyFill="1" applyBorder="1" applyAlignment="1">
      <alignment wrapText="1"/>
    </xf>
    <xf numFmtId="0" fontId="49" fillId="0" borderId="87" xfId="0" applyFont="1" applyFill="1" applyBorder="1" applyAlignment="1">
      <alignment wrapText="1"/>
    </xf>
    <xf numFmtId="0" fontId="40" fillId="0" borderId="36" xfId="0" applyFont="1" applyFill="1" applyBorder="1" applyAlignment="1">
      <alignment horizontal="left"/>
    </xf>
    <xf numFmtId="0" fontId="47" fillId="0" borderId="7" xfId="0" applyFont="1" applyFill="1" applyBorder="1" applyAlignment="1">
      <alignment horizontal="left"/>
    </xf>
    <xf numFmtId="0" fontId="53" fillId="0" borderId="30" xfId="0" applyFont="1" applyFill="1" applyBorder="1" applyAlignment="1">
      <alignment horizontal="left"/>
    </xf>
    <xf numFmtId="0" fontId="47" fillId="0" borderId="31" xfId="0" applyFont="1" applyFill="1" applyBorder="1" applyAlignment="1">
      <alignment horizontal="left"/>
    </xf>
    <xf numFmtId="0" fontId="47" fillId="0" borderId="32" xfId="0" applyFont="1" applyFill="1" applyBorder="1" applyAlignment="1">
      <alignment horizontal="left"/>
    </xf>
    <xf numFmtId="0" fontId="47" fillId="0" borderId="1" xfId="0" applyFont="1" applyFill="1" applyBorder="1" applyAlignment="1">
      <alignment horizontal="left"/>
    </xf>
    <xf numFmtId="0" fontId="48" fillId="0" borderId="30" xfId="0" applyFont="1" applyFill="1" applyBorder="1" applyAlignment="1">
      <alignment wrapText="1"/>
    </xf>
    <xf numFmtId="0" fontId="54" fillId="0" borderId="0" xfId="0" applyFont="1" applyFill="1" applyAlignment="1">
      <alignment wrapText="1"/>
    </xf>
    <xf numFmtId="165" fontId="41" fillId="0" borderId="4" xfId="0" applyNumberFormat="1" applyFont="1" applyFill="1" applyBorder="1" applyAlignment="1">
      <alignment horizontal="right"/>
    </xf>
    <xf numFmtId="0" fontId="41" fillId="0" borderId="0" xfId="57" applyFont="1" applyFill="1"/>
    <xf numFmtId="0" fontId="40" fillId="0" borderId="0" xfId="0" applyFont="1" applyFill="1" applyAlignment="1">
      <alignment horizontal="center"/>
    </xf>
    <xf numFmtId="14" fontId="41" fillId="0" borderId="0" xfId="0" applyNumberFormat="1" applyFont="1" applyFill="1" applyAlignment="1">
      <alignment horizontal="right"/>
    </xf>
    <xf numFmtId="14" fontId="40" fillId="0" borderId="0" xfId="0" applyNumberFormat="1" applyFont="1" applyFill="1" applyAlignment="1">
      <alignment horizontal="right"/>
    </xf>
    <xf numFmtId="0" fontId="42" fillId="0" borderId="0" xfId="0" applyFont="1" applyFill="1" applyAlignment="1"/>
    <xf numFmtId="0" fontId="42" fillId="0" borderId="0" xfId="0" applyFont="1" applyFill="1" applyAlignment="1">
      <alignment horizontal="centerContinuous" vertical="top"/>
    </xf>
    <xf numFmtId="4" fontId="40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Continuous"/>
    </xf>
    <xf numFmtId="0" fontId="41" fillId="0" borderId="0" xfId="0" applyFont="1" applyFill="1" applyAlignment="1">
      <alignment horizontal="right"/>
    </xf>
    <xf numFmtId="0" fontId="44" fillId="0" borderId="45" xfId="0" applyFont="1" applyFill="1" applyBorder="1" applyAlignment="1">
      <alignment horizontal="centerContinuous"/>
    </xf>
    <xf numFmtId="0" fontId="44" fillId="0" borderId="76" xfId="0" applyFont="1" applyFill="1" applyBorder="1" applyAlignment="1">
      <alignment horizontal="center"/>
    </xf>
    <xf numFmtId="0" fontId="44" fillId="0" borderId="5" xfId="0" applyFont="1" applyFill="1" applyBorder="1" applyAlignment="1">
      <alignment horizontal="center"/>
    </xf>
    <xf numFmtId="0" fontId="44" fillId="0" borderId="28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 horizontal="center"/>
    </xf>
    <xf numFmtId="0" fontId="54" fillId="0" borderId="30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45" fillId="0" borderId="79" xfId="0" applyFont="1" applyFill="1" applyBorder="1" applyAlignment="1">
      <alignment horizontal="left"/>
    </xf>
    <xf numFmtId="0" fontId="45" fillId="0" borderId="80" xfId="0" applyFont="1" applyFill="1" applyBorder="1" applyAlignment="1">
      <alignment horizontal="left"/>
    </xf>
    <xf numFmtId="165" fontId="41" fillId="0" borderId="97" xfId="0" applyNumberFormat="1" applyFont="1" applyFill="1" applyBorder="1" applyAlignment="1">
      <alignment horizontal="right"/>
    </xf>
    <xf numFmtId="165" fontId="41" fillId="0" borderId="34" xfId="0" applyNumberFormat="1" applyFont="1" applyFill="1" applyBorder="1" applyAlignment="1">
      <alignment horizontal="right"/>
    </xf>
    <xf numFmtId="165" fontId="41" fillId="0" borderId="17" xfId="0" applyNumberFormat="1" applyFont="1" applyFill="1" applyBorder="1" applyAlignment="1">
      <alignment horizontal="right"/>
    </xf>
    <xf numFmtId="0" fontId="40" fillId="0" borderId="80" xfId="0" applyFont="1" applyFill="1" applyBorder="1" applyAlignment="1"/>
    <xf numFmtId="165" fontId="41" fillId="0" borderId="98" xfId="0" applyNumberFormat="1" applyFont="1" applyFill="1" applyBorder="1" applyAlignment="1">
      <alignment horizontal="right"/>
    </xf>
    <xf numFmtId="0" fontId="55" fillId="0" borderId="79" xfId="0" applyFont="1" applyFill="1" applyBorder="1" applyAlignment="1">
      <alignment horizontal="left"/>
    </xf>
    <xf numFmtId="0" fontId="55" fillId="0" borderId="80" xfId="0" applyFont="1" applyFill="1" applyBorder="1" applyAlignment="1">
      <alignment horizontal="left"/>
    </xf>
    <xf numFmtId="0" fontId="49" fillId="0" borderId="93" xfId="0" applyFont="1" applyFill="1" applyBorder="1" applyAlignment="1">
      <alignment wrapText="1"/>
    </xf>
    <xf numFmtId="165" fontId="50" fillId="0" borderId="86" xfId="0" applyNumberFormat="1" applyFont="1" applyFill="1" applyBorder="1" applyAlignment="1">
      <alignment horizontal="right"/>
    </xf>
    <xf numFmtId="165" fontId="50" fillId="0" borderId="99" xfId="0" applyNumberFormat="1" applyFont="1" applyFill="1" applyBorder="1" applyAlignment="1">
      <alignment horizontal="right"/>
    </xf>
    <xf numFmtId="0" fontId="47" fillId="0" borderId="79" xfId="0" applyFont="1" applyFill="1" applyBorder="1" applyAlignment="1">
      <alignment horizontal="center"/>
    </xf>
    <xf numFmtId="0" fontId="55" fillId="0" borderId="100" xfId="0" applyFont="1" applyFill="1" applyBorder="1" applyAlignment="1">
      <alignment horizontal="left"/>
    </xf>
    <xf numFmtId="0" fontId="48" fillId="0" borderId="52" xfId="0" applyFont="1" applyFill="1" applyBorder="1" applyAlignment="1">
      <alignment vertical="center" wrapText="1"/>
    </xf>
    <xf numFmtId="165" fontId="50" fillId="0" borderId="62" xfId="0" applyNumberFormat="1" applyFont="1" applyFill="1" applyBorder="1" applyAlignment="1">
      <alignment horizontal="right"/>
    </xf>
    <xf numFmtId="165" fontId="50" fillId="0" borderId="54" xfId="0" applyNumberFormat="1" applyFont="1" applyFill="1" applyBorder="1" applyAlignment="1">
      <alignment horizontal="right"/>
    </xf>
    <xf numFmtId="165" fontId="41" fillId="0" borderId="101" xfId="0" applyNumberFormat="1" applyFont="1" applyFill="1" applyBorder="1" applyAlignment="1">
      <alignment horizontal="right"/>
    </xf>
    <xf numFmtId="165" fontId="50" fillId="0" borderId="98" xfId="0" applyNumberFormat="1" applyFont="1" applyFill="1" applyBorder="1" applyAlignment="1">
      <alignment horizontal="right"/>
    </xf>
    <xf numFmtId="0" fontId="54" fillId="0" borderId="102" xfId="0" applyFont="1" applyFill="1" applyBorder="1" applyAlignment="1">
      <alignment wrapText="1"/>
    </xf>
    <xf numFmtId="0" fontId="55" fillId="0" borderId="79" xfId="0" applyFont="1" applyFill="1" applyBorder="1" applyAlignment="1">
      <alignment horizontal="center"/>
    </xf>
    <xf numFmtId="0" fontId="49" fillId="0" borderId="103" xfId="0" applyFont="1" applyFill="1" applyBorder="1" applyAlignment="1">
      <alignment wrapText="1"/>
    </xf>
    <xf numFmtId="165" fontId="50" fillId="0" borderId="104" xfId="0" applyNumberFormat="1" applyFont="1" applyFill="1" applyBorder="1" applyAlignment="1">
      <alignment horizontal="right"/>
    </xf>
    <xf numFmtId="165" fontId="50" fillId="0" borderId="105" xfId="0" applyNumberFormat="1" applyFont="1" applyFill="1" applyBorder="1" applyAlignment="1">
      <alignment horizontal="right"/>
    </xf>
    <xf numFmtId="0" fontId="47" fillId="0" borderId="79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wrapText="1"/>
    </xf>
    <xf numFmtId="165" fontId="50" fillId="0" borderId="53" xfId="0" applyNumberFormat="1" applyFont="1" applyFill="1" applyBorder="1" applyAlignment="1">
      <alignment horizontal="right"/>
    </xf>
    <xf numFmtId="0" fontId="45" fillId="0" borderId="79" xfId="0" applyFont="1" applyFill="1" applyBorder="1" applyAlignment="1">
      <alignment horizontal="center"/>
    </xf>
    <xf numFmtId="0" fontId="55" fillId="0" borderId="79" xfId="0" applyFont="1" applyFill="1" applyBorder="1" applyAlignment="1">
      <alignment horizontal="center" wrapText="1"/>
    </xf>
    <xf numFmtId="0" fontId="40" fillId="0" borderId="80" xfId="0" applyFont="1" applyFill="1" applyBorder="1" applyAlignment="1">
      <alignment wrapText="1"/>
    </xf>
    <xf numFmtId="0" fontId="45" fillId="0" borderId="80" xfId="0" applyFont="1" applyFill="1" applyBorder="1" applyAlignment="1">
      <alignment horizontal="center" textRotation="90" wrapText="1"/>
    </xf>
    <xf numFmtId="0" fontId="45" fillId="0" borderId="80" xfId="0" applyFont="1" applyFill="1" applyBorder="1" applyAlignment="1">
      <alignment horizontal="center" wrapText="1"/>
    </xf>
    <xf numFmtId="0" fontId="57" fillId="0" borderId="79" xfId="0" applyFont="1" applyFill="1" applyBorder="1" applyAlignment="1">
      <alignment wrapText="1"/>
    </xf>
    <xf numFmtId="165" fontId="50" fillId="0" borderId="33" xfId="0" applyNumberFormat="1" applyFont="1" applyFill="1" applyBorder="1" applyAlignment="1">
      <alignment horizontal="right"/>
    </xf>
    <xf numFmtId="0" fontId="40" fillId="0" borderId="93" xfId="0" applyFont="1" applyFill="1" applyBorder="1" applyAlignment="1">
      <alignment wrapText="1"/>
    </xf>
    <xf numFmtId="0" fontId="49" fillId="0" borderId="87" xfId="0" applyFont="1" applyFill="1" applyBorder="1" applyAlignment="1">
      <alignment vertical="center" wrapText="1"/>
    </xf>
    <xf numFmtId="0" fontId="45" fillId="0" borderId="80" xfId="0" applyFont="1" applyFill="1" applyBorder="1" applyAlignment="1">
      <alignment horizontal="center"/>
    </xf>
    <xf numFmtId="0" fontId="40" fillId="0" borderId="80" xfId="0" applyFont="1" applyFill="1" applyBorder="1" applyAlignment="1">
      <alignment horizontal="center"/>
    </xf>
    <xf numFmtId="0" fontId="40" fillId="0" borderId="79" xfId="0" applyFont="1" applyFill="1" applyBorder="1" applyAlignment="1">
      <alignment horizontal="center"/>
    </xf>
    <xf numFmtId="0" fontId="47" fillId="0" borderId="80" xfId="0" applyFont="1" applyFill="1" applyBorder="1" applyAlignment="1">
      <alignment horizontal="center"/>
    </xf>
    <xf numFmtId="0" fontId="48" fillId="0" borderId="30" xfId="0" applyFont="1" applyFill="1" applyBorder="1" applyAlignment="1">
      <alignment vertical="center" wrapText="1"/>
    </xf>
    <xf numFmtId="165" fontId="50" fillId="0" borderId="37" xfId="0" applyNumberFormat="1" applyFont="1" applyFill="1" applyBorder="1" applyAlignment="1">
      <alignment horizontal="right"/>
    </xf>
    <xf numFmtId="0" fontId="58" fillId="0" borderId="0" xfId="58" applyFont="1" applyFill="1" applyBorder="1" applyAlignment="1">
      <alignment horizontal="center"/>
    </xf>
    <xf numFmtId="0" fontId="58" fillId="0" borderId="0" xfId="58" applyFont="1" applyFill="1" applyBorder="1" applyAlignment="1">
      <alignment horizontal="center" wrapText="1"/>
    </xf>
    <xf numFmtId="0" fontId="59" fillId="0" borderId="0" xfId="0" applyFont="1" applyFill="1"/>
    <xf numFmtId="166" fontId="58" fillId="0" borderId="0" xfId="58" applyNumberFormat="1" applyFont="1" applyFill="1" applyBorder="1"/>
    <xf numFmtId="167" fontId="58" fillId="0" borderId="0" xfId="58" applyNumberFormat="1" applyFont="1" applyFill="1" applyBorder="1"/>
    <xf numFmtId="0" fontId="54" fillId="0" borderId="0" xfId="0" applyFont="1" applyFill="1"/>
    <xf numFmtId="0" fontId="60" fillId="0" borderId="0" xfId="0" applyFont="1" applyFill="1"/>
    <xf numFmtId="0" fontId="44" fillId="0" borderId="0" xfId="0" applyFont="1" applyFill="1"/>
    <xf numFmtId="4" fontId="41" fillId="0" borderId="0" xfId="0" applyNumberFormat="1" applyFont="1" applyFill="1" applyAlignment="1">
      <alignment wrapText="1"/>
    </xf>
    <xf numFmtId="0" fontId="49" fillId="0" borderId="0" xfId="0" applyFont="1" applyFill="1"/>
    <xf numFmtId="166" fontId="61" fillId="0" borderId="0" xfId="0" applyNumberFormat="1" applyFont="1" applyFill="1"/>
    <xf numFmtId="0" fontId="61" fillId="0" borderId="0" xfId="0" applyFont="1" applyFill="1"/>
    <xf numFmtId="0" fontId="56" fillId="0" borderId="0" xfId="0" applyFont="1" applyFill="1"/>
    <xf numFmtId="166" fontId="54" fillId="0" borderId="0" xfId="0" applyNumberFormat="1" applyFont="1" applyFill="1"/>
    <xf numFmtId="166" fontId="54" fillId="0" borderId="0" xfId="0" applyNumberFormat="1" applyFont="1" applyFill="1" applyAlignment="1">
      <alignment wrapText="1"/>
    </xf>
    <xf numFmtId="0" fontId="45" fillId="0" borderId="0" xfId="0" applyFont="1" applyFill="1"/>
    <xf numFmtId="0" fontId="45" fillId="0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49" xfId="0" applyFont="1" applyBorder="1"/>
    <xf numFmtId="4" fontId="0" fillId="0" borderId="49" xfId="0" applyNumberFormat="1" applyFont="1" applyBorder="1" applyAlignment="1">
      <alignment horizontal="right"/>
    </xf>
    <xf numFmtId="0" fontId="0" fillId="0" borderId="49" xfId="0" applyFont="1" applyBorder="1" applyAlignment="1">
      <alignment wrapText="1"/>
    </xf>
    <xf numFmtId="0" fontId="32" fillId="0" borderId="0" xfId="59" applyFont="1" applyAlignment="1">
      <alignment vertical="center"/>
    </xf>
    <xf numFmtId="0" fontId="32" fillId="0" borderId="0" xfId="55" applyFont="1" applyAlignment="1">
      <alignment vertical="center"/>
    </xf>
    <xf numFmtId="0" fontId="32" fillId="0" borderId="0" xfId="55" applyFont="1" applyFill="1" applyAlignment="1">
      <alignment vertical="center"/>
    </xf>
    <xf numFmtId="0" fontId="39" fillId="0" borderId="0" xfId="55" applyFont="1" applyFill="1" applyAlignment="1">
      <alignment vertical="center"/>
    </xf>
    <xf numFmtId="0" fontId="32" fillId="0" borderId="0" xfId="55" applyFont="1" applyFill="1" applyBorder="1" applyAlignment="1">
      <alignment vertical="center"/>
    </xf>
    <xf numFmtId="0" fontId="32" fillId="0" borderId="26" xfId="59" applyFont="1" applyFill="1" applyBorder="1" applyAlignment="1">
      <alignment horizontal="center" vertical="center" wrapText="1"/>
    </xf>
    <xf numFmtId="0" fontId="32" fillId="0" borderId="24" xfId="59" applyFont="1" applyFill="1" applyBorder="1" applyAlignment="1">
      <alignment horizontal="center" vertical="center" wrapText="1"/>
    </xf>
    <xf numFmtId="0" fontId="32" fillId="0" borderId="26" xfId="59" applyFont="1" applyFill="1" applyBorder="1" applyAlignment="1">
      <alignment horizontal="center" vertical="center"/>
    </xf>
    <xf numFmtId="0" fontId="32" fillId="0" borderId="24" xfId="59" applyFont="1" applyFill="1" applyBorder="1" applyAlignment="1">
      <alignment horizontal="center" vertical="center"/>
    </xf>
    <xf numFmtId="0" fontId="32" fillId="0" borderId="27" xfId="59" applyFont="1" applyFill="1" applyBorder="1" applyAlignment="1">
      <alignment horizontal="center" vertical="center"/>
    </xf>
    <xf numFmtId="0" fontId="32" fillId="0" borderId="34" xfId="59" applyFont="1" applyFill="1" applyBorder="1" applyAlignment="1">
      <alignment horizontal="center" vertical="center"/>
    </xf>
    <xf numFmtId="0" fontId="32" fillId="0" borderId="28" xfId="59" applyFont="1" applyFill="1" applyBorder="1" applyAlignment="1">
      <alignment horizontal="center" vertical="center"/>
    </xf>
    <xf numFmtId="0" fontId="32" fillId="0" borderId="28" xfId="59" applyFont="1" applyFill="1" applyBorder="1" applyAlignment="1">
      <alignment horizontal="center" vertical="center" wrapText="1"/>
    </xf>
    <xf numFmtId="0" fontId="65" fillId="0" borderId="28" xfId="59" applyFont="1" applyFill="1" applyBorder="1" applyAlignment="1">
      <alignment horizontal="center" vertical="center" wrapText="1"/>
    </xf>
    <xf numFmtId="0" fontId="32" fillId="0" borderId="25" xfId="59" applyFont="1" applyFill="1" applyBorder="1" applyAlignment="1">
      <alignment horizontal="center" vertical="center" wrapText="1"/>
    </xf>
    <xf numFmtId="0" fontId="3" fillId="0" borderId="0" xfId="59" applyFont="1" applyAlignment="1">
      <alignment vertical="center"/>
    </xf>
    <xf numFmtId="0" fontId="3" fillId="0" borderId="0" xfId="55" applyFont="1" applyAlignment="1">
      <alignment vertical="center"/>
    </xf>
    <xf numFmtId="0" fontId="66" fillId="0" borderId="126" xfId="55" applyFont="1" applyFill="1" applyBorder="1" applyAlignment="1">
      <alignment horizontal="left" vertical="center" wrapText="1"/>
    </xf>
    <xf numFmtId="0" fontId="32" fillId="0" borderId="127" xfId="59" applyFont="1" applyFill="1" applyBorder="1" applyAlignment="1">
      <alignment horizontal="center" vertical="center" wrapText="1"/>
    </xf>
    <xf numFmtId="0" fontId="32" fillId="0" borderId="128" xfId="59" applyFont="1" applyFill="1" applyBorder="1" applyAlignment="1">
      <alignment horizontal="center" vertical="center" wrapText="1"/>
    </xf>
    <xf numFmtId="0" fontId="32" fillId="0" borderId="127" xfId="59" applyFont="1" applyFill="1" applyBorder="1" applyAlignment="1">
      <alignment horizontal="center" vertical="center"/>
    </xf>
    <xf numFmtId="0" fontId="32" fillId="0" borderId="128" xfId="59" applyFont="1" applyFill="1" applyBorder="1" applyAlignment="1">
      <alignment horizontal="center" vertical="center"/>
    </xf>
    <xf numFmtId="0" fontId="32" fillId="0" borderId="129" xfId="59" applyFont="1" applyFill="1" applyBorder="1" applyAlignment="1">
      <alignment horizontal="center" vertical="center"/>
    </xf>
    <xf numFmtId="0" fontId="32" fillId="0" borderId="130" xfId="59" applyFont="1" applyFill="1" applyBorder="1" applyAlignment="1">
      <alignment horizontal="center" vertical="center"/>
    </xf>
    <xf numFmtId="0" fontId="65" fillId="0" borderId="128" xfId="59" applyFont="1" applyFill="1" applyBorder="1" applyAlignment="1">
      <alignment horizontal="center" vertical="center" wrapText="1"/>
    </xf>
    <xf numFmtId="0" fontId="32" fillId="0" borderId="129" xfId="59" applyFont="1" applyFill="1" applyBorder="1" applyAlignment="1">
      <alignment horizontal="center" vertical="center" wrapText="1"/>
    </xf>
    <xf numFmtId="49" fontId="39" fillId="0" borderId="39" xfId="1" applyNumberFormat="1" applyFont="1" applyFill="1" applyBorder="1" applyAlignment="1">
      <alignment horizontal="left" vertical="center" wrapText="1"/>
    </xf>
    <xf numFmtId="49" fontId="32" fillId="0" borderId="14" xfId="1" applyNumberFormat="1" applyFont="1" applyFill="1" applyBorder="1" applyAlignment="1">
      <alignment horizontal="center" vertical="center" wrapText="1"/>
    </xf>
    <xf numFmtId="3" fontId="32" fillId="0" borderId="21" xfId="59" applyNumberFormat="1" applyFont="1" applyFill="1" applyBorder="1" applyAlignment="1">
      <alignment horizontal="center" vertical="center"/>
    </xf>
    <xf numFmtId="3" fontId="32" fillId="0" borderId="14" xfId="59" applyNumberFormat="1" applyFont="1" applyFill="1" applyBorder="1" applyAlignment="1">
      <alignment horizontal="center" vertical="center"/>
    </xf>
    <xf numFmtId="0" fontId="32" fillId="0" borderId="17" xfId="59" applyFont="1" applyFill="1" applyBorder="1" applyAlignment="1">
      <alignment horizontal="center" vertical="center"/>
    </xf>
    <xf numFmtId="3" fontId="32" fillId="0" borderId="76" xfId="59" applyNumberFormat="1" applyFont="1" applyFill="1" applyBorder="1" applyAlignment="1">
      <alignment horizontal="center" vertical="center"/>
    </xf>
    <xf numFmtId="3" fontId="32" fillId="0" borderId="17" xfId="59" applyNumberFormat="1" applyFont="1" applyFill="1" applyBorder="1" applyAlignment="1">
      <alignment horizontal="center" vertical="center"/>
    </xf>
    <xf numFmtId="49" fontId="32" fillId="0" borderId="47" xfId="1" applyNumberFormat="1" applyFont="1" applyFill="1" applyBorder="1" applyAlignment="1">
      <alignment horizontal="left" vertical="center" wrapText="1"/>
    </xf>
    <xf numFmtId="49" fontId="32" fillId="0" borderId="48" xfId="1" applyNumberFormat="1" applyFont="1" applyFill="1" applyBorder="1" applyAlignment="1">
      <alignment horizontal="center" vertical="center" wrapText="1"/>
    </xf>
    <xf numFmtId="3" fontId="32" fillId="0" borderId="49" xfId="59" applyNumberFormat="1" applyFont="1" applyFill="1" applyBorder="1" applyAlignment="1">
      <alignment horizontal="center" vertical="center"/>
    </xf>
    <xf numFmtId="3" fontId="32" fillId="0" borderId="48" xfId="59" applyNumberFormat="1" applyFont="1" applyFill="1" applyBorder="1" applyAlignment="1">
      <alignment horizontal="center" vertical="center"/>
    </xf>
    <xf numFmtId="3" fontId="32" fillId="0" borderId="50" xfId="59" applyNumberFormat="1" applyFont="1" applyFill="1" applyBorder="1" applyAlignment="1">
      <alignment horizontal="center" vertical="center"/>
    </xf>
    <xf numFmtId="3" fontId="32" fillId="0" borderId="61" xfId="59" applyNumberFormat="1" applyFont="1" applyFill="1" applyBorder="1" applyAlignment="1">
      <alignment horizontal="center" vertical="center"/>
    </xf>
    <xf numFmtId="49" fontId="32" fillId="0" borderId="56" xfId="1" applyNumberFormat="1" applyFont="1" applyFill="1" applyBorder="1" applyAlignment="1">
      <alignment horizontal="left" vertical="center" wrapText="1"/>
    </xf>
    <xf numFmtId="0" fontId="32" fillId="0" borderId="48" xfId="59" applyFont="1" applyFill="1" applyBorder="1" applyAlignment="1">
      <alignment horizontal="center" vertical="center"/>
    </xf>
    <xf numFmtId="0" fontId="32" fillId="0" borderId="49" xfId="59" applyFont="1" applyFill="1" applyBorder="1" applyAlignment="1">
      <alignment horizontal="center" vertical="center"/>
    </xf>
    <xf numFmtId="0" fontId="32" fillId="0" borderId="50" xfId="59" applyFont="1" applyFill="1" applyBorder="1" applyAlignment="1">
      <alignment horizontal="center" vertical="center"/>
    </xf>
    <xf numFmtId="0" fontId="32" fillId="0" borderId="61" xfId="59" applyFont="1" applyFill="1" applyBorder="1" applyAlignment="1">
      <alignment horizontal="center" vertical="center"/>
    </xf>
    <xf numFmtId="49" fontId="39" fillId="0" borderId="18" xfId="1" applyNumberFormat="1" applyFont="1" applyFill="1" applyBorder="1" applyAlignment="1">
      <alignment horizontal="left" vertical="center" wrapText="1"/>
    </xf>
    <xf numFmtId="49" fontId="32" fillId="0" borderId="43" xfId="1" applyNumberFormat="1" applyFont="1" applyFill="1" applyBorder="1" applyAlignment="1">
      <alignment horizontal="center" vertical="center" wrapText="1"/>
    </xf>
    <xf numFmtId="3" fontId="32" fillId="0" borderId="44" xfId="59" applyNumberFormat="1" applyFont="1" applyFill="1" applyBorder="1" applyAlignment="1">
      <alignment horizontal="center" vertical="center"/>
    </xf>
    <xf numFmtId="3" fontId="32" fillId="0" borderId="43" xfId="59" applyNumberFormat="1" applyFont="1" applyFill="1" applyBorder="1" applyAlignment="1">
      <alignment horizontal="center" vertical="center"/>
    </xf>
    <xf numFmtId="3" fontId="32" fillId="0" borderId="45" xfId="59" applyNumberFormat="1" applyFont="1" applyFill="1" applyBorder="1" applyAlignment="1">
      <alignment horizontal="center" vertical="center"/>
    </xf>
    <xf numFmtId="3" fontId="32" fillId="0" borderId="16" xfId="59" applyNumberFormat="1" applyFont="1" applyFill="1" applyBorder="1" applyAlignment="1">
      <alignment horizontal="center" vertical="center"/>
    </xf>
    <xf numFmtId="49" fontId="32" fillId="0" borderId="77" xfId="1" applyNumberFormat="1" applyFont="1" applyFill="1" applyBorder="1" applyAlignment="1">
      <alignment horizontal="left" vertical="center" wrapText="1"/>
    </xf>
    <xf numFmtId="49" fontId="68" fillId="0" borderId="77" xfId="1" applyNumberFormat="1" applyFont="1" applyFill="1" applyBorder="1" applyAlignment="1">
      <alignment horizontal="left" vertical="center" wrapText="1"/>
    </xf>
    <xf numFmtId="49" fontId="32" fillId="3" borderId="48" xfId="1" applyNumberFormat="1" applyFont="1" applyFill="1" applyBorder="1" applyAlignment="1">
      <alignment horizontal="center" vertical="center" wrapText="1"/>
    </xf>
    <xf numFmtId="3" fontId="71" fillId="0" borderId="61" xfId="59" applyNumberFormat="1" applyFont="1" applyFill="1" applyBorder="1" applyAlignment="1">
      <alignment horizontal="center" vertical="center"/>
    </xf>
    <xf numFmtId="3" fontId="71" fillId="0" borderId="49" xfId="59" applyNumberFormat="1" applyFont="1" applyFill="1" applyBorder="1" applyAlignment="1">
      <alignment horizontal="center" vertical="center"/>
    </xf>
    <xf numFmtId="0" fontId="32" fillId="3" borderId="48" xfId="59" applyFont="1" applyFill="1" applyBorder="1" applyAlignment="1">
      <alignment horizontal="center" vertical="center"/>
    </xf>
    <xf numFmtId="0" fontId="32" fillId="3" borderId="49" xfId="59" applyFont="1" applyFill="1" applyBorder="1" applyAlignment="1">
      <alignment horizontal="center" vertical="center"/>
    </xf>
    <xf numFmtId="3" fontId="32" fillId="3" borderId="61" xfId="59" applyNumberFormat="1" applyFont="1" applyFill="1" applyBorder="1" applyAlignment="1">
      <alignment horizontal="center" vertical="center"/>
    </xf>
    <xf numFmtId="3" fontId="32" fillId="3" borderId="49" xfId="59" applyNumberFormat="1" applyFont="1" applyFill="1" applyBorder="1" applyAlignment="1">
      <alignment horizontal="center" vertical="center"/>
    </xf>
    <xf numFmtId="49" fontId="68" fillId="0" borderId="63" xfId="1" applyNumberFormat="1" applyFont="1" applyFill="1" applyBorder="1" applyAlignment="1">
      <alignment horizontal="left" vertical="center" wrapText="1"/>
    </xf>
    <xf numFmtId="49" fontId="32" fillId="3" borderId="40" xfId="1" applyNumberFormat="1" applyFont="1" applyFill="1" applyBorder="1" applyAlignment="1">
      <alignment horizontal="center" vertical="center" wrapText="1"/>
    </xf>
    <xf numFmtId="3" fontId="32" fillId="0" borderId="41" xfId="59" applyNumberFormat="1" applyFont="1" applyFill="1" applyBorder="1" applyAlignment="1">
      <alignment horizontal="center" vertical="center"/>
    </xf>
    <xf numFmtId="0" fontId="32" fillId="0" borderId="40" xfId="59" applyFont="1" applyFill="1" applyBorder="1" applyAlignment="1">
      <alignment horizontal="center" vertical="center"/>
    </xf>
    <xf numFmtId="0" fontId="32" fillId="0" borderId="41" xfId="59" applyFont="1" applyFill="1" applyBorder="1" applyAlignment="1">
      <alignment horizontal="center" vertical="center"/>
    </xf>
    <xf numFmtId="0" fontId="32" fillId="0" borderId="42" xfId="59" applyFont="1" applyFill="1" applyBorder="1" applyAlignment="1">
      <alignment horizontal="center" vertical="center"/>
    </xf>
    <xf numFmtId="3" fontId="32" fillId="0" borderId="60" xfId="59" applyNumberFormat="1" applyFont="1" applyFill="1" applyBorder="1" applyAlignment="1">
      <alignment horizontal="center" vertical="center"/>
    </xf>
    <xf numFmtId="3" fontId="32" fillId="0" borderId="42" xfId="59" applyNumberFormat="1" applyFont="1" applyFill="1" applyBorder="1" applyAlignment="1">
      <alignment horizontal="center" vertical="center"/>
    </xf>
    <xf numFmtId="49" fontId="32" fillId="0" borderId="78" xfId="1" applyNumberFormat="1" applyFont="1" applyFill="1" applyBorder="1" applyAlignment="1">
      <alignment horizontal="left" vertical="center" wrapText="1"/>
    </xf>
    <xf numFmtId="49" fontId="32" fillId="0" borderId="52" xfId="1" applyNumberFormat="1" applyFont="1" applyFill="1" applyBorder="1" applyAlignment="1">
      <alignment horizontal="center" vertical="center" wrapText="1"/>
    </xf>
    <xf numFmtId="3" fontId="32" fillId="0" borderId="53" xfId="59" applyNumberFormat="1" applyFont="1" applyFill="1" applyBorder="1" applyAlignment="1">
      <alignment horizontal="center" vertical="center"/>
    </xf>
    <xf numFmtId="0" fontId="32" fillId="0" borderId="52" xfId="59" applyFont="1" applyFill="1" applyBorder="1" applyAlignment="1">
      <alignment horizontal="center" vertical="center"/>
    </xf>
    <xf numFmtId="0" fontId="32" fillId="0" borderId="53" xfId="59" applyFont="1" applyFill="1" applyBorder="1" applyAlignment="1">
      <alignment horizontal="center" vertical="center"/>
    </xf>
    <xf numFmtId="0" fontId="32" fillId="0" borderId="54" xfId="59" applyFont="1" applyFill="1" applyBorder="1" applyAlignment="1">
      <alignment horizontal="center" vertical="center"/>
    </xf>
    <xf numFmtId="3" fontId="32" fillId="0" borderId="62" xfId="59" applyNumberFormat="1" applyFont="1" applyFill="1" applyBorder="1" applyAlignment="1">
      <alignment horizontal="center" vertical="center"/>
    </xf>
    <xf numFmtId="3" fontId="32" fillId="3" borderId="53" xfId="59" applyNumberFormat="1" applyFont="1" applyFill="1" applyBorder="1" applyAlignment="1">
      <alignment horizontal="center" vertical="center"/>
    </xf>
    <xf numFmtId="3" fontId="32" fillId="0" borderId="54" xfId="59" applyNumberFormat="1" applyFont="1" applyFill="1" applyBorder="1" applyAlignment="1">
      <alignment horizontal="center" vertical="center"/>
    </xf>
    <xf numFmtId="49" fontId="32" fillId="0" borderId="57" xfId="1" applyNumberFormat="1" applyFont="1" applyFill="1" applyBorder="1" applyAlignment="1">
      <alignment horizontal="left" vertical="center" wrapText="1"/>
    </xf>
    <xf numFmtId="49" fontId="32" fillId="0" borderId="26" xfId="1" applyNumberFormat="1" applyFont="1" applyFill="1" applyBorder="1" applyAlignment="1">
      <alignment horizontal="center" vertical="center" wrapText="1"/>
    </xf>
    <xf numFmtId="3" fontId="32" fillId="0" borderId="24" xfId="59" applyNumberFormat="1" applyFont="1" applyFill="1" applyBorder="1" applyAlignment="1">
      <alignment horizontal="center" vertical="center"/>
    </xf>
    <xf numFmtId="3" fontId="32" fillId="0" borderId="74" xfId="59" applyNumberFormat="1" applyFont="1" applyFill="1" applyBorder="1" applyAlignment="1">
      <alignment horizontal="center" vertical="center"/>
    </xf>
    <xf numFmtId="3" fontId="32" fillId="0" borderId="27" xfId="59" applyNumberFormat="1" applyFont="1" applyFill="1" applyBorder="1" applyAlignment="1">
      <alignment horizontal="center" vertical="center"/>
    </xf>
    <xf numFmtId="49" fontId="39" fillId="0" borderId="77" xfId="1" applyNumberFormat="1" applyFont="1" applyFill="1" applyBorder="1" applyAlignment="1">
      <alignment horizontal="left" vertical="center" wrapText="1"/>
    </xf>
    <xf numFmtId="49" fontId="39" fillId="0" borderId="63" xfId="1" applyNumberFormat="1" applyFont="1" applyFill="1" applyBorder="1" applyAlignment="1">
      <alignment horizontal="left" vertical="center"/>
    </xf>
    <xf numFmtId="49" fontId="32" fillId="0" borderId="23" xfId="1" applyNumberFormat="1" applyFont="1" applyFill="1" applyBorder="1" applyAlignment="1">
      <alignment horizontal="center" vertical="center"/>
    </xf>
    <xf numFmtId="3" fontId="32" fillId="0" borderId="28" xfId="59" applyNumberFormat="1" applyFont="1" applyFill="1" applyBorder="1" applyAlignment="1">
      <alignment horizontal="center" vertical="center"/>
    </xf>
    <xf numFmtId="3" fontId="32" fillId="0" borderId="23" xfId="59" applyNumberFormat="1" applyFont="1" applyFill="1" applyBorder="1" applyAlignment="1">
      <alignment horizontal="center" vertical="center"/>
    </xf>
    <xf numFmtId="0" fontId="32" fillId="0" borderId="25" xfId="59" applyFont="1" applyFill="1" applyBorder="1" applyAlignment="1">
      <alignment horizontal="center" vertical="center"/>
    </xf>
    <xf numFmtId="3" fontId="32" fillId="0" borderId="34" xfId="59" applyNumberFormat="1" applyFont="1" applyFill="1" applyBorder="1" applyAlignment="1">
      <alignment horizontal="center" vertical="center"/>
    </xf>
    <xf numFmtId="3" fontId="32" fillId="0" borderId="25" xfId="59" applyNumberFormat="1" applyFont="1" applyFill="1" applyBorder="1" applyAlignment="1">
      <alignment horizontal="center" vertical="center"/>
    </xf>
    <xf numFmtId="0" fontId="32" fillId="0" borderId="44" xfId="59" applyFont="1" applyFill="1" applyBorder="1" applyAlignment="1">
      <alignment horizontal="center" vertical="center"/>
    </xf>
    <xf numFmtId="0" fontId="32" fillId="0" borderId="45" xfId="59" applyFont="1" applyFill="1" applyBorder="1" applyAlignment="1">
      <alignment horizontal="center" vertical="center"/>
    </xf>
    <xf numFmtId="0" fontId="32" fillId="0" borderId="14" xfId="55" applyFont="1" applyFill="1" applyBorder="1" applyAlignment="1">
      <alignment horizontal="center" vertical="center" wrapText="1"/>
    </xf>
    <xf numFmtId="49" fontId="32" fillId="0" borderId="131" xfId="1" applyNumberFormat="1" applyFont="1" applyFill="1" applyBorder="1" applyAlignment="1">
      <alignment horizontal="left" vertical="center" wrapText="1"/>
    </xf>
    <xf numFmtId="0" fontId="32" fillId="0" borderId="74" xfId="59" applyFont="1" applyFill="1" applyBorder="1" applyAlignment="1">
      <alignment horizontal="center" vertical="center"/>
    </xf>
    <xf numFmtId="0" fontId="63" fillId="2" borderId="126" xfId="55" applyFont="1" applyFill="1" applyBorder="1" applyAlignment="1">
      <alignment horizontal="left" vertical="center" wrapText="1"/>
    </xf>
    <xf numFmtId="0" fontId="39" fillId="2" borderId="127" xfId="55" applyFont="1" applyFill="1" applyBorder="1" applyAlignment="1">
      <alignment horizontal="center" vertical="center"/>
    </xf>
    <xf numFmtId="3" fontId="39" fillId="2" borderId="128" xfId="59" applyNumberFormat="1" applyFont="1" applyFill="1" applyBorder="1" applyAlignment="1">
      <alignment horizontal="center" vertical="center"/>
    </xf>
    <xf numFmtId="3" fontId="39" fillId="2" borderId="128" xfId="55" applyNumberFormat="1" applyFont="1" applyFill="1" applyBorder="1" applyAlignment="1">
      <alignment horizontal="center" vertical="center"/>
    </xf>
    <xf numFmtId="0" fontId="39" fillId="2" borderId="128" xfId="55" applyFont="1" applyFill="1" applyBorder="1" applyAlignment="1">
      <alignment horizontal="center" vertical="center"/>
    </xf>
    <xf numFmtId="0" fontId="39" fillId="2" borderId="129" xfId="55" applyFont="1" applyFill="1" applyBorder="1" applyAlignment="1">
      <alignment horizontal="center" vertical="center"/>
    </xf>
    <xf numFmtId="3" fontId="39" fillId="2" borderId="130" xfId="55" applyNumberFormat="1" applyFont="1" applyFill="1" applyBorder="1" applyAlignment="1">
      <alignment horizontal="center" vertical="center"/>
    </xf>
    <xf numFmtId="3" fontId="39" fillId="2" borderId="129" xfId="55" applyNumberFormat="1" applyFont="1" applyFill="1" applyBorder="1" applyAlignment="1">
      <alignment horizontal="center" vertical="center"/>
    </xf>
    <xf numFmtId="0" fontId="32" fillId="0" borderId="0" xfId="55" applyFont="1" applyBorder="1" applyAlignment="1">
      <alignment vertical="center"/>
    </xf>
    <xf numFmtId="49" fontId="32" fillId="2" borderId="14" xfId="1" applyNumberFormat="1" applyFont="1" applyFill="1" applyBorder="1" applyAlignment="1">
      <alignment horizontal="center" vertical="center" wrapText="1"/>
    </xf>
    <xf numFmtId="4" fontId="32" fillId="2" borderId="14" xfId="59" applyNumberFormat="1" applyFont="1" applyFill="1" applyBorder="1" applyAlignment="1">
      <alignment horizontal="center" vertical="center"/>
    </xf>
    <xf numFmtId="4" fontId="32" fillId="2" borderId="21" xfId="59" applyNumberFormat="1" applyFont="1" applyFill="1" applyBorder="1" applyAlignment="1">
      <alignment horizontal="center" vertical="center"/>
    </xf>
    <xf numFmtId="4" fontId="32" fillId="2" borderId="17" xfId="59" applyNumberFormat="1" applyFont="1" applyFill="1" applyBorder="1" applyAlignment="1">
      <alignment horizontal="center" vertical="center"/>
    </xf>
    <xf numFmtId="3" fontId="32" fillId="2" borderId="76" xfId="59" applyNumberFormat="1" applyFont="1" applyFill="1" applyBorder="1" applyAlignment="1">
      <alignment horizontal="center" vertical="center"/>
    </xf>
    <xf numFmtId="3" fontId="32" fillId="2" borderId="21" xfId="59" applyNumberFormat="1" applyFont="1" applyFill="1" applyBorder="1" applyAlignment="1">
      <alignment horizontal="center" vertical="center"/>
    </xf>
    <xf numFmtId="3" fontId="32" fillId="2" borderId="17" xfId="59" applyNumberFormat="1" applyFont="1" applyFill="1" applyBorder="1" applyAlignment="1">
      <alignment horizontal="center" vertical="center"/>
    </xf>
    <xf numFmtId="49" fontId="32" fillId="2" borderId="48" xfId="1" applyNumberFormat="1" applyFont="1" applyFill="1" applyBorder="1" applyAlignment="1">
      <alignment horizontal="center" vertical="center" wrapText="1"/>
    </xf>
    <xf numFmtId="4" fontId="32" fillId="2" borderId="48" xfId="59" applyNumberFormat="1" applyFont="1" applyFill="1" applyBorder="1" applyAlignment="1">
      <alignment horizontal="center" vertical="center"/>
    </xf>
    <xf numFmtId="4" fontId="32" fillId="2" borderId="49" xfId="59" applyNumberFormat="1" applyFont="1" applyFill="1" applyBorder="1" applyAlignment="1">
      <alignment horizontal="center" vertical="center"/>
    </xf>
    <xf numFmtId="4" fontId="32" fillId="2" borderId="50" xfId="59" applyNumberFormat="1" applyFont="1" applyFill="1" applyBorder="1" applyAlignment="1">
      <alignment horizontal="center" vertical="center"/>
    </xf>
    <xf numFmtId="3" fontId="32" fillId="2" borderId="61" xfId="59" applyNumberFormat="1" applyFont="1" applyFill="1" applyBorder="1" applyAlignment="1">
      <alignment horizontal="center" vertical="center"/>
    </xf>
    <xf numFmtId="3" fontId="32" fillId="2" borderId="49" xfId="59" applyNumberFormat="1" applyFont="1" applyFill="1" applyBorder="1" applyAlignment="1">
      <alignment horizontal="center" vertical="center"/>
    </xf>
    <xf numFmtId="3" fontId="32" fillId="2" borderId="50" xfId="59" applyNumberFormat="1" applyFont="1" applyFill="1" applyBorder="1" applyAlignment="1">
      <alignment horizontal="center" vertical="center"/>
    </xf>
    <xf numFmtId="0" fontId="32" fillId="2" borderId="61" xfId="59" applyFont="1" applyFill="1" applyBorder="1" applyAlignment="1">
      <alignment horizontal="center" vertical="center"/>
    </xf>
    <xf numFmtId="0" fontId="32" fillId="2" borderId="49" xfId="59" applyFont="1" applyFill="1" applyBorder="1" applyAlignment="1">
      <alignment horizontal="center" vertical="center"/>
    </xf>
    <xf numFmtId="49" fontId="39" fillId="2" borderId="18" xfId="1" applyNumberFormat="1" applyFont="1" applyFill="1" applyBorder="1" applyAlignment="1">
      <alignment horizontal="left" vertical="center" wrapText="1"/>
    </xf>
    <xf numFmtId="49" fontId="32" fillId="2" borderId="43" xfId="1" applyNumberFormat="1" applyFont="1" applyFill="1" applyBorder="1" applyAlignment="1">
      <alignment horizontal="center" vertical="center" wrapText="1"/>
    </xf>
    <xf numFmtId="4" fontId="32" fillId="2" borderId="43" xfId="59" applyNumberFormat="1" applyFont="1" applyFill="1" applyBorder="1" applyAlignment="1">
      <alignment horizontal="center" vertical="center"/>
    </xf>
    <xf numFmtId="4" fontId="32" fillId="2" borderId="44" xfId="59" applyNumberFormat="1" applyFont="1" applyFill="1" applyBorder="1" applyAlignment="1">
      <alignment horizontal="center" vertical="center"/>
    </xf>
    <xf numFmtId="4" fontId="32" fillId="2" borderId="45" xfId="59" applyNumberFormat="1" applyFont="1" applyFill="1" applyBorder="1" applyAlignment="1">
      <alignment horizontal="center" vertical="center"/>
    </xf>
    <xf numFmtId="3" fontId="32" fillId="2" borderId="16" xfId="59" applyNumberFormat="1" applyFont="1" applyFill="1" applyBorder="1" applyAlignment="1">
      <alignment horizontal="center" vertical="center"/>
    </xf>
    <xf numFmtId="3" fontId="32" fillId="2" borderId="44" xfId="59" applyNumberFormat="1" applyFont="1" applyFill="1" applyBorder="1" applyAlignment="1">
      <alignment horizontal="center" vertical="center"/>
    </xf>
    <xf numFmtId="164" fontId="32" fillId="2" borderId="45" xfId="59" applyNumberFormat="1" applyFont="1" applyFill="1" applyBorder="1" applyAlignment="1">
      <alignment horizontal="center" vertical="center"/>
    </xf>
    <xf numFmtId="49" fontId="32" fillId="2" borderId="77" xfId="1" applyNumberFormat="1" applyFont="1" applyFill="1" applyBorder="1" applyAlignment="1">
      <alignment horizontal="left" vertical="center" wrapText="1"/>
    </xf>
    <xf numFmtId="4" fontId="32" fillId="0" borderId="48" xfId="59" applyNumberFormat="1" applyFont="1" applyFill="1" applyBorder="1" applyAlignment="1">
      <alignment horizontal="center" vertical="center"/>
    </xf>
    <xf numFmtId="4" fontId="32" fillId="0" borderId="49" xfId="59" applyNumberFormat="1" applyFont="1" applyFill="1" applyBorder="1" applyAlignment="1">
      <alignment horizontal="center" vertical="center"/>
    </xf>
    <xf numFmtId="4" fontId="32" fillId="0" borderId="50" xfId="59" applyNumberFormat="1" applyFont="1" applyFill="1" applyBorder="1" applyAlignment="1">
      <alignment horizontal="center" vertical="center"/>
    </xf>
    <xf numFmtId="4" fontId="32" fillId="3" borderId="48" xfId="59" applyNumberFormat="1" applyFont="1" applyFill="1" applyBorder="1" applyAlignment="1">
      <alignment horizontal="center" vertical="center"/>
    </xf>
    <xf numFmtId="4" fontId="32" fillId="3" borderId="49" xfId="59" applyNumberFormat="1" applyFont="1" applyFill="1" applyBorder="1" applyAlignment="1">
      <alignment horizontal="center" vertical="center"/>
    </xf>
    <xf numFmtId="0" fontId="74" fillId="0" borderId="0" xfId="64"/>
    <xf numFmtId="4" fontId="32" fillId="0" borderId="40" xfId="59" applyNumberFormat="1" applyFont="1" applyFill="1" applyBorder="1" applyAlignment="1">
      <alignment horizontal="center" vertical="center"/>
    </xf>
    <xf numFmtId="4" fontId="32" fillId="0" borderId="41" xfId="59" applyNumberFormat="1" applyFont="1" applyFill="1" applyBorder="1" applyAlignment="1">
      <alignment horizontal="center" vertical="center"/>
    </xf>
    <xf numFmtId="4" fontId="32" fillId="0" borderId="42" xfId="59" applyNumberFormat="1" applyFont="1" applyFill="1" applyBorder="1" applyAlignment="1">
      <alignment horizontal="center" vertical="center"/>
    </xf>
    <xf numFmtId="4" fontId="32" fillId="0" borderId="52" xfId="59" applyNumberFormat="1" applyFont="1" applyFill="1" applyBorder="1" applyAlignment="1">
      <alignment horizontal="center" vertical="center"/>
    </xf>
    <xf numFmtId="4" fontId="32" fillId="0" borderId="53" xfId="59" applyNumberFormat="1" applyFont="1" applyFill="1" applyBorder="1" applyAlignment="1">
      <alignment horizontal="center" vertical="center"/>
    </xf>
    <xf numFmtId="4" fontId="32" fillId="0" borderId="54" xfId="59" applyNumberFormat="1" applyFont="1" applyFill="1" applyBorder="1" applyAlignment="1">
      <alignment horizontal="center" vertical="center"/>
    </xf>
    <xf numFmtId="4" fontId="32" fillId="0" borderId="43" xfId="59" applyNumberFormat="1" applyFont="1" applyFill="1" applyBorder="1" applyAlignment="1">
      <alignment horizontal="center" vertical="center"/>
    </xf>
    <xf numFmtId="4" fontId="32" fillId="0" borderId="44" xfId="59" applyNumberFormat="1" applyFont="1" applyFill="1" applyBorder="1" applyAlignment="1">
      <alignment horizontal="center" vertical="center"/>
    </xf>
    <xf numFmtId="4" fontId="32" fillId="0" borderId="45" xfId="59" applyNumberFormat="1" applyFont="1" applyFill="1" applyBorder="1" applyAlignment="1">
      <alignment horizontal="center" vertical="center"/>
    </xf>
    <xf numFmtId="4" fontId="32" fillId="0" borderId="26" xfId="59" applyNumberFormat="1" applyFont="1" applyFill="1" applyBorder="1" applyAlignment="1">
      <alignment horizontal="center" vertical="center"/>
    </xf>
    <xf numFmtId="4" fontId="32" fillId="0" borderId="24" xfId="59" applyNumberFormat="1" applyFont="1" applyFill="1" applyBorder="1" applyAlignment="1">
      <alignment horizontal="center" vertical="center"/>
    </xf>
    <xf numFmtId="4" fontId="32" fillId="0" borderId="27" xfId="59" applyNumberFormat="1" applyFont="1" applyFill="1" applyBorder="1" applyAlignment="1">
      <alignment horizontal="center" vertical="center"/>
    </xf>
    <xf numFmtId="0" fontId="32" fillId="0" borderId="0" xfId="59" applyFont="1" applyFill="1" applyAlignment="1">
      <alignment vertical="center"/>
    </xf>
    <xf numFmtId="4" fontId="32" fillId="0" borderId="14" xfId="59" applyNumberFormat="1" applyFont="1" applyFill="1" applyBorder="1" applyAlignment="1">
      <alignment horizontal="center" vertical="center"/>
    </xf>
    <xf numFmtId="4" fontId="32" fillId="0" borderId="21" xfId="59" applyNumberFormat="1" applyFont="1" applyFill="1" applyBorder="1" applyAlignment="1">
      <alignment horizontal="center" vertical="center"/>
    </xf>
    <xf numFmtId="4" fontId="32" fillId="0" borderId="17" xfId="59" applyNumberFormat="1" applyFont="1" applyFill="1" applyBorder="1" applyAlignment="1">
      <alignment horizontal="center" vertical="center"/>
    </xf>
    <xf numFmtId="4" fontId="32" fillId="0" borderId="23" xfId="59" applyNumberFormat="1" applyFont="1" applyFill="1" applyBorder="1" applyAlignment="1">
      <alignment horizontal="center" vertical="center"/>
    </xf>
    <xf numFmtId="4" fontId="32" fillId="0" borderId="28" xfId="59" applyNumberFormat="1" applyFont="1" applyFill="1" applyBorder="1" applyAlignment="1">
      <alignment horizontal="center" vertical="center"/>
    </xf>
    <xf numFmtId="4" fontId="32" fillId="0" borderId="25" xfId="59" applyNumberFormat="1" applyFont="1" applyFill="1" applyBorder="1" applyAlignment="1">
      <alignment horizontal="center" vertical="center"/>
    </xf>
    <xf numFmtId="49" fontId="39" fillId="2" borderId="39" xfId="1" applyNumberFormat="1" applyFont="1" applyFill="1" applyBorder="1" applyAlignment="1">
      <alignment horizontal="left" vertical="center" wrapText="1"/>
    </xf>
    <xf numFmtId="0" fontId="32" fillId="2" borderId="14" xfId="55" applyFont="1" applyFill="1" applyBorder="1" applyAlignment="1">
      <alignment horizontal="center" vertical="center" wrapText="1"/>
    </xf>
    <xf numFmtId="49" fontId="32" fillId="2" borderId="47" xfId="1" applyNumberFormat="1" applyFont="1" applyFill="1" applyBorder="1" applyAlignment="1">
      <alignment horizontal="left" vertical="center" wrapText="1"/>
    </xf>
    <xf numFmtId="49" fontId="32" fillId="2" borderId="131" xfId="1" applyNumberFormat="1" applyFont="1" applyFill="1" applyBorder="1" applyAlignment="1">
      <alignment horizontal="left" vertical="center" wrapText="1"/>
    </xf>
    <xf numFmtId="49" fontId="32" fillId="2" borderId="26" xfId="1" applyNumberFormat="1" applyFont="1" applyFill="1" applyBorder="1" applyAlignment="1">
      <alignment horizontal="center" vertical="center" wrapText="1"/>
    </xf>
    <xf numFmtId="3" fontId="32" fillId="2" borderId="24" xfId="59" applyNumberFormat="1" applyFont="1" applyFill="1" applyBorder="1" applyAlignment="1">
      <alignment horizontal="center" vertical="center"/>
    </xf>
    <xf numFmtId="4" fontId="32" fillId="2" borderId="26" xfId="59" applyNumberFormat="1" applyFont="1" applyFill="1" applyBorder="1" applyAlignment="1">
      <alignment horizontal="center" vertical="center"/>
    </xf>
    <xf numFmtId="4" fontId="32" fillId="2" borderId="24" xfId="59" applyNumberFormat="1" applyFont="1" applyFill="1" applyBorder="1" applyAlignment="1">
      <alignment horizontal="center" vertical="center"/>
    </xf>
    <xf numFmtId="4" fontId="32" fillId="2" borderId="27" xfId="59" applyNumberFormat="1" applyFont="1" applyFill="1" applyBorder="1" applyAlignment="1">
      <alignment horizontal="center" vertical="center"/>
    </xf>
    <xf numFmtId="0" fontId="32" fillId="2" borderId="74" xfId="59" applyFont="1" applyFill="1" applyBorder="1" applyAlignment="1">
      <alignment horizontal="center" vertical="center"/>
    </xf>
    <xf numFmtId="0" fontId="32" fillId="2" borderId="24" xfId="59" applyFont="1" applyFill="1" applyBorder="1" applyAlignment="1">
      <alignment horizontal="center" vertical="center"/>
    </xf>
    <xf numFmtId="3" fontId="32" fillId="2" borderId="27" xfId="59" applyNumberFormat="1" applyFont="1" applyFill="1" applyBorder="1" applyAlignment="1">
      <alignment horizontal="center" vertical="center"/>
    </xf>
    <xf numFmtId="49" fontId="39" fillId="28" borderId="18" xfId="1" applyNumberFormat="1" applyFont="1" applyFill="1" applyBorder="1" applyAlignment="1">
      <alignment horizontal="left" vertical="center" wrapText="1"/>
    </xf>
    <xf numFmtId="0" fontId="32" fillId="2" borderId="43" xfId="55" applyFont="1" applyFill="1" applyBorder="1" applyAlignment="1">
      <alignment horizontal="center" vertical="center" wrapText="1"/>
    </xf>
    <xf numFmtId="3" fontId="32" fillId="2" borderId="45" xfId="59" applyNumberFormat="1" applyFont="1" applyFill="1" applyBorder="1" applyAlignment="1">
      <alignment horizontal="center" vertical="center"/>
    </xf>
    <xf numFmtId="49" fontId="32" fillId="28" borderId="77" xfId="1" applyNumberFormat="1" applyFont="1" applyFill="1" applyBorder="1" applyAlignment="1">
      <alignment horizontal="left" vertical="center" wrapText="1"/>
    </xf>
    <xf numFmtId="49" fontId="32" fillId="28" borderId="78" xfId="1" applyNumberFormat="1" applyFont="1" applyFill="1" applyBorder="1" applyAlignment="1">
      <alignment horizontal="left" vertical="center" wrapText="1"/>
    </xf>
    <xf numFmtId="49" fontId="32" fillId="2" borderId="52" xfId="1" applyNumberFormat="1" applyFont="1" applyFill="1" applyBorder="1" applyAlignment="1">
      <alignment horizontal="center" vertical="center" wrapText="1"/>
    </xf>
    <xf numFmtId="3" fontId="32" fillId="2" borderId="53" xfId="59" applyNumberFormat="1" applyFont="1" applyFill="1" applyBorder="1" applyAlignment="1">
      <alignment horizontal="center" vertical="center"/>
    </xf>
    <xf numFmtId="4" fontId="32" fillId="2" borderId="52" xfId="59" applyNumberFormat="1" applyFont="1" applyFill="1" applyBorder="1" applyAlignment="1">
      <alignment horizontal="center" vertical="center"/>
    </xf>
    <xf numFmtId="4" fontId="32" fillId="2" borderId="53" xfId="59" applyNumberFormat="1" applyFont="1" applyFill="1" applyBorder="1" applyAlignment="1">
      <alignment horizontal="center" vertical="center"/>
    </xf>
    <xf numFmtId="4" fontId="32" fillId="2" borderId="54" xfId="59" applyNumberFormat="1" applyFont="1" applyFill="1" applyBorder="1" applyAlignment="1">
      <alignment horizontal="center" vertical="center"/>
    </xf>
    <xf numFmtId="0" fontId="32" fillId="2" borderId="62" xfId="59" applyFont="1" applyFill="1" applyBorder="1" applyAlignment="1">
      <alignment horizontal="center" vertical="center"/>
    </xf>
    <xf numFmtId="0" fontId="32" fillId="2" borderId="53" xfId="59" applyFont="1" applyFill="1" applyBorder="1" applyAlignment="1">
      <alignment horizontal="center" vertical="center"/>
    </xf>
    <xf numFmtId="3" fontId="32" fillId="2" borderId="54" xfId="59" applyNumberFormat="1" applyFont="1" applyFill="1" applyBorder="1" applyAlignment="1">
      <alignment horizontal="center" vertical="center"/>
    </xf>
    <xf numFmtId="0" fontId="32" fillId="0" borderId="43" xfId="59" applyFont="1" applyFill="1" applyBorder="1" applyAlignment="1">
      <alignment horizontal="center" vertical="center"/>
    </xf>
    <xf numFmtId="0" fontId="32" fillId="0" borderId="14" xfId="59" applyFont="1" applyFill="1" applyBorder="1" applyAlignment="1">
      <alignment horizontal="center" vertical="center"/>
    </xf>
    <xf numFmtId="0" fontId="32" fillId="0" borderId="21" xfId="59" applyFont="1" applyFill="1" applyBorder="1" applyAlignment="1">
      <alignment horizontal="center" vertical="center"/>
    </xf>
    <xf numFmtId="0" fontId="32" fillId="0" borderId="23" xfId="59" applyFont="1" applyFill="1" applyBorder="1" applyAlignment="1">
      <alignment horizontal="center" vertical="center"/>
    </xf>
    <xf numFmtId="0" fontId="32" fillId="0" borderId="62" xfId="59" applyFont="1" applyFill="1" applyBorder="1" applyAlignment="1">
      <alignment horizontal="center" vertical="center"/>
    </xf>
    <xf numFmtId="0" fontId="64" fillId="0" borderId="0" xfId="55" applyFont="1" applyFill="1" applyAlignment="1">
      <alignment vertical="center"/>
    </xf>
    <xf numFmtId="0" fontId="64" fillId="0" borderId="0" xfId="55" applyFont="1" applyFill="1" applyAlignment="1">
      <alignment vertical="center" wrapText="1"/>
    </xf>
    <xf numFmtId="0" fontId="3" fillId="0" borderId="0" xfId="55" applyFont="1" applyFill="1" applyAlignment="1">
      <alignment vertical="center"/>
    </xf>
    <xf numFmtId="0" fontId="32" fillId="0" borderId="0" xfId="61" applyFont="1" applyFill="1" applyAlignment="1">
      <alignment vertical="center"/>
    </xf>
    <xf numFmtId="3" fontId="32" fillId="0" borderId="0" xfId="61" applyNumberFormat="1" applyFont="1" applyFill="1" applyAlignment="1">
      <alignment horizontal="left" vertical="center"/>
    </xf>
    <xf numFmtId="0" fontId="32" fillId="0" borderId="0" xfId="61" applyFont="1" applyFill="1" applyAlignment="1">
      <alignment horizontal="left" vertical="center"/>
    </xf>
    <xf numFmtId="14" fontId="32" fillId="0" borderId="0" xfId="61" applyNumberFormat="1" applyFont="1" applyFill="1" applyAlignment="1">
      <alignment horizontal="left" vertical="center"/>
    </xf>
    <xf numFmtId="0" fontId="32" fillId="0" borderId="0" xfId="55" applyFont="1" applyAlignment="1">
      <alignment horizontal="left" vertical="center"/>
    </xf>
    <xf numFmtId="0" fontId="75" fillId="0" borderId="0" xfId="59" applyFont="1" applyAlignment="1">
      <alignment vertical="center"/>
    </xf>
    <xf numFmtId="49" fontId="77" fillId="0" borderId="0" xfId="1" applyNumberFormat="1" applyFont="1" applyFill="1" applyAlignment="1">
      <alignment wrapText="1"/>
    </xf>
    <xf numFmtId="169" fontId="77" fillId="0" borderId="0" xfId="1" applyNumberFormat="1" applyFont="1" applyFill="1" applyAlignment="1">
      <alignment wrapText="1"/>
    </xf>
    <xf numFmtId="0" fontId="77" fillId="0" borderId="0" xfId="1" applyFont="1" applyFill="1" applyAlignment="1"/>
    <xf numFmtId="169" fontId="77" fillId="0" borderId="0" xfId="1" applyNumberFormat="1" applyFont="1" applyFill="1" applyAlignment="1"/>
    <xf numFmtId="170" fontId="77" fillId="0" borderId="0" xfId="1" applyNumberFormat="1" applyFont="1" applyFill="1" applyAlignment="1"/>
    <xf numFmtId="49" fontId="78" fillId="0" borderId="0" xfId="1" applyNumberFormat="1" applyFont="1" applyFill="1" applyAlignment="1">
      <alignment wrapText="1"/>
    </xf>
    <xf numFmtId="169" fontId="78" fillId="0" borderId="0" xfId="1" applyNumberFormat="1" applyFont="1" applyFill="1" applyAlignment="1">
      <alignment wrapText="1"/>
    </xf>
    <xf numFmtId="169" fontId="79" fillId="0" borderId="0" xfId="65" applyNumberFormat="1" applyFont="1" applyFill="1" applyAlignment="1">
      <alignment horizontal="right"/>
    </xf>
    <xf numFmtId="168" fontId="80" fillId="0" borderId="0" xfId="65" applyFont="1" applyFill="1" applyAlignment="1">
      <alignment horizontal="right"/>
    </xf>
    <xf numFmtId="0" fontId="79" fillId="0" borderId="0" xfId="2" applyFont="1" applyFill="1" applyAlignment="1"/>
    <xf numFmtId="0" fontId="76" fillId="0" borderId="0" xfId="62" applyFont="1" applyFill="1" applyAlignment="1">
      <alignment vertical="center"/>
    </xf>
    <xf numFmtId="0" fontId="76" fillId="0" borderId="0" xfId="62" applyFont="1" applyFill="1" applyAlignment="1"/>
    <xf numFmtId="0" fontId="77" fillId="0" borderId="141" xfId="1" applyFont="1" applyFill="1" applyBorder="1" applyAlignment="1">
      <alignment horizontal="center" vertical="center"/>
    </xf>
    <xf numFmtId="0" fontId="77" fillId="0" borderId="142" xfId="1" applyFont="1" applyFill="1" applyBorder="1" applyAlignment="1">
      <alignment horizontal="center" vertical="center"/>
    </xf>
    <xf numFmtId="0" fontId="77" fillId="0" borderId="142" xfId="1" applyFont="1" applyFill="1" applyBorder="1" applyAlignment="1">
      <alignment horizontal="center" vertical="center" wrapText="1"/>
    </xf>
    <xf numFmtId="0" fontId="77" fillId="0" borderId="141" xfId="3" applyFont="1" applyFill="1" applyBorder="1" applyAlignment="1">
      <alignment horizontal="center" wrapText="1"/>
    </xf>
    <xf numFmtId="0" fontId="77" fillId="0" borderId="143" xfId="1" applyFont="1" applyFill="1" applyBorder="1" applyAlignment="1">
      <alignment horizontal="center" vertical="center"/>
    </xf>
    <xf numFmtId="0" fontId="77" fillId="0" borderId="144" xfId="1" applyFont="1" applyFill="1" applyBorder="1" applyAlignment="1">
      <alignment horizontal="center" vertical="center"/>
    </xf>
    <xf numFmtId="0" fontId="77" fillId="0" borderId="143" xfId="1" applyFont="1" applyFill="1" applyBorder="1" applyAlignment="1">
      <alignment horizontal="center" vertical="center" wrapText="1"/>
    </xf>
    <xf numFmtId="0" fontId="77" fillId="0" borderId="0" xfId="1" applyFont="1" applyFill="1" applyAlignment="1">
      <alignment vertical="center"/>
    </xf>
    <xf numFmtId="0" fontId="83" fillId="0" borderId="0" xfId="2" applyFont="1" applyFill="1" applyAlignment="1"/>
    <xf numFmtId="49" fontId="86" fillId="0" borderId="145" xfId="1" applyNumberFormat="1" applyFont="1" applyFill="1" applyBorder="1" applyAlignment="1">
      <alignment horizontal="center" wrapText="1"/>
    </xf>
    <xf numFmtId="0" fontId="86" fillId="0" borderId="139" xfId="1" applyFont="1" applyFill="1" applyBorder="1" applyAlignment="1">
      <alignment horizontal="center" wrapText="1"/>
    </xf>
    <xf numFmtId="169" fontId="86" fillId="0" borderId="139" xfId="1" applyNumberFormat="1" applyFont="1" applyFill="1" applyBorder="1" applyAlignment="1">
      <alignment horizontal="center" wrapText="1"/>
    </xf>
    <xf numFmtId="0" fontId="86" fillId="0" borderId="145" xfId="1" applyFont="1" applyFill="1" applyBorder="1" applyAlignment="1">
      <alignment horizontal="center" wrapText="1"/>
    </xf>
    <xf numFmtId="0" fontId="86" fillId="0" borderId="0" xfId="1" applyFont="1" applyFill="1" applyAlignment="1">
      <alignment wrapText="1"/>
    </xf>
    <xf numFmtId="168" fontId="87" fillId="29" borderId="139" xfId="65" applyFont="1" applyFill="1" applyBorder="1" applyAlignment="1">
      <alignment horizontal="center" vertical="center" wrapText="1"/>
    </xf>
    <xf numFmtId="49" fontId="82" fillId="0" borderId="139" xfId="1" applyNumberFormat="1" applyFont="1" applyFill="1" applyBorder="1" applyAlignment="1">
      <alignment vertical="center" wrapText="1"/>
    </xf>
    <xf numFmtId="169" fontId="82" fillId="0" borderId="141" xfId="1" applyNumberFormat="1" applyFont="1" applyFill="1" applyBorder="1" applyAlignment="1">
      <alignment vertical="center"/>
    </xf>
    <xf numFmtId="170" fontId="82" fillId="0" borderId="141" xfId="1" applyNumberFormat="1" applyFont="1" applyFill="1" applyBorder="1" applyAlignment="1">
      <alignment vertical="center"/>
    </xf>
    <xf numFmtId="169" fontId="82" fillId="0" borderId="141" xfId="1" applyNumberFormat="1" applyFont="1" applyFill="1" applyBorder="1" applyAlignment="1" applyProtection="1">
      <alignment vertical="center"/>
      <protection hidden="1"/>
    </xf>
    <xf numFmtId="169" fontId="82" fillId="0" borderId="139" xfId="1" applyNumberFormat="1" applyFont="1" applyFill="1" applyBorder="1" applyAlignment="1">
      <alignment vertical="center"/>
    </xf>
    <xf numFmtId="169" fontId="82" fillId="0" borderId="145" xfId="1" applyNumberFormat="1" applyFont="1" applyFill="1" applyBorder="1" applyAlignment="1" applyProtection="1">
      <alignment vertical="center"/>
      <protection hidden="1"/>
    </xf>
    <xf numFmtId="170" fontId="82" fillId="0" borderId="139" xfId="1" applyNumberFormat="1" applyFont="1" applyFill="1" applyBorder="1" applyAlignment="1">
      <alignment vertical="center"/>
    </xf>
    <xf numFmtId="169" fontId="82" fillId="0" borderId="139" xfId="1" applyNumberFormat="1" applyFont="1" applyFill="1" applyBorder="1" applyAlignment="1" applyProtection="1">
      <alignment vertical="center"/>
      <protection hidden="1"/>
    </xf>
    <xf numFmtId="169" fontId="88" fillId="0" borderId="0" xfId="1" applyNumberFormat="1" applyFont="1" applyFill="1" applyAlignment="1">
      <alignment vertical="center"/>
    </xf>
    <xf numFmtId="169" fontId="82" fillId="0" borderId="142" xfId="1" applyNumberFormat="1" applyFont="1" applyFill="1" applyBorder="1" applyAlignment="1">
      <alignment vertical="center"/>
    </xf>
    <xf numFmtId="0" fontId="82" fillId="0" borderId="0" xfId="1" applyFont="1" applyFill="1" applyAlignment="1">
      <alignment vertical="center"/>
    </xf>
    <xf numFmtId="49" fontId="89" fillId="0" borderId="139" xfId="1" applyNumberFormat="1" applyFont="1" applyFill="1" applyBorder="1" applyAlignment="1">
      <alignment wrapText="1"/>
    </xf>
    <xf numFmtId="169" fontId="82" fillId="0" borderId="139" xfId="1" applyNumberFormat="1" applyFont="1" applyFill="1" applyBorder="1" applyAlignment="1"/>
    <xf numFmtId="170" fontId="82" fillId="0" borderId="139" xfId="1" applyNumberFormat="1" applyFont="1" applyFill="1" applyBorder="1" applyAlignment="1"/>
    <xf numFmtId="169" fontId="82" fillId="0" borderId="146" xfId="1" applyNumberFormat="1" applyFont="1" applyFill="1" applyBorder="1" applyAlignment="1">
      <alignment vertical="center"/>
    </xf>
    <xf numFmtId="49" fontId="89" fillId="0" borderId="139" xfId="65" applyNumberFormat="1" applyFont="1" applyFill="1" applyBorder="1" applyAlignment="1">
      <alignment wrapText="1"/>
    </xf>
    <xf numFmtId="49" fontId="89" fillId="0" borderId="139" xfId="65" applyNumberFormat="1" applyFont="1" applyFill="1" applyBorder="1" applyAlignment="1">
      <alignment vertical="center" wrapText="1"/>
    </xf>
    <xf numFmtId="169" fontId="82" fillId="30" borderId="139" xfId="1" applyNumberFormat="1" applyFont="1" applyFill="1" applyBorder="1" applyAlignment="1">
      <alignment vertical="center"/>
    </xf>
    <xf numFmtId="169" fontId="82" fillId="0" borderId="139" xfId="1" applyNumberFormat="1" applyFont="1" applyFill="1" applyBorder="1" applyAlignment="1" applyProtection="1">
      <protection hidden="1"/>
    </xf>
    <xf numFmtId="169" fontId="82" fillId="0" borderId="145" xfId="1" applyNumberFormat="1" applyFont="1" applyFill="1" applyBorder="1" applyAlignment="1" applyProtection="1">
      <protection hidden="1"/>
    </xf>
    <xf numFmtId="169" fontId="82" fillId="0" borderId="146" xfId="1" applyNumberFormat="1" applyFont="1" applyFill="1" applyBorder="1" applyAlignment="1"/>
    <xf numFmtId="169" fontId="82" fillId="0" borderId="145" xfId="1" applyNumberFormat="1" applyFont="1" applyFill="1" applyBorder="1" applyAlignment="1"/>
    <xf numFmtId="169" fontId="82" fillId="31" borderId="139" xfId="1" applyNumberFormat="1" applyFont="1" applyFill="1" applyBorder="1" applyAlignment="1">
      <alignment vertical="center"/>
    </xf>
    <xf numFmtId="169" fontId="82" fillId="32" borderId="139" xfId="1" applyNumberFormat="1" applyFont="1" applyFill="1" applyBorder="1" applyAlignment="1" applyProtection="1">
      <alignment vertical="center"/>
      <protection locked="0"/>
    </xf>
    <xf numFmtId="170" fontId="82" fillId="31" borderId="139" xfId="1" applyNumberFormat="1" applyFont="1" applyFill="1" applyBorder="1" applyAlignment="1">
      <alignment vertical="center"/>
    </xf>
    <xf numFmtId="170" fontId="82" fillId="32" borderId="139" xfId="1" applyNumberFormat="1" applyFont="1" applyFill="1" applyBorder="1" applyAlignment="1" applyProtection="1">
      <alignment vertical="center"/>
      <protection locked="0"/>
    </xf>
    <xf numFmtId="0" fontId="82" fillId="0" borderId="0" xfId="1" applyFont="1" applyFill="1" applyAlignment="1"/>
    <xf numFmtId="49" fontId="82" fillId="0" borderId="139" xfId="1" applyNumberFormat="1" applyFont="1" applyFill="1" applyBorder="1" applyAlignment="1">
      <alignment wrapText="1"/>
    </xf>
    <xf numFmtId="169" fontId="82" fillId="31" borderId="139" xfId="1" applyNumberFormat="1" applyFont="1" applyFill="1" applyBorder="1" applyAlignment="1"/>
    <xf numFmtId="170" fontId="82" fillId="31" borderId="139" xfId="1" applyNumberFormat="1" applyFont="1" applyFill="1" applyBorder="1" applyAlignment="1"/>
    <xf numFmtId="169" fontId="82" fillId="32" borderId="139" xfId="1" applyNumberFormat="1" applyFont="1" applyFill="1" applyBorder="1" applyAlignment="1" applyProtection="1">
      <protection locked="0"/>
    </xf>
    <xf numFmtId="0" fontId="89" fillId="0" borderId="0" xfId="1" applyFont="1" applyFill="1" applyAlignment="1">
      <alignment vertical="center"/>
    </xf>
    <xf numFmtId="49" fontId="77" fillId="0" borderId="139" xfId="1" applyNumberFormat="1" applyFont="1" applyFill="1" applyBorder="1" applyAlignment="1">
      <alignment wrapText="1"/>
    </xf>
    <xf numFmtId="49" fontId="77" fillId="0" borderId="147" xfId="1" applyNumberFormat="1" applyFont="1" applyFill="1" applyBorder="1" applyAlignment="1">
      <alignment wrapText="1"/>
    </xf>
    <xf numFmtId="169" fontId="82" fillId="0" borderId="0" xfId="1" applyNumberFormat="1" applyFont="1" applyFill="1" applyAlignment="1"/>
    <xf numFmtId="170" fontId="82" fillId="0" borderId="0" xfId="1" applyNumberFormat="1" applyFont="1" applyFill="1" applyAlignment="1"/>
    <xf numFmtId="169" fontId="82" fillId="0" borderId="148" xfId="1" applyNumberFormat="1" applyFont="1" applyFill="1" applyBorder="1" applyAlignment="1"/>
    <xf numFmtId="170" fontId="82" fillId="0" borderId="148" xfId="1" applyNumberFormat="1" applyFont="1" applyFill="1" applyBorder="1" applyAlignment="1"/>
    <xf numFmtId="170" fontId="82" fillId="30" borderId="139" xfId="1" applyNumberFormat="1" applyFont="1" applyFill="1" applyBorder="1" applyAlignment="1">
      <alignment vertical="center"/>
    </xf>
    <xf numFmtId="169" fontId="82" fillId="30" borderId="139" xfId="1" applyNumberFormat="1" applyFont="1" applyFill="1" applyBorder="1" applyAlignment="1" applyProtection="1">
      <alignment vertical="center"/>
      <protection locked="0"/>
    </xf>
    <xf numFmtId="169" fontId="82" fillId="32" borderId="146" xfId="1" applyNumberFormat="1" applyFont="1" applyFill="1" applyBorder="1" applyAlignment="1" applyProtection="1">
      <alignment vertical="center"/>
      <protection locked="0"/>
    </xf>
    <xf numFmtId="169" fontId="82" fillId="0" borderId="139" xfId="1" applyNumberFormat="1" applyFont="1" applyFill="1" applyBorder="1" applyAlignment="1" applyProtection="1">
      <alignment vertical="center"/>
      <protection locked="0"/>
    </xf>
    <xf numFmtId="170" fontId="82" fillId="0" borderId="145" xfId="1" applyNumberFormat="1" applyFont="1" applyFill="1" applyBorder="1" applyAlignment="1">
      <alignment vertical="center"/>
    </xf>
    <xf numFmtId="169" fontId="82" fillId="30" borderId="146" xfId="1" applyNumberFormat="1" applyFont="1" applyFill="1" applyBorder="1" applyAlignment="1">
      <alignment vertical="center"/>
    </xf>
    <xf numFmtId="169" fontId="88" fillId="0" borderId="143" xfId="1" applyNumberFormat="1" applyFont="1" applyFill="1" applyBorder="1" applyAlignment="1">
      <alignment vertical="center"/>
    </xf>
    <xf numFmtId="169" fontId="88" fillId="0" borderId="144" xfId="1" applyNumberFormat="1" applyFont="1" applyFill="1" applyBorder="1" applyAlignment="1">
      <alignment vertical="center"/>
    </xf>
    <xf numFmtId="49" fontId="89" fillId="0" borderId="139" xfId="4" applyNumberFormat="1" applyFont="1" applyFill="1" applyBorder="1" applyAlignment="1">
      <alignment wrapText="1"/>
    </xf>
    <xf numFmtId="169" fontId="82" fillId="0" borderId="141" xfId="1" applyNumberFormat="1" applyFont="1" applyFill="1" applyBorder="1" applyAlignment="1"/>
    <xf numFmtId="169" fontId="82" fillId="30" borderId="141" xfId="1" applyNumberFormat="1" applyFont="1" applyFill="1" applyBorder="1" applyAlignment="1"/>
    <xf numFmtId="169" fontId="82" fillId="31" borderId="141" xfId="1" applyNumberFormat="1" applyFont="1" applyFill="1" applyBorder="1" applyAlignment="1"/>
    <xf numFmtId="170" fontId="82" fillId="31" borderId="141" xfId="1" applyNumberFormat="1" applyFont="1" applyFill="1" applyBorder="1" applyAlignment="1"/>
    <xf numFmtId="169" fontId="82" fillId="0" borderId="149" xfId="1" applyNumberFormat="1" applyFont="1" applyFill="1" applyBorder="1" applyAlignment="1" applyProtection="1">
      <alignment vertical="center"/>
      <protection hidden="1"/>
    </xf>
    <xf numFmtId="169" fontId="82" fillId="32" borderId="141" xfId="1" applyNumberFormat="1" applyFont="1" applyFill="1" applyBorder="1" applyAlignment="1" applyProtection="1">
      <protection locked="0"/>
    </xf>
    <xf numFmtId="169" fontId="82" fillId="30" borderId="142" xfId="1" applyNumberFormat="1" applyFont="1" applyFill="1" applyBorder="1" applyAlignment="1"/>
    <xf numFmtId="170" fontId="82" fillId="0" borderId="141" xfId="1" applyNumberFormat="1" applyFont="1" applyFill="1" applyBorder="1" applyAlignment="1"/>
    <xf numFmtId="170" fontId="82" fillId="0" borderId="139" xfId="65" applyNumberFormat="1" applyFont="1" applyFill="1" applyBorder="1" applyAlignment="1"/>
    <xf numFmtId="169" fontId="82" fillId="0" borderId="139" xfId="65" applyNumberFormat="1" applyFont="1" applyFill="1" applyBorder="1" applyAlignment="1"/>
    <xf numFmtId="49" fontId="90" fillId="0" borderId="140" xfId="1" applyNumberFormat="1" applyFont="1" applyFill="1" applyBorder="1" applyAlignment="1">
      <alignment wrapText="1"/>
    </xf>
    <xf numFmtId="169" fontId="91" fillId="0" borderId="139" xfId="65" applyNumberFormat="1" applyFont="1" applyFill="1" applyBorder="1" applyAlignment="1"/>
    <xf numFmtId="169" fontId="91" fillId="30" borderId="140" xfId="1" applyNumberFormat="1" applyFont="1" applyFill="1" applyBorder="1" applyAlignment="1">
      <alignment vertical="center"/>
    </xf>
    <xf numFmtId="169" fontId="91" fillId="31" borderId="140" xfId="1" applyNumberFormat="1" applyFont="1" applyFill="1" applyBorder="1" applyAlignment="1">
      <alignment vertical="center"/>
    </xf>
    <xf numFmtId="170" fontId="91" fillId="31" borderId="140" xfId="1" applyNumberFormat="1" applyFont="1" applyFill="1" applyBorder="1" applyAlignment="1">
      <alignment vertical="center"/>
    </xf>
    <xf numFmtId="169" fontId="91" fillId="0" borderId="139" xfId="1" applyNumberFormat="1" applyFont="1" applyFill="1" applyBorder="1" applyAlignment="1" applyProtection="1">
      <alignment vertical="center"/>
      <protection hidden="1"/>
    </xf>
    <xf numFmtId="169" fontId="91" fillId="0" borderId="145" xfId="1" applyNumberFormat="1" applyFont="1" applyFill="1" applyBorder="1" applyAlignment="1" applyProtection="1">
      <alignment vertical="center"/>
      <protection hidden="1"/>
    </xf>
    <xf numFmtId="169" fontId="91" fillId="32" borderId="140" xfId="1" applyNumberFormat="1" applyFont="1" applyFill="1" applyBorder="1" applyAlignment="1" applyProtection="1">
      <alignment vertical="center"/>
      <protection locked="0"/>
    </xf>
    <xf numFmtId="169" fontId="91" fillId="30" borderId="150" xfId="1" applyNumberFormat="1" applyFont="1" applyFill="1" applyBorder="1" applyAlignment="1">
      <alignment vertical="center"/>
    </xf>
    <xf numFmtId="169" fontId="91" fillId="0" borderId="139" xfId="1" applyNumberFormat="1" applyFont="1" applyFill="1" applyBorder="1" applyAlignment="1">
      <alignment vertical="center"/>
    </xf>
    <xf numFmtId="170" fontId="91" fillId="0" borderId="139" xfId="1" applyNumberFormat="1" applyFont="1" applyFill="1" applyBorder="1" applyAlignment="1">
      <alignment vertical="center"/>
    </xf>
    <xf numFmtId="169" fontId="92" fillId="0" borderId="0" xfId="1" applyNumberFormat="1" applyFont="1" applyFill="1" applyAlignment="1">
      <alignment vertical="center"/>
    </xf>
    <xf numFmtId="170" fontId="91" fillId="0" borderId="139" xfId="65" applyNumberFormat="1" applyFont="1" applyFill="1" applyBorder="1" applyAlignment="1"/>
    <xf numFmtId="0" fontId="93" fillId="0" borderId="0" xfId="1" applyFont="1" applyFill="1" applyAlignment="1"/>
    <xf numFmtId="49" fontId="89" fillId="0" borderId="140" xfId="1" applyNumberFormat="1" applyFont="1" applyFill="1" applyBorder="1" applyAlignment="1">
      <alignment wrapText="1"/>
    </xf>
    <xf numFmtId="169" fontId="82" fillId="0" borderId="140" xfId="65" applyNumberFormat="1" applyFont="1" applyFill="1" applyBorder="1" applyAlignment="1"/>
    <xf numFmtId="169" fontId="82" fillId="30" borderId="140" xfId="1" applyNumberFormat="1" applyFont="1" applyFill="1" applyBorder="1" applyAlignment="1">
      <alignment vertical="center"/>
    </xf>
    <xf numFmtId="169" fontId="82" fillId="31" borderId="140" xfId="1" applyNumberFormat="1" applyFont="1" applyFill="1" applyBorder="1" applyAlignment="1">
      <alignment vertical="center"/>
    </xf>
    <xf numFmtId="170" fontId="82" fillId="31" borderId="140" xfId="1" applyNumberFormat="1" applyFont="1" applyFill="1" applyBorder="1" applyAlignment="1">
      <alignment vertical="center"/>
    </xf>
    <xf numFmtId="169" fontId="82" fillId="0" borderId="140" xfId="1" applyNumberFormat="1" applyFont="1" applyFill="1" applyBorder="1" applyAlignment="1" applyProtection="1">
      <alignment vertical="center"/>
      <protection hidden="1"/>
    </xf>
    <xf numFmtId="169" fontId="82" fillId="0" borderId="147" xfId="1" applyNumberFormat="1" applyFont="1" applyFill="1" applyBorder="1" applyAlignment="1" applyProtection="1">
      <alignment vertical="center"/>
      <protection hidden="1"/>
    </xf>
    <xf numFmtId="169" fontId="82" fillId="32" borderId="140" xfId="1" applyNumberFormat="1" applyFont="1" applyFill="1" applyBorder="1" applyAlignment="1" applyProtection="1">
      <alignment vertical="center"/>
      <protection locked="0"/>
    </xf>
    <xf numFmtId="169" fontId="82" fillId="30" borderId="150" xfId="1" applyNumberFormat="1" applyFont="1" applyFill="1" applyBorder="1" applyAlignment="1">
      <alignment vertical="center"/>
    </xf>
    <xf numFmtId="169" fontId="82" fillId="0" borderId="140" xfId="1" applyNumberFormat="1" applyFont="1" applyFill="1" applyBorder="1" applyAlignment="1">
      <alignment vertical="center"/>
    </xf>
    <xf numFmtId="170" fontId="82" fillId="0" borderId="140" xfId="1" applyNumberFormat="1" applyFont="1" applyFill="1" applyBorder="1" applyAlignment="1">
      <alignment vertical="center"/>
    </xf>
    <xf numFmtId="170" fontId="82" fillId="0" borderId="140" xfId="65" applyNumberFormat="1" applyFont="1" applyFill="1" applyBorder="1" applyAlignment="1"/>
    <xf numFmtId="49" fontId="90" fillId="0" borderId="139" xfId="1" applyNumberFormat="1" applyFont="1" applyFill="1" applyBorder="1" applyAlignment="1">
      <alignment wrapText="1"/>
    </xf>
    <xf numFmtId="169" fontId="91" fillId="30" borderId="139" xfId="1" applyNumberFormat="1" applyFont="1" applyFill="1" applyBorder="1" applyAlignment="1">
      <alignment vertical="center"/>
    </xf>
    <xf numFmtId="169" fontId="91" fillId="31" borderId="139" xfId="1" applyNumberFormat="1" applyFont="1" applyFill="1" applyBorder="1" applyAlignment="1">
      <alignment vertical="center"/>
    </xf>
    <xf numFmtId="170" fontId="91" fillId="31" borderId="139" xfId="1" applyNumberFormat="1" applyFont="1" applyFill="1" applyBorder="1" applyAlignment="1">
      <alignment vertical="center"/>
    </xf>
    <xf numFmtId="169" fontId="91" fillId="32" borderId="139" xfId="1" applyNumberFormat="1" applyFont="1" applyFill="1" applyBorder="1" applyAlignment="1" applyProtection="1">
      <alignment vertical="center"/>
      <protection locked="0"/>
    </xf>
    <xf numFmtId="169" fontId="91" fillId="30" borderId="146" xfId="1" applyNumberFormat="1" applyFont="1" applyFill="1" applyBorder="1" applyAlignment="1">
      <alignment vertical="center"/>
    </xf>
    <xf numFmtId="49" fontId="77" fillId="0" borderId="149" xfId="1" applyNumberFormat="1" applyFont="1" applyFill="1" applyBorder="1" applyAlignment="1">
      <alignment wrapText="1"/>
    </xf>
    <xf numFmtId="169" fontId="82" fillId="0" borderId="138" xfId="1" applyNumberFormat="1" applyFont="1" applyFill="1" applyBorder="1" applyAlignment="1"/>
    <xf numFmtId="170" fontId="82" fillId="0" borderId="138" xfId="1" applyNumberFormat="1" applyFont="1" applyFill="1" applyBorder="1" applyAlignment="1"/>
    <xf numFmtId="49" fontId="94" fillId="0" borderId="0" xfId="1" applyNumberFormat="1" applyFont="1" applyFill="1" applyAlignment="1">
      <alignment wrapText="1"/>
    </xf>
    <xf numFmtId="169" fontId="94" fillId="0" borderId="0" xfId="1" applyNumberFormat="1" applyFont="1" applyFill="1" applyAlignment="1">
      <alignment wrapText="1"/>
    </xf>
    <xf numFmtId="169" fontId="77" fillId="0" borderId="0" xfId="5" applyNumberFormat="1" applyFont="1" applyFill="1" applyAlignment="1"/>
    <xf numFmtId="0" fontId="88" fillId="0" borderId="0" xfId="1" applyFont="1" applyFill="1" applyAlignment="1"/>
    <xf numFmtId="169" fontId="88" fillId="0" borderId="0" xfId="1" applyNumberFormat="1" applyFont="1" applyFill="1" applyAlignment="1"/>
    <xf numFmtId="169" fontId="88" fillId="0" borderId="0" xfId="5" applyNumberFormat="1" applyFont="1" applyFill="1" applyAlignment="1"/>
    <xf numFmtId="170" fontId="88" fillId="0" borderId="0" xfId="1" applyNumberFormat="1" applyFont="1" applyFill="1" applyAlignment="1"/>
    <xf numFmtId="171" fontId="95" fillId="0" borderId="0" xfId="2" applyNumberFormat="1" applyFont="1" applyFill="1" applyAlignment="1" applyProtection="1">
      <protection locked="0"/>
    </xf>
    <xf numFmtId="169" fontId="95" fillId="0" borderId="0" xfId="2" applyNumberFormat="1" applyFont="1" applyFill="1" applyAlignment="1" applyProtection="1">
      <protection locked="0"/>
    </xf>
    <xf numFmtId="171" fontId="95" fillId="0" borderId="0" xfId="6" applyNumberFormat="1" applyFont="1" applyFill="1" applyAlignment="1" applyProtection="1">
      <protection locked="0"/>
    </xf>
    <xf numFmtId="169" fontId="95" fillId="0" borderId="0" xfId="6" applyNumberFormat="1" applyFont="1" applyFill="1" applyAlignment="1" applyProtection="1">
      <protection locked="0"/>
    </xf>
    <xf numFmtId="172" fontId="94" fillId="0" borderId="0" xfId="1" applyNumberFormat="1" applyFont="1" applyFill="1" applyAlignment="1">
      <alignment horizontal="center"/>
    </xf>
    <xf numFmtId="169" fontId="94" fillId="0" borderId="0" xfId="5" applyNumberFormat="1" applyFont="1" applyFill="1" applyAlignment="1"/>
    <xf numFmtId="0" fontId="94" fillId="0" borderId="0" xfId="1" applyFont="1" applyFill="1" applyAlignment="1"/>
    <xf numFmtId="0" fontId="96" fillId="0" borderId="0" xfId="1" applyFont="1" applyFill="1" applyAlignment="1"/>
    <xf numFmtId="0" fontId="97" fillId="0" borderId="0" xfId="2" applyFont="1" applyFill="1" applyAlignment="1"/>
    <xf numFmtId="0" fontId="76" fillId="0" borderId="0" xfId="2" applyFont="1" applyFill="1" applyAlignment="1"/>
    <xf numFmtId="169" fontId="76" fillId="0" borderId="0" xfId="2" applyNumberFormat="1" applyFont="1" applyFill="1" applyAlignment="1"/>
    <xf numFmtId="0" fontId="98" fillId="0" borderId="0" xfId="2" applyFont="1" applyFill="1" applyAlignment="1">
      <alignment horizontal="left"/>
    </xf>
    <xf numFmtId="170" fontId="99" fillId="0" borderId="0" xfId="2" applyNumberFormat="1" applyFont="1" applyFill="1" applyAlignment="1"/>
    <xf numFmtId="169" fontId="99" fillId="0" borderId="0" xfId="2" applyNumberFormat="1" applyFont="1" applyFill="1" applyAlignment="1"/>
    <xf numFmtId="0" fontId="98" fillId="0" borderId="0" xfId="2" applyFont="1" applyFill="1" applyAlignment="1"/>
    <xf numFmtId="0" fontId="100" fillId="0" borderId="0" xfId="2" applyFont="1" applyFill="1" applyAlignment="1"/>
    <xf numFmtId="169" fontId="100" fillId="0" borderId="0" xfId="2" applyNumberFormat="1" applyFont="1" applyFill="1" applyAlignment="1"/>
    <xf numFmtId="49" fontId="89" fillId="0" borderId="0" xfId="1" applyNumberFormat="1" applyFont="1" applyFill="1" applyAlignment="1">
      <alignment wrapText="1"/>
    </xf>
    <xf numFmtId="0" fontId="89" fillId="0" borderId="0" xfId="1" applyFont="1" applyFill="1" applyAlignment="1"/>
    <xf numFmtId="169" fontId="89" fillId="0" borderId="0" xfId="1" applyNumberFormat="1" applyFont="1" applyFill="1" applyAlignment="1"/>
    <xf numFmtId="170" fontId="89" fillId="0" borderId="0" xfId="1" applyNumberFormat="1" applyFont="1" applyFill="1" applyAlignment="1"/>
    <xf numFmtId="0" fontId="101" fillId="0" borderId="0" xfId="2" applyFont="1" applyFill="1" applyAlignment="1"/>
    <xf numFmtId="0" fontId="102" fillId="0" borderId="0" xfId="2" applyFont="1" applyFill="1" applyAlignment="1"/>
    <xf numFmtId="169" fontId="102" fillId="0" borderId="0" xfId="2" applyNumberFormat="1" applyFont="1" applyFill="1" applyAlignment="1"/>
    <xf numFmtId="169" fontId="89" fillId="0" borderId="0" xfId="1" applyNumberFormat="1" applyFont="1" applyFill="1" applyAlignment="1">
      <alignment wrapText="1"/>
    </xf>
    <xf numFmtId="0" fontId="3" fillId="0" borderId="0" xfId="0" applyFont="1" applyAlignment="1">
      <alignment horizontal="right"/>
    </xf>
    <xf numFmtId="4" fontId="3" fillId="0" borderId="49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48" xfId="0" applyFont="1" applyBorder="1" applyAlignment="1">
      <alignment wrapText="1"/>
    </xf>
    <xf numFmtId="4" fontId="3" fillId="0" borderId="50" xfId="0" applyNumberFormat="1" applyFont="1" applyBorder="1" applyAlignment="1">
      <alignment horizontal="right"/>
    </xf>
    <xf numFmtId="0" fontId="3" fillId="0" borderId="52" xfId="0" applyFont="1" applyBorder="1" applyAlignment="1">
      <alignment wrapText="1"/>
    </xf>
    <xf numFmtId="4" fontId="3" fillId="0" borderId="53" xfId="0" applyNumberFormat="1" applyFont="1" applyBorder="1" applyAlignment="1">
      <alignment horizontal="right"/>
    </xf>
    <xf numFmtId="4" fontId="3" fillId="0" borderId="54" xfId="0" applyNumberFormat="1" applyFont="1" applyBorder="1" applyAlignment="1">
      <alignment horizontal="right"/>
    </xf>
    <xf numFmtId="0" fontId="0" fillId="27" borderId="49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27" borderId="49" xfId="0" applyFont="1" applyFill="1" applyBorder="1" applyAlignment="1">
      <alignment horizontal="center" vertical="center"/>
    </xf>
    <xf numFmtId="4" fontId="32" fillId="0" borderId="80" xfId="0" applyNumberFormat="1" applyFont="1" applyFill="1" applyBorder="1" applyAlignment="1"/>
    <xf numFmtId="4" fontId="32" fillId="0" borderId="91" xfId="0" applyNumberFormat="1" applyFont="1" applyFill="1" applyBorder="1" applyAlignment="1"/>
    <xf numFmtId="4" fontId="26" fillId="0" borderId="81" xfId="0" applyNumberFormat="1" applyFont="1" applyFill="1" applyBorder="1" applyAlignment="1"/>
    <xf numFmtId="4" fontId="26" fillId="0" borderId="91" xfId="0" applyNumberFormat="1" applyFont="1" applyFill="1" applyBorder="1" applyAlignment="1"/>
    <xf numFmtId="4" fontId="32" fillId="0" borderId="81" xfId="0" applyNumberFormat="1" applyFont="1" applyFill="1" applyBorder="1" applyAlignment="1"/>
    <xf numFmtId="4" fontId="26" fillId="0" borderId="88" xfId="0" applyNumberFormat="1" applyFont="1" applyFill="1" applyBorder="1" applyAlignment="1"/>
    <xf numFmtId="4" fontId="26" fillId="0" borderId="92" xfId="0" applyNumberFormat="1" applyFont="1" applyFill="1" applyBorder="1" applyAlignment="1"/>
    <xf numFmtId="4" fontId="32" fillId="0" borderId="92" xfId="0" applyNumberFormat="1" applyFont="1" applyFill="1" applyBorder="1" applyAlignment="1"/>
    <xf numFmtId="4" fontId="25" fillId="0" borderId="7" xfId="0" applyNumberFormat="1" applyFont="1" applyFill="1" applyBorder="1" applyAlignment="1"/>
    <xf numFmtId="4" fontId="32" fillId="0" borderId="38" xfId="0" applyNumberFormat="1" applyFont="1" applyFill="1" applyBorder="1" applyAlignment="1">
      <alignment vertical="center"/>
    </xf>
    <xf numFmtId="4" fontId="32" fillId="0" borderId="36" xfId="0" applyNumberFormat="1" applyFont="1" applyFill="1" applyBorder="1" applyAlignment="1">
      <alignment vertical="center"/>
    </xf>
    <xf numFmtId="4" fontId="28" fillId="0" borderId="110" xfId="0" applyNumberFormat="1" applyFont="1" applyFill="1" applyBorder="1" applyAlignment="1">
      <alignment wrapText="1"/>
    </xf>
    <xf numFmtId="4" fontId="28" fillId="0" borderId="81" xfId="0" applyNumberFormat="1" applyFont="1" applyFill="1" applyBorder="1" applyAlignment="1">
      <alignment wrapText="1"/>
    </xf>
    <xf numFmtId="4" fontId="28" fillId="0" borderId="100" xfId="0" applyNumberFormat="1" applyFont="1" applyFill="1" applyBorder="1" applyAlignment="1">
      <alignment wrapText="1"/>
    </xf>
    <xf numFmtId="4" fontId="25" fillId="0" borderId="81" xfId="0" applyNumberFormat="1" applyFont="1" applyFill="1" applyBorder="1" applyAlignment="1"/>
    <xf numFmtId="4" fontId="28" fillId="0" borderId="80" xfId="0" applyNumberFormat="1" applyFont="1" applyFill="1" applyBorder="1" applyAlignment="1">
      <alignment wrapText="1"/>
    </xf>
    <xf numFmtId="4" fontId="28" fillId="0" borderId="117" xfId="0" applyNumberFormat="1" applyFont="1" applyFill="1" applyBorder="1" applyAlignment="1">
      <alignment wrapText="1"/>
    </xf>
    <xf numFmtId="4" fontId="25" fillId="0" borderId="88" xfId="0" applyNumberFormat="1" applyFont="1" applyFill="1" applyBorder="1" applyAlignment="1"/>
    <xf numFmtId="4" fontId="28" fillId="0" borderId="88" xfId="0" applyNumberFormat="1" applyFont="1" applyFill="1" applyBorder="1" applyAlignment="1">
      <alignment wrapText="1"/>
    </xf>
    <xf numFmtId="4" fontId="32" fillId="0" borderId="88" xfId="0" applyNumberFormat="1" applyFont="1" applyFill="1" applyBorder="1" applyAlignment="1">
      <alignment wrapText="1"/>
    </xf>
    <xf numFmtId="4" fontId="25" fillId="0" borderId="89" xfId="0" applyNumberFormat="1" applyFont="1" applyFill="1" applyBorder="1" applyAlignment="1"/>
    <xf numFmtId="4" fontId="32" fillId="0" borderId="88" xfId="0" applyNumberFormat="1" applyFont="1" applyFill="1" applyBorder="1" applyAlignment="1"/>
    <xf numFmtId="4" fontId="32" fillId="0" borderId="117" xfId="0" applyNumberFormat="1" applyFont="1" applyFill="1" applyBorder="1" applyAlignment="1"/>
    <xf numFmtId="4" fontId="26" fillId="0" borderId="84" xfId="0" applyNumberFormat="1" applyFont="1" applyFill="1" applyBorder="1" applyAlignment="1"/>
    <xf numFmtId="4" fontId="26" fillId="0" borderId="83" xfId="0" applyNumberFormat="1" applyFont="1" applyFill="1" applyBorder="1" applyAlignment="1"/>
    <xf numFmtId="4" fontId="32" fillId="0" borderId="83" xfId="0" applyNumberFormat="1" applyFont="1" applyFill="1" applyBorder="1" applyAlignment="1"/>
    <xf numFmtId="4" fontId="32" fillId="0" borderId="107" xfId="0" applyNumberFormat="1" applyFont="1" applyFill="1" applyBorder="1" applyAlignment="1"/>
    <xf numFmtId="4" fontId="25" fillId="0" borderId="83" xfId="0" applyNumberFormat="1" applyFont="1" applyFill="1" applyBorder="1" applyAlignment="1"/>
    <xf numFmtId="4" fontId="3" fillId="0" borderId="81" xfId="0" applyNumberFormat="1" applyFont="1" applyFill="1" applyBorder="1" applyAlignment="1"/>
    <xf numFmtId="4" fontId="3" fillId="0" borderId="75" xfId="0" applyNumberFormat="1" applyFont="1" applyFill="1" applyBorder="1" applyAlignment="1"/>
    <xf numFmtId="4" fontId="3" fillId="0" borderId="110" xfId="0" applyNumberFormat="1" applyFont="1" applyFill="1" applyBorder="1" applyAlignment="1"/>
    <xf numFmtId="4" fontId="3" fillId="0" borderId="91" xfId="0" applyNumberFormat="1" applyFont="1" applyFill="1" applyBorder="1" applyAlignment="1"/>
    <xf numFmtId="4" fontId="3" fillId="0" borderId="101" xfId="0" applyNumberFormat="1" applyFont="1" applyFill="1" applyBorder="1" applyAlignment="1"/>
    <xf numFmtId="4" fontId="36" fillId="0" borderId="41" xfId="0" applyNumberFormat="1" applyFont="1" applyFill="1" applyBorder="1" applyAlignment="1"/>
    <xf numFmtId="4" fontId="36" fillId="0" borderId="111" xfId="0" applyNumberFormat="1" applyFont="1" applyFill="1" applyBorder="1" applyAlignment="1"/>
    <xf numFmtId="4" fontId="36" fillId="0" borderId="60" xfId="0" applyNumberFormat="1" applyFont="1" applyFill="1" applyBorder="1" applyAlignment="1"/>
    <xf numFmtId="4" fontId="36" fillId="0" borderId="59" xfId="0" applyNumberFormat="1" applyFont="1" applyFill="1" applyBorder="1" applyAlignment="1"/>
    <xf numFmtId="4" fontId="36" fillId="0" borderId="42" xfId="0" applyNumberFormat="1" applyFont="1" applyFill="1" applyBorder="1" applyAlignment="1"/>
    <xf numFmtId="4" fontId="3" fillId="0" borderId="24" xfId="0" applyNumberFormat="1" applyFont="1" applyFill="1" applyBorder="1" applyAlignment="1"/>
    <xf numFmtId="4" fontId="3" fillId="0" borderId="27" xfId="0" applyNumberFormat="1" applyFont="1" applyFill="1" applyBorder="1" applyAlignment="1"/>
    <xf numFmtId="4" fontId="36" fillId="0" borderId="94" xfId="0" applyNumberFormat="1" applyFont="1" applyFill="1" applyBorder="1" applyAlignment="1"/>
    <xf numFmtId="4" fontId="36" fillId="0" borderId="86" xfId="0" applyNumberFormat="1" applyFont="1" applyFill="1" applyBorder="1" applyAlignment="1"/>
    <xf numFmtId="4" fontId="36" fillId="0" borderId="99" xfId="0" applyNumberFormat="1" applyFont="1" applyFill="1" applyBorder="1" applyAlignment="1"/>
    <xf numFmtId="4" fontId="36" fillId="0" borderId="88" xfId="0" applyNumberFormat="1" applyFont="1" applyFill="1" applyBorder="1" applyAlignment="1"/>
    <xf numFmtId="4" fontId="36" fillId="0" borderId="98" xfId="0" applyNumberFormat="1" applyFont="1" applyFill="1" applyBorder="1" applyAlignment="1"/>
    <xf numFmtId="4" fontId="3" fillId="0" borderId="53" xfId="0" applyNumberFormat="1" applyFont="1" applyFill="1" applyBorder="1" applyAlignment="1"/>
    <xf numFmtId="4" fontId="3" fillId="0" borderId="54" xfId="0" applyNumberFormat="1" applyFont="1" applyFill="1" applyBorder="1" applyAlignment="1"/>
    <xf numFmtId="4" fontId="3" fillId="0" borderId="36" xfId="0" applyNumberFormat="1" applyFont="1" applyFill="1" applyBorder="1" applyAlignment="1">
      <alignment vertical="center"/>
    </xf>
    <xf numFmtId="4" fontId="3" fillId="0" borderId="37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horizontal="right"/>
    </xf>
    <xf numFmtId="4" fontId="3" fillId="0" borderId="28" xfId="0" applyNumberFormat="1" applyFont="1" applyFill="1" applyBorder="1" applyAlignment="1">
      <alignment horizontal="right"/>
    </xf>
    <xf numFmtId="4" fontId="3" fillId="0" borderId="86" xfId="0" applyNumberFormat="1" applyFont="1" applyFill="1" applyBorder="1" applyAlignment="1">
      <alignment horizontal="right"/>
    </xf>
    <xf numFmtId="4" fontId="3" fillId="0" borderId="136" xfId="0" applyNumberFormat="1" applyFont="1" applyFill="1" applyBorder="1" applyAlignment="1">
      <alignment horizontal="right"/>
    </xf>
    <xf numFmtId="4" fontId="36" fillId="0" borderId="111" xfId="0" applyNumberFormat="1" applyFont="1" applyFill="1" applyBorder="1" applyAlignment="1">
      <alignment horizontal="right"/>
    </xf>
    <xf numFmtId="4" fontId="36" fillId="0" borderId="104" xfId="0" applyNumberFormat="1" applyFont="1" applyFill="1" applyBorder="1" applyAlignment="1">
      <alignment horizontal="right"/>
    </xf>
    <xf numFmtId="4" fontId="36" fillId="0" borderId="137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right"/>
    </xf>
    <xf numFmtId="4" fontId="36" fillId="0" borderId="105" xfId="0" applyNumberFormat="1" applyFont="1" applyFill="1" applyBorder="1" applyAlignment="1">
      <alignment horizontal="right"/>
    </xf>
    <xf numFmtId="4" fontId="3" fillId="0" borderId="62" xfId="0" applyNumberFormat="1" applyFont="1" applyFill="1" applyBorder="1" applyAlignment="1">
      <alignment horizontal="right"/>
    </xf>
    <xf numFmtId="4" fontId="3" fillId="0" borderId="133" xfId="0" applyNumberFormat="1" applyFont="1" applyFill="1" applyBorder="1" applyAlignment="1">
      <alignment horizontal="right"/>
    </xf>
    <xf numFmtId="4" fontId="3" fillId="0" borderId="58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0" fontId="77" fillId="0" borderId="149" xfId="3" applyFont="1" applyFill="1" applyBorder="1" applyAlignment="1">
      <alignment horizontal="center" wrapText="1"/>
    </xf>
    <xf numFmtId="0" fontId="86" fillId="0" borderId="146" xfId="1" applyFont="1" applyFill="1" applyBorder="1" applyAlignment="1">
      <alignment horizontal="center" wrapText="1"/>
    </xf>
    <xf numFmtId="169" fontId="82" fillId="32" borderId="146" xfId="1" applyNumberFormat="1" applyFont="1" applyFill="1" applyBorder="1" applyAlignment="1" applyProtection="1">
      <protection locked="0"/>
    </xf>
    <xf numFmtId="0" fontId="77" fillId="0" borderId="49" xfId="1" applyFont="1" applyFill="1" applyBorder="1" applyAlignment="1">
      <alignment horizontal="center" vertical="center"/>
    </xf>
    <xf numFmtId="0" fontId="77" fillId="0" borderId="49" xfId="1" applyFont="1" applyFill="1" applyBorder="1" applyAlignment="1">
      <alignment horizontal="center" vertical="center" wrapText="1"/>
    </xf>
    <xf numFmtId="0" fontId="77" fillId="0" borderId="49" xfId="3" applyFont="1" applyFill="1" applyBorder="1" applyAlignment="1">
      <alignment horizontal="center" wrapText="1"/>
    </xf>
    <xf numFmtId="0" fontId="86" fillId="0" borderId="49" xfId="1" applyFont="1" applyFill="1" applyBorder="1" applyAlignment="1">
      <alignment horizontal="center" wrapText="1"/>
    </xf>
    <xf numFmtId="169" fontId="86" fillId="0" borderId="49" xfId="1" applyNumberFormat="1" applyFont="1" applyFill="1" applyBorder="1" applyAlignment="1">
      <alignment horizontal="center" wrapText="1"/>
    </xf>
    <xf numFmtId="169" fontId="82" fillId="0" borderId="49" xfId="1" applyNumberFormat="1" applyFont="1" applyFill="1" applyBorder="1" applyAlignment="1">
      <alignment vertical="center"/>
    </xf>
    <xf numFmtId="169" fontId="82" fillId="0" borderId="49" xfId="1" applyNumberFormat="1" applyFont="1" applyFill="1" applyBorder="1" applyAlignment="1" applyProtection="1">
      <alignment vertical="center"/>
      <protection hidden="1"/>
    </xf>
    <xf numFmtId="169" fontId="82" fillId="0" borderId="49" xfId="1" applyNumberFormat="1" applyFont="1" applyFill="1" applyBorder="1" applyAlignment="1"/>
    <xf numFmtId="169" fontId="82" fillId="0" borderId="49" xfId="1" applyNumberFormat="1" applyFont="1" applyFill="1" applyBorder="1" applyAlignment="1" applyProtection="1">
      <protection hidden="1"/>
    </xf>
    <xf numFmtId="169" fontId="82" fillId="31" borderId="49" xfId="1" applyNumberFormat="1" applyFont="1" applyFill="1" applyBorder="1" applyAlignment="1">
      <alignment vertical="center"/>
    </xf>
    <xf numFmtId="169" fontId="82" fillId="33" borderId="49" xfId="1" applyNumberFormat="1" applyFont="1" applyFill="1" applyBorder="1" applyAlignment="1">
      <alignment vertical="center"/>
    </xf>
    <xf numFmtId="169" fontId="82" fillId="31" borderId="49" xfId="1" applyNumberFormat="1" applyFont="1" applyFill="1" applyBorder="1" applyAlignment="1"/>
    <xf numFmtId="169" fontId="82" fillId="30" borderId="49" xfId="1" applyNumberFormat="1" applyFont="1" applyFill="1" applyBorder="1" applyAlignment="1">
      <alignment vertical="center"/>
    </xf>
    <xf numFmtId="169" fontId="82" fillId="32" borderId="141" xfId="1" applyNumberFormat="1" applyFont="1" applyFill="1" applyBorder="1" applyAlignment="1" applyProtection="1">
      <alignment vertical="center"/>
      <protection locked="0"/>
    </xf>
    <xf numFmtId="169" fontId="82" fillId="32" borderId="49" xfId="1" applyNumberFormat="1" applyFont="1" applyFill="1" applyBorder="1" applyAlignment="1" applyProtection="1">
      <alignment vertical="center"/>
      <protection locked="0"/>
    </xf>
    <xf numFmtId="169" fontId="82" fillId="32" borderId="49" xfId="1" applyNumberFormat="1" applyFont="1" applyFill="1" applyBorder="1" applyAlignment="1" applyProtection="1">
      <protection locked="0"/>
    </xf>
    <xf numFmtId="169" fontId="82" fillId="0" borderId="0" xfId="1" applyNumberFormat="1" applyFont="1" applyFill="1" applyBorder="1" applyAlignment="1"/>
    <xf numFmtId="169" fontId="82" fillId="30" borderId="49" xfId="1" applyNumberFormat="1" applyFont="1" applyFill="1" applyBorder="1" applyAlignment="1" applyProtection="1">
      <alignment vertical="center"/>
      <protection locked="0"/>
    </xf>
    <xf numFmtId="169" fontId="82" fillId="30" borderId="146" xfId="1" applyNumberFormat="1" applyFont="1" applyFill="1" applyBorder="1" applyAlignment="1" applyProtection="1">
      <alignment vertical="center"/>
      <protection locked="0"/>
    </xf>
    <xf numFmtId="14" fontId="40" fillId="0" borderId="0" xfId="0" applyNumberFormat="1" applyFont="1" applyFill="1" applyAlignment="1">
      <alignment horizontal="right"/>
    </xf>
    <xf numFmtId="0" fontId="0" fillId="0" borderId="0" xfId="0" applyAlignment="1"/>
    <xf numFmtId="0" fontId="54" fillId="0" borderId="106" xfId="0" applyFont="1" applyFill="1" applyBorder="1" applyAlignment="1">
      <alignment horizontal="center" vertical="center"/>
    </xf>
    <xf numFmtId="0" fontId="54" fillId="0" borderId="107" xfId="0" applyFont="1" applyFill="1" applyBorder="1" applyAlignment="1">
      <alignment horizontal="center" vertical="center"/>
    </xf>
    <xf numFmtId="0" fontId="54" fillId="0" borderId="85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textRotation="90"/>
    </xf>
    <xf numFmtId="0" fontId="0" fillId="0" borderId="23" xfId="0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 textRotation="90"/>
    </xf>
    <xf numFmtId="0" fontId="0" fillId="0" borderId="28" xfId="0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 textRotation="90"/>
    </xf>
    <xf numFmtId="0" fontId="40" fillId="0" borderId="25" xfId="0" applyFont="1" applyFill="1" applyBorder="1" applyAlignment="1">
      <alignment horizontal="center" vertical="center"/>
    </xf>
    <xf numFmtId="0" fontId="35" fillId="0" borderId="77" xfId="0" applyFont="1" applyBorder="1" applyAlignment="1">
      <alignment horizontal="left" wrapText="1"/>
    </xf>
    <xf numFmtId="0" fontId="35" fillId="0" borderId="108" xfId="0" applyFont="1" applyBorder="1" applyAlignment="1">
      <alignment horizontal="left" wrapText="1"/>
    </xf>
    <xf numFmtId="0" fontId="35" fillId="0" borderId="132" xfId="0" applyFont="1" applyBorder="1" applyAlignment="1">
      <alignment horizontal="left" wrapText="1"/>
    </xf>
    <xf numFmtId="0" fontId="3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5" fillId="0" borderId="63" xfId="0" applyFont="1" applyBorder="1" applyAlignment="1">
      <alignment horizontal="left" wrapText="1"/>
    </xf>
    <xf numFmtId="0" fontId="35" fillId="0" borderId="64" xfId="0" applyFont="1" applyBorder="1" applyAlignment="1">
      <alignment horizontal="left" wrapText="1"/>
    </xf>
    <xf numFmtId="0" fontId="35" fillId="0" borderId="46" xfId="0" applyFont="1" applyBorder="1" applyAlignment="1">
      <alignment horizontal="left" wrapText="1"/>
    </xf>
    <xf numFmtId="0" fontId="77" fillId="0" borderId="140" xfId="1" applyFont="1" applyFill="1" applyBorder="1" applyAlignment="1">
      <alignment horizontal="center" vertical="center" wrapText="1"/>
    </xf>
    <xf numFmtId="0" fontId="0" fillId="29" borderId="139" xfId="0" applyFill="1" applyBorder="1"/>
    <xf numFmtId="0" fontId="77" fillId="0" borderId="139" xfId="1" applyFont="1" applyFill="1" applyBorder="1" applyAlignment="1">
      <alignment horizontal="left" vertical="center" wrapText="1"/>
    </xf>
    <xf numFmtId="170" fontId="77" fillId="0" borderId="139" xfId="3" applyNumberFormat="1" applyFont="1" applyFill="1" applyBorder="1" applyAlignment="1">
      <alignment horizontal="center" vertical="center" wrapText="1"/>
    </xf>
    <xf numFmtId="169" fontId="84" fillId="0" borderId="140" xfId="65" applyNumberFormat="1" applyFont="1" applyFill="1" applyBorder="1" applyAlignment="1">
      <alignment horizontal="center" vertical="center"/>
    </xf>
    <xf numFmtId="169" fontId="84" fillId="0" borderId="140" xfId="65" applyNumberFormat="1" applyFont="1" applyFill="1" applyBorder="1" applyAlignment="1">
      <alignment horizontal="center" vertical="center" wrapText="1"/>
    </xf>
    <xf numFmtId="168" fontId="85" fillId="0" borderId="139" xfId="65" applyFont="1" applyFill="1" applyBorder="1" applyAlignment="1">
      <alignment horizontal="center" vertical="center" wrapText="1"/>
    </xf>
    <xf numFmtId="0" fontId="77" fillId="0" borderId="139" xfId="3" applyFont="1" applyFill="1" applyBorder="1" applyAlignment="1">
      <alignment horizontal="center" vertical="center" wrapText="1"/>
    </xf>
    <xf numFmtId="169" fontId="84" fillId="0" borderId="139" xfId="65" applyNumberFormat="1" applyFont="1" applyFill="1" applyBorder="1" applyAlignment="1">
      <alignment horizontal="center" vertical="center"/>
    </xf>
    <xf numFmtId="168" fontId="78" fillId="29" borderId="139" xfId="65" applyFont="1" applyFill="1" applyBorder="1" applyAlignment="1">
      <alignment horizontal="center" vertical="center"/>
    </xf>
    <xf numFmtId="168" fontId="78" fillId="29" borderId="139" xfId="65" applyFont="1" applyFill="1" applyBorder="1" applyAlignment="1">
      <alignment horizontal="center" vertical="center" wrapText="1"/>
    </xf>
    <xf numFmtId="0" fontId="82" fillId="0" borderId="49" xfId="1" applyFont="1" applyFill="1" applyBorder="1" applyAlignment="1">
      <alignment horizontal="center" vertical="center" wrapText="1"/>
    </xf>
    <xf numFmtId="0" fontId="82" fillId="0" borderId="146" xfId="1" applyFont="1" applyFill="1" applyBorder="1" applyAlignment="1">
      <alignment horizontal="center" vertical="center" wrapText="1"/>
    </xf>
    <xf numFmtId="0" fontId="82" fillId="0" borderId="139" xfId="1" applyFont="1" applyFill="1" applyBorder="1" applyAlignment="1">
      <alignment horizontal="center" vertical="center" wrapText="1"/>
    </xf>
    <xf numFmtId="0" fontId="77" fillId="0" borderId="49" xfId="3" applyFont="1" applyFill="1" applyBorder="1" applyAlignment="1">
      <alignment horizontal="center" vertical="center" wrapText="1"/>
    </xf>
    <xf numFmtId="0" fontId="77" fillId="0" borderId="49" xfId="1" applyFont="1" applyFill="1" applyBorder="1" applyAlignment="1">
      <alignment horizontal="center" vertical="center" wrapText="1"/>
    </xf>
    <xf numFmtId="169" fontId="77" fillId="0" borderId="139" xfId="3" applyNumberFormat="1" applyFont="1" applyFill="1" applyBorder="1" applyAlignment="1">
      <alignment horizontal="center" vertical="center" wrapText="1"/>
    </xf>
    <xf numFmtId="0" fontId="82" fillId="0" borderId="140" xfId="1" applyFont="1" applyFill="1" applyBorder="1" applyAlignment="1">
      <alignment horizontal="center" vertical="center" wrapText="1"/>
    </xf>
    <xf numFmtId="169" fontId="77" fillId="0" borderId="49" xfId="3" applyNumberFormat="1" applyFont="1" applyFill="1" applyBorder="1" applyAlignment="1">
      <alignment horizontal="center" vertical="center" wrapText="1"/>
    </xf>
    <xf numFmtId="0" fontId="77" fillId="0" borderId="150" xfId="1" applyFont="1" applyFill="1" applyBorder="1" applyAlignment="1">
      <alignment horizontal="center" vertical="center" wrapText="1"/>
    </xf>
    <xf numFmtId="49" fontId="81" fillId="0" borderId="138" xfId="1" applyNumberFormat="1" applyFont="1" applyFill="1" applyBorder="1" applyAlignment="1">
      <alignment horizontal="left" vertical="top" wrapText="1"/>
    </xf>
    <xf numFmtId="0" fontId="77" fillId="0" borderId="147" xfId="3" applyFont="1" applyFill="1" applyBorder="1" applyAlignment="1">
      <alignment horizontal="center" vertical="center" wrapText="1"/>
    </xf>
    <xf numFmtId="0" fontId="77" fillId="0" borderId="49" xfId="1" applyFont="1" applyFill="1" applyBorder="1" applyAlignment="1">
      <alignment horizontal="left" vertical="center" wrapText="1"/>
    </xf>
    <xf numFmtId="168" fontId="82" fillId="29" borderId="139" xfId="65" applyFont="1" applyFill="1" applyBorder="1" applyAlignment="1">
      <alignment horizontal="center" vertical="center"/>
    </xf>
    <xf numFmtId="168" fontId="82" fillId="29" borderId="145" xfId="65" applyFont="1" applyFill="1" applyBorder="1" applyAlignment="1">
      <alignment horizontal="center" vertical="center"/>
    </xf>
    <xf numFmtId="0" fontId="82" fillId="0" borderId="49" xfId="1" applyFont="1" applyFill="1" applyBorder="1" applyAlignment="1">
      <alignment horizontal="center" vertical="center"/>
    </xf>
    <xf numFmtId="0" fontId="0" fillId="0" borderId="139" xfId="0" applyFill="1" applyBorder="1"/>
    <xf numFmtId="0" fontId="82" fillId="0" borderId="139" xfId="1" applyFont="1" applyFill="1" applyBorder="1" applyAlignment="1">
      <alignment horizontal="center" vertical="center"/>
    </xf>
    <xf numFmtId="0" fontId="0" fillId="29" borderId="145" xfId="0" applyFill="1" applyBorder="1"/>
    <xf numFmtId="0" fontId="77" fillId="0" borderId="140" xfId="3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/>
    </xf>
    <xf numFmtId="0" fontId="3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3" fillId="0" borderId="0" xfId="0" applyFont="1" applyFill="1" applyAlignment="1">
      <alignment horizontal="center" vertical="center" wrapText="1"/>
    </xf>
    <xf numFmtId="0" fontId="33" fillId="26" borderId="0" xfId="0" applyFont="1" applyFill="1" applyAlignment="1">
      <alignment horizontal="center" vertical="center" wrapText="1"/>
    </xf>
    <xf numFmtId="0" fontId="31" fillId="26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left" vertical="center" indent="2"/>
    </xf>
    <xf numFmtId="0" fontId="35" fillId="0" borderId="58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5" fillId="0" borderId="58" xfId="0" applyFont="1" applyFill="1" applyBorder="1" applyAlignment="1">
      <alignment horizontal="left" vertical="center" indent="2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/>
    <xf numFmtId="0" fontId="3" fillId="0" borderId="10" xfId="0" applyFont="1" applyFill="1" applyBorder="1" applyAlignment="1"/>
    <xf numFmtId="0" fontId="3" fillId="0" borderId="0" xfId="0" applyFont="1" applyFill="1" applyBorder="1" applyAlignment="1"/>
    <xf numFmtId="0" fontId="3" fillId="0" borderId="63" xfId="0" applyFont="1" applyFill="1" applyBorder="1" applyAlignment="1"/>
    <xf numFmtId="0" fontId="3" fillId="0" borderId="64" xfId="0" applyFont="1" applyFill="1" applyBorder="1" applyAlignment="1"/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3" fontId="3" fillId="0" borderId="51" xfId="0" applyNumberFormat="1" applyFont="1" applyFill="1" applyBorder="1" applyAlignment="1">
      <alignment horizontal="center"/>
    </xf>
    <xf numFmtId="3" fontId="3" fillId="0" borderId="108" xfId="0" applyNumberFormat="1" applyFont="1" applyFill="1" applyBorder="1" applyAlignment="1">
      <alignment horizontal="center"/>
    </xf>
    <xf numFmtId="3" fontId="3" fillId="0" borderId="13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2" fillId="0" borderId="0" xfId="55" applyNumberFormat="1" applyFont="1" applyFill="1" applyBorder="1" applyAlignment="1">
      <alignment horizontal="right" vertical="center" wrapText="1"/>
    </xf>
    <xf numFmtId="0" fontId="32" fillId="0" borderId="0" xfId="59" applyFont="1" applyFill="1" applyAlignment="1">
      <alignment horizontal="right" vertical="center"/>
    </xf>
    <xf numFmtId="0" fontId="63" fillId="0" borderId="1" xfId="55" applyFont="1" applyFill="1" applyBorder="1" applyAlignment="1">
      <alignment horizontal="center" vertical="center" wrapText="1"/>
    </xf>
    <xf numFmtId="0" fontId="32" fillId="0" borderId="2" xfId="55" applyFont="1" applyFill="1" applyBorder="1" applyAlignment="1">
      <alignment horizontal="left" vertical="center" wrapText="1"/>
    </xf>
    <xf numFmtId="0" fontId="32" fillId="0" borderId="9" xfId="55" applyFont="1" applyFill="1" applyBorder="1" applyAlignment="1">
      <alignment horizontal="left" vertical="center" wrapText="1"/>
    </xf>
    <xf numFmtId="0" fontId="32" fillId="0" borderId="14" xfId="55" applyFont="1" applyFill="1" applyBorder="1" applyAlignment="1">
      <alignment horizontal="center" vertical="center" wrapText="1"/>
    </xf>
    <xf numFmtId="0" fontId="32" fillId="0" borderId="23" xfId="55" applyFont="1" applyFill="1" applyBorder="1" applyAlignment="1">
      <alignment horizontal="center" vertical="center" wrapText="1"/>
    </xf>
    <xf numFmtId="0" fontId="32" fillId="0" borderId="40" xfId="55" applyFont="1" applyFill="1" applyBorder="1" applyAlignment="1">
      <alignment horizontal="center" vertical="center" wrapText="1"/>
    </xf>
    <xf numFmtId="0" fontId="32" fillId="0" borderId="21" xfId="55" applyFont="1" applyFill="1" applyBorder="1" applyAlignment="1">
      <alignment horizontal="center" vertical="center" wrapText="1"/>
    </xf>
    <xf numFmtId="0" fontId="32" fillId="0" borderId="28" xfId="55" applyFont="1" applyFill="1" applyBorder="1" applyAlignment="1">
      <alignment horizontal="center" vertical="center" wrapText="1"/>
    </xf>
    <xf numFmtId="0" fontId="32" fillId="0" borderId="41" xfId="55" applyFont="1" applyFill="1" applyBorder="1" applyAlignment="1">
      <alignment horizontal="center" vertical="center" wrapText="1"/>
    </xf>
    <xf numFmtId="0" fontId="32" fillId="0" borderId="17" xfId="55" applyFont="1" applyFill="1" applyBorder="1" applyAlignment="1">
      <alignment horizontal="center" vertical="center" wrapText="1"/>
    </xf>
    <xf numFmtId="0" fontId="32" fillId="0" borderId="25" xfId="55" applyFont="1" applyFill="1" applyBorder="1" applyAlignment="1">
      <alignment horizontal="center" vertical="center" wrapText="1"/>
    </xf>
    <xf numFmtId="0" fontId="32" fillId="0" borderId="42" xfId="55" applyFont="1" applyFill="1" applyBorder="1" applyAlignment="1">
      <alignment horizontal="center" vertical="center" wrapText="1"/>
    </xf>
    <xf numFmtId="0" fontId="32" fillId="0" borderId="16" xfId="55" applyFont="1" applyFill="1" applyBorder="1" applyAlignment="1">
      <alignment horizontal="center" vertical="center" wrapText="1"/>
    </xf>
    <xf numFmtId="0" fontId="32" fillId="0" borderId="44" xfId="55" applyFont="1" applyFill="1" applyBorder="1" applyAlignment="1">
      <alignment horizontal="center" vertical="center" wrapText="1"/>
    </xf>
    <xf numFmtId="0" fontId="32" fillId="0" borderId="45" xfId="55" applyFont="1" applyFill="1" applyBorder="1" applyAlignment="1">
      <alignment horizontal="center" vertical="center" wrapText="1"/>
    </xf>
    <xf numFmtId="0" fontId="32" fillId="0" borderId="61" xfId="55" applyFont="1" applyFill="1" applyBorder="1" applyAlignment="1">
      <alignment horizontal="center" vertical="center" wrapText="1"/>
    </xf>
    <xf numFmtId="0" fontId="32" fillId="0" borderId="49" xfId="55" applyFont="1" applyFill="1" applyBorder="1" applyAlignment="1">
      <alignment horizontal="center" vertical="center" wrapText="1"/>
    </xf>
    <xf numFmtId="0" fontId="32" fillId="0" borderId="50" xfId="55" applyFont="1" applyFill="1" applyBorder="1" applyAlignment="1">
      <alignment horizontal="center" vertical="center" wrapText="1"/>
    </xf>
    <xf numFmtId="164" fontId="32" fillId="0" borderId="24" xfId="56" applyNumberFormat="1" applyFont="1" applyFill="1" applyBorder="1" applyAlignment="1" applyProtection="1">
      <alignment horizontal="center" vertical="center" wrapText="1"/>
      <protection hidden="1"/>
    </xf>
    <xf numFmtId="164" fontId="32" fillId="0" borderId="28" xfId="56" applyNumberFormat="1" applyFont="1" applyFill="1" applyBorder="1" applyAlignment="1" applyProtection="1">
      <alignment horizontal="center" vertical="center" wrapText="1"/>
      <protection hidden="1"/>
    </xf>
    <xf numFmtId="164" fontId="32" fillId="0" borderId="41" xfId="56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55" applyFont="1" applyBorder="1" applyAlignment="1">
      <alignment vertical="center" wrapText="1"/>
    </xf>
    <xf numFmtId="164" fontId="32" fillId="0" borderId="74" xfId="56" applyNumberFormat="1" applyFont="1" applyFill="1" applyBorder="1" applyAlignment="1" applyProtection="1">
      <alignment horizontal="center" vertical="center" wrapText="1"/>
      <protection hidden="1"/>
    </xf>
    <xf numFmtId="164" fontId="32" fillId="0" borderId="34" xfId="56" applyNumberFormat="1" applyFont="1" applyFill="1" applyBorder="1" applyAlignment="1" applyProtection="1">
      <alignment horizontal="center" vertical="center" wrapText="1"/>
      <protection hidden="1"/>
    </xf>
    <xf numFmtId="164" fontId="32" fillId="0" borderId="60" xfId="56" applyNumberFormat="1" applyFont="1" applyFill="1" applyBorder="1" applyAlignment="1" applyProtection="1">
      <alignment horizontal="center" vertical="center" wrapText="1"/>
      <protection hidden="1"/>
    </xf>
    <xf numFmtId="164" fontId="32" fillId="0" borderId="24" xfId="56" applyNumberFormat="1" applyFont="1" applyFill="1" applyBorder="1" applyAlignment="1" applyProtection="1">
      <alignment horizontal="center" vertical="center"/>
      <protection hidden="1"/>
    </xf>
    <xf numFmtId="164" fontId="32" fillId="0" borderId="28" xfId="56" applyNumberFormat="1" applyFont="1" applyFill="1" applyBorder="1" applyAlignment="1" applyProtection="1">
      <alignment horizontal="center" vertical="center"/>
      <protection hidden="1"/>
    </xf>
    <xf numFmtId="164" fontId="32" fillId="0" borderId="41" xfId="56" applyNumberFormat="1" applyFont="1" applyFill="1" applyBorder="1" applyAlignment="1" applyProtection="1">
      <alignment horizontal="center" vertical="center"/>
      <protection hidden="1"/>
    </xf>
    <xf numFmtId="0" fontId="32" fillId="0" borderId="24" xfId="55" applyFont="1" applyFill="1" applyBorder="1" applyAlignment="1">
      <alignment horizontal="center" vertical="top" wrapText="1"/>
    </xf>
    <xf numFmtId="0" fontId="32" fillId="0" borderId="28" xfId="55" applyFont="1" applyFill="1" applyBorder="1" applyAlignment="1">
      <alignment horizontal="center" vertical="top" wrapText="1"/>
    </xf>
    <xf numFmtId="0" fontId="32" fillId="0" borderId="41" xfId="55" applyFont="1" applyFill="1" applyBorder="1" applyAlignment="1">
      <alignment horizontal="center" vertical="top" wrapText="1"/>
    </xf>
    <xf numFmtId="164" fontId="32" fillId="0" borderId="27" xfId="56" applyNumberFormat="1" applyFont="1" applyFill="1" applyBorder="1" applyAlignment="1" applyProtection="1">
      <alignment horizontal="center" vertical="center"/>
      <protection hidden="1"/>
    </xf>
    <xf numFmtId="164" fontId="32" fillId="0" borderId="25" xfId="56" applyNumberFormat="1" applyFont="1" applyFill="1" applyBorder="1" applyAlignment="1" applyProtection="1">
      <alignment horizontal="center" vertical="center"/>
      <protection hidden="1"/>
    </xf>
    <xf numFmtId="164" fontId="32" fillId="0" borderId="42" xfId="56" applyNumberFormat="1" applyFont="1" applyFill="1" applyBorder="1" applyAlignment="1" applyProtection="1">
      <alignment horizontal="center" vertical="center"/>
      <protection hidden="1"/>
    </xf>
    <xf numFmtId="0" fontId="64" fillId="0" borderId="0" xfId="55" applyFont="1" applyFill="1" applyBorder="1" applyAlignment="1">
      <alignment vertical="center" wrapText="1"/>
    </xf>
    <xf numFmtId="0" fontId="32" fillId="0" borderId="4" xfId="59" applyFont="1" applyFill="1" applyBorder="1" applyAlignment="1">
      <alignment vertical="center" wrapText="1"/>
    </xf>
    <xf numFmtId="0" fontId="64" fillId="2" borderId="0" xfId="55" applyFont="1" applyFill="1" applyBorder="1" applyAlignment="1">
      <alignment vertical="center" wrapText="1"/>
    </xf>
    <xf numFmtId="0" fontId="32" fillId="0" borderId="26" xfId="55" applyFont="1" applyFill="1" applyBorder="1" applyAlignment="1">
      <alignment horizontal="center" vertical="top" wrapText="1"/>
    </xf>
    <xf numFmtId="0" fontId="32" fillId="0" borderId="23" xfId="55" applyFont="1" applyFill="1" applyBorder="1" applyAlignment="1">
      <alignment horizontal="center" vertical="top" wrapText="1"/>
    </xf>
    <xf numFmtId="0" fontId="32" fillId="0" borderId="40" xfId="55" applyFont="1" applyFill="1" applyBorder="1" applyAlignment="1">
      <alignment horizontal="center" vertical="top" wrapText="1"/>
    </xf>
    <xf numFmtId="49" fontId="32" fillId="0" borderId="102" xfId="0" applyNumberFormat="1" applyFont="1" applyFill="1" applyBorder="1" applyAlignment="1">
      <alignment horizontal="left" indent="1"/>
    </xf>
    <xf numFmtId="49" fontId="32" fillId="0" borderId="89" xfId="0" applyNumberFormat="1" applyFont="1" applyFill="1" applyBorder="1" applyAlignment="1">
      <alignment horizontal="left" indent="1"/>
    </xf>
    <xf numFmtId="0" fontId="32" fillId="0" borderId="0" xfId="0" applyFont="1" applyFill="1" applyAlignment="1"/>
    <xf numFmtId="0" fontId="0" fillId="0" borderId="0" xfId="0" applyFont="1" applyAlignment="1"/>
    <xf numFmtId="0" fontId="32" fillId="0" borderId="0" xfId="0" applyFont="1" applyFill="1" applyAlignment="1">
      <alignment horizontal="center" vertical="center"/>
    </xf>
    <xf numFmtId="0" fontId="39" fillId="26" borderId="3" xfId="0" applyFont="1" applyFill="1" applyBorder="1" applyAlignment="1">
      <alignment horizontal="center" vertical="center" wrapText="1"/>
    </xf>
    <xf numFmtId="0" fontId="39" fillId="26" borderId="4" xfId="0" applyFont="1" applyFill="1" applyBorder="1" applyAlignment="1">
      <alignment horizontal="center" vertical="center" wrapText="1"/>
    </xf>
    <xf numFmtId="0" fontId="39" fillId="26" borderId="5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" fillId="0" borderId="59" xfId="0" applyFont="1" applyFill="1" applyBorder="1"/>
    <xf numFmtId="0" fontId="32" fillId="0" borderId="59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vertical="center"/>
    </xf>
    <xf numFmtId="0" fontId="39" fillId="0" borderId="7" xfId="0" applyFont="1" applyFill="1" applyBorder="1" applyAlignment="1">
      <alignment vertical="center"/>
    </xf>
    <xf numFmtId="0" fontId="32" fillId="0" borderId="109" xfId="0" applyFont="1" applyFill="1" applyBorder="1" applyAlignment="1">
      <alignment horizontal="left" indent="1"/>
    </xf>
    <xf numFmtId="0" fontId="32" fillId="0" borderId="100" xfId="0" applyFont="1" applyFill="1" applyBorder="1" applyAlignment="1">
      <alignment horizontal="left" indent="1"/>
    </xf>
    <xf numFmtId="0" fontId="32" fillId="0" borderId="122" xfId="0" applyFont="1" applyFill="1" applyBorder="1" applyAlignment="1">
      <alignment horizontal="left" indent="1"/>
    </xf>
    <xf numFmtId="0" fontId="32" fillId="0" borderId="97" xfId="0" applyFont="1" applyFill="1" applyBorder="1" applyAlignment="1">
      <alignment horizontal="left" indent="1"/>
    </xf>
    <xf numFmtId="49" fontId="32" fillId="0" borderId="117" xfId="0" applyNumberFormat="1" applyFont="1" applyFill="1" applyBorder="1" applyAlignment="1">
      <alignment horizontal="left" indent="1"/>
    </xf>
    <xf numFmtId="49" fontId="32" fillId="0" borderId="106" xfId="0" applyNumberFormat="1" applyFont="1" applyFill="1" applyBorder="1" applyAlignment="1">
      <alignment horizontal="left" indent="1"/>
    </xf>
    <xf numFmtId="49" fontId="32" fillId="0" borderId="84" xfId="0" applyNumberFormat="1" applyFont="1" applyFill="1" applyBorder="1" applyAlignment="1">
      <alignment horizontal="left" indent="1"/>
    </xf>
    <xf numFmtId="0" fontId="32" fillId="0" borderId="76" xfId="0" applyFont="1" applyFill="1" applyBorder="1" applyAlignment="1">
      <alignment horizontal="center" vertical="center" wrapText="1"/>
    </xf>
    <xf numFmtId="0" fontId="32" fillId="0" borderId="63" xfId="0" applyFont="1" applyFill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9" fillId="0" borderId="58" xfId="0" applyFont="1" applyFill="1" applyBorder="1" applyAlignment="1">
      <alignment vertical="center"/>
    </xf>
    <xf numFmtId="49" fontId="39" fillId="0" borderId="6" xfId="0" applyNumberFormat="1" applyFont="1" applyFill="1" applyBorder="1" applyAlignment="1">
      <alignment vertical="center"/>
    </xf>
    <xf numFmtId="49" fontId="39" fillId="0" borderId="7" xfId="0" applyNumberFormat="1" applyFont="1" applyFill="1" applyBorder="1" applyAlignment="1">
      <alignment vertical="center"/>
    </xf>
    <xf numFmtId="49" fontId="32" fillId="0" borderId="102" xfId="0" applyNumberFormat="1" applyFont="1" applyFill="1" applyBorder="1" applyAlignment="1">
      <alignment horizontal="left" vertical="center" indent="1"/>
    </xf>
    <xf numFmtId="49" fontId="32" fillId="0" borderId="117" xfId="0" applyNumberFormat="1" applyFont="1" applyFill="1" applyBorder="1" applyAlignment="1">
      <alignment horizontal="left" vertical="center" indent="1"/>
    </xf>
    <xf numFmtId="49" fontId="32" fillId="0" borderId="106" xfId="0" applyNumberFormat="1" applyFont="1" applyFill="1" applyBorder="1" applyAlignment="1">
      <alignment horizontal="left" vertical="center" indent="1"/>
    </xf>
    <xf numFmtId="49" fontId="32" fillId="0" borderId="107" xfId="0" applyNumberFormat="1" applyFont="1" applyFill="1" applyBorder="1" applyAlignment="1">
      <alignment horizontal="left" vertical="center" inden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</cellXfs>
  <cellStyles count="66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Čárka" xfId="63" builtinId="3"/>
    <cellStyle name="Excel Built-in Normal" xfId="65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Check Cell" xfId="39"/>
    <cellStyle name="Input" xfId="40"/>
    <cellStyle name="Linked Cell" xfId="41"/>
    <cellStyle name="Neutral" xfId="42"/>
    <cellStyle name="Normal_Tableau1" xfId="43"/>
    <cellStyle name="Normální" xfId="0" builtinId="0"/>
    <cellStyle name="Normální 17" xfId="64"/>
    <cellStyle name="normální 2" xfId="4"/>
    <cellStyle name="normální 2 2" xfId="44"/>
    <cellStyle name="Normální 2 2 2" xfId="60"/>
    <cellStyle name="normální 2 3" xfId="45"/>
    <cellStyle name="Normální 3" xfId="46"/>
    <cellStyle name="Normální 3 2" xfId="47"/>
    <cellStyle name="Normální 4" xfId="48"/>
    <cellStyle name="Normální 5" xfId="49"/>
    <cellStyle name="normální_131 TA" xfId="55"/>
    <cellStyle name="normální_333 pro rok 2012 (2)" xfId="2"/>
    <cellStyle name="normální_333 pro rok 2012 (2) 2" xfId="6"/>
    <cellStyle name="normální_344 ÚPV Hejný NR 2012" xfId="3"/>
    <cellStyle name="normální_bilance jednoduchá" xfId="5"/>
    <cellStyle name="normální_Bilance příjmů a výdajů SR (druhová a funkční)" xfId="57"/>
    <cellStyle name="normální_Formulář 2 6 - předáno 12 10 2007 (3)" xfId="1"/>
    <cellStyle name="normální_matice výdaje" xfId="58"/>
    <cellStyle name="normální_tabulka č  9-4 SR KV proJanu" xfId="61"/>
    <cellStyle name="normální_Válková tabulky k SR 2" xfId="59"/>
    <cellStyle name="normální_Vzor RO" xfId="56"/>
    <cellStyle name="normální_VZOR Tab  č  3" xfId="62"/>
    <cellStyle name="Note" xfId="50"/>
    <cellStyle name="Output" xfId="51"/>
    <cellStyle name="Title" xfId="52"/>
    <cellStyle name="Total" xfId="53"/>
    <cellStyle name="Warning Text" xfId="54"/>
  </cellStyles>
  <dxfs count="0"/>
  <tableStyles count="0" defaultTableStyle="TableStyleMedium2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409575</xdr:colOff>
      <xdr:row>43</xdr:row>
      <xdr:rowOff>38100</xdr:rowOff>
    </xdr:to>
    <xdr:sp macro="" textlink="">
      <xdr:nvSpPr>
        <xdr:cNvPr id="2" name="AutoShape 4"/>
        <xdr:cNvSpPr>
          <a:spLocks noChangeAspect="1" noChangeArrowheads="1"/>
        </xdr:cNvSpPr>
      </xdr:nvSpPr>
      <xdr:spPr bwMode="auto">
        <a:xfrm>
          <a:off x="0" y="0"/>
          <a:ext cx="10163175" cy="700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285750</xdr:colOff>
      <xdr:row>45</xdr:row>
      <xdr:rowOff>123825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48950" cy="7410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amisova38824\Documents\GroupWise\345_Bilance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  <sheetName val="možnosti výbě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SR-druh"/>
      <sheetName val="Hlavicka"/>
      <sheetName val="Druhova_CAST7"/>
      <sheetName val="Druhova"/>
      <sheetName val="VýdajeSR-funk"/>
      <sheetName val="BExRepositorySheet"/>
      <sheetName val="Funkcni"/>
    </sheetNames>
    <sheetDataSet>
      <sheetData sheetId="0"/>
      <sheetData sheetId="1">
        <row r="3">
          <cell r="I3" t="str">
            <v>345 Český statistický úřad</v>
          </cell>
        </row>
      </sheetData>
      <sheetData sheetId="2"/>
      <sheetData sheetId="3"/>
      <sheetData sheetId="4"/>
      <sheetData sheetId="5"/>
      <sheetData sheetId="6">
        <row r="1">
          <cell r="B1" t="str">
            <v>012.2020</v>
          </cell>
          <cell r="C1" t="str">
            <v>012.2019</v>
          </cell>
        </row>
        <row r="2">
          <cell r="B2" t="str">
            <v>v tis.Kč</v>
          </cell>
        </row>
        <row r="3">
          <cell r="B3" t="str">
            <v>Sk012.2020/Sk012.2019</v>
          </cell>
        </row>
        <row r="45">
          <cell r="B45">
            <v>0</v>
          </cell>
          <cell r="C45">
            <v>0</v>
          </cell>
          <cell r="D45">
            <v>0</v>
          </cell>
          <cell r="J45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J70">
            <v>0</v>
          </cell>
        </row>
        <row r="175">
          <cell r="B175">
            <v>5000</v>
          </cell>
          <cell r="C175">
            <v>118399.736</v>
          </cell>
          <cell r="D175">
            <v>102907.93325</v>
          </cell>
          <cell r="J175">
            <v>89377.629560000001</v>
          </cell>
        </row>
        <row r="178">
          <cell r="B178">
            <v>1488342.719</v>
          </cell>
          <cell r="C178">
            <v>1900357.5149999999</v>
          </cell>
          <cell r="D178">
            <v>1693072.6047499999</v>
          </cell>
          <cell r="J178">
            <v>1280556.5548</v>
          </cell>
        </row>
        <row r="183">
          <cell r="B183">
            <v>1493342.719</v>
          </cell>
          <cell r="C183">
            <v>2018757.2509999999</v>
          </cell>
          <cell r="D183">
            <v>1795980.5379999999</v>
          </cell>
          <cell r="J183">
            <v>1369934.1843600001</v>
          </cell>
        </row>
        <row r="185">
          <cell r="B185">
            <v>40</v>
          </cell>
          <cell r="C185">
            <v>33</v>
          </cell>
          <cell r="D185">
            <v>31.982340000000001</v>
          </cell>
          <cell r="J185">
            <v>30.11861</v>
          </cell>
        </row>
        <row r="186">
          <cell r="B186">
            <v>40</v>
          </cell>
          <cell r="C186">
            <v>33</v>
          </cell>
          <cell r="D186">
            <v>31.982340000000001</v>
          </cell>
          <cell r="J186">
            <v>30.11861</v>
          </cell>
        </row>
        <row r="194">
          <cell r="B194">
            <v>1493382.719</v>
          </cell>
          <cell r="C194">
            <v>2018790.2509999999</v>
          </cell>
          <cell r="D194">
            <v>1796012.52034</v>
          </cell>
          <cell r="J194">
            <v>1369964.3029700001</v>
          </cell>
        </row>
        <row r="195">
          <cell r="B195">
            <v>1493382.719</v>
          </cell>
          <cell r="C195">
            <v>2018790.2509999999</v>
          </cell>
          <cell r="D195">
            <v>1796012.52034</v>
          </cell>
          <cell r="J195">
            <v>1369964.3029700001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6"/>
  <sheetViews>
    <sheetView topLeftCell="A49" workbookViewId="0">
      <selection activeCell="M8" sqref="M8"/>
    </sheetView>
  </sheetViews>
  <sheetFormatPr defaultRowHeight="12.75"/>
  <cols>
    <col min="1" max="1" width="4.42578125" style="291" customWidth="1"/>
    <col min="2" max="2" width="6.140625" style="291" customWidth="1"/>
    <col min="3" max="3" width="8" style="291" customWidth="1"/>
    <col min="4" max="4" width="8.28515625" style="291" customWidth="1"/>
    <col min="5" max="5" width="40.42578125" style="299" customWidth="1"/>
    <col min="6" max="9" width="19.7109375" style="299" bestFit="1" customWidth="1"/>
    <col min="10" max="10" width="24.42578125" style="299" bestFit="1" customWidth="1"/>
    <col min="11" max="11" width="19.7109375" style="299" bestFit="1" customWidth="1"/>
    <col min="12" max="14" width="15.7109375" style="398" customWidth="1"/>
    <col min="15" max="15" width="10.7109375" style="398" hidden="1" customWidth="1"/>
    <col min="16" max="16" width="12.140625" style="398" hidden="1" customWidth="1"/>
    <col min="17" max="17" width="18.5703125" style="298" customWidth="1"/>
    <col min="18" max="18" width="16.140625" style="298" customWidth="1"/>
    <col min="19" max="19" width="14.42578125" style="298" bestFit="1" customWidth="1"/>
    <col min="20" max="20" width="13.42578125" style="298" bestFit="1" customWidth="1"/>
    <col min="21" max="28" width="9.140625" style="298"/>
    <col min="29" max="256" width="9.140625" style="299"/>
    <col min="257" max="257" width="4.42578125" style="299" customWidth="1"/>
    <col min="258" max="258" width="6.140625" style="299" customWidth="1"/>
    <col min="259" max="259" width="8" style="299" customWidth="1"/>
    <col min="260" max="260" width="8.28515625" style="299" customWidth="1"/>
    <col min="261" max="261" width="40.42578125" style="299" customWidth="1"/>
    <col min="262" max="265" width="19.7109375" style="299" bestFit="1" customWidth="1"/>
    <col min="266" max="266" width="24.42578125" style="299" bestFit="1" customWidth="1"/>
    <col min="267" max="267" width="19.7109375" style="299" bestFit="1" customWidth="1"/>
    <col min="268" max="270" width="15.7109375" style="299" customWidth="1"/>
    <col min="271" max="272" width="0" style="299" hidden="1" customWidth="1"/>
    <col min="273" max="273" width="18.5703125" style="299" customWidth="1"/>
    <col min="274" max="274" width="16.140625" style="299" customWidth="1"/>
    <col min="275" max="275" width="14.42578125" style="299" bestFit="1" customWidth="1"/>
    <col min="276" max="276" width="13.42578125" style="299" bestFit="1" customWidth="1"/>
    <col min="277" max="512" width="9.140625" style="299"/>
    <col min="513" max="513" width="4.42578125" style="299" customWidth="1"/>
    <col min="514" max="514" width="6.140625" style="299" customWidth="1"/>
    <col min="515" max="515" width="8" style="299" customWidth="1"/>
    <col min="516" max="516" width="8.28515625" style="299" customWidth="1"/>
    <col min="517" max="517" width="40.42578125" style="299" customWidth="1"/>
    <col min="518" max="521" width="19.7109375" style="299" bestFit="1" customWidth="1"/>
    <col min="522" max="522" width="24.42578125" style="299" bestFit="1" customWidth="1"/>
    <col min="523" max="523" width="19.7109375" style="299" bestFit="1" customWidth="1"/>
    <col min="524" max="526" width="15.7109375" style="299" customWidth="1"/>
    <col min="527" max="528" width="0" style="299" hidden="1" customWidth="1"/>
    <col min="529" max="529" width="18.5703125" style="299" customWidth="1"/>
    <col min="530" max="530" width="16.140625" style="299" customWidth="1"/>
    <col min="531" max="531" width="14.42578125" style="299" bestFit="1" customWidth="1"/>
    <col min="532" max="532" width="13.42578125" style="299" bestFit="1" customWidth="1"/>
    <col min="533" max="768" width="9.140625" style="299"/>
    <col min="769" max="769" width="4.42578125" style="299" customWidth="1"/>
    <col min="770" max="770" width="6.140625" style="299" customWidth="1"/>
    <col min="771" max="771" width="8" style="299" customWidth="1"/>
    <col min="772" max="772" width="8.28515625" style="299" customWidth="1"/>
    <col min="773" max="773" width="40.42578125" style="299" customWidth="1"/>
    <col min="774" max="777" width="19.7109375" style="299" bestFit="1" customWidth="1"/>
    <col min="778" max="778" width="24.42578125" style="299" bestFit="1" customWidth="1"/>
    <col min="779" max="779" width="19.7109375" style="299" bestFit="1" customWidth="1"/>
    <col min="780" max="782" width="15.7109375" style="299" customWidth="1"/>
    <col min="783" max="784" width="0" style="299" hidden="1" customWidth="1"/>
    <col min="785" max="785" width="18.5703125" style="299" customWidth="1"/>
    <col min="786" max="786" width="16.140625" style="299" customWidth="1"/>
    <col min="787" max="787" width="14.42578125" style="299" bestFit="1" customWidth="1"/>
    <col min="788" max="788" width="13.42578125" style="299" bestFit="1" customWidth="1"/>
    <col min="789" max="1024" width="9.140625" style="299"/>
    <col min="1025" max="1025" width="4.42578125" style="299" customWidth="1"/>
    <col min="1026" max="1026" width="6.140625" style="299" customWidth="1"/>
    <col min="1027" max="1027" width="8" style="299" customWidth="1"/>
    <col min="1028" max="1028" width="8.28515625" style="299" customWidth="1"/>
    <col min="1029" max="1029" width="40.42578125" style="299" customWidth="1"/>
    <col min="1030" max="1033" width="19.7109375" style="299" bestFit="1" customWidth="1"/>
    <col min="1034" max="1034" width="24.42578125" style="299" bestFit="1" customWidth="1"/>
    <col min="1035" max="1035" width="19.7109375" style="299" bestFit="1" customWidth="1"/>
    <col min="1036" max="1038" width="15.7109375" style="299" customWidth="1"/>
    <col min="1039" max="1040" width="0" style="299" hidden="1" customWidth="1"/>
    <col min="1041" max="1041" width="18.5703125" style="299" customWidth="1"/>
    <col min="1042" max="1042" width="16.140625" style="299" customWidth="1"/>
    <col min="1043" max="1043" width="14.42578125" style="299" bestFit="1" customWidth="1"/>
    <col min="1044" max="1044" width="13.42578125" style="299" bestFit="1" customWidth="1"/>
    <col min="1045" max="1280" width="9.140625" style="299"/>
    <col min="1281" max="1281" width="4.42578125" style="299" customWidth="1"/>
    <col min="1282" max="1282" width="6.140625" style="299" customWidth="1"/>
    <col min="1283" max="1283" width="8" style="299" customWidth="1"/>
    <col min="1284" max="1284" width="8.28515625" style="299" customWidth="1"/>
    <col min="1285" max="1285" width="40.42578125" style="299" customWidth="1"/>
    <col min="1286" max="1289" width="19.7109375" style="299" bestFit="1" customWidth="1"/>
    <col min="1290" max="1290" width="24.42578125" style="299" bestFit="1" customWidth="1"/>
    <col min="1291" max="1291" width="19.7109375" style="299" bestFit="1" customWidth="1"/>
    <col min="1292" max="1294" width="15.7109375" style="299" customWidth="1"/>
    <col min="1295" max="1296" width="0" style="299" hidden="1" customWidth="1"/>
    <col min="1297" max="1297" width="18.5703125" style="299" customWidth="1"/>
    <col min="1298" max="1298" width="16.140625" style="299" customWidth="1"/>
    <col min="1299" max="1299" width="14.42578125" style="299" bestFit="1" customWidth="1"/>
    <col min="1300" max="1300" width="13.42578125" style="299" bestFit="1" customWidth="1"/>
    <col min="1301" max="1536" width="9.140625" style="299"/>
    <col min="1537" max="1537" width="4.42578125" style="299" customWidth="1"/>
    <col min="1538" max="1538" width="6.140625" style="299" customWidth="1"/>
    <col min="1539" max="1539" width="8" style="299" customWidth="1"/>
    <col min="1540" max="1540" width="8.28515625" style="299" customWidth="1"/>
    <col min="1541" max="1541" width="40.42578125" style="299" customWidth="1"/>
    <col min="1542" max="1545" width="19.7109375" style="299" bestFit="1" customWidth="1"/>
    <col min="1546" max="1546" width="24.42578125" style="299" bestFit="1" customWidth="1"/>
    <col min="1547" max="1547" width="19.7109375" style="299" bestFit="1" customWidth="1"/>
    <col min="1548" max="1550" width="15.7109375" style="299" customWidth="1"/>
    <col min="1551" max="1552" width="0" style="299" hidden="1" customWidth="1"/>
    <col min="1553" max="1553" width="18.5703125" style="299" customWidth="1"/>
    <col min="1554" max="1554" width="16.140625" style="299" customWidth="1"/>
    <col min="1555" max="1555" width="14.42578125" style="299" bestFit="1" customWidth="1"/>
    <col min="1556" max="1556" width="13.42578125" style="299" bestFit="1" customWidth="1"/>
    <col min="1557" max="1792" width="9.140625" style="299"/>
    <col min="1793" max="1793" width="4.42578125" style="299" customWidth="1"/>
    <col min="1794" max="1794" width="6.140625" style="299" customWidth="1"/>
    <col min="1795" max="1795" width="8" style="299" customWidth="1"/>
    <col min="1796" max="1796" width="8.28515625" style="299" customWidth="1"/>
    <col min="1797" max="1797" width="40.42578125" style="299" customWidth="1"/>
    <col min="1798" max="1801" width="19.7109375" style="299" bestFit="1" customWidth="1"/>
    <col min="1802" max="1802" width="24.42578125" style="299" bestFit="1" customWidth="1"/>
    <col min="1803" max="1803" width="19.7109375" style="299" bestFit="1" customWidth="1"/>
    <col min="1804" max="1806" width="15.7109375" style="299" customWidth="1"/>
    <col min="1807" max="1808" width="0" style="299" hidden="1" customWidth="1"/>
    <col min="1809" max="1809" width="18.5703125" style="299" customWidth="1"/>
    <col min="1810" max="1810" width="16.140625" style="299" customWidth="1"/>
    <col min="1811" max="1811" width="14.42578125" style="299" bestFit="1" customWidth="1"/>
    <col min="1812" max="1812" width="13.42578125" style="299" bestFit="1" customWidth="1"/>
    <col min="1813" max="2048" width="9.140625" style="299"/>
    <col min="2049" max="2049" width="4.42578125" style="299" customWidth="1"/>
    <col min="2050" max="2050" width="6.140625" style="299" customWidth="1"/>
    <col min="2051" max="2051" width="8" style="299" customWidth="1"/>
    <col min="2052" max="2052" width="8.28515625" style="299" customWidth="1"/>
    <col min="2053" max="2053" width="40.42578125" style="299" customWidth="1"/>
    <col min="2054" max="2057" width="19.7109375" style="299" bestFit="1" customWidth="1"/>
    <col min="2058" max="2058" width="24.42578125" style="299" bestFit="1" customWidth="1"/>
    <col min="2059" max="2059" width="19.7109375" style="299" bestFit="1" customWidth="1"/>
    <col min="2060" max="2062" width="15.7109375" style="299" customWidth="1"/>
    <col min="2063" max="2064" width="0" style="299" hidden="1" customWidth="1"/>
    <col min="2065" max="2065" width="18.5703125" style="299" customWidth="1"/>
    <col min="2066" max="2066" width="16.140625" style="299" customWidth="1"/>
    <col min="2067" max="2067" width="14.42578125" style="299" bestFit="1" customWidth="1"/>
    <col min="2068" max="2068" width="13.42578125" style="299" bestFit="1" customWidth="1"/>
    <col min="2069" max="2304" width="9.140625" style="299"/>
    <col min="2305" max="2305" width="4.42578125" style="299" customWidth="1"/>
    <col min="2306" max="2306" width="6.140625" style="299" customWidth="1"/>
    <col min="2307" max="2307" width="8" style="299" customWidth="1"/>
    <col min="2308" max="2308" width="8.28515625" style="299" customWidth="1"/>
    <col min="2309" max="2309" width="40.42578125" style="299" customWidth="1"/>
    <col min="2310" max="2313" width="19.7109375" style="299" bestFit="1" customWidth="1"/>
    <col min="2314" max="2314" width="24.42578125" style="299" bestFit="1" customWidth="1"/>
    <col min="2315" max="2315" width="19.7109375" style="299" bestFit="1" customWidth="1"/>
    <col min="2316" max="2318" width="15.7109375" style="299" customWidth="1"/>
    <col min="2319" max="2320" width="0" style="299" hidden="1" customWidth="1"/>
    <col min="2321" max="2321" width="18.5703125" style="299" customWidth="1"/>
    <col min="2322" max="2322" width="16.140625" style="299" customWidth="1"/>
    <col min="2323" max="2323" width="14.42578125" style="299" bestFit="1" customWidth="1"/>
    <col min="2324" max="2324" width="13.42578125" style="299" bestFit="1" customWidth="1"/>
    <col min="2325" max="2560" width="9.140625" style="299"/>
    <col min="2561" max="2561" width="4.42578125" style="299" customWidth="1"/>
    <col min="2562" max="2562" width="6.140625" style="299" customWidth="1"/>
    <col min="2563" max="2563" width="8" style="299" customWidth="1"/>
    <col min="2564" max="2564" width="8.28515625" style="299" customWidth="1"/>
    <col min="2565" max="2565" width="40.42578125" style="299" customWidth="1"/>
    <col min="2566" max="2569" width="19.7109375" style="299" bestFit="1" customWidth="1"/>
    <col min="2570" max="2570" width="24.42578125" style="299" bestFit="1" customWidth="1"/>
    <col min="2571" max="2571" width="19.7109375" style="299" bestFit="1" customWidth="1"/>
    <col min="2572" max="2574" width="15.7109375" style="299" customWidth="1"/>
    <col min="2575" max="2576" width="0" style="299" hidden="1" customWidth="1"/>
    <col min="2577" max="2577" width="18.5703125" style="299" customWidth="1"/>
    <col min="2578" max="2578" width="16.140625" style="299" customWidth="1"/>
    <col min="2579" max="2579" width="14.42578125" style="299" bestFit="1" customWidth="1"/>
    <col min="2580" max="2580" width="13.42578125" style="299" bestFit="1" customWidth="1"/>
    <col min="2581" max="2816" width="9.140625" style="299"/>
    <col min="2817" max="2817" width="4.42578125" style="299" customWidth="1"/>
    <col min="2818" max="2818" width="6.140625" style="299" customWidth="1"/>
    <col min="2819" max="2819" width="8" style="299" customWidth="1"/>
    <col min="2820" max="2820" width="8.28515625" style="299" customWidth="1"/>
    <col min="2821" max="2821" width="40.42578125" style="299" customWidth="1"/>
    <col min="2822" max="2825" width="19.7109375" style="299" bestFit="1" customWidth="1"/>
    <col min="2826" max="2826" width="24.42578125" style="299" bestFit="1" customWidth="1"/>
    <col min="2827" max="2827" width="19.7109375" style="299" bestFit="1" customWidth="1"/>
    <col min="2828" max="2830" width="15.7109375" style="299" customWidth="1"/>
    <col min="2831" max="2832" width="0" style="299" hidden="1" customWidth="1"/>
    <col min="2833" max="2833" width="18.5703125" style="299" customWidth="1"/>
    <col min="2834" max="2834" width="16.140625" style="299" customWidth="1"/>
    <col min="2835" max="2835" width="14.42578125" style="299" bestFit="1" customWidth="1"/>
    <col min="2836" max="2836" width="13.42578125" style="299" bestFit="1" customWidth="1"/>
    <col min="2837" max="3072" width="9.140625" style="299"/>
    <col min="3073" max="3073" width="4.42578125" style="299" customWidth="1"/>
    <col min="3074" max="3074" width="6.140625" style="299" customWidth="1"/>
    <col min="3075" max="3075" width="8" style="299" customWidth="1"/>
    <col min="3076" max="3076" width="8.28515625" style="299" customWidth="1"/>
    <col min="3077" max="3077" width="40.42578125" style="299" customWidth="1"/>
    <col min="3078" max="3081" width="19.7109375" style="299" bestFit="1" customWidth="1"/>
    <col min="3082" max="3082" width="24.42578125" style="299" bestFit="1" customWidth="1"/>
    <col min="3083" max="3083" width="19.7109375" style="299" bestFit="1" customWidth="1"/>
    <col min="3084" max="3086" width="15.7109375" style="299" customWidth="1"/>
    <col min="3087" max="3088" width="0" style="299" hidden="1" customWidth="1"/>
    <col min="3089" max="3089" width="18.5703125" style="299" customWidth="1"/>
    <col min="3090" max="3090" width="16.140625" style="299" customWidth="1"/>
    <col min="3091" max="3091" width="14.42578125" style="299" bestFit="1" customWidth="1"/>
    <col min="3092" max="3092" width="13.42578125" style="299" bestFit="1" customWidth="1"/>
    <col min="3093" max="3328" width="9.140625" style="299"/>
    <col min="3329" max="3329" width="4.42578125" style="299" customWidth="1"/>
    <col min="3330" max="3330" width="6.140625" style="299" customWidth="1"/>
    <col min="3331" max="3331" width="8" style="299" customWidth="1"/>
    <col min="3332" max="3332" width="8.28515625" style="299" customWidth="1"/>
    <col min="3333" max="3333" width="40.42578125" style="299" customWidth="1"/>
    <col min="3334" max="3337" width="19.7109375" style="299" bestFit="1" customWidth="1"/>
    <col min="3338" max="3338" width="24.42578125" style="299" bestFit="1" customWidth="1"/>
    <col min="3339" max="3339" width="19.7109375" style="299" bestFit="1" customWidth="1"/>
    <col min="3340" max="3342" width="15.7109375" style="299" customWidth="1"/>
    <col min="3343" max="3344" width="0" style="299" hidden="1" customWidth="1"/>
    <col min="3345" max="3345" width="18.5703125" style="299" customWidth="1"/>
    <col min="3346" max="3346" width="16.140625" style="299" customWidth="1"/>
    <col min="3347" max="3347" width="14.42578125" style="299" bestFit="1" customWidth="1"/>
    <col min="3348" max="3348" width="13.42578125" style="299" bestFit="1" customWidth="1"/>
    <col min="3349" max="3584" width="9.140625" style="299"/>
    <col min="3585" max="3585" width="4.42578125" style="299" customWidth="1"/>
    <col min="3586" max="3586" width="6.140625" style="299" customWidth="1"/>
    <col min="3587" max="3587" width="8" style="299" customWidth="1"/>
    <col min="3588" max="3588" width="8.28515625" style="299" customWidth="1"/>
    <col min="3589" max="3589" width="40.42578125" style="299" customWidth="1"/>
    <col min="3590" max="3593" width="19.7109375" style="299" bestFit="1" customWidth="1"/>
    <col min="3594" max="3594" width="24.42578125" style="299" bestFit="1" customWidth="1"/>
    <col min="3595" max="3595" width="19.7109375" style="299" bestFit="1" customWidth="1"/>
    <col min="3596" max="3598" width="15.7109375" style="299" customWidth="1"/>
    <col min="3599" max="3600" width="0" style="299" hidden="1" customWidth="1"/>
    <col min="3601" max="3601" width="18.5703125" style="299" customWidth="1"/>
    <col min="3602" max="3602" width="16.140625" style="299" customWidth="1"/>
    <col min="3603" max="3603" width="14.42578125" style="299" bestFit="1" customWidth="1"/>
    <col min="3604" max="3604" width="13.42578125" style="299" bestFit="1" customWidth="1"/>
    <col min="3605" max="3840" width="9.140625" style="299"/>
    <col min="3841" max="3841" width="4.42578125" style="299" customWidth="1"/>
    <col min="3842" max="3842" width="6.140625" style="299" customWidth="1"/>
    <col min="3843" max="3843" width="8" style="299" customWidth="1"/>
    <col min="3844" max="3844" width="8.28515625" style="299" customWidth="1"/>
    <col min="3845" max="3845" width="40.42578125" style="299" customWidth="1"/>
    <col min="3846" max="3849" width="19.7109375" style="299" bestFit="1" customWidth="1"/>
    <col min="3850" max="3850" width="24.42578125" style="299" bestFit="1" customWidth="1"/>
    <col min="3851" max="3851" width="19.7109375" style="299" bestFit="1" customWidth="1"/>
    <col min="3852" max="3854" width="15.7109375" style="299" customWidth="1"/>
    <col min="3855" max="3856" width="0" style="299" hidden="1" customWidth="1"/>
    <col min="3857" max="3857" width="18.5703125" style="299" customWidth="1"/>
    <col min="3858" max="3858" width="16.140625" style="299" customWidth="1"/>
    <col min="3859" max="3859" width="14.42578125" style="299" bestFit="1" customWidth="1"/>
    <col min="3860" max="3860" width="13.42578125" style="299" bestFit="1" customWidth="1"/>
    <col min="3861" max="4096" width="9.140625" style="299"/>
    <col min="4097" max="4097" width="4.42578125" style="299" customWidth="1"/>
    <col min="4098" max="4098" width="6.140625" style="299" customWidth="1"/>
    <col min="4099" max="4099" width="8" style="299" customWidth="1"/>
    <col min="4100" max="4100" width="8.28515625" style="299" customWidth="1"/>
    <col min="4101" max="4101" width="40.42578125" style="299" customWidth="1"/>
    <col min="4102" max="4105" width="19.7109375" style="299" bestFit="1" customWidth="1"/>
    <col min="4106" max="4106" width="24.42578125" style="299" bestFit="1" customWidth="1"/>
    <col min="4107" max="4107" width="19.7109375" style="299" bestFit="1" customWidth="1"/>
    <col min="4108" max="4110" width="15.7109375" style="299" customWidth="1"/>
    <col min="4111" max="4112" width="0" style="299" hidden="1" customWidth="1"/>
    <col min="4113" max="4113" width="18.5703125" style="299" customWidth="1"/>
    <col min="4114" max="4114" width="16.140625" style="299" customWidth="1"/>
    <col min="4115" max="4115" width="14.42578125" style="299" bestFit="1" customWidth="1"/>
    <col min="4116" max="4116" width="13.42578125" style="299" bestFit="1" customWidth="1"/>
    <col min="4117" max="4352" width="9.140625" style="299"/>
    <col min="4353" max="4353" width="4.42578125" style="299" customWidth="1"/>
    <col min="4354" max="4354" width="6.140625" style="299" customWidth="1"/>
    <col min="4355" max="4355" width="8" style="299" customWidth="1"/>
    <col min="4356" max="4356" width="8.28515625" style="299" customWidth="1"/>
    <col min="4357" max="4357" width="40.42578125" style="299" customWidth="1"/>
    <col min="4358" max="4361" width="19.7109375" style="299" bestFit="1" customWidth="1"/>
    <col min="4362" max="4362" width="24.42578125" style="299" bestFit="1" customWidth="1"/>
    <col min="4363" max="4363" width="19.7109375" style="299" bestFit="1" customWidth="1"/>
    <col min="4364" max="4366" width="15.7109375" style="299" customWidth="1"/>
    <col min="4367" max="4368" width="0" style="299" hidden="1" customWidth="1"/>
    <col min="4369" max="4369" width="18.5703125" style="299" customWidth="1"/>
    <col min="4370" max="4370" width="16.140625" style="299" customWidth="1"/>
    <col min="4371" max="4371" width="14.42578125" style="299" bestFit="1" customWidth="1"/>
    <col min="4372" max="4372" width="13.42578125" style="299" bestFit="1" customWidth="1"/>
    <col min="4373" max="4608" width="9.140625" style="299"/>
    <col min="4609" max="4609" width="4.42578125" style="299" customWidth="1"/>
    <col min="4610" max="4610" width="6.140625" style="299" customWidth="1"/>
    <col min="4611" max="4611" width="8" style="299" customWidth="1"/>
    <col min="4612" max="4612" width="8.28515625" style="299" customWidth="1"/>
    <col min="4613" max="4613" width="40.42578125" style="299" customWidth="1"/>
    <col min="4614" max="4617" width="19.7109375" style="299" bestFit="1" customWidth="1"/>
    <col min="4618" max="4618" width="24.42578125" style="299" bestFit="1" customWidth="1"/>
    <col min="4619" max="4619" width="19.7109375" style="299" bestFit="1" customWidth="1"/>
    <col min="4620" max="4622" width="15.7109375" style="299" customWidth="1"/>
    <col min="4623" max="4624" width="0" style="299" hidden="1" customWidth="1"/>
    <col min="4625" max="4625" width="18.5703125" style="299" customWidth="1"/>
    <col min="4626" max="4626" width="16.140625" style="299" customWidth="1"/>
    <col min="4627" max="4627" width="14.42578125" style="299" bestFit="1" customWidth="1"/>
    <col min="4628" max="4628" width="13.42578125" style="299" bestFit="1" customWidth="1"/>
    <col min="4629" max="4864" width="9.140625" style="299"/>
    <col min="4865" max="4865" width="4.42578125" style="299" customWidth="1"/>
    <col min="4866" max="4866" width="6.140625" style="299" customWidth="1"/>
    <col min="4867" max="4867" width="8" style="299" customWidth="1"/>
    <col min="4868" max="4868" width="8.28515625" style="299" customWidth="1"/>
    <col min="4869" max="4869" width="40.42578125" style="299" customWidth="1"/>
    <col min="4870" max="4873" width="19.7109375" style="299" bestFit="1" customWidth="1"/>
    <col min="4874" max="4874" width="24.42578125" style="299" bestFit="1" customWidth="1"/>
    <col min="4875" max="4875" width="19.7109375" style="299" bestFit="1" customWidth="1"/>
    <col min="4876" max="4878" width="15.7109375" style="299" customWidth="1"/>
    <col min="4879" max="4880" width="0" style="299" hidden="1" customWidth="1"/>
    <col min="4881" max="4881" width="18.5703125" style="299" customWidth="1"/>
    <col min="4882" max="4882" width="16.140625" style="299" customWidth="1"/>
    <col min="4883" max="4883" width="14.42578125" style="299" bestFit="1" customWidth="1"/>
    <col min="4884" max="4884" width="13.42578125" style="299" bestFit="1" customWidth="1"/>
    <col min="4885" max="5120" width="9.140625" style="299"/>
    <col min="5121" max="5121" width="4.42578125" style="299" customWidth="1"/>
    <col min="5122" max="5122" width="6.140625" style="299" customWidth="1"/>
    <col min="5123" max="5123" width="8" style="299" customWidth="1"/>
    <col min="5124" max="5124" width="8.28515625" style="299" customWidth="1"/>
    <col min="5125" max="5125" width="40.42578125" style="299" customWidth="1"/>
    <col min="5126" max="5129" width="19.7109375" style="299" bestFit="1" customWidth="1"/>
    <col min="5130" max="5130" width="24.42578125" style="299" bestFit="1" customWidth="1"/>
    <col min="5131" max="5131" width="19.7109375" style="299" bestFit="1" customWidth="1"/>
    <col min="5132" max="5134" width="15.7109375" style="299" customWidth="1"/>
    <col min="5135" max="5136" width="0" style="299" hidden="1" customWidth="1"/>
    <col min="5137" max="5137" width="18.5703125" style="299" customWidth="1"/>
    <col min="5138" max="5138" width="16.140625" style="299" customWidth="1"/>
    <col min="5139" max="5139" width="14.42578125" style="299" bestFit="1" customWidth="1"/>
    <col min="5140" max="5140" width="13.42578125" style="299" bestFit="1" customWidth="1"/>
    <col min="5141" max="5376" width="9.140625" style="299"/>
    <col min="5377" max="5377" width="4.42578125" style="299" customWidth="1"/>
    <col min="5378" max="5378" width="6.140625" style="299" customWidth="1"/>
    <col min="5379" max="5379" width="8" style="299" customWidth="1"/>
    <col min="5380" max="5380" width="8.28515625" style="299" customWidth="1"/>
    <col min="5381" max="5381" width="40.42578125" style="299" customWidth="1"/>
    <col min="5382" max="5385" width="19.7109375" style="299" bestFit="1" customWidth="1"/>
    <col min="5386" max="5386" width="24.42578125" style="299" bestFit="1" customWidth="1"/>
    <col min="5387" max="5387" width="19.7109375" style="299" bestFit="1" customWidth="1"/>
    <col min="5388" max="5390" width="15.7109375" style="299" customWidth="1"/>
    <col min="5391" max="5392" width="0" style="299" hidden="1" customWidth="1"/>
    <col min="5393" max="5393" width="18.5703125" style="299" customWidth="1"/>
    <col min="5394" max="5394" width="16.140625" style="299" customWidth="1"/>
    <col min="5395" max="5395" width="14.42578125" style="299" bestFit="1" customWidth="1"/>
    <col min="5396" max="5396" width="13.42578125" style="299" bestFit="1" customWidth="1"/>
    <col min="5397" max="5632" width="9.140625" style="299"/>
    <col min="5633" max="5633" width="4.42578125" style="299" customWidth="1"/>
    <col min="5634" max="5634" width="6.140625" style="299" customWidth="1"/>
    <col min="5635" max="5635" width="8" style="299" customWidth="1"/>
    <col min="5636" max="5636" width="8.28515625" style="299" customWidth="1"/>
    <col min="5637" max="5637" width="40.42578125" style="299" customWidth="1"/>
    <col min="5638" max="5641" width="19.7109375" style="299" bestFit="1" customWidth="1"/>
    <col min="5642" max="5642" width="24.42578125" style="299" bestFit="1" customWidth="1"/>
    <col min="5643" max="5643" width="19.7109375" style="299" bestFit="1" customWidth="1"/>
    <col min="5644" max="5646" width="15.7109375" style="299" customWidth="1"/>
    <col min="5647" max="5648" width="0" style="299" hidden="1" customWidth="1"/>
    <col min="5649" max="5649" width="18.5703125" style="299" customWidth="1"/>
    <col min="5650" max="5650" width="16.140625" style="299" customWidth="1"/>
    <col min="5651" max="5651" width="14.42578125" style="299" bestFit="1" customWidth="1"/>
    <col min="5652" max="5652" width="13.42578125" style="299" bestFit="1" customWidth="1"/>
    <col min="5653" max="5888" width="9.140625" style="299"/>
    <col min="5889" max="5889" width="4.42578125" style="299" customWidth="1"/>
    <col min="5890" max="5890" width="6.140625" style="299" customWidth="1"/>
    <col min="5891" max="5891" width="8" style="299" customWidth="1"/>
    <col min="5892" max="5892" width="8.28515625" style="299" customWidth="1"/>
    <col min="5893" max="5893" width="40.42578125" style="299" customWidth="1"/>
    <col min="5894" max="5897" width="19.7109375" style="299" bestFit="1" customWidth="1"/>
    <col min="5898" max="5898" width="24.42578125" style="299" bestFit="1" customWidth="1"/>
    <col min="5899" max="5899" width="19.7109375" style="299" bestFit="1" customWidth="1"/>
    <col min="5900" max="5902" width="15.7109375" style="299" customWidth="1"/>
    <col min="5903" max="5904" width="0" style="299" hidden="1" customWidth="1"/>
    <col min="5905" max="5905" width="18.5703125" style="299" customWidth="1"/>
    <col min="5906" max="5906" width="16.140625" style="299" customWidth="1"/>
    <col min="5907" max="5907" width="14.42578125" style="299" bestFit="1" customWidth="1"/>
    <col min="5908" max="5908" width="13.42578125" style="299" bestFit="1" customWidth="1"/>
    <col min="5909" max="6144" width="9.140625" style="299"/>
    <col min="6145" max="6145" width="4.42578125" style="299" customWidth="1"/>
    <col min="6146" max="6146" width="6.140625" style="299" customWidth="1"/>
    <col min="6147" max="6147" width="8" style="299" customWidth="1"/>
    <col min="6148" max="6148" width="8.28515625" style="299" customWidth="1"/>
    <col min="6149" max="6149" width="40.42578125" style="299" customWidth="1"/>
    <col min="6150" max="6153" width="19.7109375" style="299" bestFit="1" customWidth="1"/>
    <col min="6154" max="6154" width="24.42578125" style="299" bestFit="1" customWidth="1"/>
    <col min="6155" max="6155" width="19.7109375" style="299" bestFit="1" customWidth="1"/>
    <col min="6156" max="6158" width="15.7109375" style="299" customWidth="1"/>
    <col min="6159" max="6160" width="0" style="299" hidden="1" customWidth="1"/>
    <col min="6161" max="6161" width="18.5703125" style="299" customWidth="1"/>
    <col min="6162" max="6162" width="16.140625" style="299" customWidth="1"/>
    <col min="6163" max="6163" width="14.42578125" style="299" bestFit="1" customWidth="1"/>
    <col min="6164" max="6164" width="13.42578125" style="299" bestFit="1" customWidth="1"/>
    <col min="6165" max="6400" width="9.140625" style="299"/>
    <col min="6401" max="6401" width="4.42578125" style="299" customWidth="1"/>
    <col min="6402" max="6402" width="6.140625" style="299" customWidth="1"/>
    <col min="6403" max="6403" width="8" style="299" customWidth="1"/>
    <col min="6404" max="6404" width="8.28515625" style="299" customWidth="1"/>
    <col min="6405" max="6405" width="40.42578125" style="299" customWidth="1"/>
    <col min="6406" max="6409" width="19.7109375" style="299" bestFit="1" customWidth="1"/>
    <col min="6410" max="6410" width="24.42578125" style="299" bestFit="1" customWidth="1"/>
    <col min="6411" max="6411" width="19.7109375" style="299" bestFit="1" customWidth="1"/>
    <col min="6412" max="6414" width="15.7109375" style="299" customWidth="1"/>
    <col min="6415" max="6416" width="0" style="299" hidden="1" customWidth="1"/>
    <col min="6417" max="6417" width="18.5703125" style="299" customWidth="1"/>
    <col min="6418" max="6418" width="16.140625" style="299" customWidth="1"/>
    <col min="6419" max="6419" width="14.42578125" style="299" bestFit="1" customWidth="1"/>
    <col min="6420" max="6420" width="13.42578125" style="299" bestFit="1" customWidth="1"/>
    <col min="6421" max="6656" width="9.140625" style="299"/>
    <col min="6657" max="6657" width="4.42578125" style="299" customWidth="1"/>
    <col min="6658" max="6658" width="6.140625" style="299" customWidth="1"/>
    <col min="6659" max="6659" width="8" style="299" customWidth="1"/>
    <col min="6660" max="6660" width="8.28515625" style="299" customWidth="1"/>
    <col min="6661" max="6661" width="40.42578125" style="299" customWidth="1"/>
    <col min="6662" max="6665" width="19.7109375" style="299" bestFit="1" customWidth="1"/>
    <col min="6666" max="6666" width="24.42578125" style="299" bestFit="1" customWidth="1"/>
    <col min="6667" max="6667" width="19.7109375" style="299" bestFit="1" customWidth="1"/>
    <col min="6668" max="6670" width="15.7109375" style="299" customWidth="1"/>
    <col min="6671" max="6672" width="0" style="299" hidden="1" customWidth="1"/>
    <col min="6673" max="6673" width="18.5703125" style="299" customWidth="1"/>
    <col min="6674" max="6674" width="16.140625" style="299" customWidth="1"/>
    <col min="6675" max="6675" width="14.42578125" style="299" bestFit="1" customWidth="1"/>
    <col min="6676" max="6676" width="13.42578125" style="299" bestFit="1" customWidth="1"/>
    <col min="6677" max="6912" width="9.140625" style="299"/>
    <col min="6913" max="6913" width="4.42578125" style="299" customWidth="1"/>
    <col min="6914" max="6914" width="6.140625" style="299" customWidth="1"/>
    <col min="6915" max="6915" width="8" style="299" customWidth="1"/>
    <col min="6916" max="6916" width="8.28515625" style="299" customWidth="1"/>
    <col min="6917" max="6917" width="40.42578125" style="299" customWidth="1"/>
    <col min="6918" max="6921" width="19.7109375" style="299" bestFit="1" customWidth="1"/>
    <col min="6922" max="6922" width="24.42578125" style="299" bestFit="1" customWidth="1"/>
    <col min="6923" max="6923" width="19.7109375" style="299" bestFit="1" customWidth="1"/>
    <col min="6924" max="6926" width="15.7109375" style="299" customWidth="1"/>
    <col min="6927" max="6928" width="0" style="299" hidden="1" customWidth="1"/>
    <col min="6929" max="6929" width="18.5703125" style="299" customWidth="1"/>
    <col min="6930" max="6930" width="16.140625" style="299" customWidth="1"/>
    <col min="6931" max="6931" width="14.42578125" style="299" bestFit="1" customWidth="1"/>
    <col min="6932" max="6932" width="13.42578125" style="299" bestFit="1" customWidth="1"/>
    <col min="6933" max="7168" width="9.140625" style="299"/>
    <col min="7169" max="7169" width="4.42578125" style="299" customWidth="1"/>
    <col min="7170" max="7170" width="6.140625" style="299" customWidth="1"/>
    <col min="7171" max="7171" width="8" style="299" customWidth="1"/>
    <col min="7172" max="7172" width="8.28515625" style="299" customWidth="1"/>
    <col min="7173" max="7173" width="40.42578125" style="299" customWidth="1"/>
    <col min="7174" max="7177" width="19.7109375" style="299" bestFit="1" customWidth="1"/>
    <col min="7178" max="7178" width="24.42578125" style="299" bestFit="1" customWidth="1"/>
    <col min="7179" max="7179" width="19.7109375" style="299" bestFit="1" customWidth="1"/>
    <col min="7180" max="7182" width="15.7109375" style="299" customWidth="1"/>
    <col min="7183" max="7184" width="0" style="299" hidden="1" customWidth="1"/>
    <col min="7185" max="7185" width="18.5703125" style="299" customWidth="1"/>
    <col min="7186" max="7186" width="16.140625" style="299" customWidth="1"/>
    <col min="7187" max="7187" width="14.42578125" style="299" bestFit="1" customWidth="1"/>
    <col min="7188" max="7188" width="13.42578125" style="299" bestFit="1" customWidth="1"/>
    <col min="7189" max="7424" width="9.140625" style="299"/>
    <col min="7425" max="7425" width="4.42578125" style="299" customWidth="1"/>
    <col min="7426" max="7426" width="6.140625" style="299" customWidth="1"/>
    <col min="7427" max="7427" width="8" style="299" customWidth="1"/>
    <col min="7428" max="7428" width="8.28515625" style="299" customWidth="1"/>
    <col min="7429" max="7429" width="40.42578125" style="299" customWidth="1"/>
    <col min="7430" max="7433" width="19.7109375" style="299" bestFit="1" customWidth="1"/>
    <col min="7434" max="7434" width="24.42578125" style="299" bestFit="1" customWidth="1"/>
    <col min="7435" max="7435" width="19.7109375" style="299" bestFit="1" customWidth="1"/>
    <col min="7436" max="7438" width="15.7109375" style="299" customWidth="1"/>
    <col min="7439" max="7440" width="0" style="299" hidden="1" customWidth="1"/>
    <col min="7441" max="7441" width="18.5703125" style="299" customWidth="1"/>
    <col min="7442" max="7442" width="16.140625" style="299" customWidth="1"/>
    <col min="7443" max="7443" width="14.42578125" style="299" bestFit="1" customWidth="1"/>
    <col min="7444" max="7444" width="13.42578125" style="299" bestFit="1" customWidth="1"/>
    <col min="7445" max="7680" width="9.140625" style="299"/>
    <col min="7681" max="7681" width="4.42578125" style="299" customWidth="1"/>
    <col min="7682" max="7682" width="6.140625" style="299" customWidth="1"/>
    <col min="7683" max="7683" width="8" style="299" customWidth="1"/>
    <col min="7684" max="7684" width="8.28515625" style="299" customWidth="1"/>
    <col min="7685" max="7685" width="40.42578125" style="299" customWidth="1"/>
    <col min="7686" max="7689" width="19.7109375" style="299" bestFit="1" customWidth="1"/>
    <col min="7690" max="7690" width="24.42578125" style="299" bestFit="1" customWidth="1"/>
    <col min="7691" max="7691" width="19.7109375" style="299" bestFit="1" customWidth="1"/>
    <col min="7692" max="7694" width="15.7109375" style="299" customWidth="1"/>
    <col min="7695" max="7696" width="0" style="299" hidden="1" customWidth="1"/>
    <col min="7697" max="7697" width="18.5703125" style="299" customWidth="1"/>
    <col min="7698" max="7698" width="16.140625" style="299" customWidth="1"/>
    <col min="7699" max="7699" width="14.42578125" style="299" bestFit="1" customWidth="1"/>
    <col min="7700" max="7700" width="13.42578125" style="299" bestFit="1" customWidth="1"/>
    <col min="7701" max="7936" width="9.140625" style="299"/>
    <col min="7937" max="7937" width="4.42578125" style="299" customWidth="1"/>
    <col min="7938" max="7938" width="6.140625" style="299" customWidth="1"/>
    <col min="7939" max="7939" width="8" style="299" customWidth="1"/>
    <col min="7940" max="7940" width="8.28515625" style="299" customWidth="1"/>
    <col min="7941" max="7941" width="40.42578125" style="299" customWidth="1"/>
    <col min="7942" max="7945" width="19.7109375" style="299" bestFit="1" customWidth="1"/>
    <col min="7946" max="7946" width="24.42578125" style="299" bestFit="1" customWidth="1"/>
    <col min="7947" max="7947" width="19.7109375" style="299" bestFit="1" customWidth="1"/>
    <col min="7948" max="7950" width="15.7109375" style="299" customWidth="1"/>
    <col min="7951" max="7952" width="0" style="299" hidden="1" customWidth="1"/>
    <col min="7953" max="7953" width="18.5703125" style="299" customWidth="1"/>
    <col min="7954" max="7954" width="16.140625" style="299" customWidth="1"/>
    <col min="7955" max="7955" width="14.42578125" style="299" bestFit="1" customWidth="1"/>
    <col min="7956" max="7956" width="13.42578125" style="299" bestFit="1" customWidth="1"/>
    <col min="7957" max="8192" width="9.140625" style="299"/>
    <col min="8193" max="8193" width="4.42578125" style="299" customWidth="1"/>
    <col min="8194" max="8194" width="6.140625" style="299" customWidth="1"/>
    <col min="8195" max="8195" width="8" style="299" customWidth="1"/>
    <col min="8196" max="8196" width="8.28515625" style="299" customWidth="1"/>
    <col min="8197" max="8197" width="40.42578125" style="299" customWidth="1"/>
    <col min="8198" max="8201" width="19.7109375" style="299" bestFit="1" customWidth="1"/>
    <col min="8202" max="8202" width="24.42578125" style="299" bestFit="1" customWidth="1"/>
    <col min="8203" max="8203" width="19.7109375" style="299" bestFit="1" customWidth="1"/>
    <col min="8204" max="8206" width="15.7109375" style="299" customWidth="1"/>
    <col min="8207" max="8208" width="0" style="299" hidden="1" customWidth="1"/>
    <col min="8209" max="8209" width="18.5703125" style="299" customWidth="1"/>
    <col min="8210" max="8210" width="16.140625" style="299" customWidth="1"/>
    <col min="8211" max="8211" width="14.42578125" style="299" bestFit="1" customWidth="1"/>
    <col min="8212" max="8212" width="13.42578125" style="299" bestFit="1" customWidth="1"/>
    <col min="8213" max="8448" width="9.140625" style="299"/>
    <col min="8449" max="8449" width="4.42578125" style="299" customWidth="1"/>
    <col min="8450" max="8450" width="6.140625" style="299" customWidth="1"/>
    <col min="8451" max="8451" width="8" style="299" customWidth="1"/>
    <col min="8452" max="8452" width="8.28515625" style="299" customWidth="1"/>
    <col min="8453" max="8453" width="40.42578125" style="299" customWidth="1"/>
    <col min="8454" max="8457" width="19.7109375" style="299" bestFit="1" customWidth="1"/>
    <col min="8458" max="8458" width="24.42578125" style="299" bestFit="1" customWidth="1"/>
    <col min="8459" max="8459" width="19.7109375" style="299" bestFit="1" customWidth="1"/>
    <col min="8460" max="8462" width="15.7109375" style="299" customWidth="1"/>
    <col min="8463" max="8464" width="0" style="299" hidden="1" customWidth="1"/>
    <col min="8465" max="8465" width="18.5703125" style="299" customWidth="1"/>
    <col min="8466" max="8466" width="16.140625" style="299" customWidth="1"/>
    <col min="8467" max="8467" width="14.42578125" style="299" bestFit="1" customWidth="1"/>
    <col min="8468" max="8468" width="13.42578125" style="299" bestFit="1" customWidth="1"/>
    <col min="8469" max="8704" width="9.140625" style="299"/>
    <col min="8705" max="8705" width="4.42578125" style="299" customWidth="1"/>
    <col min="8706" max="8706" width="6.140625" style="299" customWidth="1"/>
    <col min="8707" max="8707" width="8" style="299" customWidth="1"/>
    <col min="8708" max="8708" width="8.28515625" style="299" customWidth="1"/>
    <col min="8709" max="8709" width="40.42578125" style="299" customWidth="1"/>
    <col min="8710" max="8713" width="19.7109375" style="299" bestFit="1" customWidth="1"/>
    <col min="8714" max="8714" width="24.42578125" style="299" bestFit="1" customWidth="1"/>
    <col min="8715" max="8715" width="19.7109375" style="299" bestFit="1" customWidth="1"/>
    <col min="8716" max="8718" width="15.7109375" style="299" customWidth="1"/>
    <col min="8719" max="8720" width="0" style="299" hidden="1" customWidth="1"/>
    <col min="8721" max="8721" width="18.5703125" style="299" customWidth="1"/>
    <col min="8722" max="8722" width="16.140625" style="299" customWidth="1"/>
    <col min="8723" max="8723" width="14.42578125" style="299" bestFit="1" customWidth="1"/>
    <col min="8724" max="8724" width="13.42578125" style="299" bestFit="1" customWidth="1"/>
    <col min="8725" max="8960" width="9.140625" style="299"/>
    <col min="8961" max="8961" width="4.42578125" style="299" customWidth="1"/>
    <col min="8962" max="8962" width="6.140625" style="299" customWidth="1"/>
    <col min="8963" max="8963" width="8" style="299" customWidth="1"/>
    <col min="8964" max="8964" width="8.28515625" style="299" customWidth="1"/>
    <col min="8965" max="8965" width="40.42578125" style="299" customWidth="1"/>
    <col min="8966" max="8969" width="19.7109375" style="299" bestFit="1" customWidth="1"/>
    <col min="8970" max="8970" width="24.42578125" style="299" bestFit="1" customWidth="1"/>
    <col min="8971" max="8971" width="19.7109375" style="299" bestFit="1" customWidth="1"/>
    <col min="8972" max="8974" width="15.7109375" style="299" customWidth="1"/>
    <col min="8975" max="8976" width="0" style="299" hidden="1" customWidth="1"/>
    <col min="8977" max="8977" width="18.5703125" style="299" customWidth="1"/>
    <col min="8978" max="8978" width="16.140625" style="299" customWidth="1"/>
    <col min="8979" max="8979" width="14.42578125" style="299" bestFit="1" customWidth="1"/>
    <col min="8980" max="8980" width="13.42578125" style="299" bestFit="1" customWidth="1"/>
    <col min="8981" max="9216" width="9.140625" style="299"/>
    <col min="9217" max="9217" width="4.42578125" style="299" customWidth="1"/>
    <col min="9218" max="9218" width="6.140625" style="299" customWidth="1"/>
    <col min="9219" max="9219" width="8" style="299" customWidth="1"/>
    <col min="9220" max="9220" width="8.28515625" style="299" customWidth="1"/>
    <col min="9221" max="9221" width="40.42578125" style="299" customWidth="1"/>
    <col min="9222" max="9225" width="19.7109375" style="299" bestFit="1" customWidth="1"/>
    <col min="9226" max="9226" width="24.42578125" style="299" bestFit="1" customWidth="1"/>
    <col min="9227" max="9227" width="19.7109375" style="299" bestFit="1" customWidth="1"/>
    <col min="9228" max="9230" width="15.7109375" style="299" customWidth="1"/>
    <col min="9231" max="9232" width="0" style="299" hidden="1" customWidth="1"/>
    <col min="9233" max="9233" width="18.5703125" style="299" customWidth="1"/>
    <col min="9234" max="9234" width="16.140625" style="299" customWidth="1"/>
    <col min="9235" max="9235" width="14.42578125" style="299" bestFit="1" customWidth="1"/>
    <col min="9236" max="9236" width="13.42578125" style="299" bestFit="1" customWidth="1"/>
    <col min="9237" max="9472" width="9.140625" style="299"/>
    <col min="9473" max="9473" width="4.42578125" style="299" customWidth="1"/>
    <col min="9474" max="9474" width="6.140625" style="299" customWidth="1"/>
    <col min="9475" max="9475" width="8" style="299" customWidth="1"/>
    <col min="9476" max="9476" width="8.28515625" style="299" customWidth="1"/>
    <col min="9477" max="9477" width="40.42578125" style="299" customWidth="1"/>
    <col min="9478" max="9481" width="19.7109375" style="299" bestFit="1" customWidth="1"/>
    <col min="9482" max="9482" width="24.42578125" style="299" bestFit="1" customWidth="1"/>
    <col min="9483" max="9483" width="19.7109375" style="299" bestFit="1" customWidth="1"/>
    <col min="9484" max="9486" width="15.7109375" style="299" customWidth="1"/>
    <col min="9487" max="9488" width="0" style="299" hidden="1" customWidth="1"/>
    <col min="9489" max="9489" width="18.5703125" style="299" customWidth="1"/>
    <col min="9490" max="9490" width="16.140625" style="299" customWidth="1"/>
    <col min="9491" max="9491" width="14.42578125" style="299" bestFit="1" customWidth="1"/>
    <col min="9492" max="9492" width="13.42578125" style="299" bestFit="1" customWidth="1"/>
    <col min="9493" max="9728" width="9.140625" style="299"/>
    <col min="9729" max="9729" width="4.42578125" style="299" customWidth="1"/>
    <col min="9730" max="9730" width="6.140625" style="299" customWidth="1"/>
    <col min="9731" max="9731" width="8" style="299" customWidth="1"/>
    <col min="9732" max="9732" width="8.28515625" style="299" customWidth="1"/>
    <col min="9733" max="9733" width="40.42578125" style="299" customWidth="1"/>
    <col min="9734" max="9737" width="19.7109375" style="299" bestFit="1" customWidth="1"/>
    <col min="9738" max="9738" width="24.42578125" style="299" bestFit="1" customWidth="1"/>
    <col min="9739" max="9739" width="19.7109375" style="299" bestFit="1" customWidth="1"/>
    <col min="9740" max="9742" width="15.7109375" style="299" customWidth="1"/>
    <col min="9743" max="9744" width="0" style="299" hidden="1" customWidth="1"/>
    <col min="9745" max="9745" width="18.5703125" style="299" customWidth="1"/>
    <col min="9746" max="9746" width="16.140625" style="299" customWidth="1"/>
    <col min="9747" max="9747" width="14.42578125" style="299" bestFit="1" customWidth="1"/>
    <col min="9748" max="9748" width="13.42578125" style="299" bestFit="1" customWidth="1"/>
    <col min="9749" max="9984" width="9.140625" style="299"/>
    <col min="9985" max="9985" width="4.42578125" style="299" customWidth="1"/>
    <col min="9986" max="9986" width="6.140625" style="299" customWidth="1"/>
    <col min="9987" max="9987" width="8" style="299" customWidth="1"/>
    <col min="9988" max="9988" width="8.28515625" style="299" customWidth="1"/>
    <col min="9989" max="9989" width="40.42578125" style="299" customWidth="1"/>
    <col min="9990" max="9993" width="19.7109375" style="299" bestFit="1" customWidth="1"/>
    <col min="9994" max="9994" width="24.42578125" style="299" bestFit="1" customWidth="1"/>
    <col min="9995" max="9995" width="19.7109375" style="299" bestFit="1" customWidth="1"/>
    <col min="9996" max="9998" width="15.7109375" style="299" customWidth="1"/>
    <col min="9999" max="10000" width="0" style="299" hidden="1" customWidth="1"/>
    <col min="10001" max="10001" width="18.5703125" style="299" customWidth="1"/>
    <col min="10002" max="10002" width="16.140625" style="299" customWidth="1"/>
    <col min="10003" max="10003" width="14.42578125" style="299" bestFit="1" customWidth="1"/>
    <col min="10004" max="10004" width="13.42578125" style="299" bestFit="1" customWidth="1"/>
    <col min="10005" max="10240" width="9.140625" style="299"/>
    <col min="10241" max="10241" width="4.42578125" style="299" customWidth="1"/>
    <col min="10242" max="10242" width="6.140625" style="299" customWidth="1"/>
    <col min="10243" max="10243" width="8" style="299" customWidth="1"/>
    <col min="10244" max="10244" width="8.28515625" style="299" customWidth="1"/>
    <col min="10245" max="10245" width="40.42578125" style="299" customWidth="1"/>
    <col min="10246" max="10249" width="19.7109375" style="299" bestFit="1" customWidth="1"/>
    <col min="10250" max="10250" width="24.42578125" style="299" bestFit="1" customWidth="1"/>
    <col min="10251" max="10251" width="19.7109375" style="299" bestFit="1" customWidth="1"/>
    <col min="10252" max="10254" width="15.7109375" style="299" customWidth="1"/>
    <col min="10255" max="10256" width="0" style="299" hidden="1" customWidth="1"/>
    <col min="10257" max="10257" width="18.5703125" style="299" customWidth="1"/>
    <col min="10258" max="10258" width="16.140625" style="299" customWidth="1"/>
    <col min="10259" max="10259" width="14.42578125" style="299" bestFit="1" customWidth="1"/>
    <col min="10260" max="10260" width="13.42578125" style="299" bestFit="1" customWidth="1"/>
    <col min="10261" max="10496" width="9.140625" style="299"/>
    <col min="10497" max="10497" width="4.42578125" style="299" customWidth="1"/>
    <col min="10498" max="10498" width="6.140625" style="299" customWidth="1"/>
    <col min="10499" max="10499" width="8" style="299" customWidth="1"/>
    <col min="10500" max="10500" width="8.28515625" style="299" customWidth="1"/>
    <col min="10501" max="10501" width="40.42578125" style="299" customWidth="1"/>
    <col min="10502" max="10505" width="19.7109375" style="299" bestFit="1" customWidth="1"/>
    <col min="10506" max="10506" width="24.42578125" style="299" bestFit="1" customWidth="1"/>
    <col min="10507" max="10507" width="19.7109375" style="299" bestFit="1" customWidth="1"/>
    <col min="10508" max="10510" width="15.7109375" style="299" customWidth="1"/>
    <col min="10511" max="10512" width="0" style="299" hidden="1" customWidth="1"/>
    <col min="10513" max="10513" width="18.5703125" style="299" customWidth="1"/>
    <col min="10514" max="10514" width="16.140625" style="299" customWidth="1"/>
    <col min="10515" max="10515" width="14.42578125" style="299" bestFit="1" customWidth="1"/>
    <col min="10516" max="10516" width="13.42578125" style="299" bestFit="1" customWidth="1"/>
    <col min="10517" max="10752" width="9.140625" style="299"/>
    <col min="10753" max="10753" width="4.42578125" style="299" customWidth="1"/>
    <col min="10754" max="10754" width="6.140625" style="299" customWidth="1"/>
    <col min="10755" max="10755" width="8" style="299" customWidth="1"/>
    <col min="10756" max="10756" width="8.28515625" style="299" customWidth="1"/>
    <col min="10757" max="10757" width="40.42578125" style="299" customWidth="1"/>
    <col min="10758" max="10761" width="19.7109375" style="299" bestFit="1" customWidth="1"/>
    <col min="10762" max="10762" width="24.42578125" style="299" bestFit="1" customWidth="1"/>
    <col min="10763" max="10763" width="19.7109375" style="299" bestFit="1" customWidth="1"/>
    <col min="10764" max="10766" width="15.7109375" style="299" customWidth="1"/>
    <col min="10767" max="10768" width="0" style="299" hidden="1" customWidth="1"/>
    <col min="10769" max="10769" width="18.5703125" style="299" customWidth="1"/>
    <col min="10770" max="10770" width="16.140625" style="299" customWidth="1"/>
    <col min="10771" max="10771" width="14.42578125" style="299" bestFit="1" customWidth="1"/>
    <col min="10772" max="10772" width="13.42578125" style="299" bestFit="1" customWidth="1"/>
    <col min="10773" max="11008" width="9.140625" style="299"/>
    <col min="11009" max="11009" width="4.42578125" style="299" customWidth="1"/>
    <col min="11010" max="11010" width="6.140625" style="299" customWidth="1"/>
    <col min="11011" max="11011" width="8" style="299" customWidth="1"/>
    <col min="11012" max="11012" width="8.28515625" style="299" customWidth="1"/>
    <col min="11013" max="11013" width="40.42578125" style="299" customWidth="1"/>
    <col min="11014" max="11017" width="19.7109375" style="299" bestFit="1" customWidth="1"/>
    <col min="11018" max="11018" width="24.42578125" style="299" bestFit="1" customWidth="1"/>
    <col min="11019" max="11019" width="19.7109375" style="299" bestFit="1" customWidth="1"/>
    <col min="11020" max="11022" width="15.7109375" style="299" customWidth="1"/>
    <col min="11023" max="11024" width="0" style="299" hidden="1" customWidth="1"/>
    <col min="11025" max="11025" width="18.5703125" style="299" customWidth="1"/>
    <col min="11026" max="11026" width="16.140625" style="299" customWidth="1"/>
    <col min="11027" max="11027" width="14.42578125" style="299" bestFit="1" customWidth="1"/>
    <col min="11028" max="11028" width="13.42578125" style="299" bestFit="1" customWidth="1"/>
    <col min="11029" max="11264" width="9.140625" style="299"/>
    <col min="11265" max="11265" width="4.42578125" style="299" customWidth="1"/>
    <col min="11266" max="11266" width="6.140625" style="299" customWidth="1"/>
    <col min="11267" max="11267" width="8" style="299" customWidth="1"/>
    <col min="11268" max="11268" width="8.28515625" style="299" customWidth="1"/>
    <col min="11269" max="11269" width="40.42578125" style="299" customWidth="1"/>
    <col min="11270" max="11273" width="19.7109375" style="299" bestFit="1" customWidth="1"/>
    <col min="11274" max="11274" width="24.42578125" style="299" bestFit="1" customWidth="1"/>
    <col min="11275" max="11275" width="19.7109375" style="299" bestFit="1" customWidth="1"/>
    <col min="11276" max="11278" width="15.7109375" style="299" customWidth="1"/>
    <col min="11279" max="11280" width="0" style="299" hidden="1" customWidth="1"/>
    <col min="11281" max="11281" width="18.5703125" style="299" customWidth="1"/>
    <col min="11282" max="11282" width="16.140625" style="299" customWidth="1"/>
    <col min="11283" max="11283" width="14.42578125" style="299" bestFit="1" customWidth="1"/>
    <col min="11284" max="11284" width="13.42578125" style="299" bestFit="1" customWidth="1"/>
    <col min="11285" max="11520" width="9.140625" style="299"/>
    <col min="11521" max="11521" width="4.42578125" style="299" customWidth="1"/>
    <col min="11522" max="11522" width="6.140625" style="299" customWidth="1"/>
    <col min="11523" max="11523" width="8" style="299" customWidth="1"/>
    <col min="11524" max="11524" width="8.28515625" style="299" customWidth="1"/>
    <col min="11525" max="11525" width="40.42578125" style="299" customWidth="1"/>
    <col min="11526" max="11529" width="19.7109375" style="299" bestFit="1" customWidth="1"/>
    <col min="11530" max="11530" width="24.42578125" style="299" bestFit="1" customWidth="1"/>
    <col min="11531" max="11531" width="19.7109375" style="299" bestFit="1" customWidth="1"/>
    <col min="11532" max="11534" width="15.7109375" style="299" customWidth="1"/>
    <col min="11535" max="11536" width="0" style="299" hidden="1" customWidth="1"/>
    <col min="11537" max="11537" width="18.5703125" style="299" customWidth="1"/>
    <col min="11538" max="11538" width="16.140625" style="299" customWidth="1"/>
    <col min="11539" max="11539" width="14.42578125" style="299" bestFit="1" customWidth="1"/>
    <col min="11540" max="11540" width="13.42578125" style="299" bestFit="1" customWidth="1"/>
    <col min="11541" max="11776" width="9.140625" style="299"/>
    <col min="11777" max="11777" width="4.42578125" style="299" customWidth="1"/>
    <col min="11778" max="11778" width="6.140625" style="299" customWidth="1"/>
    <col min="11779" max="11779" width="8" style="299" customWidth="1"/>
    <col min="11780" max="11780" width="8.28515625" style="299" customWidth="1"/>
    <col min="11781" max="11781" width="40.42578125" style="299" customWidth="1"/>
    <col min="11782" max="11785" width="19.7109375" style="299" bestFit="1" customWidth="1"/>
    <col min="11786" max="11786" width="24.42578125" style="299" bestFit="1" customWidth="1"/>
    <col min="11787" max="11787" width="19.7109375" style="299" bestFit="1" customWidth="1"/>
    <col min="11788" max="11790" width="15.7109375" style="299" customWidth="1"/>
    <col min="11791" max="11792" width="0" style="299" hidden="1" customWidth="1"/>
    <col min="11793" max="11793" width="18.5703125" style="299" customWidth="1"/>
    <col min="11794" max="11794" width="16.140625" style="299" customWidth="1"/>
    <col min="11795" max="11795" width="14.42578125" style="299" bestFit="1" customWidth="1"/>
    <col min="11796" max="11796" width="13.42578125" style="299" bestFit="1" customWidth="1"/>
    <col min="11797" max="12032" width="9.140625" style="299"/>
    <col min="12033" max="12033" width="4.42578125" style="299" customWidth="1"/>
    <col min="12034" max="12034" width="6.140625" style="299" customWidth="1"/>
    <col min="12035" max="12035" width="8" style="299" customWidth="1"/>
    <col min="12036" max="12036" width="8.28515625" style="299" customWidth="1"/>
    <col min="12037" max="12037" width="40.42578125" style="299" customWidth="1"/>
    <col min="12038" max="12041" width="19.7109375" style="299" bestFit="1" customWidth="1"/>
    <col min="12042" max="12042" width="24.42578125" style="299" bestFit="1" customWidth="1"/>
    <col min="12043" max="12043" width="19.7109375" style="299" bestFit="1" customWidth="1"/>
    <col min="12044" max="12046" width="15.7109375" style="299" customWidth="1"/>
    <col min="12047" max="12048" width="0" style="299" hidden="1" customWidth="1"/>
    <col min="12049" max="12049" width="18.5703125" style="299" customWidth="1"/>
    <col min="12050" max="12050" width="16.140625" style="299" customWidth="1"/>
    <col min="12051" max="12051" width="14.42578125" style="299" bestFit="1" customWidth="1"/>
    <col min="12052" max="12052" width="13.42578125" style="299" bestFit="1" customWidth="1"/>
    <col min="12053" max="12288" width="9.140625" style="299"/>
    <col min="12289" max="12289" width="4.42578125" style="299" customWidth="1"/>
    <col min="12290" max="12290" width="6.140625" style="299" customWidth="1"/>
    <col min="12291" max="12291" width="8" style="299" customWidth="1"/>
    <col min="12292" max="12292" width="8.28515625" style="299" customWidth="1"/>
    <col min="12293" max="12293" width="40.42578125" style="299" customWidth="1"/>
    <col min="12294" max="12297" width="19.7109375" style="299" bestFit="1" customWidth="1"/>
    <col min="12298" max="12298" width="24.42578125" style="299" bestFit="1" customWidth="1"/>
    <col min="12299" max="12299" width="19.7109375" style="299" bestFit="1" customWidth="1"/>
    <col min="12300" max="12302" width="15.7109375" style="299" customWidth="1"/>
    <col min="12303" max="12304" width="0" style="299" hidden="1" customWidth="1"/>
    <col min="12305" max="12305" width="18.5703125" style="299" customWidth="1"/>
    <col min="12306" max="12306" width="16.140625" style="299" customWidth="1"/>
    <col min="12307" max="12307" width="14.42578125" style="299" bestFit="1" customWidth="1"/>
    <col min="12308" max="12308" width="13.42578125" style="299" bestFit="1" customWidth="1"/>
    <col min="12309" max="12544" width="9.140625" style="299"/>
    <col min="12545" max="12545" width="4.42578125" style="299" customWidth="1"/>
    <col min="12546" max="12546" width="6.140625" style="299" customWidth="1"/>
    <col min="12547" max="12547" width="8" style="299" customWidth="1"/>
    <col min="12548" max="12548" width="8.28515625" style="299" customWidth="1"/>
    <col min="12549" max="12549" width="40.42578125" style="299" customWidth="1"/>
    <col min="12550" max="12553" width="19.7109375" style="299" bestFit="1" customWidth="1"/>
    <col min="12554" max="12554" width="24.42578125" style="299" bestFit="1" customWidth="1"/>
    <col min="12555" max="12555" width="19.7109375" style="299" bestFit="1" customWidth="1"/>
    <col min="12556" max="12558" width="15.7109375" style="299" customWidth="1"/>
    <col min="12559" max="12560" width="0" style="299" hidden="1" customWidth="1"/>
    <col min="12561" max="12561" width="18.5703125" style="299" customWidth="1"/>
    <col min="12562" max="12562" width="16.140625" style="299" customWidth="1"/>
    <col min="12563" max="12563" width="14.42578125" style="299" bestFit="1" customWidth="1"/>
    <col min="12564" max="12564" width="13.42578125" style="299" bestFit="1" customWidth="1"/>
    <col min="12565" max="12800" width="9.140625" style="299"/>
    <col min="12801" max="12801" width="4.42578125" style="299" customWidth="1"/>
    <col min="12802" max="12802" width="6.140625" style="299" customWidth="1"/>
    <col min="12803" max="12803" width="8" style="299" customWidth="1"/>
    <col min="12804" max="12804" width="8.28515625" style="299" customWidth="1"/>
    <col min="12805" max="12805" width="40.42578125" style="299" customWidth="1"/>
    <col min="12806" max="12809" width="19.7109375" style="299" bestFit="1" customWidth="1"/>
    <col min="12810" max="12810" width="24.42578125" style="299" bestFit="1" customWidth="1"/>
    <col min="12811" max="12811" width="19.7109375" style="299" bestFit="1" customWidth="1"/>
    <col min="12812" max="12814" width="15.7109375" style="299" customWidth="1"/>
    <col min="12815" max="12816" width="0" style="299" hidden="1" customWidth="1"/>
    <col min="12817" max="12817" width="18.5703125" style="299" customWidth="1"/>
    <col min="12818" max="12818" width="16.140625" style="299" customWidth="1"/>
    <col min="12819" max="12819" width="14.42578125" style="299" bestFit="1" customWidth="1"/>
    <col min="12820" max="12820" width="13.42578125" style="299" bestFit="1" customWidth="1"/>
    <col min="12821" max="13056" width="9.140625" style="299"/>
    <col min="13057" max="13057" width="4.42578125" style="299" customWidth="1"/>
    <col min="13058" max="13058" width="6.140625" style="299" customWidth="1"/>
    <col min="13059" max="13059" width="8" style="299" customWidth="1"/>
    <col min="13060" max="13060" width="8.28515625" style="299" customWidth="1"/>
    <col min="13061" max="13061" width="40.42578125" style="299" customWidth="1"/>
    <col min="13062" max="13065" width="19.7109375" style="299" bestFit="1" customWidth="1"/>
    <col min="13066" max="13066" width="24.42578125" style="299" bestFit="1" customWidth="1"/>
    <col min="13067" max="13067" width="19.7109375" style="299" bestFit="1" customWidth="1"/>
    <col min="13068" max="13070" width="15.7109375" style="299" customWidth="1"/>
    <col min="13071" max="13072" width="0" style="299" hidden="1" customWidth="1"/>
    <col min="13073" max="13073" width="18.5703125" style="299" customWidth="1"/>
    <col min="13074" max="13074" width="16.140625" style="299" customWidth="1"/>
    <col min="13075" max="13075" width="14.42578125" style="299" bestFit="1" customWidth="1"/>
    <col min="13076" max="13076" width="13.42578125" style="299" bestFit="1" customWidth="1"/>
    <col min="13077" max="13312" width="9.140625" style="299"/>
    <col min="13313" max="13313" width="4.42578125" style="299" customWidth="1"/>
    <col min="13314" max="13314" width="6.140625" style="299" customWidth="1"/>
    <col min="13315" max="13315" width="8" style="299" customWidth="1"/>
    <col min="13316" max="13316" width="8.28515625" style="299" customWidth="1"/>
    <col min="13317" max="13317" width="40.42578125" style="299" customWidth="1"/>
    <col min="13318" max="13321" width="19.7109375" style="299" bestFit="1" customWidth="1"/>
    <col min="13322" max="13322" width="24.42578125" style="299" bestFit="1" customWidth="1"/>
    <col min="13323" max="13323" width="19.7109375" style="299" bestFit="1" customWidth="1"/>
    <col min="13324" max="13326" width="15.7109375" style="299" customWidth="1"/>
    <col min="13327" max="13328" width="0" style="299" hidden="1" customWidth="1"/>
    <col min="13329" max="13329" width="18.5703125" style="299" customWidth="1"/>
    <col min="13330" max="13330" width="16.140625" style="299" customWidth="1"/>
    <col min="13331" max="13331" width="14.42578125" style="299" bestFit="1" customWidth="1"/>
    <col min="13332" max="13332" width="13.42578125" style="299" bestFit="1" customWidth="1"/>
    <col min="13333" max="13568" width="9.140625" style="299"/>
    <col min="13569" max="13569" width="4.42578125" style="299" customWidth="1"/>
    <col min="13570" max="13570" width="6.140625" style="299" customWidth="1"/>
    <col min="13571" max="13571" width="8" style="299" customWidth="1"/>
    <col min="13572" max="13572" width="8.28515625" style="299" customWidth="1"/>
    <col min="13573" max="13573" width="40.42578125" style="299" customWidth="1"/>
    <col min="13574" max="13577" width="19.7109375" style="299" bestFit="1" customWidth="1"/>
    <col min="13578" max="13578" width="24.42578125" style="299" bestFit="1" customWidth="1"/>
    <col min="13579" max="13579" width="19.7109375" style="299" bestFit="1" customWidth="1"/>
    <col min="13580" max="13582" width="15.7109375" style="299" customWidth="1"/>
    <col min="13583" max="13584" width="0" style="299" hidden="1" customWidth="1"/>
    <col min="13585" max="13585" width="18.5703125" style="299" customWidth="1"/>
    <col min="13586" max="13586" width="16.140625" style="299" customWidth="1"/>
    <col min="13587" max="13587" width="14.42578125" style="299" bestFit="1" customWidth="1"/>
    <col min="13588" max="13588" width="13.42578125" style="299" bestFit="1" customWidth="1"/>
    <col min="13589" max="13824" width="9.140625" style="299"/>
    <col min="13825" max="13825" width="4.42578125" style="299" customWidth="1"/>
    <col min="13826" max="13826" width="6.140625" style="299" customWidth="1"/>
    <col min="13827" max="13827" width="8" style="299" customWidth="1"/>
    <col min="13828" max="13828" width="8.28515625" style="299" customWidth="1"/>
    <col min="13829" max="13829" width="40.42578125" style="299" customWidth="1"/>
    <col min="13830" max="13833" width="19.7109375" style="299" bestFit="1" customWidth="1"/>
    <col min="13834" max="13834" width="24.42578125" style="299" bestFit="1" customWidth="1"/>
    <col min="13835" max="13835" width="19.7109375" style="299" bestFit="1" customWidth="1"/>
    <col min="13836" max="13838" width="15.7109375" style="299" customWidth="1"/>
    <col min="13839" max="13840" width="0" style="299" hidden="1" customWidth="1"/>
    <col min="13841" max="13841" width="18.5703125" style="299" customWidth="1"/>
    <col min="13842" max="13842" width="16.140625" style="299" customWidth="1"/>
    <col min="13843" max="13843" width="14.42578125" style="299" bestFit="1" customWidth="1"/>
    <col min="13844" max="13844" width="13.42578125" style="299" bestFit="1" customWidth="1"/>
    <col min="13845" max="14080" width="9.140625" style="299"/>
    <col min="14081" max="14081" width="4.42578125" style="299" customWidth="1"/>
    <col min="14082" max="14082" width="6.140625" style="299" customWidth="1"/>
    <col min="14083" max="14083" width="8" style="299" customWidth="1"/>
    <col min="14084" max="14084" width="8.28515625" style="299" customWidth="1"/>
    <col min="14085" max="14085" width="40.42578125" style="299" customWidth="1"/>
    <col min="14086" max="14089" width="19.7109375" style="299" bestFit="1" customWidth="1"/>
    <col min="14090" max="14090" width="24.42578125" style="299" bestFit="1" customWidth="1"/>
    <col min="14091" max="14091" width="19.7109375" style="299" bestFit="1" customWidth="1"/>
    <col min="14092" max="14094" width="15.7109375" style="299" customWidth="1"/>
    <col min="14095" max="14096" width="0" style="299" hidden="1" customWidth="1"/>
    <col min="14097" max="14097" width="18.5703125" style="299" customWidth="1"/>
    <col min="14098" max="14098" width="16.140625" style="299" customWidth="1"/>
    <col min="14099" max="14099" width="14.42578125" style="299" bestFit="1" customWidth="1"/>
    <col min="14100" max="14100" width="13.42578125" style="299" bestFit="1" customWidth="1"/>
    <col min="14101" max="14336" width="9.140625" style="299"/>
    <col min="14337" max="14337" width="4.42578125" style="299" customWidth="1"/>
    <col min="14338" max="14338" width="6.140625" style="299" customWidth="1"/>
    <col min="14339" max="14339" width="8" style="299" customWidth="1"/>
    <col min="14340" max="14340" width="8.28515625" style="299" customWidth="1"/>
    <col min="14341" max="14341" width="40.42578125" style="299" customWidth="1"/>
    <col min="14342" max="14345" width="19.7109375" style="299" bestFit="1" customWidth="1"/>
    <col min="14346" max="14346" width="24.42578125" style="299" bestFit="1" customWidth="1"/>
    <col min="14347" max="14347" width="19.7109375" style="299" bestFit="1" customWidth="1"/>
    <col min="14348" max="14350" width="15.7109375" style="299" customWidth="1"/>
    <col min="14351" max="14352" width="0" style="299" hidden="1" customWidth="1"/>
    <col min="14353" max="14353" width="18.5703125" style="299" customWidth="1"/>
    <col min="14354" max="14354" width="16.140625" style="299" customWidth="1"/>
    <col min="14355" max="14355" width="14.42578125" style="299" bestFit="1" customWidth="1"/>
    <col min="14356" max="14356" width="13.42578125" style="299" bestFit="1" customWidth="1"/>
    <col min="14357" max="14592" width="9.140625" style="299"/>
    <col min="14593" max="14593" width="4.42578125" style="299" customWidth="1"/>
    <col min="14594" max="14594" width="6.140625" style="299" customWidth="1"/>
    <col min="14595" max="14595" width="8" style="299" customWidth="1"/>
    <col min="14596" max="14596" width="8.28515625" style="299" customWidth="1"/>
    <col min="14597" max="14597" width="40.42578125" style="299" customWidth="1"/>
    <col min="14598" max="14601" width="19.7109375" style="299" bestFit="1" customWidth="1"/>
    <col min="14602" max="14602" width="24.42578125" style="299" bestFit="1" customWidth="1"/>
    <col min="14603" max="14603" width="19.7109375" style="299" bestFit="1" customWidth="1"/>
    <col min="14604" max="14606" width="15.7109375" style="299" customWidth="1"/>
    <col min="14607" max="14608" width="0" style="299" hidden="1" customWidth="1"/>
    <col min="14609" max="14609" width="18.5703125" style="299" customWidth="1"/>
    <col min="14610" max="14610" width="16.140625" style="299" customWidth="1"/>
    <col min="14611" max="14611" width="14.42578125" style="299" bestFit="1" customWidth="1"/>
    <col min="14612" max="14612" width="13.42578125" style="299" bestFit="1" customWidth="1"/>
    <col min="14613" max="14848" width="9.140625" style="299"/>
    <col min="14849" max="14849" width="4.42578125" style="299" customWidth="1"/>
    <col min="14850" max="14850" width="6.140625" style="299" customWidth="1"/>
    <col min="14851" max="14851" width="8" style="299" customWidth="1"/>
    <col min="14852" max="14852" width="8.28515625" style="299" customWidth="1"/>
    <col min="14853" max="14853" width="40.42578125" style="299" customWidth="1"/>
    <col min="14854" max="14857" width="19.7109375" style="299" bestFit="1" customWidth="1"/>
    <col min="14858" max="14858" width="24.42578125" style="299" bestFit="1" customWidth="1"/>
    <col min="14859" max="14859" width="19.7109375" style="299" bestFit="1" customWidth="1"/>
    <col min="14860" max="14862" width="15.7109375" style="299" customWidth="1"/>
    <col min="14863" max="14864" width="0" style="299" hidden="1" customWidth="1"/>
    <col min="14865" max="14865" width="18.5703125" style="299" customWidth="1"/>
    <col min="14866" max="14866" width="16.140625" style="299" customWidth="1"/>
    <col min="14867" max="14867" width="14.42578125" style="299" bestFit="1" customWidth="1"/>
    <col min="14868" max="14868" width="13.42578125" style="299" bestFit="1" customWidth="1"/>
    <col min="14869" max="15104" width="9.140625" style="299"/>
    <col min="15105" max="15105" width="4.42578125" style="299" customWidth="1"/>
    <col min="15106" max="15106" width="6.140625" style="299" customWidth="1"/>
    <col min="15107" max="15107" width="8" style="299" customWidth="1"/>
    <col min="15108" max="15108" width="8.28515625" style="299" customWidth="1"/>
    <col min="15109" max="15109" width="40.42578125" style="299" customWidth="1"/>
    <col min="15110" max="15113" width="19.7109375" style="299" bestFit="1" customWidth="1"/>
    <col min="15114" max="15114" width="24.42578125" style="299" bestFit="1" customWidth="1"/>
    <col min="15115" max="15115" width="19.7109375" style="299" bestFit="1" customWidth="1"/>
    <col min="15116" max="15118" width="15.7109375" style="299" customWidth="1"/>
    <col min="15119" max="15120" width="0" style="299" hidden="1" customWidth="1"/>
    <col min="15121" max="15121" width="18.5703125" style="299" customWidth="1"/>
    <col min="15122" max="15122" width="16.140625" style="299" customWidth="1"/>
    <col min="15123" max="15123" width="14.42578125" style="299" bestFit="1" customWidth="1"/>
    <col min="15124" max="15124" width="13.42578125" style="299" bestFit="1" customWidth="1"/>
    <col min="15125" max="15360" width="9.140625" style="299"/>
    <col min="15361" max="15361" width="4.42578125" style="299" customWidth="1"/>
    <col min="15362" max="15362" width="6.140625" style="299" customWidth="1"/>
    <col min="15363" max="15363" width="8" style="299" customWidth="1"/>
    <col min="15364" max="15364" width="8.28515625" style="299" customWidth="1"/>
    <col min="15365" max="15365" width="40.42578125" style="299" customWidth="1"/>
    <col min="15366" max="15369" width="19.7109375" style="299" bestFit="1" customWidth="1"/>
    <col min="15370" max="15370" width="24.42578125" style="299" bestFit="1" customWidth="1"/>
    <col min="15371" max="15371" width="19.7109375" style="299" bestFit="1" customWidth="1"/>
    <col min="15372" max="15374" width="15.7109375" style="299" customWidth="1"/>
    <col min="15375" max="15376" width="0" style="299" hidden="1" customWidth="1"/>
    <col min="15377" max="15377" width="18.5703125" style="299" customWidth="1"/>
    <col min="15378" max="15378" width="16.140625" style="299" customWidth="1"/>
    <col min="15379" max="15379" width="14.42578125" style="299" bestFit="1" customWidth="1"/>
    <col min="15380" max="15380" width="13.42578125" style="299" bestFit="1" customWidth="1"/>
    <col min="15381" max="15616" width="9.140625" style="299"/>
    <col min="15617" max="15617" width="4.42578125" style="299" customWidth="1"/>
    <col min="15618" max="15618" width="6.140625" style="299" customWidth="1"/>
    <col min="15619" max="15619" width="8" style="299" customWidth="1"/>
    <col min="15620" max="15620" width="8.28515625" style="299" customWidth="1"/>
    <col min="15621" max="15621" width="40.42578125" style="299" customWidth="1"/>
    <col min="15622" max="15625" width="19.7109375" style="299" bestFit="1" customWidth="1"/>
    <col min="15626" max="15626" width="24.42578125" style="299" bestFit="1" customWidth="1"/>
    <col min="15627" max="15627" width="19.7109375" style="299" bestFit="1" customWidth="1"/>
    <col min="15628" max="15630" width="15.7109375" style="299" customWidth="1"/>
    <col min="15631" max="15632" width="0" style="299" hidden="1" customWidth="1"/>
    <col min="15633" max="15633" width="18.5703125" style="299" customWidth="1"/>
    <col min="15634" max="15634" width="16.140625" style="299" customWidth="1"/>
    <col min="15635" max="15635" width="14.42578125" style="299" bestFit="1" customWidth="1"/>
    <col min="15636" max="15636" width="13.42578125" style="299" bestFit="1" customWidth="1"/>
    <col min="15637" max="15872" width="9.140625" style="299"/>
    <col min="15873" max="15873" width="4.42578125" style="299" customWidth="1"/>
    <col min="15874" max="15874" width="6.140625" style="299" customWidth="1"/>
    <col min="15875" max="15875" width="8" style="299" customWidth="1"/>
    <col min="15876" max="15876" width="8.28515625" style="299" customWidth="1"/>
    <col min="15877" max="15877" width="40.42578125" style="299" customWidth="1"/>
    <col min="15878" max="15881" width="19.7109375" style="299" bestFit="1" customWidth="1"/>
    <col min="15882" max="15882" width="24.42578125" style="299" bestFit="1" customWidth="1"/>
    <col min="15883" max="15883" width="19.7109375" style="299" bestFit="1" customWidth="1"/>
    <col min="15884" max="15886" width="15.7109375" style="299" customWidth="1"/>
    <col min="15887" max="15888" width="0" style="299" hidden="1" customWidth="1"/>
    <col min="15889" max="15889" width="18.5703125" style="299" customWidth="1"/>
    <col min="15890" max="15890" width="16.140625" style="299" customWidth="1"/>
    <col min="15891" max="15891" width="14.42578125" style="299" bestFit="1" customWidth="1"/>
    <col min="15892" max="15892" width="13.42578125" style="299" bestFit="1" customWidth="1"/>
    <col min="15893" max="16128" width="9.140625" style="299"/>
    <col min="16129" max="16129" width="4.42578125" style="299" customWidth="1"/>
    <col min="16130" max="16130" width="6.140625" style="299" customWidth="1"/>
    <col min="16131" max="16131" width="8" style="299" customWidth="1"/>
    <col min="16132" max="16132" width="8.28515625" style="299" customWidth="1"/>
    <col min="16133" max="16133" width="40.42578125" style="299" customWidth="1"/>
    <col min="16134" max="16137" width="19.7109375" style="299" bestFit="1" customWidth="1"/>
    <col min="16138" max="16138" width="24.42578125" style="299" bestFit="1" customWidth="1"/>
    <col min="16139" max="16139" width="19.7109375" style="299" bestFit="1" customWidth="1"/>
    <col min="16140" max="16142" width="15.7109375" style="299" customWidth="1"/>
    <col min="16143" max="16144" width="0" style="299" hidden="1" customWidth="1"/>
    <col min="16145" max="16145" width="18.5703125" style="299" customWidth="1"/>
    <col min="16146" max="16146" width="16.140625" style="299" customWidth="1"/>
    <col min="16147" max="16147" width="14.42578125" style="299" bestFit="1" customWidth="1"/>
    <col min="16148" max="16148" width="13.42578125" style="299" bestFit="1" customWidth="1"/>
    <col min="16149" max="16384" width="9.140625" style="299"/>
  </cols>
  <sheetData>
    <row r="1" spans="1:28" s="293" customFormat="1" ht="13.5" customHeight="1">
      <c r="A1" s="290"/>
      <c r="B1" s="290"/>
      <c r="C1" s="291"/>
      <c r="D1" s="291"/>
      <c r="E1" s="292"/>
      <c r="J1" s="928">
        <v>44230</v>
      </c>
      <c r="K1" s="929"/>
      <c r="L1" s="294"/>
      <c r="M1" s="294"/>
      <c r="N1" s="294"/>
      <c r="O1" s="294"/>
      <c r="P1" s="294"/>
      <c r="Q1" s="294"/>
      <c r="R1" s="294"/>
    </row>
    <row r="2" spans="1:28" ht="44.25" customHeight="1">
      <c r="A2" s="290"/>
      <c r="B2" s="295"/>
      <c r="E2" s="296" t="s">
        <v>491</v>
      </c>
      <c r="F2" s="297"/>
      <c r="G2" s="297"/>
      <c r="H2" s="297"/>
      <c r="I2" s="297"/>
      <c r="J2" s="297"/>
      <c r="K2" s="297"/>
      <c r="L2" s="298"/>
      <c r="M2" s="298"/>
      <c r="N2" s="298"/>
      <c r="O2" s="298"/>
      <c r="P2" s="298"/>
      <c r="S2" s="299"/>
      <c r="T2" s="299"/>
      <c r="U2" s="299"/>
      <c r="V2" s="299"/>
      <c r="W2" s="299"/>
      <c r="X2" s="299"/>
      <c r="Y2" s="299"/>
      <c r="Z2" s="299"/>
      <c r="AA2" s="299"/>
      <c r="AB2" s="299"/>
    </row>
    <row r="3" spans="1:28" ht="12.95" customHeight="1">
      <c r="A3" s="290"/>
      <c r="B3" s="295"/>
      <c r="E3" s="300" t="s">
        <v>492</v>
      </c>
      <c r="F3" s="297"/>
      <c r="G3" s="297"/>
      <c r="H3" s="297"/>
      <c r="I3" s="297"/>
      <c r="J3" s="297"/>
      <c r="K3" s="297"/>
      <c r="L3" s="298"/>
      <c r="M3" s="298"/>
      <c r="N3" s="298"/>
      <c r="O3" s="298"/>
      <c r="P3" s="298"/>
      <c r="S3" s="299"/>
      <c r="T3" s="299"/>
      <c r="U3" s="299"/>
      <c r="V3" s="299"/>
      <c r="W3" s="299"/>
      <c r="X3" s="299"/>
      <c r="Y3" s="299"/>
      <c r="Z3" s="299"/>
      <c r="AA3" s="299"/>
      <c r="AB3" s="299"/>
    </row>
    <row r="4" spans="1:28" ht="17.100000000000001" customHeight="1" thickBot="1">
      <c r="A4" s="301"/>
      <c r="B4" s="301"/>
      <c r="E4" s="300" t="s">
        <v>466</v>
      </c>
      <c r="F4" s="302"/>
      <c r="G4" s="302"/>
      <c r="H4" s="302"/>
      <c r="I4" s="302"/>
      <c r="J4" s="302"/>
      <c r="K4" s="303" t="s">
        <v>467</v>
      </c>
      <c r="L4" s="298"/>
      <c r="M4" s="298"/>
      <c r="N4" s="298"/>
      <c r="O4" s="298"/>
      <c r="P4" s="298"/>
      <c r="S4" s="299"/>
      <c r="T4" s="299"/>
      <c r="U4" s="299"/>
      <c r="V4" s="299"/>
      <c r="W4" s="299"/>
      <c r="X4" s="299"/>
      <c r="Y4" s="299"/>
      <c r="Z4" s="299"/>
      <c r="AA4" s="299"/>
      <c r="AB4" s="299"/>
    </row>
    <row r="5" spans="1:28" ht="15" customHeight="1">
      <c r="A5" s="304"/>
      <c r="B5" s="305"/>
      <c r="C5" s="305"/>
      <c r="D5" s="305"/>
      <c r="E5" s="306"/>
      <c r="F5" s="307"/>
      <c r="G5" s="308" t="s">
        <v>493</v>
      </c>
      <c r="H5" s="309"/>
      <c r="I5" s="307"/>
      <c r="J5" s="310" t="s">
        <v>64</v>
      </c>
      <c r="K5" s="311" t="s">
        <v>65</v>
      </c>
      <c r="L5" s="298"/>
      <c r="M5" s="298"/>
      <c r="N5" s="298"/>
      <c r="O5" s="298"/>
      <c r="P5" s="298"/>
      <c r="S5" s="299"/>
      <c r="T5" s="299"/>
      <c r="U5" s="299"/>
      <c r="V5" s="299"/>
      <c r="W5" s="299"/>
      <c r="X5" s="299"/>
      <c r="Y5" s="299"/>
      <c r="Z5" s="299"/>
      <c r="AA5" s="299"/>
      <c r="AB5" s="299"/>
    </row>
    <row r="6" spans="1:28" ht="22.5">
      <c r="A6" s="312" t="s">
        <v>66</v>
      </c>
      <c r="B6" s="313" t="s">
        <v>67</v>
      </c>
      <c r="C6" s="314" t="s">
        <v>68</v>
      </c>
      <c r="D6" s="314" t="s">
        <v>69</v>
      </c>
      <c r="E6" s="315" t="s">
        <v>70</v>
      </c>
      <c r="F6" s="316" t="s">
        <v>468</v>
      </c>
      <c r="G6" s="317" t="s">
        <v>71</v>
      </c>
      <c r="H6" s="318" t="s">
        <v>72</v>
      </c>
      <c r="I6" s="316" t="s">
        <v>494</v>
      </c>
      <c r="J6" s="319" t="s">
        <v>73</v>
      </c>
      <c r="K6" s="320" t="s">
        <v>495</v>
      </c>
      <c r="L6" s="298"/>
      <c r="M6" s="298"/>
      <c r="N6" s="298"/>
      <c r="O6" s="298"/>
      <c r="P6" s="298"/>
      <c r="S6" s="299"/>
      <c r="T6" s="299"/>
      <c r="U6" s="299"/>
      <c r="V6" s="299"/>
      <c r="W6" s="299"/>
      <c r="X6" s="299"/>
      <c r="Y6" s="299"/>
      <c r="Z6" s="299"/>
      <c r="AA6" s="299"/>
      <c r="AB6" s="299"/>
    </row>
    <row r="7" spans="1:28" ht="12.95" customHeight="1">
      <c r="A7" s="321"/>
      <c r="B7" s="314" t="s">
        <v>74</v>
      </c>
      <c r="C7" s="314" t="s">
        <v>74</v>
      </c>
      <c r="D7" s="314"/>
      <c r="E7" s="322"/>
      <c r="F7" s="323"/>
      <c r="G7" s="324" t="s">
        <v>75</v>
      </c>
      <c r="H7" s="325" t="s">
        <v>76</v>
      </c>
      <c r="I7" s="323"/>
      <c r="J7" s="326" t="s">
        <v>77</v>
      </c>
      <c r="K7" s="327" t="s">
        <v>78</v>
      </c>
      <c r="L7" s="298"/>
      <c r="M7" s="298"/>
      <c r="N7" s="298"/>
      <c r="O7" s="298"/>
      <c r="P7" s="298"/>
      <c r="S7" s="299"/>
      <c r="T7" s="299"/>
      <c r="U7" s="299"/>
      <c r="V7" s="299"/>
      <c r="W7" s="299"/>
      <c r="X7" s="299"/>
      <c r="Y7" s="299"/>
      <c r="Z7" s="299"/>
      <c r="AA7" s="299"/>
      <c r="AB7" s="299"/>
    </row>
    <row r="8" spans="1:28" ht="12.95" customHeight="1" thickBot="1">
      <c r="A8" s="328"/>
      <c r="B8" s="329"/>
      <c r="C8" s="329"/>
      <c r="D8" s="329"/>
      <c r="E8" s="330"/>
      <c r="F8" s="331">
        <v>0</v>
      </c>
      <c r="G8" s="331">
        <v>1</v>
      </c>
      <c r="H8" s="332">
        <v>2</v>
      </c>
      <c r="I8" s="331">
        <v>3</v>
      </c>
      <c r="J8" s="333">
        <v>4</v>
      </c>
      <c r="K8" s="334">
        <v>5</v>
      </c>
      <c r="L8" s="298"/>
      <c r="M8" s="298"/>
      <c r="N8" s="298"/>
      <c r="O8" s="298"/>
      <c r="P8" s="298"/>
      <c r="S8" s="299"/>
      <c r="T8" s="299"/>
      <c r="U8" s="299"/>
      <c r="V8" s="299"/>
      <c r="W8" s="299"/>
      <c r="X8" s="299"/>
      <c r="Y8" s="299"/>
      <c r="Z8" s="299"/>
      <c r="AA8" s="299"/>
      <c r="AB8" s="299"/>
    </row>
    <row r="9" spans="1:28" s="344" customFormat="1" ht="16.7" customHeight="1">
      <c r="A9" s="335"/>
      <c r="B9" s="336"/>
      <c r="C9" s="337"/>
      <c r="D9" s="338"/>
      <c r="E9" s="339" t="s">
        <v>79</v>
      </c>
      <c r="F9" s="340"/>
      <c r="G9" s="341"/>
      <c r="H9" s="341"/>
      <c r="I9" s="341"/>
      <c r="J9" s="340"/>
      <c r="K9" s="342" t="s">
        <v>127</v>
      </c>
      <c r="L9" s="343"/>
      <c r="M9" s="343"/>
      <c r="N9" s="343"/>
      <c r="O9" s="343"/>
      <c r="P9" s="343"/>
      <c r="Q9" s="343"/>
      <c r="R9" s="343"/>
    </row>
    <row r="10" spans="1:28" ht="18" customHeight="1">
      <c r="A10" s="345"/>
      <c r="B10" s="346"/>
      <c r="C10" s="347">
        <v>211</v>
      </c>
      <c r="D10" s="346"/>
      <c r="E10" s="348" t="s">
        <v>80</v>
      </c>
      <c r="F10" s="349">
        <v>1239.76475</v>
      </c>
      <c r="G10" s="349">
        <v>1000</v>
      </c>
      <c r="H10" s="349">
        <v>1000</v>
      </c>
      <c r="I10" s="349">
        <v>1119.91038</v>
      </c>
      <c r="J10" s="349">
        <v>111.991038</v>
      </c>
      <c r="K10" s="350">
        <v>90.332490902003784</v>
      </c>
      <c r="L10" s="298"/>
      <c r="M10" s="298"/>
      <c r="N10" s="298"/>
      <c r="O10" s="298"/>
      <c r="P10" s="298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</row>
    <row r="11" spans="1:28" ht="16.7" customHeight="1">
      <c r="A11" s="345"/>
      <c r="B11" s="346"/>
      <c r="C11" s="347">
        <v>213</v>
      </c>
      <c r="D11" s="346"/>
      <c r="E11" s="348" t="s">
        <v>81</v>
      </c>
      <c r="F11" s="349">
        <v>91.515540000000001</v>
      </c>
      <c r="G11" s="349">
        <v>0</v>
      </c>
      <c r="H11" s="349">
        <v>0</v>
      </c>
      <c r="I11" s="349">
        <v>46.38</v>
      </c>
      <c r="J11" s="349" t="s">
        <v>403</v>
      </c>
      <c r="K11" s="350">
        <v>50.679917312404001</v>
      </c>
      <c r="L11" s="298"/>
      <c r="M11" s="298"/>
      <c r="N11" s="298"/>
      <c r="O11" s="298"/>
      <c r="P11" s="298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</row>
    <row r="12" spans="1:28" ht="16.7" customHeight="1">
      <c r="A12" s="345"/>
      <c r="B12" s="346"/>
      <c r="C12" s="347">
        <v>214</v>
      </c>
      <c r="D12" s="346"/>
      <c r="E12" s="348" t="s">
        <v>392</v>
      </c>
      <c r="F12" s="349">
        <v>2.14846</v>
      </c>
      <c r="G12" s="349">
        <v>0</v>
      </c>
      <c r="H12" s="349">
        <v>0</v>
      </c>
      <c r="I12" s="349">
        <v>0.85951</v>
      </c>
      <c r="J12" s="349" t="s">
        <v>403</v>
      </c>
      <c r="K12" s="350">
        <v>40.005864665853679</v>
      </c>
      <c r="L12" s="298"/>
      <c r="M12" s="298"/>
      <c r="N12" s="298"/>
      <c r="O12" s="298"/>
      <c r="P12" s="298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</row>
    <row r="13" spans="1:28" ht="23.65" customHeight="1">
      <c r="A13" s="351"/>
      <c r="B13" s="352">
        <v>21</v>
      </c>
      <c r="C13" s="353"/>
      <c r="D13" s="352"/>
      <c r="E13" s="354" t="s">
        <v>82</v>
      </c>
      <c r="F13" s="355">
        <v>1333.42875</v>
      </c>
      <c r="G13" s="355">
        <v>1000</v>
      </c>
      <c r="H13" s="355">
        <v>1000</v>
      </c>
      <c r="I13" s="355">
        <v>1167.1498899999999</v>
      </c>
      <c r="J13" s="355">
        <v>116.71498899999999</v>
      </c>
      <c r="K13" s="356">
        <v>87.529977885957535</v>
      </c>
      <c r="L13" s="298"/>
      <c r="M13" s="298"/>
      <c r="N13" s="298"/>
      <c r="O13" s="298"/>
      <c r="P13" s="298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</row>
    <row r="14" spans="1:28">
      <c r="A14" s="345"/>
      <c r="B14" s="346"/>
      <c r="C14" s="347">
        <v>221</v>
      </c>
      <c r="D14" s="346"/>
      <c r="E14" s="348" t="s">
        <v>83</v>
      </c>
      <c r="F14" s="349">
        <v>355.03548000000001</v>
      </c>
      <c r="G14" s="349">
        <v>0</v>
      </c>
      <c r="H14" s="349">
        <v>0</v>
      </c>
      <c r="I14" s="349">
        <v>0.40032000000000001</v>
      </c>
      <c r="J14" s="349" t="s">
        <v>403</v>
      </c>
      <c r="K14" s="350">
        <v>0.11275492804268462</v>
      </c>
      <c r="L14" s="298"/>
      <c r="M14" s="298"/>
      <c r="N14" s="298"/>
      <c r="O14" s="298"/>
      <c r="P14" s="298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</row>
    <row r="15" spans="1:28" ht="17.45" customHeight="1">
      <c r="A15" s="351">
        <v>2</v>
      </c>
      <c r="B15" s="352">
        <v>22</v>
      </c>
      <c r="C15" s="353"/>
      <c r="D15" s="352"/>
      <c r="E15" s="354" t="s">
        <v>84</v>
      </c>
      <c r="F15" s="355">
        <v>355.03548000000001</v>
      </c>
      <c r="G15" s="355">
        <v>0</v>
      </c>
      <c r="H15" s="355">
        <v>0</v>
      </c>
      <c r="I15" s="355">
        <v>0.40032000000000001</v>
      </c>
      <c r="J15" s="355" t="s">
        <v>403</v>
      </c>
      <c r="K15" s="356">
        <v>0.11275492804268462</v>
      </c>
      <c r="L15" s="298"/>
      <c r="M15" s="298"/>
      <c r="N15" s="298"/>
      <c r="O15" s="298"/>
      <c r="P15" s="298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</row>
    <row r="16" spans="1:28" ht="24.2" customHeight="1">
      <c r="A16" s="345"/>
      <c r="B16" s="346"/>
      <c r="C16" s="347">
        <v>231</v>
      </c>
      <c r="D16" s="346"/>
      <c r="E16" s="348" t="s">
        <v>85</v>
      </c>
      <c r="F16" s="349">
        <v>6.4000000000000001E-2</v>
      </c>
      <c r="G16" s="349">
        <v>0</v>
      </c>
      <c r="H16" s="349">
        <v>0</v>
      </c>
      <c r="I16" s="349">
        <v>5.774</v>
      </c>
      <c r="J16" s="349" t="s">
        <v>403</v>
      </c>
      <c r="K16" s="350">
        <v>9021.875</v>
      </c>
      <c r="L16" s="298"/>
      <c r="M16" s="298"/>
      <c r="N16" s="298"/>
      <c r="O16" s="298"/>
      <c r="P16" s="298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</row>
    <row r="17" spans="1:28" ht="15.95" customHeight="1">
      <c r="A17" s="345"/>
      <c r="B17" s="346"/>
      <c r="C17" s="347">
        <v>232</v>
      </c>
      <c r="D17" s="346"/>
      <c r="E17" s="348" t="s">
        <v>393</v>
      </c>
      <c r="F17" s="349">
        <v>447.06232</v>
      </c>
      <c r="G17" s="349">
        <v>700</v>
      </c>
      <c r="H17" s="349">
        <v>700</v>
      </c>
      <c r="I17" s="349">
        <v>513.60283000000004</v>
      </c>
      <c r="J17" s="349">
        <v>73.371832857142863</v>
      </c>
      <c r="K17" s="350">
        <v>114.88394503925092</v>
      </c>
      <c r="L17" s="298"/>
      <c r="M17" s="298"/>
      <c r="N17" s="298"/>
      <c r="O17" s="298"/>
      <c r="P17" s="298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</row>
    <row r="18" spans="1:28" ht="23.65" customHeight="1" thickBot="1">
      <c r="A18" s="351"/>
      <c r="B18" s="352">
        <v>23</v>
      </c>
      <c r="C18" s="353"/>
      <c r="D18" s="352"/>
      <c r="E18" s="354" t="s">
        <v>86</v>
      </c>
      <c r="F18" s="355">
        <v>447.12632000000002</v>
      </c>
      <c r="G18" s="355">
        <v>700</v>
      </c>
      <c r="H18" s="355">
        <v>700</v>
      </c>
      <c r="I18" s="355">
        <v>519.37683000000004</v>
      </c>
      <c r="J18" s="355">
        <v>74.196690000000004</v>
      </c>
      <c r="K18" s="356">
        <v>116.15885864200524</v>
      </c>
      <c r="L18" s="298"/>
      <c r="M18" s="298"/>
      <c r="N18" s="298"/>
      <c r="O18" s="298"/>
      <c r="P18" s="298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</row>
    <row r="19" spans="1:28" s="344" customFormat="1" ht="24.95" customHeight="1" thickBot="1">
      <c r="A19" s="357">
        <v>2</v>
      </c>
      <c r="B19" s="358"/>
      <c r="C19" s="359"/>
      <c r="D19" s="360"/>
      <c r="E19" s="361" t="s">
        <v>87</v>
      </c>
      <c r="F19" s="362">
        <v>2135.5905499999999</v>
      </c>
      <c r="G19" s="363">
        <v>1700</v>
      </c>
      <c r="H19" s="363">
        <v>1700</v>
      </c>
      <c r="I19" s="363">
        <v>1686.92704</v>
      </c>
      <c r="J19" s="363">
        <v>99.231002352941175</v>
      </c>
      <c r="K19" s="364">
        <v>78.991126833746293</v>
      </c>
      <c r="L19" s="343"/>
      <c r="M19" s="343"/>
      <c r="N19" s="343"/>
      <c r="O19" s="343"/>
      <c r="P19" s="343"/>
      <c r="Q19" s="343"/>
      <c r="R19" s="343"/>
    </row>
    <row r="20" spans="1:28" ht="22.5">
      <c r="A20" s="345"/>
      <c r="B20" s="346"/>
      <c r="C20" s="347">
        <v>411</v>
      </c>
      <c r="D20" s="346"/>
      <c r="E20" s="348" t="s">
        <v>88</v>
      </c>
      <c r="F20" s="349">
        <v>0</v>
      </c>
      <c r="G20" s="349">
        <v>2511.58</v>
      </c>
      <c r="H20" s="349">
        <v>8173.8909999999996</v>
      </c>
      <c r="I20" s="349">
        <v>1325.6805999999999</v>
      </c>
      <c r="J20" s="349">
        <v>16.21847661046618</v>
      </c>
      <c r="K20" s="350" t="s">
        <v>403</v>
      </c>
      <c r="L20" s="298"/>
      <c r="M20" s="298"/>
      <c r="N20" s="298"/>
      <c r="O20" s="298"/>
      <c r="P20" s="298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</row>
    <row r="21" spans="1:28" ht="16.7" customHeight="1">
      <c r="A21" s="345"/>
      <c r="B21" s="346"/>
      <c r="C21" s="347"/>
      <c r="D21" s="346">
        <v>4118</v>
      </c>
      <c r="E21" s="348" t="s">
        <v>89</v>
      </c>
      <c r="F21" s="349">
        <v>0</v>
      </c>
      <c r="G21" s="349">
        <v>2511.58</v>
      </c>
      <c r="H21" s="349">
        <v>8173.8909999999996</v>
      </c>
      <c r="I21" s="349">
        <v>1325.6805999999999</v>
      </c>
      <c r="J21" s="349">
        <v>16.21847661046618</v>
      </c>
      <c r="K21" s="350" t="s">
        <v>403</v>
      </c>
      <c r="L21" s="298"/>
      <c r="M21" s="298"/>
      <c r="N21" s="298"/>
      <c r="O21" s="298"/>
      <c r="P21" s="298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</row>
    <row r="22" spans="1:28" ht="22.5">
      <c r="A22" s="345"/>
      <c r="B22" s="346"/>
      <c r="C22" s="347">
        <v>413</v>
      </c>
      <c r="D22" s="346"/>
      <c r="E22" s="348" t="s">
        <v>496</v>
      </c>
      <c r="F22" s="349">
        <v>3024.65301</v>
      </c>
      <c r="G22" s="349">
        <v>0</v>
      </c>
      <c r="H22" s="349">
        <v>0</v>
      </c>
      <c r="I22" s="349">
        <v>2726.6148800000001</v>
      </c>
      <c r="J22" s="349" t="s">
        <v>403</v>
      </c>
      <c r="K22" s="350">
        <v>90.146369550006668</v>
      </c>
      <c r="L22" s="298"/>
      <c r="M22" s="298"/>
      <c r="N22" s="298"/>
      <c r="O22" s="298"/>
      <c r="P22" s="298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</row>
    <row r="23" spans="1:28">
      <c r="A23" s="345"/>
      <c r="B23" s="346"/>
      <c r="C23" s="347">
        <v>414</v>
      </c>
      <c r="D23" s="346"/>
      <c r="E23" s="348" t="s">
        <v>394</v>
      </c>
      <c r="F23" s="349">
        <v>0</v>
      </c>
      <c r="G23" s="349">
        <v>0</v>
      </c>
      <c r="H23" s="349">
        <v>0</v>
      </c>
      <c r="I23" s="349">
        <v>0</v>
      </c>
      <c r="J23" s="349" t="s">
        <v>403</v>
      </c>
      <c r="K23" s="350" t="s">
        <v>403</v>
      </c>
      <c r="L23" s="298"/>
      <c r="M23" s="298"/>
      <c r="N23" s="298"/>
      <c r="O23" s="298"/>
      <c r="P23" s="298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</row>
    <row r="24" spans="1:28" ht="15.95" customHeight="1">
      <c r="A24" s="345"/>
      <c r="B24" s="346"/>
      <c r="C24" s="347">
        <v>415</v>
      </c>
      <c r="D24" s="346"/>
      <c r="E24" s="348" t="s">
        <v>90</v>
      </c>
      <c r="F24" s="349">
        <v>12576.13999</v>
      </c>
      <c r="G24" s="349">
        <v>11321.597</v>
      </c>
      <c r="H24" s="349">
        <v>11321.597</v>
      </c>
      <c r="I24" s="349">
        <v>9901.5038600000007</v>
      </c>
      <c r="J24" s="349">
        <v>87.456777166684176</v>
      </c>
      <c r="K24" s="350">
        <v>78.732455808167273</v>
      </c>
      <c r="L24" s="298"/>
      <c r="M24" s="298"/>
      <c r="N24" s="298"/>
      <c r="O24" s="298"/>
      <c r="P24" s="298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</row>
    <row r="25" spans="1:28">
      <c r="A25" s="345"/>
      <c r="B25" s="346"/>
      <c r="C25" s="347"/>
      <c r="D25" s="346">
        <v>4153</v>
      </c>
      <c r="E25" s="348" t="s">
        <v>91</v>
      </c>
      <c r="F25" s="349">
        <v>12507.514090000001</v>
      </c>
      <c r="G25" s="349">
        <v>11321.597</v>
      </c>
      <c r="H25" s="349">
        <v>11321.597</v>
      </c>
      <c r="I25" s="349">
        <v>9901.5038600000007</v>
      </c>
      <c r="J25" s="349">
        <v>87.456777166684176</v>
      </c>
      <c r="K25" s="350">
        <v>79.164442980051845</v>
      </c>
      <c r="L25" s="298"/>
      <c r="M25" s="298"/>
      <c r="N25" s="298"/>
      <c r="O25" s="298"/>
      <c r="P25" s="298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</row>
    <row r="26" spans="1:28" s="344" customFormat="1" ht="15.95" customHeight="1">
      <c r="A26" s="345"/>
      <c r="B26" s="346"/>
      <c r="C26" s="347">
        <v>416</v>
      </c>
      <c r="D26" s="346"/>
      <c r="E26" s="348" t="s">
        <v>92</v>
      </c>
      <c r="F26" s="349">
        <v>0</v>
      </c>
      <c r="G26" s="349">
        <v>0</v>
      </c>
      <c r="H26" s="349">
        <v>0</v>
      </c>
      <c r="I26" s="349">
        <v>0</v>
      </c>
      <c r="J26" s="349" t="s">
        <v>403</v>
      </c>
      <c r="K26" s="350" t="s">
        <v>403</v>
      </c>
      <c r="L26" s="343"/>
      <c r="M26" s="343"/>
      <c r="N26" s="343"/>
      <c r="O26" s="343"/>
      <c r="P26" s="343"/>
      <c r="Q26" s="343"/>
      <c r="R26" s="343"/>
    </row>
    <row r="27" spans="1:28" ht="17.45" customHeight="1">
      <c r="A27" s="351"/>
      <c r="B27" s="352">
        <v>41</v>
      </c>
      <c r="C27" s="353"/>
      <c r="D27" s="352"/>
      <c r="E27" s="354" t="s">
        <v>93</v>
      </c>
      <c r="F27" s="355">
        <v>15600.793</v>
      </c>
      <c r="G27" s="355">
        <v>13833.177</v>
      </c>
      <c r="H27" s="355">
        <v>19495.488000000001</v>
      </c>
      <c r="I27" s="355">
        <v>13953.79934</v>
      </c>
      <c r="J27" s="355">
        <v>71.574506573008065</v>
      </c>
      <c r="K27" s="356">
        <v>89.442884986679843</v>
      </c>
      <c r="L27" s="298"/>
      <c r="M27" s="298"/>
      <c r="N27" s="298"/>
      <c r="O27" s="298"/>
      <c r="P27" s="298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</row>
    <row r="28" spans="1:28" ht="22.5">
      <c r="A28" s="345"/>
      <c r="B28" s="346"/>
      <c r="C28" s="347">
        <v>421</v>
      </c>
      <c r="D28" s="346"/>
      <c r="E28" s="348" t="s">
        <v>497</v>
      </c>
      <c r="F28" s="349">
        <v>0</v>
      </c>
      <c r="G28" s="349">
        <v>123.264</v>
      </c>
      <c r="H28" s="349">
        <v>0</v>
      </c>
      <c r="I28" s="349">
        <v>0</v>
      </c>
      <c r="J28" s="349" t="s">
        <v>403</v>
      </c>
      <c r="K28" s="350" t="s">
        <v>403</v>
      </c>
      <c r="L28" s="298"/>
      <c r="M28" s="298"/>
      <c r="N28" s="298"/>
      <c r="O28" s="298"/>
      <c r="P28" s="298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</row>
    <row r="29" spans="1:28">
      <c r="A29" s="345"/>
      <c r="B29" s="346"/>
      <c r="C29" s="347"/>
      <c r="D29" s="346">
        <v>4218</v>
      </c>
      <c r="E29" s="348" t="s">
        <v>498</v>
      </c>
      <c r="F29" s="349">
        <v>0</v>
      </c>
      <c r="G29" s="349">
        <v>123.264</v>
      </c>
      <c r="H29" s="349">
        <v>0</v>
      </c>
      <c r="I29" s="349">
        <v>0</v>
      </c>
      <c r="J29" s="349" t="s">
        <v>403</v>
      </c>
      <c r="K29" s="350" t="s">
        <v>403</v>
      </c>
      <c r="L29" s="298"/>
      <c r="M29" s="298"/>
      <c r="N29" s="298"/>
      <c r="O29" s="298"/>
      <c r="P29" s="298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</row>
    <row r="30" spans="1:28" s="344" customFormat="1" ht="17.45" customHeight="1" thickBot="1">
      <c r="A30" s="351"/>
      <c r="B30" s="352">
        <v>42</v>
      </c>
      <c r="C30" s="353"/>
      <c r="D30" s="352"/>
      <c r="E30" s="354" t="s">
        <v>499</v>
      </c>
      <c r="F30" s="365">
        <v>0</v>
      </c>
      <c r="G30" s="365">
        <v>123.264</v>
      </c>
      <c r="H30" s="365">
        <v>0</v>
      </c>
      <c r="I30" s="365">
        <v>0</v>
      </c>
      <c r="J30" s="365" t="s">
        <v>403</v>
      </c>
      <c r="K30" s="366" t="s">
        <v>403</v>
      </c>
      <c r="L30" s="343"/>
      <c r="M30" s="343"/>
      <c r="N30" s="343"/>
      <c r="O30" s="343"/>
      <c r="P30" s="343"/>
      <c r="Q30" s="343"/>
      <c r="R30" s="343"/>
    </row>
    <row r="31" spans="1:28" s="344" customFormat="1" ht="24.95" customHeight="1" thickBot="1">
      <c r="A31" s="357">
        <v>4</v>
      </c>
      <c r="B31" s="358"/>
      <c r="C31" s="367"/>
      <c r="D31" s="358"/>
      <c r="E31" s="368" t="s">
        <v>94</v>
      </c>
      <c r="F31" s="362">
        <v>15600.793</v>
      </c>
      <c r="G31" s="363">
        <v>13956.441000000001</v>
      </c>
      <c r="H31" s="363">
        <v>19495.488000000001</v>
      </c>
      <c r="I31" s="363">
        <v>13953.79934</v>
      </c>
      <c r="J31" s="363">
        <v>71.574506573008065</v>
      </c>
      <c r="K31" s="364">
        <v>89.442884986679843</v>
      </c>
      <c r="L31" s="343"/>
      <c r="M31" s="343"/>
      <c r="N31" s="343"/>
      <c r="O31" s="343"/>
      <c r="P31" s="343"/>
      <c r="Q31" s="343"/>
      <c r="R31" s="343"/>
    </row>
    <row r="32" spans="1:28" s="344" customFormat="1" ht="29.25" customHeight="1" thickBot="1">
      <c r="A32" s="369" t="s">
        <v>95</v>
      </c>
      <c r="B32" s="358"/>
      <c r="C32" s="367"/>
      <c r="D32" s="358"/>
      <c r="E32" s="368" t="s">
        <v>96</v>
      </c>
      <c r="F32" s="370">
        <v>17736.383549999999</v>
      </c>
      <c r="G32" s="371">
        <v>15656.441000000001</v>
      </c>
      <c r="H32" s="371">
        <v>21195.488000000001</v>
      </c>
      <c r="I32" s="371">
        <v>15640.72638</v>
      </c>
      <c r="J32" s="371">
        <v>73.792716544200346</v>
      </c>
      <c r="K32" s="372">
        <v>88.184416715548537</v>
      </c>
      <c r="L32" s="343"/>
      <c r="M32" s="343"/>
      <c r="N32" s="343"/>
      <c r="O32" s="343"/>
      <c r="P32" s="343"/>
      <c r="Q32" s="343"/>
      <c r="R32" s="343"/>
    </row>
    <row r="33" spans="1:28" s="344" customFormat="1" ht="16.7" customHeight="1">
      <c r="A33" s="373"/>
      <c r="B33" s="374"/>
      <c r="C33" s="375"/>
      <c r="D33" s="374"/>
      <c r="E33" s="376" t="s">
        <v>97</v>
      </c>
      <c r="F33" s="377">
        <v>0</v>
      </c>
      <c r="G33" s="341">
        <v>0</v>
      </c>
      <c r="H33" s="341">
        <v>0</v>
      </c>
      <c r="I33" s="341">
        <v>0</v>
      </c>
      <c r="J33" s="341" t="s">
        <v>403</v>
      </c>
      <c r="K33" s="378" t="s">
        <v>403</v>
      </c>
      <c r="L33" s="343"/>
      <c r="M33" s="343"/>
      <c r="N33" s="343"/>
      <c r="O33" s="343"/>
      <c r="P33" s="343"/>
      <c r="Q33" s="343"/>
      <c r="R33" s="343"/>
    </row>
    <row r="34" spans="1:28" s="344" customFormat="1" ht="16.7" customHeight="1">
      <c r="A34" s="351"/>
      <c r="B34" s="352"/>
      <c r="C34" s="347">
        <v>501</v>
      </c>
      <c r="D34" s="346"/>
      <c r="E34" s="348" t="s">
        <v>98</v>
      </c>
      <c r="F34" s="379">
        <v>686684.24399999995</v>
      </c>
      <c r="G34" s="349">
        <v>743821.09100000001</v>
      </c>
      <c r="H34" s="349">
        <v>772261.196</v>
      </c>
      <c r="I34" s="349">
        <v>768164.69</v>
      </c>
      <c r="J34" s="349">
        <v>99.469543980557575</v>
      </c>
      <c r="K34" s="350">
        <v>111.86578062798831</v>
      </c>
      <c r="L34" s="343"/>
      <c r="M34" s="343"/>
      <c r="N34" s="343"/>
      <c r="O34" s="343"/>
      <c r="P34" s="343"/>
      <c r="Q34" s="343"/>
      <c r="R34" s="343"/>
    </row>
    <row r="35" spans="1:28" s="344" customFormat="1" ht="33.75">
      <c r="A35" s="351"/>
      <c r="B35" s="352"/>
      <c r="C35" s="347"/>
      <c r="D35" s="346">
        <v>5011</v>
      </c>
      <c r="E35" s="348" t="s">
        <v>395</v>
      </c>
      <c r="F35" s="380">
        <v>73663.270999999993</v>
      </c>
      <c r="G35" s="381">
        <v>126247.329</v>
      </c>
      <c r="H35" s="381">
        <v>129418.12300000001</v>
      </c>
      <c r="I35" s="381">
        <v>124254.353</v>
      </c>
      <c r="J35" s="381">
        <v>96.010010128179644</v>
      </c>
      <c r="K35" s="382">
        <v>168.67884267588391</v>
      </c>
      <c r="L35" s="343"/>
      <c r="M35" s="343"/>
      <c r="N35" s="343"/>
      <c r="O35" s="343"/>
      <c r="P35" s="343"/>
      <c r="Q35" s="343"/>
      <c r="R35" s="343"/>
    </row>
    <row r="36" spans="1:28" s="344" customFormat="1" ht="22.5" customHeight="1">
      <c r="A36" s="351"/>
      <c r="B36" s="352"/>
      <c r="C36" s="347"/>
      <c r="D36" s="346">
        <v>5013</v>
      </c>
      <c r="E36" s="348" t="s">
        <v>396</v>
      </c>
      <c r="F36" s="380">
        <v>610736.69499999995</v>
      </c>
      <c r="G36" s="381">
        <v>615051.36199999996</v>
      </c>
      <c r="H36" s="381">
        <v>640320.67299999995</v>
      </c>
      <c r="I36" s="381">
        <v>641387.93700000003</v>
      </c>
      <c r="J36" s="381">
        <v>100.16667648648603</v>
      </c>
      <c r="K36" s="382">
        <v>105.01873266350896</v>
      </c>
      <c r="L36" s="343"/>
      <c r="M36" s="343"/>
      <c r="N36" s="343"/>
      <c r="O36" s="343"/>
      <c r="P36" s="343"/>
      <c r="Q36" s="343"/>
      <c r="R36" s="343"/>
    </row>
    <row r="37" spans="1:28" s="344" customFormat="1" ht="34.700000000000003" customHeight="1">
      <c r="A37" s="351"/>
      <c r="B37" s="352"/>
      <c r="C37" s="347"/>
      <c r="D37" s="346">
        <v>5014</v>
      </c>
      <c r="E37" s="348" t="s">
        <v>99</v>
      </c>
      <c r="F37" s="380">
        <v>2284.2779999999998</v>
      </c>
      <c r="G37" s="381">
        <v>2522.4</v>
      </c>
      <c r="H37" s="381">
        <v>2522.4</v>
      </c>
      <c r="I37" s="381">
        <v>2522.4</v>
      </c>
      <c r="J37" s="381">
        <v>100</v>
      </c>
      <c r="K37" s="382">
        <v>110.42438792476223</v>
      </c>
      <c r="L37" s="343"/>
      <c r="M37" s="343"/>
      <c r="N37" s="343"/>
      <c r="O37" s="343"/>
      <c r="P37" s="343"/>
      <c r="Q37" s="343"/>
      <c r="R37" s="343"/>
    </row>
    <row r="38" spans="1:28" s="344" customFormat="1" ht="16.7" customHeight="1">
      <c r="A38" s="351"/>
      <c r="B38" s="352"/>
      <c r="C38" s="347">
        <v>502</v>
      </c>
      <c r="D38" s="346"/>
      <c r="E38" s="348" t="s">
        <v>100</v>
      </c>
      <c r="F38" s="380">
        <v>30295.642</v>
      </c>
      <c r="G38" s="381">
        <v>7333.4350000000004</v>
      </c>
      <c r="H38" s="381">
        <v>16393.904999999999</v>
      </c>
      <c r="I38" s="381">
        <v>51442.699000000001</v>
      </c>
      <c r="J38" s="381">
        <v>313.79161340754382</v>
      </c>
      <c r="K38" s="382">
        <v>169.80230687964956</v>
      </c>
      <c r="L38" s="343"/>
      <c r="M38" s="343"/>
      <c r="N38" s="343"/>
      <c r="O38" s="343"/>
      <c r="P38" s="343"/>
      <c r="Q38" s="343"/>
      <c r="R38" s="343"/>
    </row>
    <row r="39" spans="1:28" s="344" customFormat="1" ht="16.7" customHeight="1">
      <c r="A39" s="351"/>
      <c r="B39" s="352"/>
      <c r="C39" s="347"/>
      <c r="D39" s="346">
        <v>5021</v>
      </c>
      <c r="E39" s="348" t="s">
        <v>101</v>
      </c>
      <c r="F39" s="380">
        <v>29848.581999999999</v>
      </c>
      <c r="G39" s="381">
        <v>7333.4350000000004</v>
      </c>
      <c r="H39" s="381">
        <v>16393.904999999999</v>
      </c>
      <c r="I39" s="381">
        <v>34183.237000000001</v>
      </c>
      <c r="J39" s="381">
        <v>208.5118646228583</v>
      </c>
      <c r="K39" s="382">
        <v>114.52214714923477</v>
      </c>
      <c r="L39" s="343"/>
      <c r="M39" s="343"/>
      <c r="N39" s="343"/>
      <c r="O39" s="343"/>
      <c r="P39" s="343"/>
      <c r="Q39" s="343"/>
      <c r="R39" s="343"/>
    </row>
    <row r="40" spans="1:28" s="344" customFormat="1">
      <c r="A40" s="351"/>
      <c r="B40" s="352"/>
      <c r="C40" s="347"/>
      <c r="D40" s="346">
        <v>5024</v>
      </c>
      <c r="E40" s="348" t="s">
        <v>102</v>
      </c>
      <c r="F40" s="380">
        <v>0</v>
      </c>
      <c r="G40" s="381">
        <v>0</v>
      </c>
      <c r="H40" s="381">
        <v>0</v>
      </c>
      <c r="I40" s="381">
        <v>4324.7219999999998</v>
      </c>
      <c r="J40" s="381" t="s">
        <v>403</v>
      </c>
      <c r="K40" s="382" t="s">
        <v>403</v>
      </c>
      <c r="L40" s="343"/>
      <c r="M40" s="343"/>
      <c r="N40" s="343"/>
      <c r="O40" s="343"/>
      <c r="P40" s="343"/>
      <c r="Q40" s="343"/>
      <c r="R40" s="343"/>
    </row>
    <row r="41" spans="1:28" s="344" customFormat="1">
      <c r="A41" s="351"/>
      <c r="B41" s="352"/>
      <c r="C41" s="347"/>
      <c r="D41" s="346">
        <v>5025</v>
      </c>
      <c r="E41" s="348" t="s">
        <v>500</v>
      </c>
      <c r="F41" s="380">
        <v>447.06</v>
      </c>
      <c r="G41" s="381">
        <v>0</v>
      </c>
      <c r="H41" s="381">
        <v>0</v>
      </c>
      <c r="I41" s="381">
        <v>12934.74</v>
      </c>
      <c r="J41" s="381" t="s">
        <v>403</v>
      </c>
      <c r="K41" s="382">
        <v>2893.2894913434438</v>
      </c>
      <c r="L41" s="343"/>
      <c r="M41" s="343"/>
      <c r="N41" s="343"/>
      <c r="O41" s="343"/>
      <c r="P41" s="343"/>
      <c r="Q41" s="343"/>
      <c r="R41" s="343"/>
    </row>
    <row r="42" spans="1:28">
      <c r="A42" s="351"/>
      <c r="B42" s="352"/>
      <c r="C42" s="347">
        <v>503</v>
      </c>
      <c r="D42" s="346"/>
      <c r="E42" s="348" t="s">
        <v>501</v>
      </c>
      <c r="F42" s="380">
        <v>237556.10500000001</v>
      </c>
      <c r="G42" s="381">
        <v>252890.99</v>
      </c>
      <c r="H42" s="381">
        <v>265560.103</v>
      </c>
      <c r="I42" s="381">
        <v>264116.527</v>
      </c>
      <c r="J42" s="381">
        <v>99.456403283591129</v>
      </c>
      <c r="K42" s="382">
        <v>111.1806943458683</v>
      </c>
      <c r="L42" s="298"/>
      <c r="M42" s="298"/>
      <c r="N42" s="298"/>
      <c r="O42" s="298"/>
      <c r="P42" s="298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</row>
    <row r="43" spans="1:28" ht="34.700000000000003" customHeight="1">
      <c r="A43" s="351"/>
      <c r="B43" s="352"/>
      <c r="C43" s="347"/>
      <c r="D43" s="346" t="s">
        <v>103</v>
      </c>
      <c r="E43" s="348" t="s">
        <v>104</v>
      </c>
      <c r="F43" s="380">
        <v>237556.10500000001</v>
      </c>
      <c r="G43" s="381">
        <v>252890.99</v>
      </c>
      <c r="H43" s="381">
        <v>265560.103</v>
      </c>
      <c r="I43" s="381">
        <v>264116.527</v>
      </c>
      <c r="J43" s="381">
        <v>99.456403283591129</v>
      </c>
      <c r="K43" s="382">
        <v>111.1806943458683</v>
      </c>
      <c r="L43" s="298"/>
      <c r="M43" s="298"/>
      <c r="N43" s="298"/>
      <c r="O43" s="298"/>
      <c r="P43" s="298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</row>
    <row r="44" spans="1:28" ht="16.7" customHeight="1">
      <c r="A44" s="351"/>
      <c r="B44" s="352"/>
      <c r="C44" s="347">
        <v>504</v>
      </c>
      <c r="D44" s="346"/>
      <c r="E44" s="348" t="s">
        <v>105</v>
      </c>
      <c r="F44" s="380">
        <v>10438.480970000001</v>
      </c>
      <c r="G44" s="381">
        <v>5240</v>
      </c>
      <c r="H44" s="381">
        <v>5400</v>
      </c>
      <c r="I44" s="381">
        <v>5638.7580799999996</v>
      </c>
      <c r="J44" s="381">
        <v>104.42144592592592</v>
      </c>
      <c r="K44" s="382">
        <v>54.018952529641865</v>
      </c>
      <c r="L44" s="298"/>
      <c r="M44" s="298"/>
      <c r="N44" s="298"/>
      <c r="O44" s="298"/>
      <c r="P44" s="298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</row>
    <row r="45" spans="1:28">
      <c r="A45" s="351"/>
      <c r="B45" s="352">
        <v>50</v>
      </c>
      <c r="C45" s="347"/>
      <c r="D45" s="346"/>
      <c r="E45" s="383" t="s">
        <v>397</v>
      </c>
      <c r="F45" s="384">
        <v>964974.47196999996</v>
      </c>
      <c r="G45" s="385">
        <v>1009285.5159999999</v>
      </c>
      <c r="H45" s="385">
        <v>1059615.2039999999</v>
      </c>
      <c r="I45" s="385">
        <v>1089362.67408</v>
      </c>
      <c r="J45" s="385">
        <v>102.80738422473598</v>
      </c>
      <c r="K45" s="386">
        <v>112.8903101297655</v>
      </c>
      <c r="L45" s="298"/>
      <c r="M45" s="298"/>
      <c r="N45" s="298"/>
      <c r="O45" s="298"/>
      <c r="P45" s="298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</row>
    <row r="46" spans="1:28" ht="22.5">
      <c r="A46" s="351"/>
      <c r="B46" s="352"/>
      <c r="C46" s="346">
        <v>512</v>
      </c>
      <c r="D46" s="346"/>
      <c r="E46" s="348" t="s">
        <v>454</v>
      </c>
      <c r="F46" s="380">
        <v>2005.25539</v>
      </c>
      <c r="G46" s="381">
        <v>1050</v>
      </c>
      <c r="H46" s="381">
        <v>121</v>
      </c>
      <c r="I46" s="381">
        <v>0</v>
      </c>
      <c r="J46" s="381">
        <v>0</v>
      </c>
      <c r="K46" s="382">
        <v>0</v>
      </c>
      <c r="L46" s="298"/>
      <c r="M46" s="298"/>
      <c r="N46" s="298"/>
      <c r="O46" s="298"/>
      <c r="P46" s="298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</row>
    <row r="47" spans="1:28" ht="18" customHeight="1">
      <c r="A47" s="351"/>
      <c r="B47" s="352"/>
      <c r="C47" s="346">
        <v>513</v>
      </c>
      <c r="D47" s="346"/>
      <c r="E47" s="348" t="s">
        <v>106</v>
      </c>
      <c r="F47" s="380">
        <v>21835.81884</v>
      </c>
      <c r="G47" s="381">
        <v>9100.65</v>
      </c>
      <c r="H47" s="381">
        <v>17629.362000000001</v>
      </c>
      <c r="I47" s="381">
        <v>17430.963889999999</v>
      </c>
      <c r="J47" s="381">
        <v>98.87461548523423</v>
      </c>
      <c r="K47" s="382">
        <v>79.827388282179029</v>
      </c>
      <c r="L47" s="298"/>
      <c r="M47" s="298"/>
      <c r="N47" s="298"/>
      <c r="O47" s="298"/>
      <c r="P47" s="298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</row>
    <row r="48" spans="1:28" ht="16.7" customHeight="1">
      <c r="A48" s="351"/>
      <c r="B48" s="352"/>
      <c r="C48" s="346">
        <v>514</v>
      </c>
      <c r="D48" s="346"/>
      <c r="E48" s="348" t="s">
        <v>107</v>
      </c>
      <c r="F48" s="380">
        <v>52.571899999999999</v>
      </c>
      <c r="G48" s="381">
        <v>51</v>
      </c>
      <c r="H48" s="381">
        <v>11</v>
      </c>
      <c r="I48" s="381">
        <v>2.5045600000000001</v>
      </c>
      <c r="J48" s="381">
        <v>22.768727272727276</v>
      </c>
      <c r="K48" s="382">
        <v>4.764065974408382</v>
      </c>
      <c r="L48" s="298"/>
      <c r="M48" s="298"/>
      <c r="N48" s="298"/>
      <c r="O48" s="298"/>
      <c r="P48" s="298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</row>
    <row r="49" spans="1:28" ht="16.7" customHeight="1">
      <c r="A49" s="351"/>
      <c r="B49" s="352"/>
      <c r="C49" s="346">
        <v>515</v>
      </c>
      <c r="D49" s="346"/>
      <c r="E49" s="348" t="s">
        <v>108</v>
      </c>
      <c r="F49" s="380">
        <v>17324.1394</v>
      </c>
      <c r="G49" s="381">
        <v>20227.365000000002</v>
      </c>
      <c r="H49" s="381">
        <v>22307.985000000001</v>
      </c>
      <c r="I49" s="381">
        <v>17535.507969999999</v>
      </c>
      <c r="J49" s="381">
        <v>78.606418150272191</v>
      </c>
      <c r="K49" s="382">
        <v>101.22008121223035</v>
      </c>
      <c r="L49" s="298"/>
      <c r="M49" s="298"/>
      <c r="N49" s="298"/>
      <c r="O49" s="298"/>
      <c r="P49" s="298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</row>
    <row r="50" spans="1:28" ht="16.7" customHeight="1">
      <c r="A50" s="351"/>
      <c r="B50" s="352"/>
      <c r="C50" s="346">
        <v>516</v>
      </c>
      <c r="D50" s="346"/>
      <c r="E50" s="348" t="s">
        <v>109</v>
      </c>
      <c r="F50" s="380">
        <v>223195.67087999999</v>
      </c>
      <c r="G50" s="381">
        <v>299408.35499999998</v>
      </c>
      <c r="H50" s="381">
        <v>673331.54399999999</v>
      </c>
      <c r="I50" s="381">
        <v>465486.04613999999</v>
      </c>
      <c r="J50" s="381">
        <v>69.131774723448871</v>
      </c>
      <c r="K50" s="382">
        <v>208.55514101358455</v>
      </c>
      <c r="L50" s="298"/>
      <c r="M50" s="298"/>
      <c r="N50" s="298"/>
      <c r="O50" s="298"/>
      <c r="P50" s="298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</row>
    <row r="51" spans="1:28" ht="16.7" customHeight="1">
      <c r="A51" s="351"/>
      <c r="B51" s="352"/>
      <c r="C51" s="346">
        <v>517</v>
      </c>
      <c r="D51" s="346"/>
      <c r="E51" s="348" t="s">
        <v>110</v>
      </c>
      <c r="F51" s="380">
        <v>32745.180840000001</v>
      </c>
      <c r="G51" s="381">
        <v>24358.32</v>
      </c>
      <c r="H51" s="381">
        <v>23723.664000000001</v>
      </c>
      <c r="I51" s="381">
        <v>18022.422020000002</v>
      </c>
      <c r="J51" s="381">
        <v>75.968122040507751</v>
      </c>
      <c r="K51" s="382">
        <v>55.038395139918251</v>
      </c>
      <c r="L51" s="298"/>
      <c r="M51" s="298"/>
      <c r="N51" s="298"/>
      <c r="O51" s="298"/>
      <c r="P51" s="298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</row>
    <row r="52" spans="1:28" ht="16.7" customHeight="1">
      <c r="A52" s="351"/>
      <c r="B52" s="352"/>
      <c r="C52" s="346"/>
      <c r="D52" s="346">
        <v>5171</v>
      </c>
      <c r="E52" s="348" t="s">
        <v>111</v>
      </c>
      <c r="F52" s="380">
        <v>13539.32048</v>
      </c>
      <c r="G52" s="381">
        <v>9727.36</v>
      </c>
      <c r="H52" s="381">
        <v>10096.571</v>
      </c>
      <c r="I52" s="381">
        <v>10528.29509</v>
      </c>
      <c r="J52" s="381">
        <v>104.27594764598793</v>
      </c>
      <c r="K52" s="382">
        <v>77.76088250183733</v>
      </c>
      <c r="L52" s="298"/>
      <c r="M52" s="298"/>
      <c r="N52" s="298"/>
      <c r="O52" s="298"/>
      <c r="P52" s="298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</row>
    <row r="53" spans="1:28" s="344" customFormat="1" ht="16.7" customHeight="1">
      <c r="A53" s="351"/>
      <c r="B53" s="352"/>
      <c r="C53" s="346"/>
      <c r="D53" s="346">
        <v>5173</v>
      </c>
      <c r="E53" s="348" t="s">
        <v>469</v>
      </c>
      <c r="F53" s="380">
        <v>10076.248449999999</v>
      </c>
      <c r="G53" s="381">
        <v>11637.53</v>
      </c>
      <c r="H53" s="381">
        <v>11711.7</v>
      </c>
      <c r="I53" s="381">
        <v>4685.05854</v>
      </c>
      <c r="J53" s="381">
        <v>40.003232152462921</v>
      </c>
      <c r="K53" s="382">
        <v>46.496060148258856</v>
      </c>
      <c r="L53" s="343"/>
      <c r="M53" s="343"/>
      <c r="N53" s="343"/>
      <c r="O53" s="343"/>
      <c r="P53" s="343"/>
      <c r="Q53" s="343"/>
      <c r="R53" s="343"/>
    </row>
    <row r="54" spans="1:28" ht="22.5" customHeight="1">
      <c r="A54" s="351"/>
      <c r="B54" s="352"/>
      <c r="C54" s="346">
        <v>519</v>
      </c>
      <c r="D54" s="346"/>
      <c r="E54" s="348" t="s">
        <v>112</v>
      </c>
      <c r="F54" s="380">
        <v>437.64706000000001</v>
      </c>
      <c r="G54" s="381">
        <v>3225</v>
      </c>
      <c r="H54" s="381">
        <v>4822.7039999999997</v>
      </c>
      <c r="I54" s="381">
        <v>730.34982000000002</v>
      </c>
      <c r="J54" s="381">
        <v>15.143990176465321</v>
      </c>
      <c r="K54" s="382">
        <v>166.88100680945965</v>
      </c>
      <c r="L54" s="298"/>
      <c r="M54" s="298"/>
      <c r="N54" s="298"/>
      <c r="O54" s="298"/>
      <c r="P54" s="298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</row>
    <row r="55" spans="1:28" ht="17.45" customHeight="1">
      <c r="A55" s="351"/>
      <c r="B55" s="352">
        <v>51</v>
      </c>
      <c r="C55" s="353"/>
      <c r="D55" s="352"/>
      <c r="E55" s="354" t="s">
        <v>113</v>
      </c>
      <c r="F55" s="384">
        <v>297596.28431000002</v>
      </c>
      <c r="G55" s="385">
        <v>357420.69</v>
      </c>
      <c r="H55" s="385">
        <v>741947.25899999996</v>
      </c>
      <c r="I55" s="385">
        <v>519207.79440000001</v>
      </c>
      <c r="J55" s="385">
        <v>69.979070358692439</v>
      </c>
      <c r="K55" s="386">
        <v>174.46716299023134</v>
      </c>
      <c r="L55" s="298"/>
      <c r="M55" s="298"/>
      <c r="N55" s="298"/>
      <c r="O55" s="298"/>
      <c r="P55" s="298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</row>
    <row r="56" spans="1:28" ht="24" customHeight="1">
      <c r="A56" s="351"/>
      <c r="B56" s="352"/>
      <c r="C56" s="346">
        <v>534</v>
      </c>
      <c r="D56" s="346"/>
      <c r="E56" s="348" t="s">
        <v>502</v>
      </c>
      <c r="F56" s="380">
        <v>17172.814119999999</v>
      </c>
      <c r="G56" s="381">
        <v>14876.453</v>
      </c>
      <c r="H56" s="381">
        <v>15445.255999999999</v>
      </c>
      <c r="I56" s="381">
        <v>19096.857779999998</v>
      </c>
      <c r="J56" s="381">
        <v>123.64222244034025</v>
      </c>
      <c r="K56" s="382">
        <v>111.20400911903656</v>
      </c>
      <c r="L56" s="298"/>
      <c r="M56" s="298"/>
      <c r="N56" s="298"/>
      <c r="O56" s="298"/>
      <c r="P56" s="298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</row>
    <row r="57" spans="1:28" ht="22.5" customHeight="1">
      <c r="A57" s="351"/>
      <c r="B57" s="352"/>
      <c r="C57" s="346"/>
      <c r="D57" s="346">
        <v>5342</v>
      </c>
      <c r="E57" s="348" t="s">
        <v>470</v>
      </c>
      <c r="F57" s="380">
        <v>13733.684999999999</v>
      </c>
      <c r="G57" s="381">
        <v>14876.453</v>
      </c>
      <c r="H57" s="381">
        <v>15445.255999999999</v>
      </c>
      <c r="I57" s="381">
        <v>15363.294</v>
      </c>
      <c r="J57" s="381">
        <v>99.469338675901525</v>
      </c>
      <c r="K57" s="382">
        <v>111.86578110681876</v>
      </c>
      <c r="L57" s="298"/>
      <c r="M57" s="298"/>
      <c r="N57" s="298"/>
      <c r="O57" s="298"/>
      <c r="P57" s="298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</row>
    <row r="58" spans="1:28" ht="16.7" customHeight="1">
      <c r="A58" s="351"/>
      <c r="B58" s="352"/>
      <c r="C58" s="346"/>
      <c r="D58" s="346">
        <v>5346</v>
      </c>
      <c r="E58" s="348" t="s">
        <v>114</v>
      </c>
      <c r="F58" s="380">
        <v>3439.1291200000001</v>
      </c>
      <c r="G58" s="381">
        <v>0</v>
      </c>
      <c r="H58" s="381">
        <v>0</v>
      </c>
      <c r="I58" s="381">
        <v>3733.56378</v>
      </c>
      <c r="J58" s="381" t="s">
        <v>403</v>
      </c>
      <c r="K58" s="382">
        <v>108.56131449929394</v>
      </c>
      <c r="L58" s="298"/>
      <c r="M58" s="298"/>
      <c r="N58" s="298"/>
      <c r="O58" s="298"/>
      <c r="P58" s="298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</row>
    <row r="59" spans="1:28" ht="24.75" customHeight="1">
      <c r="A59" s="351"/>
      <c r="B59" s="352"/>
      <c r="C59" s="346">
        <v>536</v>
      </c>
      <c r="D59" s="346"/>
      <c r="E59" s="387" t="s">
        <v>398</v>
      </c>
      <c r="F59" s="380">
        <v>190.1541</v>
      </c>
      <c r="G59" s="381">
        <v>187</v>
      </c>
      <c r="H59" s="381">
        <v>158</v>
      </c>
      <c r="I59" s="381">
        <v>1.3566499999999999</v>
      </c>
      <c r="J59" s="381">
        <v>0.858639240506329</v>
      </c>
      <c r="K59" s="382">
        <v>0.7134476721774603</v>
      </c>
      <c r="L59" s="298"/>
      <c r="M59" s="298"/>
      <c r="N59" s="298"/>
      <c r="O59" s="298"/>
      <c r="P59" s="298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</row>
    <row r="60" spans="1:28" ht="36">
      <c r="A60" s="351"/>
      <c r="B60" s="352">
        <v>53</v>
      </c>
      <c r="C60" s="346"/>
      <c r="D60" s="352"/>
      <c r="E60" s="354" t="s">
        <v>399</v>
      </c>
      <c r="F60" s="384">
        <v>17362.968219999999</v>
      </c>
      <c r="G60" s="385">
        <v>15063.453</v>
      </c>
      <c r="H60" s="385">
        <v>15603.255999999999</v>
      </c>
      <c r="I60" s="385">
        <v>19098.21443</v>
      </c>
      <c r="J60" s="385">
        <v>122.39890462606012</v>
      </c>
      <c r="K60" s="386">
        <v>109.99394912213923</v>
      </c>
      <c r="L60" s="298"/>
      <c r="M60" s="298"/>
      <c r="N60" s="298"/>
      <c r="O60" s="298"/>
      <c r="P60" s="298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</row>
    <row r="61" spans="1:28">
      <c r="A61" s="351"/>
      <c r="B61" s="352"/>
      <c r="C61" s="346">
        <v>541</v>
      </c>
      <c r="D61" s="346"/>
      <c r="E61" s="348" t="s">
        <v>115</v>
      </c>
      <c r="F61" s="380">
        <v>0</v>
      </c>
      <c r="G61" s="381">
        <v>0</v>
      </c>
      <c r="H61" s="381">
        <v>0</v>
      </c>
      <c r="I61" s="381">
        <v>0</v>
      </c>
      <c r="J61" s="381" t="s">
        <v>403</v>
      </c>
      <c r="K61" s="382" t="s">
        <v>403</v>
      </c>
      <c r="L61" s="298"/>
      <c r="M61" s="298"/>
      <c r="N61" s="298"/>
      <c r="O61" s="298"/>
      <c r="P61" s="298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</row>
    <row r="62" spans="1:28">
      <c r="A62" s="351"/>
      <c r="B62" s="352"/>
      <c r="C62" s="346">
        <v>542</v>
      </c>
      <c r="D62" s="346"/>
      <c r="E62" s="348" t="s">
        <v>116</v>
      </c>
      <c r="F62" s="380">
        <v>3197.6219999999998</v>
      </c>
      <c r="G62" s="381">
        <v>3050</v>
      </c>
      <c r="H62" s="381">
        <v>3315</v>
      </c>
      <c r="I62" s="381">
        <v>2949.232</v>
      </c>
      <c r="J62" s="381">
        <v>88.966274509803924</v>
      </c>
      <c r="K62" s="382">
        <v>92.232039934676465</v>
      </c>
      <c r="L62" s="298"/>
      <c r="M62" s="298"/>
      <c r="N62" s="298"/>
      <c r="O62" s="298"/>
      <c r="P62" s="298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</row>
    <row r="63" spans="1:28">
      <c r="A63" s="351"/>
      <c r="B63" s="352"/>
      <c r="C63" s="346">
        <v>549</v>
      </c>
      <c r="D63" s="346"/>
      <c r="E63" s="348" t="s">
        <v>117</v>
      </c>
      <c r="F63" s="380">
        <v>0</v>
      </c>
      <c r="G63" s="381">
        <v>0</v>
      </c>
      <c r="H63" s="381">
        <v>0</v>
      </c>
      <c r="I63" s="381">
        <v>0</v>
      </c>
      <c r="J63" s="381" t="s">
        <v>403</v>
      </c>
      <c r="K63" s="382" t="s">
        <v>403</v>
      </c>
      <c r="L63" s="298"/>
      <c r="M63" s="298"/>
      <c r="N63" s="298"/>
      <c r="O63" s="298"/>
      <c r="P63" s="298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</row>
    <row r="64" spans="1:28">
      <c r="A64" s="351"/>
      <c r="B64" s="352">
        <v>54</v>
      </c>
      <c r="C64" s="346"/>
      <c r="D64" s="352"/>
      <c r="E64" s="388" t="s">
        <v>118</v>
      </c>
      <c r="F64" s="384">
        <v>3197.6219999999998</v>
      </c>
      <c r="G64" s="385">
        <v>3050</v>
      </c>
      <c r="H64" s="385">
        <v>3315</v>
      </c>
      <c r="I64" s="385">
        <v>2949.232</v>
      </c>
      <c r="J64" s="385">
        <v>88.966274509803924</v>
      </c>
      <c r="K64" s="386">
        <v>92.232039934676465</v>
      </c>
      <c r="L64" s="298"/>
      <c r="M64" s="298"/>
      <c r="N64" s="298"/>
      <c r="O64" s="298"/>
      <c r="P64" s="298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</row>
    <row r="65" spans="1:28">
      <c r="A65" s="351"/>
      <c r="B65" s="352"/>
      <c r="C65" s="346">
        <v>554</v>
      </c>
      <c r="D65" s="346"/>
      <c r="E65" s="348" t="s">
        <v>400</v>
      </c>
      <c r="F65" s="380">
        <v>30.11861</v>
      </c>
      <c r="G65" s="381">
        <v>40</v>
      </c>
      <c r="H65" s="381">
        <v>33</v>
      </c>
      <c r="I65" s="381">
        <v>31.982340000000001</v>
      </c>
      <c r="J65" s="381">
        <v>96.916181818181826</v>
      </c>
      <c r="K65" s="382">
        <v>106.18796816984582</v>
      </c>
      <c r="L65" s="298"/>
      <c r="M65" s="298"/>
      <c r="N65" s="298"/>
      <c r="O65" s="298"/>
      <c r="P65" s="298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</row>
    <row r="66" spans="1:28" ht="24">
      <c r="A66" s="351"/>
      <c r="B66" s="352">
        <v>55</v>
      </c>
      <c r="C66" s="346"/>
      <c r="D66" s="352"/>
      <c r="E66" s="354" t="s">
        <v>401</v>
      </c>
      <c r="F66" s="384">
        <v>30.11861</v>
      </c>
      <c r="G66" s="385">
        <v>40</v>
      </c>
      <c r="H66" s="385">
        <v>33</v>
      </c>
      <c r="I66" s="385">
        <v>31.982340000000001</v>
      </c>
      <c r="J66" s="385">
        <v>96.916181818181826</v>
      </c>
      <c r="K66" s="386">
        <v>106.18796816984582</v>
      </c>
      <c r="L66" s="298"/>
      <c r="M66" s="298"/>
      <c r="N66" s="298"/>
      <c r="O66" s="298"/>
      <c r="P66" s="298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</row>
    <row r="67" spans="1:28" ht="17.45" customHeight="1" thickBot="1">
      <c r="A67" s="351"/>
      <c r="B67" s="352">
        <v>58</v>
      </c>
      <c r="C67" s="346"/>
      <c r="D67" s="352"/>
      <c r="E67" s="354" t="s">
        <v>471</v>
      </c>
      <c r="F67" s="384">
        <v>82.385000000000005</v>
      </c>
      <c r="G67" s="385">
        <v>150</v>
      </c>
      <c r="H67" s="385">
        <v>150</v>
      </c>
      <c r="I67" s="385">
        <v>137.74299999999999</v>
      </c>
      <c r="J67" s="385">
        <v>91.828666666666663</v>
      </c>
      <c r="K67" s="386">
        <v>167.1942708017236</v>
      </c>
      <c r="L67" s="298"/>
      <c r="M67" s="298"/>
      <c r="N67" s="298"/>
      <c r="O67" s="298"/>
      <c r="P67" s="298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</row>
    <row r="68" spans="1:28" ht="30" customHeight="1" thickBot="1">
      <c r="A68" s="357">
        <v>5</v>
      </c>
      <c r="B68" s="358"/>
      <c r="C68" s="389"/>
      <c r="D68" s="358"/>
      <c r="E68" s="368" t="s">
        <v>119</v>
      </c>
      <c r="F68" s="362">
        <v>1283243.85011</v>
      </c>
      <c r="G68" s="363">
        <v>1385009.659</v>
      </c>
      <c r="H68" s="363">
        <v>1820663.719</v>
      </c>
      <c r="I68" s="363">
        <v>1630787.6402499999</v>
      </c>
      <c r="J68" s="363">
        <v>89.571051657233568</v>
      </c>
      <c r="K68" s="364">
        <v>127.08322273355984</v>
      </c>
      <c r="L68" s="298"/>
      <c r="M68" s="298"/>
      <c r="N68" s="298"/>
      <c r="O68" s="298"/>
      <c r="P68" s="298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</row>
    <row r="69" spans="1:28">
      <c r="A69" s="351"/>
      <c r="B69" s="352"/>
      <c r="C69" s="346">
        <v>611</v>
      </c>
      <c r="D69" s="346"/>
      <c r="E69" s="348" t="s">
        <v>120</v>
      </c>
      <c r="F69" s="379">
        <v>36481.39759</v>
      </c>
      <c r="G69" s="349">
        <v>65649.796000000002</v>
      </c>
      <c r="H69" s="349">
        <v>158497.41200000001</v>
      </c>
      <c r="I69" s="349">
        <v>91041.531069999997</v>
      </c>
      <c r="J69" s="349">
        <v>57.440389670211133</v>
      </c>
      <c r="K69" s="350">
        <v>249.55603974710553</v>
      </c>
      <c r="L69" s="298"/>
      <c r="M69" s="298"/>
      <c r="N69" s="298"/>
      <c r="O69" s="298"/>
      <c r="P69" s="298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</row>
    <row r="70" spans="1:28">
      <c r="A70" s="351"/>
      <c r="B70" s="352"/>
      <c r="C70" s="346">
        <v>612</v>
      </c>
      <c r="D70" s="346"/>
      <c r="E70" s="348" t="s">
        <v>121</v>
      </c>
      <c r="F70" s="380">
        <v>50226.955269999999</v>
      </c>
      <c r="G70" s="381">
        <v>42723.264000000003</v>
      </c>
      <c r="H70" s="381">
        <v>39629.120000000003</v>
      </c>
      <c r="I70" s="381">
        <v>74183.349019999994</v>
      </c>
      <c r="J70" s="381">
        <v>187.19403564853317</v>
      </c>
      <c r="K70" s="382">
        <v>147.69628901696314</v>
      </c>
      <c r="L70" s="298"/>
      <c r="M70" s="298"/>
      <c r="N70" s="298"/>
      <c r="O70" s="298"/>
      <c r="P70" s="298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</row>
    <row r="71" spans="1:28">
      <c r="A71" s="351"/>
      <c r="B71" s="352"/>
      <c r="C71" s="346">
        <v>614</v>
      </c>
      <c r="D71" s="346"/>
      <c r="E71" s="348" t="s">
        <v>402</v>
      </c>
      <c r="F71" s="380">
        <v>12.1</v>
      </c>
      <c r="G71" s="381">
        <v>0</v>
      </c>
      <c r="H71" s="381">
        <v>0</v>
      </c>
      <c r="I71" s="381">
        <v>0</v>
      </c>
      <c r="J71" s="381" t="s">
        <v>403</v>
      </c>
      <c r="K71" s="382">
        <v>0</v>
      </c>
      <c r="L71" s="298"/>
      <c r="M71" s="298"/>
      <c r="N71" s="298"/>
      <c r="O71" s="298"/>
      <c r="P71" s="298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</row>
    <row r="72" spans="1:28" ht="17.45" customHeight="1" thickBot="1">
      <c r="A72" s="351"/>
      <c r="B72" s="352">
        <v>61</v>
      </c>
      <c r="C72" s="346"/>
      <c r="D72" s="352"/>
      <c r="E72" s="354" t="s">
        <v>122</v>
      </c>
      <c r="F72" s="384">
        <v>86720.452860000005</v>
      </c>
      <c r="G72" s="385">
        <v>108373.06</v>
      </c>
      <c r="H72" s="385">
        <v>198126.53200000001</v>
      </c>
      <c r="I72" s="385">
        <v>165224.88008999999</v>
      </c>
      <c r="J72" s="385">
        <v>83.39361640368287</v>
      </c>
      <c r="K72" s="386">
        <v>190.52585017831512</v>
      </c>
      <c r="L72" s="298"/>
      <c r="M72" s="298"/>
      <c r="N72" s="298"/>
      <c r="O72" s="298"/>
      <c r="P72" s="298"/>
      <c r="S72" s="299"/>
      <c r="T72" s="299"/>
      <c r="U72" s="299"/>
      <c r="V72" s="299"/>
      <c r="W72" s="299"/>
      <c r="X72" s="299"/>
      <c r="Y72" s="299"/>
      <c r="Z72" s="299"/>
      <c r="AA72" s="299"/>
      <c r="AB72" s="299"/>
    </row>
    <row r="73" spans="1:28" s="344" customFormat="1" ht="30" customHeight="1" thickBot="1">
      <c r="A73" s="357">
        <v>6</v>
      </c>
      <c r="B73" s="358"/>
      <c r="C73" s="367"/>
      <c r="D73" s="390"/>
      <c r="E73" s="368" t="s">
        <v>123</v>
      </c>
      <c r="F73" s="362">
        <v>86720.452860000005</v>
      </c>
      <c r="G73" s="363">
        <v>108373.06</v>
      </c>
      <c r="H73" s="363">
        <v>198126.53200000001</v>
      </c>
      <c r="I73" s="363">
        <v>165224.88008999999</v>
      </c>
      <c r="J73" s="363">
        <v>83.39361640368287</v>
      </c>
      <c r="K73" s="364">
        <v>190.52585017831512</v>
      </c>
      <c r="L73" s="343"/>
      <c r="M73" s="343"/>
      <c r="N73" s="343"/>
      <c r="O73" s="343"/>
      <c r="P73" s="343"/>
      <c r="Q73" s="343"/>
      <c r="R73" s="343"/>
    </row>
    <row r="74" spans="1:28" ht="35.1" customHeight="1" thickBot="1">
      <c r="A74" s="357">
        <v>5.6</v>
      </c>
      <c r="B74" s="358"/>
      <c r="C74" s="367"/>
      <c r="D74" s="390"/>
      <c r="E74" s="368" t="s">
        <v>124</v>
      </c>
      <c r="F74" s="362">
        <v>1369964.3029700001</v>
      </c>
      <c r="G74" s="363">
        <v>1493382.719</v>
      </c>
      <c r="H74" s="363">
        <v>2018790.2509999999</v>
      </c>
      <c r="I74" s="363">
        <v>1796012.52034</v>
      </c>
      <c r="J74" s="363">
        <v>88.964790643820095</v>
      </c>
      <c r="K74" s="364">
        <v>131.09922035532992</v>
      </c>
      <c r="L74" s="298"/>
      <c r="M74" s="298"/>
      <c r="N74" s="298"/>
      <c r="O74" s="298"/>
      <c r="P74" s="298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</row>
    <row r="75" spans="1:28" ht="24.95" customHeight="1" thickBot="1">
      <c r="A75" s="391" t="s">
        <v>125</v>
      </c>
      <c r="B75" s="392"/>
      <c r="C75" s="393"/>
      <c r="D75" s="394"/>
      <c r="E75" s="395" t="s">
        <v>126</v>
      </c>
      <c r="F75" s="362">
        <v>-1352227.9194199999</v>
      </c>
      <c r="G75" s="363">
        <v>-1477726.2779999999</v>
      </c>
      <c r="H75" s="363">
        <v>-1997594.763</v>
      </c>
      <c r="I75" s="363">
        <v>-1780371.7939599999</v>
      </c>
      <c r="J75" s="363">
        <v>89.125774002642387</v>
      </c>
      <c r="K75" s="364">
        <v>131.66210876075095</v>
      </c>
      <c r="L75" s="298"/>
      <c r="M75" s="298"/>
      <c r="N75" s="298"/>
      <c r="O75" s="298"/>
      <c r="P75" s="298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</row>
    <row r="76" spans="1:28" ht="18.75" customHeight="1">
      <c r="E76" s="396"/>
      <c r="F76" s="397">
        <v>0</v>
      </c>
      <c r="G76" s="397">
        <v>0</v>
      </c>
      <c r="H76" s="397">
        <v>0</v>
      </c>
      <c r="I76" s="397">
        <v>0</v>
      </c>
      <c r="J76" s="397" t="s">
        <v>472</v>
      </c>
      <c r="K76" s="397"/>
      <c r="L76" s="298"/>
      <c r="M76" s="298"/>
      <c r="N76" s="298"/>
      <c r="O76" s="298"/>
      <c r="P76" s="298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</row>
  </sheetData>
  <mergeCells count="1">
    <mergeCell ref="J1:K1"/>
  </mergeCells>
  <printOptions horizontalCentered="1"/>
  <pageMargins left="0" right="0" top="0.78740157480314965" bottom="0.78740157480314965" header="0.31496062992125984" footer="0.31496062992125984"/>
  <pageSetup paperSize="9" scale="5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M13" sqref="M13"/>
    </sheetView>
  </sheetViews>
  <sheetFormatPr defaultColWidth="11.42578125" defaultRowHeight="12.75"/>
  <cols>
    <col min="1" max="1" width="45.7109375" style="2" bestFit="1" customWidth="1"/>
    <col min="2" max="2" width="5.28515625" style="841" customWidth="1"/>
    <col min="3" max="3" width="14.5703125" style="2" customWidth="1"/>
    <col min="4" max="5" width="14.28515625" style="2" customWidth="1"/>
    <col min="6" max="6" width="12.42578125" style="2" customWidth="1"/>
    <col min="7" max="7" width="12.28515625" style="2" customWidth="1"/>
    <col min="8" max="8" width="14.85546875" style="2" customWidth="1"/>
    <col min="9" max="9" width="7.7109375" style="2" customWidth="1"/>
    <col min="10" max="10" width="15.140625" style="2" customWidth="1"/>
    <col min="11" max="11" width="14.42578125" style="2" customWidth="1"/>
    <col min="12" max="16384" width="11.42578125" style="2"/>
  </cols>
  <sheetData>
    <row r="1" spans="1:11">
      <c r="A1" s="479" t="s">
        <v>511</v>
      </c>
      <c r="B1" s="829"/>
      <c r="C1" s="480"/>
      <c r="D1" s="480"/>
      <c r="E1" s="480"/>
      <c r="F1" s="480"/>
      <c r="G1" s="480"/>
      <c r="H1" s="480"/>
      <c r="I1" s="480"/>
      <c r="J1" s="480"/>
      <c r="K1" s="480"/>
    </row>
    <row r="2" spans="1:11">
      <c r="A2" s="480"/>
      <c r="B2" s="829"/>
      <c r="C2" s="480"/>
      <c r="D2" s="480"/>
      <c r="E2" s="480"/>
      <c r="F2" s="480"/>
      <c r="G2" s="480"/>
      <c r="H2" s="480"/>
      <c r="I2" s="480"/>
      <c r="J2" s="480"/>
      <c r="K2" s="480"/>
    </row>
    <row r="3" spans="1:11" ht="38.25">
      <c r="A3" s="842" t="s">
        <v>366</v>
      </c>
      <c r="B3" s="839" t="s">
        <v>367</v>
      </c>
      <c r="C3" s="839" t="s">
        <v>509</v>
      </c>
      <c r="D3" s="839" t="s">
        <v>368</v>
      </c>
      <c r="E3" s="839" t="s">
        <v>369</v>
      </c>
      <c r="F3" s="839" t="s">
        <v>370</v>
      </c>
      <c r="G3" s="839" t="s">
        <v>371</v>
      </c>
      <c r="H3" s="839" t="s">
        <v>507</v>
      </c>
      <c r="I3" s="839" t="s">
        <v>508</v>
      </c>
      <c r="J3" s="839" t="s">
        <v>372</v>
      </c>
      <c r="K3" s="839" t="s">
        <v>510</v>
      </c>
    </row>
    <row r="4" spans="1:11">
      <c r="A4" s="481" t="s">
        <v>373</v>
      </c>
      <c r="B4" s="840" t="s">
        <v>374</v>
      </c>
      <c r="C4" s="482">
        <v>669223105.92999995</v>
      </c>
      <c r="D4" s="482">
        <v>-2626148.2200000002</v>
      </c>
      <c r="E4" s="482">
        <v>0</v>
      </c>
      <c r="F4" s="482">
        <v>2626148.2200000002</v>
      </c>
      <c r="G4" s="482">
        <v>0</v>
      </c>
      <c r="H4" s="482">
        <v>666596957.71000004</v>
      </c>
      <c r="I4" s="482">
        <v>0</v>
      </c>
      <c r="J4" s="482">
        <v>2626148.2200000002</v>
      </c>
      <c r="K4" s="482">
        <v>669223105.92999995</v>
      </c>
    </row>
    <row r="5" spans="1:11">
      <c r="A5" s="481" t="s">
        <v>442</v>
      </c>
      <c r="B5" s="840" t="s">
        <v>375</v>
      </c>
      <c r="C5" s="482">
        <v>50672416</v>
      </c>
      <c r="D5" s="482">
        <v>-1242718</v>
      </c>
      <c r="E5" s="482">
        <v>0</v>
      </c>
      <c r="F5" s="482">
        <v>1242718</v>
      </c>
      <c r="G5" s="482">
        <v>0</v>
      </c>
      <c r="H5" s="482">
        <v>49429698</v>
      </c>
      <c r="I5" s="482">
        <v>0</v>
      </c>
      <c r="J5" s="482">
        <v>1242718</v>
      </c>
      <c r="K5" s="482">
        <v>50672416</v>
      </c>
    </row>
    <row r="6" spans="1:11" ht="25.5">
      <c r="A6" s="483" t="s">
        <v>443</v>
      </c>
      <c r="B6" s="840" t="s">
        <v>376</v>
      </c>
      <c r="C6" s="482">
        <v>47879668</v>
      </c>
      <c r="D6" s="482">
        <v>-487035</v>
      </c>
      <c r="E6" s="482">
        <v>0</v>
      </c>
      <c r="F6" s="482">
        <v>487035</v>
      </c>
      <c r="G6" s="482">
        <v>0</v>
      </c>
      <c r="H6" s="482">
        <v>47392633</v>
      </c>
      <c r="I6" s="482">
        <v>0</v>
      </c>
      <c r="J6" s="482">
        <v>487035</v>
      </c>
      <c r="K6" s="482">
        <v>47879668</v>
      </c>
    </row>
    <row r="7" spans="1:11" ht="25.5">
      <c r="A7" s="483" t="s">
        <v>444</v>
      </c>
      <c r="B7" s="840" t="s">
        <v>377</v>
      </c>
      <c r="C7" s="482">
        <v>11583482.02</v>
      </c>
      <c r="D7" s="482">
        <v>-896395.22</v>
      </c>
      <c r="E7" s="482">
        <v>0</v>
      </c>
      <c r="F7" s="482">
        <v>896395.22</v>
      </c>
      <c r="G7" s="482">
        <v>0</v>
      </c>
      <c r="H7" s="482">
        <v>10687086.800000001</v>
      </c>
      <c r="I7" s="482">
        <v>0</v>
      </c>
      <c r="J7" s="482">
        <v>896395.22</v>
      </c>
      <c r="K7" s="482">
        <v>11583482.02</v>
      </c>
    </row>
    <row r="8" spans="1:11" ht="25.5">
      <c r="A8" s="483" t="s">
        <v>445</v>
      </c>
      <c r="B8" s="840" t="s">
        <v>378</v>
      </c>
      <c r="C8" s="482">
        <v>2333326.98</v>
      </c>
      <c r="D8" s="482">
        <v>-144648</v>
      </c>
      <c r="E8" s="482">
        <v>0</v>
      </c>
      <c r="F8" s="482">
        <v>144648</v>
      </c>
      <c r="G8" s="482">
        <v>0</v>
      </c>
      <c r="H8" s="482">
        <v>2188678.98</v>
      </c>
      <c r="I8" s="482">
        <v>0</v>
      </c>
      <c r="J8" s="482">
        <v>144648</v>
      </c>
      <c r="K8" s="482">
        <v>2333326.98</v>
      </c>
    </row>
    <row r="9" spans="1:11" ht="25.5">
      <c r="A9" s="483" t="s">
        <v>446</v>
      </c>
      <c r="B9" s="840" t="s">
        <v>379</v>
      </c>
      <c r="C9" s="482">
        <v>9250155.0399999991</v>
      </c>
      <c r="D9" s="482">
        <v>-751747.22</v>
      </c>
      <c r="E9" s="482">
        <v>0</v>
      </c>
      <c r="F9" s="482">
        <v>751747.22</v>
      </c>
      <c r="G9" s="482">
        <v>0</v>
      </c>
      <c r="H9" s="482">
        <v>8498407.8200000003</v>
      </c>
      <c r="I9" s="482">
        <v>0</v>
      </c>
      <c r="J9" s="482">
        <v>751747.22</v>
      </c>
      <c r="K9" s="482">
        <v>9250155.0399999991</v>
      </c>
    </row>
    <row r="10" spans="1:11" ht="38.25">
      <c r="A10" s="483" t="s">
        <v>447</v>
      </c>
      <c r="B10" s="840" t="s">
        <v>380</v>
      </c>
      <c r="C10" s="482">
        <v>0</v>
      </c>
      <c r="D10" s="482">
        <v>0</v>
      </c>
      <c r="E10" s="482">
        <v>0</v>
      </c>
      <c r="F10" s="482">
        <v>0</v>
      </c>
      <c r="G10" s="482">
        <v>0</v>
      </c>
      <c r="H10" s="482">
        <v>0</v>
      </c>
      <c r="I10" s="482">
        <v>0</v>
      </c>
      <c r="J10" s="482">
        <v>0</v>
      </c>
      <c r="K10" s="482">
        <v>0</v>
      </c>
    </row>
    <row r="11" spans="1:11" ht="25.5">
      <c r="A11" s="483" t="s">
        <v>445</v>
      </c>
      <c r="B11" s="840" t="s">
        <v>381</v>
      </c>
      <c r="C11" s="482">
        <v>0</v>
      </c>
      <c r="D11" s="482">
        <v>0</v>
      </c>
      <c r="E11" s="482">
        <v>0</v>
      </c>
      <c r="F11" s="482">
        <v>0</v>
      </c>
      <c r="G11" s="482">
        <v>0</v>
      </c>
      <c r="H11" s="482">
        <v>0</v>
      </c>
      <c r="I11" s="482">
        <v>0</v>
      </c>
      <c r="J11" s="482">
        <v>0</v>
      </c>
      <c r="K11" s="482">
        <v>0</v>
      </c>
    </row>
    <row r="12" spans="1:11" ht="25.5">
      <c r="A12" s="483" t="s">
        <v>448</v>
      </c>
      <c r="B12" s="840" t="s">
        <v>382</v>
      </c>
      <c r="C12" s="482">
        <v>0</v>
      </c>
      <c r="D12" s="482">
        <v>0</v>
      </c>
      <c r="E12" s="482">
        <v>0</v>
      </c>
      <c r="F12" s="482">
        <v>0</v>
      </c>
      <c r="G12" s="482">
        <v>0</v>
      </c>
      <c r="H12" s="482">
        <v>0</v>
      </c>
      <c r="I12" s="482">
        <v>0</v>
      </c>
      <c r="J12" s="482">
        <v>0</v>
      </c>
      <c r="K12" s="482">
        <v>0</v>
      </c>
    </row>
    <row r="13" spans="1:11" ht="25.5">
      <c r="A13" s="483" t="s">
        <v>449</v>
      </c>
      <c r="B13" s="840" t="s">
        <v>383</v>
      </c>
      <c r="C13" s="482">
        <v>0</v>
      </c>
      <c r="D13" s="482">
        <v>0</v>
      </c>
      <c r="E13" s="482">
        <v>0</v>
      </c>
      <c r="F13" s="482">
        <v>0</v>
      </c>
      <c r="G13" s="482">
        <v>0</v>
      </c>
      <c r="H13" s="482">
        <v>0</v>
      </c>
      <c r="I13" s="482">
        <v>0</v>
      </c>
      <c r="J13" s="482">
        <v>0</v>
      </c>
      <c r="K13" s="482">
        <v>0</v>
      </c>
    </row>
    <row r="14" spans="1:11" ht="25.5">
      <c r="A14" s="483" t="s">
        <v>450</v>
      </c>
      <c r="B14" s="840" t="s">
        <v>384</v>
      </c>
      <c r="C14" s="482">
        <v>243925554.81999999</v>
      </c>
      <c r="D14" s="482">
        <v>0</v>
      </c>
      <c r="E14" s="482">
        <v>0</v>
      </c>
      <c r="F14" s="482">
        <v>0</v>
      </c>
      <c r="G14" s="482">
        <v>0</v>
      </c>
      <c r="H14" s="482">
        <v>243925554.81999999</v>
      </c>
      <c r="I14" s="482">
        <v>0</v>
      </c>
      <c r="J14" s="482">
        <v>0</v>
      </c>
      <c r="K14" s="482">
        <v>243925554.81999999</v>
      </c>
    </row>
    <row r="15" spans="1:11">
      <c r="A15" s="483" t="s">
        <v>451</v>
      </c>
      <c r="B15" s="840" t="s">
        <v>385</v>
      </c>
      <c r="C15" s="482">
        <v>315161985.08999997</v>
      </c>
      <c r="D15" s="482">
        <v>0</v>
      </c>
      <c r="E15" s="482">
        <v>0</v>
      </c>
      <c r="F15" s="482">
        <v>0</v>
      </c>
      <c r="G15" s="482">
        <v>0</v>
      </c>
      <c r="H15" s="482">
        <v>315161985.08999997</v>
      </c>
      <c r="I15" s="482">
        <v>0</v>
      </c>
      <c r="J15" s="482">
        <v>0</v>
      </c>
      <c r="K15" s="482">
        <v>315161985.08999997</v>
      </c>
    </row>
    <row r="16" spans="1:11">
      <c r="A16" s="481" t="s">
        <v>452</v>
      </c>
      <c r="B16" s="840" t="s">
        <v>386</v>
      </c>
      <c r="C16" s="482">
        <v>0</v>
      </c>
      <c r="D16" s="482">
        <v>0</v>
      </c>
      <c r="E16" s="482">
        <v>0</v>
      </c>
      <c r="F16" s="482">
        <v>0</v>
      </c>
      <c r="G16" s="482">
        <v>0</v>
      </c>
      <c r="H16" s="482">
        <v>0</v>
      </c>
      <c r="I16" s="482">
        <v>0</v>
      </c>
      <c r="J16" s="482">
        <v>0</v>
      </c>
      <c r="K16" s="482">
        <v>0</v>
      </c>
    </row>
    <row r="17" spans="1:11">
      <c r="A17" s="481" t="s">
        <v>387</v>
      </c>
      <c r="B17" s="840" t="s">
        <v>388</v>
      </c>
      <c r="C17" s="482">
        <v>215486144.28999999</v>
      </c>
      <c r="D17" s="482">
        <v>-28637.17</v>
      </c>
      <c r="E17" s="482">
        <v>0</v>
      </c>
      <c r="F17" s="482">
        <v>28637.17</v>
      </c>
      <c r="G17" s="482">
        <v>0</v>
      </c>
      <c r="H17" s="482">
        <v>215457507.12</v>
      </c>
      <c r="I17" s="482">
        <v>0</v>
      </c>
      <c r="J17" s="482">
        <v>28637.17</v>
      </c>
      <c r="K17" s="482">
        <v>215486144.28999999</v>
      </c>
    </row>
    <row r="18" spans="1:11">
      <c r="A18" s="481" t="s">
        <v>389</v>
      </c>
      <c r="B18" s="840" t="s">
        <v>390</v>
      </c>
      <c r="C18" s="482">
        <v>884709250.22000003</v>
      </c>
      <c r="D18" s="482">
        <v>-2654785.39</v>
      </c>
      <c r="E18" s="482">
        <v>0</v>
      </c>
      <c r="F18" s="482">
        <v>2654785.39</v>
      </c>
      <c r="G18" s="482">
        <v>0</v>
      </c>
      <c r="H18" s="482">
        <v>882054464.83000004</v>
      </c>
      <c r="I18" s="482">
        <v>0</v>
      </c>
      <c r="J18" s="482">
        <v>2654785.39</v>
      </c>
      <c r="K18" s="482">
        <v>884709250.22000003</v>
      </c>
    </row>
  </sheetData>
  <pageMargins left="0.70866141732283472" right="0.70866141732283472" top="0.78740157480314965" bottom="0.78740157480314965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4"/>
  <sheetViews>
    <sheetView topLeftCell="A181" workbookViewId="0">
      <selection activeCell="Q15" sqref="Q15"/>
    </sheetView>
  </sheetViews>
  <sheetFormatPr defaultRowHeight="12.75"/>
  <cols>
    <col min="1" max="1" width="1.7109375" style="299" customWidth="1"/>
    <col min="2" max="2" width="2.85546875" style="299" customWidth="1"/>
    <col min="3" max="3" width="4.85546875" style="478" customWidth="1"/>
    <col min="4" max="4" width="40.140625" style="299" customWidth="1"/>
    <col min="5" max="8" width="19.7109375" style="299" bestFit="1" customWidth="1"/>
    <col min="9" max="9" width="8.7109375" style="299" bestFit="1" customWidth="1"/>
    <col min="10" max="10" width="11.85546875" style="299" bestFit="1" customWidth="1"/>
    <col min="11" max="11" width="2.42578125" style="299" customWidth="1"/>
    <col min="12" max="256" width="9.140625" style="299"/>
    <col min="257" max="257" width="1.7109375" style="299" customWidth="1"/>
    <col min="258" max="258" width="2.85546875" style="299" customWidth="1"/>
    <col min="259" max="259" width="4.85546875" style="299" customWidth="1"/>
    <col min="260" max="260" width="40.140625" style="299" customWidth="1"/>
    <col min="261" max="264" width="19.7109375" style="299" bestFit="1" customWidth="1"/>
    <col min="265" max="265" width="8.7109375" style="299" bestFit="1" customWidth="1"/>
    <col min="266" max="266" width="11.85546875" style="299" bestFit="1" customWidth="1"/>
    <col min="267" max="267" width="2.42578125" style="299" customWidth="1"/>
    <col min="268" max="512" width="9.140625" style="299"/>
    <col min="513" max="513" width="1.7109375" style="299" customWidth="1"/>
    <col min="514" max="514" width="2.85546875" style="299" customWidth="1"/>
    <col min="515" max="515" width="4.85546875" style="299" customWidth="1"/>
    <col min="516" max="516" width="40.140625" style="299" customWidth="1"/>
    <col min="517" max="520" width="19.7109375" style="299" bestFit="1" customWidth="1"/>
    <col min="521" max="521" width="8.7109375" style="299" bestFit="1" customWidth="1"/>
    <col min="522" max="522" width="11.85546875" style="299" bestFit="1" customWidth="1"/>
    <col min="523" max="523" width="2.42578125" style="299" customWidth="1"/>
    <col min="524" max="768" width="9.140625" style="299"/>
    <col min="769" max="769" width="1.7109375" style="299" customWidth="1"/>
    <col min="770" max="770" width="2.85546875" style="299" customWidth="1"/>
    <col min="771" max="771" width="4.85546875" style="299" customWidth="1"/>
    <col min="772" max="772" width="40.140625" style="299" customWidth="1"/>
    <col min="773" max="776" width="19.7109375" style="299" bestFit="1" customWidth="1"/>
    <col min="777" max="777" width="8.7109375" style="299" bestFit="1" customWidth="1"/>
    <col min="778" max="778" width="11.85546875" style="299" bestFit="1" customWidth="1"/>
    <col min="779" max="779" width="2.42578125" style="299" customWidth="1"/>
    <col min="780" max="1024" width="9.140625" style="299"/>
    <col min="1025" max="1025" width="1.7109375" style="299" customWidth="1"/>
    <col min="1026" max="1026" width="2.85546875" style="299" customWidth="1"/>
    <col min="1027" max="1027" width="4.85546875" style="299" customWidth="1"/>
    <col min="1028" max="1028" width="40.140625" style="299" customWidth="1"/>
    <col min="1029" max="1032" width="19.7109375" style="299" bestFit="1" customWidth="1"/>
    <col min="1033" max="1033" width="8.7109375" style="299" bestFit="1" customWidth="1"/>
    <col min="1034" max="1034" width="11.85546875" style="299" bestFit="1" customWidth="1"/>
    <col min="1035" max="1035" width="2.42578125" style="299" customWidth="1"/>
    <col min="1036" max="1280" width="9.140625" style="299"/>
    <col min="1281" max="1281" width="1.7109375" style="299" customWidth="1"/>
    <col min="1282" max="1282" width="2.85546875" style="299" customWidth="1"/>
    <col min="1283" max="1283" width="4.85546875" style="299" customWidth="1"/>
    <col min="1284" max="1284" width="40.140625" style="299" customWidth="1"/>
    <col min="1285" max="1288" width="19.7109375" style="299" bestFit="1" customWidth="1"/>
    <col min="1289" max="1289" width="8.7109375" style="299" bestFit="1" customWidth="1"/>
    <col min="1290" max="1290" width="11.85546875" style="299" bestFit="1" customWidth="1"/>
    <col min="1291" max="1291" width="2.42578125" style="299" customWidth="1"/>
    <col min="1292" max="1536" width="9.140625" style="299"/>
    <col min="1537" max="1537" width="1.7109375" style="299" customWidth="1"/>
    <col min="1538" max="1538" width="2.85546875" style="299" customWidth="1"/>
    <col min="1539" max="1539" width="4.85546875" style="299" customWidth="1"/>
    <col min="1540" max="1540" width="40.140625" style="299" customWidth="1"/>
    <col min="1541" max="1544" width="19.7109375" style="299" bestFit="1" customWidth="1"/>
    <col min="1545" max="1545" width="8.7109375" style="299" bestFit="1" customWidth="1"/>
    <col min="1546" max="1546" width="11.85546875" style="299" bestFit="1" customWidth="1"/>
    <col min="1547" max="1547" width="2.42578125" style="299" customWidth="1"/>
    <col min="1548" max="1792" width="9.140625" style="299"/>
    <col min="1793" max="1793" width="1.7109375" style="299" customWidth="1"/>
    <col min="1794" max="1794" width="2.85546875" style="299" customWidth="1"/>
    <col min="1795" max="1795" width="4.85546875" style="299" customWidth="1"/>
    <col min="1796" max="1796" width="40.140625" style="299" customWidth="1"/>
    <col min="1797" max="1800" width="19.7109375" style="299" bestFit="1" customWidth="1"/>
    <col min="1801" max="1801" width="8.7109375" style="299" bestFit="1" customWidth="1"/>
    <col min="1802" max="1802" width="11.85546875" style="299" bestFit="1" customWidth="1"/>
    <col min="1803" max="1803" width="2.42578125" style="299" customWidth="1"/>
    <col min="1804" max="2048" width="9.140625" style="299"/>
    <col min="2049" max="2049" width="1.7109375" style="299" customWidth="1"/>
    <col min="2050" max="2050" width="2.85546875" style="299" customWidth="1"/>
    <col min="2051" max="2051" width="4.85546875" style="299" customWidth="1"/>
    <col min="2052" max="2052" width="40.140625" style="299" customWidth="1"/>
    <col min="2053" max="2056" width="19.7109375" style="299" bestFit="1" customWidth="1"/>
    <col min="2057" max="2057" width="8.7109375" style="299" bestFit="1" customWidth="1"/>
    <col min="2058" max="2058" width="11.85546875" style="299" bestFit="1" customWidth="1"/>
    <col min="2059" max="2059" width="2.42578125" style="299" customWidth="1"/>
    <col min="2060" max="2304" width="9.140625" style="299"/>
    <col min="2305" max="2305" width="1.7109375" style="299" customWidth="1"/>
    <col min="2306" max="2306" width="2.85546875" style="299" customWidth="1"/>
    <col min="2307" max="2307" width="4.85546875" style="299" customWidth="1"/>
    <col min="2308" max="2308" width="40.140625" style="299" customWidth="1"/>
    <col min="2309" max="2312" width="19.7109375" style="299" bestFit="1" customWidth="1"/>
    <col min="2313" max="2313" width="8.7109375" style="299" bestFit="1" customWidth="1"/>
    <col min="2314" max="2314" width="11.85546875" style="299" bestFit="1" customWidth="1"/>
    <col min="2315" max="2315" width="2.42578125" style="299" customWidth="1"/>
    <col min="2316" max="2560" width="9.140625" style="299"/>
    <col min="2561" max="2561" width="1.7109375" style="299" customWidth="1"/>
    <col min="2562" max="2562" width="2.85546875" style="299" customWidth="1"/>
    <col min="2563" max="2563" width="4.85546875" style="299" customWidth="1"/>
    <col min="2564" max="2564" width="40.140625" style="299" customWidth="1"/>
    <col min="2565" max="2568" width="19.7109375" style="299" bestFit="1" customWidth="1"/>
    <col min="2569" max="2569" width="8.7109375" style="299" bestFit="1" customWidth="1"/>
    <col min="2570" max="2570" width="11.85546875" style="299" bestFit="1" customWidth="1"/>
    <col min="2571" max="2571" width="2.42578125" style="299" customWidth="1"/>
    <col min="2572" max="2816" width="9.140625" style="299"/>
    <col min="2817" max="2817" width="1.7109375" style="299" customWidth="1"/>
    <col min="2818" max="2818" width="2.85546875" style="299" customWidth="1"/>
    <col min="2819" max="2819" width="4.85546875" style="299" customWidth="1"/>
    <col min="2820" max="2820" width="40.140625" style="299" customWidth="1"/>
    <col min="2821" max="2824" width="19.7109375" style="299" bestFit="1" customWidth="1"/>
    <col min="2825" max="2825" width="8.7109375" style="299" bestFit="1" customWidth="1"/>
    <col min="2826" max="2826" width="11.85546875" style="299" bestFit="1" customWidth="1"/>
    <col min="2827" max="2827" width="2.42578125" style="299" customWidth="1"/>
    <col min="2828" max="3072" width="9.140625" style="299"/>
    <col min="3073" max="3073" width="1.7109375" style="299" customWidth="1"/>
    <col min="3074" max="3074" width="2.85546875" style="299" customWidth="1"/>
    <col min="3075" max="3075" width="4.85546875" style="299" customWidth="1"/>
    <col min="3076" max="3076" width="40.140625" style="299" customWidth="1"/>
    <col min="3077" max="3080" width="19.7109375" style="299" bestFit="1" customWidth="1"/>
    <col min="3081" max="3081" width="8.7109375" style="299" bestFit="1" customWidth="1"/>
    <col min="3082" max="3082" width="11.85546875" style="299" bestFit="1" customWidth="1"/>
    <col min="3083" max="3083" width="2.42578125" style="299" customWidth="1"/>
    <col min="3084" max="3328" width="9.140625" style="299"/>
    <col min="3329" max="3329" width="1.7109375" style="299" customWidth="1"/>
    <col min="3330" max="3330" width="2.85546875" style="299" customWidth="1"/>
    <col min="3331" max="3331" width="4.85546875" style="299" customWidth="1"/>
    <col min="3332" max="3332" width="40.140625" style="299" customWidth="1"/>
    <col min="3333" max="3336" width="19.7109375" style="299" bestFit="1" customWidth="1"/>
    <col min="3337" max="3337" width="8.7109375" style="299" bestFit="1" customWidth="1"/>
    <col min="3338" max="3338" width="11.85546875" style="299" bestFit="1" customWidth="1"/>
    <col min="3339" max="3339" width="2.42578125" style="299" customWidth="1"/>
    <col min="3340" max="3584" width="9.140625" style="299"/>
    <col min="3585" max="3585" width="1.7109375" style="299" customWidth="1"/>
    <col min="3586" max="3586" width="2.85546875" style="299" customWidth="1"/>
    <col min="3587" max="3587" width="4.85546875" style="299" customWidth="1"/>
    <col min="3588" max="3588" width="40.140625" style="299" customWidth="1"/>
    <col min="3589" max="3592" width="19.7109375" style="299" bestFit="1" customWidth="1"/>
    <col min="3593" max="3593" width="8.7109375" style="299" bestFit="1" customWidth="1"/>
    <col min="3594" max="3594" width="11.85546875" style="299" bestFit="1" customWidth="1"/>
    <col min="3595" max="3595" width="2.42578125" style="299" customWidth="1"/>
    <col min="3596" max="3840" width="9.140625" style="299"/>
    <col min="3841" max="3841" width="1.7109375" style="299" customWidth="1"/>
    <col min="3842" max="3842" width="2.85546875" style="299" customWidth="1"/>
    <col min="3843" max="3843" width="4.85546875" style="299" customWidth="1"/>
    <col min="3844" max="3844" width="40.140625" style="299" customWidth="1"/>
    <col min="3845" max="3848" width="19.7109375" style="299" bestFit="1" customWidth="1"/>
    <col min="3849" max="3849" width="8.7109375" style="299" bestFit="1" customWidth="1"/>
    <col min="3850" max="3850" width="11.85546875" style="299" bestFit="1" customWidth="1"/>
    <col min="3851" max="3851" width="2.42578125" style="299" customWidth="1"/>
    <col min="3852" max="4096" width="9.140625" style="299"/>
    <col min="4097" max="4097" width="1.7109375" style="299" customWidth="1"/>
    <col min="4098" max="4098" width="2.85546875" style="299" customWidth="1"/>
    <col min="4099" max="4099" width="4.85546875" style="299" customWidth="1"/>
    <col min="4100" max="4100" width="40.140625" style="299" customWidth="1"/>
    <col min="4101" max="4104" width="19.7109375" style="299" bestFit="1" customWidth="1"/>
    <col min="4105" max="4105" width="8.7109375" style="299" bestFit="1" customWidth="1"/>
    <col min="4106" max="4106" width="11.85546875" style="299" bestFit="1" customWidth="1"/>
    <col min="4107" max="4107" width="2.42578125" style="299" customWidth="1"/>
    <col min="4108" max="4352" width="9.140625" style="299"/>
    <col min="4353" max="4353" width="1.7109375" style="299" customWidth="1"/>
    <col min="4354" max="4354" width="2.85546875" style="299" customWidth="1"/>
    <col min="4355" max="4355" width="4.85546875" style="299" customWidth="1"/>
    <col min="4356" max="4356" width="40.140625" style="299" customWidth="1"/>
    <col min="4357" max="4360" width="19.7109375" style="299" bestFit="1" customWidth="1"/>
    <col min="4361" max="4361" width="8.7109375" style="299" bestFit="1" customWidth="1"/>
    <col min="4362" max="4362" width="11.85546875" style="299" bestFit="1" customWidth="1"/>
    <col min="4363" max="4363" width="2.42578125" style="299" customWidth="1"/>
    <col min="4364" max="4608" width="9.140625" style="299"/>
    <col min="4609" max="4609" width="1.7109375" style="299" customWidth="1"/>
    <col min="4610" max="4610" width="2.85546875" style="299" customWidth="1"/>
    <col min="4611" max="4611" width="4.85546875" style="299" customWidth="1"/>
    <col min="4612" max="4612" width="40.140625" style="299" customWidth="1"/>
    <col min="4613" max="4616" width="19.7109375" style="299" bestFit="1" customWidth="1"/>
    <col min="4617" max="4617" width="8.7109375" style="299" bestFit="1" customWidth="1"/>
    <col min="4618" max="4618" width="11.85546875" style="299" bestFit="1" customWidth="1"/>
    <col min="4619" max="4619" width="2.42578125" style="299" customWidth="1"/>
    <col min="4620" max="4864" width="9.140625" style="299"/>
    <col min="4865" max="4865" width="1.7109375" style="299" customWidth="1"/>
    <col min="4866" max="4866" width="2.85546875" style="299" customWidth="1"/>
    <col min="4867" max="4867" width="4.85546875" style="299" customWidth="1"/>
    <col min="4868" max="4868" width="40.140625" style="299" customWidth="1"/>
    <col min="4869" max="4872" width="19.7109375" style="299" bestFit="1" customWidth="1"/>
    <col min="4873" max="4873" width="8.7109375" style="299" bestFit="1" customWidth="1"/>
    <col min="4874" max="4874" width="11.85546875" style="299" bestFit="1" customWidth="1"/>
    <col min="4875" max="4875" width="2.42578125" style="299" customWidth="1"/>
    <col min="4876" max="5120" width="9.140625" style="299"/>
    <col min="5121" max="5121" width="1.7109375" style="299" customWidth="1"/>
    <col min="5122" max="5122" width="2.85546875" style="299" customWidth="1"/>
    <col min="5123" max="5123" width="4.85546875" style="299" customWidth="1"/>
    <col min="5124" max="5124" width="40.140625" style="299" customWidth="1"/>
    <col min="5125" max="5128" width="19.7109375" style="299" bestFit="1" customWidth="1"/>
    <col min="5129" max="5129" width="8.7109375" style="299" bestFit="1" customWidth="1"/>
    <col min="5130" max="5130" width="11.85546875" style="299" bestFit="1" customWidth="1"/>
    <col min="5131" max="5131" width="2.42578125" style="299" customWidth="1"/>
    <col min="5132" max="5376" width="9.140625" style="299"/>
    <col min="5377" max="5377" width="1.7109375" style="299" customWidth="1"/>
    <col min="5378" max="5378" width="2.85546875" style="299" customWidth="1"/>
    <col min="5379" max="5379" width="4.85546875" style="299" customWidth="1"/>
    <col min="5380" max="5380" width="40.140625" style="299" customWidth="1"/>
    <col min="5381" max="5384" width="19.7109375" style="299" bestFit="1" customWidth="1"/>
    <col min="5385" max="5385" width="8.7109375" style="299" bestFit="1" customWidth="1"/>
    <col min="5386" max="5386" width="11.85546875" style="299" bestFit="1" customWidth="1"/>
    <col min="5387" max="5387" width="2.42578125" style="299" customWidth="1"/>
    <col min="5388" max="5632" width="9.140625" style="299"/>
    <col min="5633" max="5633" width="1.7109375" style="299" customWidth="1"/>
    <col min="5634" max="5634" width="2.85546875" style="299" customWidth="1"/>
    <col min="5635" max="5635" width="4.85546875" style="299" customWidth="1"/>
    <col min="5636" max="5636" width="40.140625" style="299" customWidth="1"/>
    <col min="5637" max="5640" width="19.7109375" style="299" bestFit="1" customWidth="1"/>
    <col min="5641" max="5641" width="8.7109375" style="299" bestFit="1" customWidth="1"/>
    <col min="5642" max="5642" width="11.85546875" style="299" bestFit="1" customWidth="1"/>
    <col min="5643" max="5643" width="2.42578125" style="299" customWidth="1"/>
    <col min="5644" max="5888" width="9.140625" style="299"/>
    <col min="5889" max="5889" width="1.7109375" style="299" customWidth="1"/>
    <col min="5890" max="5890" width="2.85546875" style="299" customWidth="1"/>
    <col min="5891" max="5891" width="4.85546875" style="299" customWidth="1"/>
    <col min="5892" max="5892" width="40.140625" style="299" customWidth="1"/>
    <col min="5893" max="5896" width="19.7109375" style="299" bestFit="1" customWidth="1"/>
    <col min="5897" max="5897" width="8.7109375" style="299" bestFit="1" customWidth="1"/>
    <col min="5898" max="5898" width="11.85546875" style="299" bestFit="1" customWidth="1"/>
    <col min="5899" max="5899" width="2.42578125" style="299" customWidth="1"/>
    <col min="5900" max="6144" width="9.140625" style="299"/>
    <col min="6145" max="6145" width="1.7109375" style="299" customWidth="1"/>
    <col min="6146" max="6146" width="2.85546875" style="299" customWidth="1"/>
    <col min="6147" max="6147" width="4.85546875" style="299" customWidth="1"/>
    <col min="6148" max="6148" width="40.140625" style="299" customWidth="1"/>
    <col min="6149" max="6152" width="19.7109375" style="299" bestFit="1" customWidth="1"/>
    <col min="6153" max="6153" width="8.7109375" style="299" bestFit="1" customWidth="1"/>
    <col min="6154" max="6154" width="11.85546875" style="299" bestFit="1" customWidth="1"/>
    <col min="6155" max="6155" width="2.42578125" style="299" customWidth="1"/>
    <col min="6156" max="6400" width="9.140625" style="299"/>
    <col min="6401" max="6401" width="1.7109375" style="299" customWidth="1"/>
    <col min="6402" max="6402" width="2.85546875" style="299" customWidth="1"/>
    <col min="6403" max="6403" width="4.85546875" style="299" customWidth="1"/>
    <col min="6404" max="6404" width="40.140625" style="299" customWidth="1"/>
    <col min="6405" max="6408" width="19.7109375" style="299" bestFit="1" customWidth="1"/>
    <col min="6409" max="6409" width="8.7109375" style="299" bestFit="1" customWidth="1"/>
    <col min="6410" max="6410" width="11.85546875" style="299" bestFit="1" customWidth="1"/>
    <col min="6411" max="6411" width="2.42578125" style="299" customWidth="1"/>
    <col min="6412" max="6656" width="9.140625" style="299"/>
    <col min="6657" max="6657" width="1.7109375" style="299" customWidth="1"/>
    <col min="6658" max="6658" width="2.85546875" style="299" customWidth="1"/>
    <col min="6659" max="6659" width="4.85546875" style="299" customWidth="1"/>
    <col min="6660" max="6660" width="40.140625" style="299" customWidth="1"/>
    <col min="6661" max="6664" width="19.7109375" style="299" bestFit="1" customWidth="1"/>
    <col min="6665" max="6665" width="8.7109375" style="299" bestFit="1" customWidth="1"/>
    <col min="6666" max="6666" width="11.85546875" style="299" bestFit="1" customWidth="1"/>
    <col min="6667" max="6667" width="2.42578125" style="299" customWidth="1"/>
    <col min="6668" max="6912" width="9.140625" style="299"/>
    <col min="6913" max="6913" width="1.7109375" style="299" customWidth="1"/>
    <col min="6914" max="6914" width="2.85546875" style="299" customWidth="1"/>
    <col min="6915" max="6915" width="4.85546875" style="299" customWidth="1"/>
    <col min="6916" max="6916" width="40.140625" style="299" customWidth="1"/>
    <col min="6917" max="6920" width="19.7109375" style="299" bestFit="1" customWidth="1"/>
    <col min="6921" max="6921" width="8.7109375" style="299" bestFit="1" customWidth="1"/>
    <col min="6922" max="6922" width="11.85546875" style="299" bestFit="1" customWidth="1"/>
    <col min="6923" max="6923" width="2.42578125" style="299" customWidth="1"/>
    <col min="6924" max="7168" width="9.140625" style="299"/>
    <col min="7169" max="7169" width="1.7109375" style="299" customWidth="1"/>
    <col min="7170" max="7170" width="2.85546875" style="299" customWidth="1"/>
    <col min="7171" max="7171" width="4.85546875" style="299" customWidth="1"/>
    <col min="7172" max="7172" width="40.140625" style="299" customWidth="1"/>
    <col min="7173" max="7176" width="19.7109375" style="299" bestFit="1" customWidth="1"/>
    <col min="7177" max="7177" width="8.7109375" style="299" bestFit="1" customWidth="1"/>
    <col min="7178" max="7178" width="11.85546875" style="299" bestFit="1" customWidth="1"/>
    <col min="7179" max="7179" width="2.42578125" style="299" customWidth="1"/>
    <col min="7180" max="7424" width="9.140625" style="299"/>
    <col min="7425" max="7425" width="1.7109375" style="299" customWidth="1"/>
    <col min="7426" max="7426" width="2.85546875" style="299" customWidth="1"/>
    <col min="7427" max="7427" width="4.85546875" style="299" customWidth="1"/>
    <col min="7428" max="7428" width="40.140625" style="299" customWidth="1"/>
    <col min="7429" max="7432" width="19.7109375" style="299" bestFit="1" customWidth="1"/>
    <col min="7433" max="7433" width="8.7109375" style="299" bestFit="1" customWidth="1"/>
    <col min="7434" max="7434" width="11.85546875" style="299" bestFit="1" customWidth="1"/>
    <col min="7435" max="7435" width="2.42578125" style="299" customWidth="1"/>
    <col min="7436" max="7680" width="9.140625" style="299"/>
    <col min="7681" max="7681" width="1.7109375" style="299" customWidth="1"/>
    <col min="7682" max="7682" width="2.85546875" style="299" customWidth="1"/>
    <col min="7683" max="7683" width="4.85546875" style="299" customWidth="1"/>
    <col min="7684" max="7684" width="40.140625" style="299" customWidth="1"/>
    <col min="7685" max="7688" width="19.7109375" style="299" bestFit="1" customWidth="1"/>
    <col min="7689" max="7689" width="8.7109375" style="299" bestFit="1" customWidth="1"/>
    <col min="7690" max="7690" width="11.85546875" style="299" bestFit="1" customWidth="1"/>
    <col min="7691" max="7691" width="2.42578125" style="299" customWidth="1"/>
    <col min="7692" max="7936" width="9.140625" style="299"/>
    <col min="7937" max="7937" width="1.7109375" style="299" customWidth="1"/>
    <col min="7938" max="7938" width="2.85546875" style="299" customWidth="1"/>
    <col min="7939" max="7939" width="4.85546875" style="299" customWidth="1"/>
    <col min="7940" max="7940" width="40.140625" style="299" customWidth="1"/>
    <col min="7941" max="7944" width="19.7109375" style="299" bestFit="1" customWidth="1"/>
    <col min="7945" max="7945" width="8.7109375" style="299" bestFit="1" customWidth="1"/>
    <col min="7946" max="7946" width="11.85546875" style="299" bestFit="1" customWidth="1"/>
    <col min="7947" max="7947" width="2.42578125" style="299" customWidth="1"/>
    <col min="7948" max="8192" width="9.140625" style="299"/>
    <col min="8193" max="8193" width="1.7109375" style="299" customWidth="1"/>
    <col min="8194" max="8194" width="2.85546875" style="299" customWidth="1"/>
    <col min="8195" max="8195" width="4.85546875" style="299" customWidth="1"/>
    <col min="8196" max="8196" width="40.140625" style="299" customWidth="1"/>
    <col min="8197" max="8200" width="19.7109375" style="299" bestFit="1" customWidth="1"/>
    <col min="8201" max="8201" width="8.7109375" style="299" bestFit="1" customWidth="1"/>
    <col min="8202" max="8202" width="11.85546875" style="299" bestFit="1" customWidth="1"/>
    <col min="8203" max="8203" width="2.42578125" style="299" customWidth="1"/>
    <col min="8204" max="8448" width="9.140625" style="299"/>
    <col min="8449" max="8449" width="1.7109375" style="299" customWidth="1"/>
    <col min="8450" max="8450" width="2.85546875" style="299" customWidth="1"/>
    <col min="8451" max="8451" width="4.85546875" style="299" customWidth="1"/>
    <col min="8452" max="8452" width="40.140625" style="299" customWidth="1"/>
    <col min="8453" max="8456" width="19.7109375" style="299" bestFit="1" customWidth="1"/>
    <col min="8457" max="8457" width="8.7109375" style="299" bestFit="1" customWidth="1"/>
    <col min="8458" max="8458" width="11.85546875" style="299" bestFit="1" customWidth="1"/>
    <col min="8459" max="8459" width="2.42578125" style="299" customWidth="1"/>
    <col min="8460" max="8704" width="9.140625" style="299"/>
    <col min="8705" max="8705" width="1.7109375" style="299" customWidth="1"/>
    <col min="8706" max="8706" width="2.85546875" style="299" customWidth="1"/>
    <col min="8707" max="8707" width="4.85546875" style="299" customWidth="1"/>
    <col min="8708" max="8708" width="40.140625" style="299" customWidth="1"/>
    <col min="8709" max="8712" width="19.7109375" style="299" bestFit="1" customWidth="1"/>
    <col min="8713" max="8713" width="8.7109375" style="299" bestFit="1" customWidth="1"/>
    <col min="8714" max="8714" width="11.85546875" style="299" bestFit="1" customWidth="1"/>
    <col min="8715" max="8715" width="2.42578125" style="299" customWidth="1"/>
    <col min="8716" max="8960" width="9.140625" style="299"/>
    <col min="8961" max="8961" width="1.7109375" style="299" customWidth="1"/>
    <col min="8962" max="8962" width="2.85546875" style="299" customWidth="1"/>
    <col min="8963" max="8963" width="4.85546875" style="299" customWidth="1"/>
    <col min="8964" max="8964" width="40.140625" style="299" customWidth="1"/>
    <col min="8965" max="8968" width="19.7109375" style="299" bestFit="1" customWidth="1"/>
    <col min="8969" max="8969" width="8.7109375" style="299" bestFit="1" customWidth="1"/>
    <col min="8970" max="8970" width="11.85546875" style="299" bestFit="1" customWidth="1"/>
    <col min="8971" max="8971" width="2.42578125" style="299" customWidth="1"/>
    <col min="8972" max="9216" width="9.140625" style="299"/>
    <col min="9217" max="9217" width="1.7109375" style="299" customWidth="1"/>
    <col min="9218" max="9218" width="2.85546875" style="299" customWidth="1"/>
    <col min="9219" max="9219" width="4.85546875" style="299" customWidth="1"/>
    <col min="9220" max="9220" width="40.140625" style="299" customWidth="1"/>
    <col min="9221" max="9224" width="19.7109375" style="299" bestFit="1" customWidth="1"/>
    <col min="9225" max="9225" width="8.7109375" style="299" bestFit="1" customWidth="1"/>
    <col min="9226" max="9226" width="11.85546875" style="299" bestFit="1" customWidth="1"/>
    <col min="9227" max="9227" width="2.42578125" style="299" customWidth="1"/>
    <col min="9228" max="9472" width="9.140625" style="299"/>
    <col min="9473" max="9473" width="1.7109375" style="299" customWidth="1"/>
    <col min="9474" max="9474" width="2.85546875" style="299" customWidth="1"/>
    <col min="9475" max="9475" width="4.85546875" style="299" customWidth="1"/>
    <col min="9476" max="9476" width="40.140625" style="299" customWidth="1"/>
    <col min="9477" max="9480" width="19.7109375" style="299" bestFit="1" customWidth="1"/>
    <col min="9481" max="9481" width="8.7109375" style="299" bestFit="1" customWidth="1"/>
    <col min="9482" max="9482" width="11.85546875" style="299" bestFit="1" customWidth="1"/>
    <col min="9483" max="9483" width="2.42578125" style="299" customWidth="1"/>
    <col min="9484" max="9728" width="9.140625" style="299"/>
    <col min="9729" max="9729" width="1.7109375" style="299" customWidth="1"/>
    <col min="9730" max="9730" width="2.85546875" style="299" customWidth="1"/>
    <col min="9731" max="9731" width="4.85546875" style="299" customWidth="1"/>
    <col min="9732" max="9732" width="40.140625" style="299" customWidth="1"/>
    <col min="9733" max="9736" width="19.7109375" style="299" bestFit="1" customWidth="1"/>
    <col min="9737" max="9737" width="8.7109375" style="299" bestFit="1" customWidth="1"/>
    <col min="9738" max="9738" width="11.85546875" style="299" bestFit="1" customWidth="1"/>
    <col min="9739" max="9739" width="2.42578125" style="299" customWidth="1"/>
    <col min="9740" max="9984" width="9.140625" style="299"/>
    <col min="9985" max="9985" width="1.7109375" style="299" customWidth="1"/>
    <col min="9986" max="9986" width="2.85546875" style="299" customWidth="1"/>
    <col min="9987" max="9987" width="4.85546875" style="299" customWidth="1"/>
    <col min="9988" max="9988" width="40.140625" style="299" customWidth="1"/>
    <col min="9989" max="9992" width="19.7109375" style="299" bestFit="1" customWidth="1"/>
    <col min="9993" max="9993" width="8.7109375" style="299" bestFit="1" customWidth="1"/>
    <col min="9994" max="9994" width="11.85546875" style="299" bestFit="1" customWidth="1"/>
    <col min="9995" max="9995" width="2.42578125" style="299" customWidth="1"/>
    <col min="9996" max="10240" width="9.140625" style="299"/>
    <col min="10241" max="10241" width="1.7109375" style="299" customWidth="1"/>
    <col min="10242" max="10242" width="2.85546875" style="299" customWidth="1"/>
    <col min="10243" max="10243" width="4.85546875" style="299" customWidth="1"/>
    <col min="10244" max="10244" width="40.140625" style="299" customWidth="1"/>
    <col min="10245" max="10248" width="19.7109375" style="299" bestFit="1" customWidth="1"/>
    <col min="10249" max="10249" width="8.7109375" style="299" bestFit="1" customWidth="1"/>
    <col min="10250" max="10250" width="11.85546875" style="299" bestFit="1" customWidth="1"/>
    <col min="10251" max="10251" width="2.42578125" style="299" customWidth="1"/>
    <col min="10252" max="10496" width="9.140625" style="299"/>
    <col min="10497" max="10497" width="1.7109375" style="299" customWidth="1"/>
    <col min="10498" max="10498" width="2.85546875" style="299" customWidth="1"/>
    <col min="10499" max="10499" width="4.85546875" style="299" customWidth="1"/>
    <col min="10500" max="10500" width="40.140625" style="299" customWidth="1"/>
    <col min="10501" max="10504" width="19.7109375" style="299" bestFit="1" customWidth="1"/>
    <col min="10505" max="10505" width="8.7109375" style="299" bestFit="1" customWidth="1"/>
    <col min="10506" max="10506" width="11.85546875" style="299" bestFit="1" customWidth="1"/>
    <col min="10507" max="10507" width="2.42578125" style="299" customWidth="1"/>
    <col min="10508" max="10752" width="9.140625" style="299"/>
    <col min="10753" max="10753" width="1.7109375" style="299" customWidth="1"/>
    <col min="10754" max="10754" width="2.85546875" style="299" customWidth="1"/>
    <col min="10755" max="10755" width="4.85546875" style="299" customWidth="1"/>
    <col min="10756" max="10756" width="40.140625" style="299" customWidth="1"/>
    <col min="10757" max="10760" width="19.7109375" style="299" bestFit="1" customWidth="1"/>
    <col min="10761" max="10761" width="8.7109375" style="299" bestFit="1" customWidth="1"/>
    <col min="10762" max="10762" width="11.85546875" style="299" bestFit="1" customWidth="1"/>
    <col min="10763" max="10763" width="2.42578125" style="299" customWidth="1"/>
    <col min="10764" max="11008" width="9.140625" style="299"/>
    <col min="11009" max="11009" width="1.7109375" style="299" customWidth="1"/>
    <col min="11010" max="11010" width="2.85546875" style="299" customWidth="1"/>
    <col min="11011" max="11011" width="4.85546875" style="299" customWidth="1"/>
    <col min="11012" max="11012" width="40.140625" style="299" customWidth="1"/>
    <col min="11013" max="11016" width="19.7109375" style="299" bestFit="1" customWidth="1"/>
    <col min="11017" max="11017" width="8.7109375" style="299" bestFit="1" customWidth="1"/>
    <col min="11018" max="11018" width="11.85546875" style="299" bestFit="1" customWidth="1"/>
    <col min="11019" max="11019" width="2.42578125" style="299" customWidth="1"/>
    <col min="11020" max="11264" width="9.140625" style="299"/>
    <col min="11265" max="11265" width="1.7109375" style="299" customWidth="1"/>
    <col min="11266" max="11266" width="2.85546875" style="299" customWidth="1"/>
    <col min="11267" max="11267" width="4.85546875" style="299" customWidth="1"/>
    <col min="11268" max="11268" width="40.140625" style="299" customWidth="1"/>
    <col min="11269" max="11272" width="19.7109375" style="299" bestFit="1" customWidth="1"/>
    <col min="11273" max="11273" width="8.7109375" style="299" bestFit="1" customWidth="1"/>
    <col min="11274" max="11274" width="11.85546875" style="299" bestFit="1" customWidth="1"/>
    <col min="11275" max="11275" width="2.42578125" style="299" customWidth="1"/>
    <col min="11276" max="11520" width="9.140625" style="299"/>
    <col min="11521" max="11521" width="1.7109375" style="299" customWidth="1"/>
    <col min="11522" max="11522" width="2.85546875" style="299" customWidth="1"/>
    <col min="11523" max="11523" width="4.85546875" style="299" customWidth="1"/>
    <col min="11524" max="11524" width="40.140625" style="299" customWidth="1"/>
    <col min="11525" max="11528" width="19.7109375" style="299" bestFit="1" customWidth="1"/>
    <col min="11529" max="11529" width="8.7109375" style="299" bestFit="1" customWidth="1"/>
    <col min="11530" max="11530" width="11.85546875" style="299" bestFit="1" customWidth="1"/>
    <col min="11531" max="11531" width="2.42578125" style="299" customWidth="1"/>
    <col min="11532" max="11776" width="9.140625" style="299"/>
    <col min="11777" max="11777" width="1.7109375" style="299" customWidth="1"/>
    <col min="11778" max="11778" width="2.85546875" style="299" customWidth="1"/>
    <col min="11779" max="11779" width="4.85546875" style="299" customWidth="1"/>
    <col min="11780" max="11780" width="40.140625" style="299" customWidth="1"/>
    <col min="11781" max="11784" width="19.7109375" style="299" bestFit="1" customWidth="1"/>
    <col min="11785" max="11785" width="8.7109375" style="299" bestFit="1" customWidth="1"/>
    <col min="11786" max="11786" width="11.85546875" style="299" bestFit="1" customWidth="1"/>
    <col min="11787" max="11787" width="2.42578125" style="299" customWidth="1"/>
    <col min="11788" max="12032" width="9.140625" style="299"/>
    <col min="12033" max="12033" width="1.7109375" style="299" customWidth="1"/>
    <col min="12034" max="12034" width="2.85546875" style="299" customWidth="1"/>
    <col min="12035" max="12035" width="4.85546875" style="299" customWidth="1"/>
    <col min="12036" max="12036" width="40.140625" style="299" customWidth="1"/>
    <col min="12037" max="12040" width="19.7109375" style="299" bestFit="1" customWidth="1"/>
    <col min="12041" max="12041" width="8.7109375" style="299" bestFit="1" customWidth="1"/>
    <col min="12042" max="12042" width="11.85546875" style="299" bestFit="1" customWidth="1"/>
    <col min="12043" max="12043" width="2.42578125" style="299" customWidth="1"/>
    <col min="12044" max="12288" width="9.140625" style="299"/>
    <col min="12289" max="12289" width="1.7109375" style="299" customWidth="1"/>
    <col min="12290" max="12290" width="2.85546875" style="299" customWidth="1"/>
    <col min="12291" max="12291" width="4.85546875" style="299" customWidth="1"/>
    <col min="12292" max="12292" width="40.140625" style="299" customWidth="1"/>
    <col min="12293" max="12296" width="19.7109375" style="299" bestFit="1" customWidth="1"/>
    <col min="12297" max="12297" width="8.7109375" style="299" bestFit="1" customWidth="1"/>
    <col min="12298" max="12298" width="11.85546875" style="299" bestFit="1" customWidth="1"/>
    <col min="12299" max="12299" width="2.42578125" style="299" customWidth="1"/>
    <col min="12300" max="12544" width="9.140625" style="299"/>
    <col min="12545" max="12545" width="1.7109375" style="299" customWidth="1"/>
    <col min="12546" max="12546" width="2.85546875" style="299" customWidth="1"/>
    <col min="12547" max="12547" width="4.85546875" style="299" customWidth="1"/>
    <col min="12548" max="12548" width="40.140625" style="299" customWidth="1"/>
    <col min="12549" max="12552" width="19.7109375" style="299" bestFit="1" customWidth="1"/>
    <col min="12553" max="12553" width="8.7109375" style="299" bestFit="1" customWidth="1"/>
    <col min="12554" max="12554" width="11.85546875" style="299" bestFit="1" customWidth="1"/>
    <col min="12555" max="12555" width="2.42578125" style="299" customWidth="1"/>
    <col min="12556" max="12800" width="9.140625" style="299"/>
    <col min="12801" max="12801" width="1.7109375" style="299" customWidth="1"/>
    <col min="12802" max="12802" width="2.85546875" style="299" customWidth="1"/>
    <col min="12803" max="12803" width="4.85546875" style="299" customWidth="1"/>
    <col min="12804" max="12804" width="40.140625" style="299" customWidth="1"/>
    <col min="12805" max="12808" width="19.7109375" style="299" bestFit="1" customWidth="1"/>
    <col min="12809" max="12809" width="8.7109375" style="299" bestFit="1" customWidth="1"/>
    <col min="12810" max="12810" width="11.85546875" style="299" bestFit="1" customWidth="1"/>
    <col min="12811" max="12811" width="2.42578125" style="299" customWidth="1"/>
    <col min="12812" max="13056" width="9.140625" style="299"/>
    <col min="13057" max="13057" width="1.7109375" style="299" customWidth="1"/>
    <col min="13058" max="13058" width="2.85546875" style="299" customWidth="1"/>
    <col min="13059" max="13059" width="4.85546875" style="299" customWidth="1"/>
    <col min="13060" max="13060" width="40.140625" style="299" customWidth="1"/>
    <col min="13061" max="13064" width="19.7109375" style="299" bestFit="1" customWidth="1"/>
    <col min="13065" max="13065" width="8.7109375" style="299" bestFit="1" customWidth="1"/>
    <col min="13066" max="13066" width="11.85546875" style="299" bestFit="1" customWidth="1"/>
    <col min="13067" max="13067" width="2.42578125" style="299" customWidth="1"/>
    <col min="13068" max="13312" width="9.140625" style="299"/>
    <col min="13313" max="13313" width="1.7109375" style="299" customWidth="1"/>
    <col min="13314" max="13314" width="2.85546875" style="299" customWidth="1"/>
    <col min="13315" max="13315" width="4.85546875" style="299" customWidth="1"/>
    <col min="13316" max="13316" width="40.140625" style="299" customWidth="1"/>
    <col min="13317" max="13320" width="19.7109375" style="299" bestFit="1" customWidth="1"/>
    <col min="13321" max="13321" width="8.7109375" style="299" bestFit="1" customWidth="1"/>
    <col min="13322" max="13322" width="11.85546875" style="299" bestFit="1" customWidth="1"/>
    <col min="13323" max="13323" width="2.42578125" style="299" customWidth="1"/>
    <col min="13324" max="13568" width="9.140625" style="299"/>
    <col min="13569" max="13569" width="1.7109375" style="299" customWidth="1"/>
    <col min="13570" max="13570" width="2.85546875" style="299" customWidth="1"/>
    <col min="13571" max="13571" width="4.85546875" style="299" customWidth="1"/>
    <col min="13572" max="13572" width="40.140625" style="299" customWidth="1"/>
    <col min="13573" max="13576" width="19.7109375" style="299" bestFit="1" customWidth="1"/>
    <col min="13577" max="13577" width="8.7109375" style="299" bestFit="1" customWidth="1"/>
    <col min="13578" max="13578" width="11.85546875" style="299" bestFit="1" customWidth="1"/>
    <col min="13579" max="13579" width="2.42578125" style="299" customWidth="1"/>
    <col min="13580" max="13824" width="9.140625" style="299"/>
    <col min="13825" max="13825" width="1.7109375" style="299" customWidth="1"/>
    <col min="13826" max="13826" width="2.85546875" style="299" customWidth="1"/>
    <col min="13827" max="13827" width="4.85546875" style="299" customWidth="1"/>
    <col min="13828" max="13828" width="40.140625" style="299" customWidth="1"/>
    <col min="13829" max="13832" width="19.7109375" style="299" bestFit="1" customWidth="1"/>
    <col min="13833" max="13833" width="8.7109375" style="299" bestFit="1" customWidth="1"/>
    <col min="13834" max="13834" width="11.85546875" style="299" bestFit="1" customWidth="1"/>
    <col min="13835" max="13835" width="2.42578125" style="299" customWidth="1"/>
    <col min="13836" max="14080" width="9.140625" style="299"/>
    <col min="14081" max="14081" width="1.7109375" style="299" customWidth="1"/>
    <col min="14082" max="14082" width="2.85546875" style="299" customWidth="1"/>
    <col min="14083" max="14083" width="4.85546875" style="299" customWidth="1"/>
    <col min="14084" max="14084" width="40.140625" style="299" customWidth="1"/>
    <col min="14085" max="14088" width="19.7109375" style="299" bestFit="1" customWidth="1"/>
    <col min="14089" max="14089" width="8.7109375" style="299" bestFit="1" customWidth="1"/>
    <col min="14090" max="14090" width="11.85546875" style="299" bestFit="1" customWidth="1"/>
    <col min="14091" max="14091" width="2.42578125" style="299" customWidth="1"/>
    <col min="14092" max="14336" width="9.140625" style="299"/>
    <col min="14337" max="14337" width="1.7109375" style="299" customWidth="1"/>
    <col min="14338" max="14338" width="2.85546875" style="299" customWidth="1"/>
    <col min="14339" max="14339" width="4.85546875" style="299" customWidth="1"/>
    <col min="14340" max="14340" width="40.140625" style="299" customWidth="1"/>
    <col min="14341" max="14344" width="19.7109375" style="299" bestFit="1" customWidth="1"/>
    <col min="14345" max="14345" width="8.7109375" style="299" bestFit="1" customWidth="1"/>
    <col min="14346" max="14346" width="11.85546875" style="299" bestFit="1" customWidth="1"/>
    <col min="14347" max="14347" width="2.42578125" style="299" customWidth="1"/>
    <col min="14348" max="14592" width="9.140625" style="299"/>
    <col min="14593" max="14593" width="1.7109375" style="299" customWidth="1"/>
    <col min="14594" max="14594" width="2.85546875" style="299" customWidth="1"/>
    <col min="14595" max="14595" width="4.85546875" style="299" customWidth="1"/>
    <col min="14596" max="14596" width="40.140625" style="299" customWidth="1"/>
    <col min="14597" max="14600" width="19.7109375" style="299" bestFit="1" customWidth="1"/>
    <col min="14601" max="14601" width="8.7109375" style="299" bestFit="1" customWidth="1"/>
    <col min="14602" max="14602" width="11.85546875" style="299" bestFit="1" customWidth="1"/>
    <col min="14603" max="14603" width="2.42578125" style="299" customWidth="1"/>
    <col min="14604" max="14848" width="9.140625" style="299"/>
    <col min="14849" max="14849" width="1.7109375" style="299" customWidth="1"/>
    <col min="14850" max="14850" width="2.85546875" style="299" customWidth="1"/>
    <col min="14851" max="14851" width="4.85546875" style="299" customWidth="1"/>
    <col min="14852" max="14852" width="40.140625" style="299" customWidth="1"/>
    <col min="14853" max="14856" width="19.7109375" style="299" bestFit="1" customWidth="1"/>
    <col min="14857" max="14857" width="8.7109375" style="299" bestFit="1" customWidth="1"/>
    <col min="14858" max="14858" width="11.85546875" style="299" bestFit="1" customWidth="1"/>
    <col min="14859" max="14859" width="2.42578125" style="299" customWidth="1"/>
    <col min="14860" max="15104" width="9.140625" style="299"/>
    <col min="15105" max="15105" width="1.7109375" style="299" customWidth="1"/>
    <col min="15106" max="15106" width="2.85546875" style="299" customWidth="1"/>
    <col min="15107" max="15107" width="4.85546875" style="299" customWidth="1"/>
    <col min="15108" max="15108" width="40.140625" style="299" customWidth="1"/>
    <col min="15109" max="15112" width="19.7109375" style="299" bestFit="1" customWidth="1"/>
    <col min="15113" max="15113" width="8.7109375" style="299" bestFit="1" customWidth="1"/>
    <col min="15114" max="15114" width="11.85546875" style="299" bestFit="1" customWidth="1"/>
    <col min="15115" max="15115" width="2.42578125" style="299" customWidth="1"/>
    <col min="15116" max="15360" width="9.140625" style="299"/>
    <col min="15361" max="15361" width="1.7109375" style="299" customWidth="1"/>
    <col min="15362" max="15362" width="2.85546875" style="299" customWidth="1"/>
    <col min="15363" max="15363" width="4.85546875" style="299" customWidth="1"/>
    <col min="15364" max="15364" width="40.140625" style="299" customWidth="1"/>
    <col min="15365" max="15368" width="19.7109375" style="299" bestFit="1" customWidth="1"/>
    <col min="15369" max="15369" width="8.7109375" style="299" bestFit="1" customWidth="1"/>
    <col min="15370" max="15370" width="11.85546875" style="299" bestFit="1" customWidth="1"/>
    <col min="15371" max="15371" width="2.42578125" style="299" customWidth="1"/>
    <col min="15372" max="15616" width="9.140625" style="299"/>
    <col min="15617" max="15617" width="1.7109375" style="299" customWidth="1"/>
    <col min="15618" max="15618" width="2.85546875" style="299" customWidth="1"/>
    <col min="15619" max="15619" width="4.85546875" style="299" customWidth="1"/>
    <col min="15620" max="15620" width="40.140625" style="299" customWidth="1"/>
    <col min="15621" max="15624" width="19.7109375" style="299" bestFit="1" customWidth="1"/>
    <col min="15625" max="15625" width="8.7109375" style="299" bestFit="1" customWidth="1"/>
    <col min="15626" max="15626" width="11.85546875" style="299" bestFit="1" customWidth="1"/>
    <col min="15627" max="15627" width="2.42578125" style="299" customWidth="1"/>
    <col min="15628" max="15872" width="9.140625" style="299"/>
    <col min="15873" max="15873" width="1.7109375" style="299" customWidth="1"/>
    <col min="15874" max="15874" width="2.85546875" style="299" customWidth="1"/>
    <col min="15875" max="15875" width="4.85546875" style="299" customWidth="1"/>
    <col min="15876" max="15876" width="40.140625" style="299" customWidth="1"/>
    <col min="15877" max="15880" width="19.7109375" style="299" bestFit="1" customWidth="1"/>
    <col min="15881" max="15881" width="8.7109375" style="299" bestFit="1" customWidth="1"/>
    <col min="15882" max="15882" width="11.85546875" style="299" bestFit="1" customWidth="1"/>
    <col min="15883" max="15883" width="2.42578125" style="299" customWidth="1"/>
    <col min="15884" max="16128" width="9.140625" style="299"/>
    <col min="16129" max="16129" width="1.7109375" style="299" customWidth="1"/>
    <col min="16130" max="16130" width="2.85546875" style="299" customWidth="1"/>
    <col min="16131" max="16131" width="4.85546875" style="299" customWidth="1"/>
    <col min="16132" max="16132" width="40.140625" style="299" customWidth="1"/>
    <col min="16133" max="16136" width="19.7109375" style="299" bestFit="1" customWidth="1"/>
    <col min="16137" max="16137" width="8.7109375" style="299" bestFit="1" customWidth="1"/>
    <col min="16138" max="16138" width="11.85546875" style="299" bestFit="1" customWidth="1"/>
    <col min="16139" max="16139" width="2.42578125" style="299" customWidth="1"/>
    <col min="16140" max="16384" width="9.140625" style="299"/>
  </cols>
  <sheetData>
    <row r="1" spans="1:11" s="293" customFormat="1" ht="13.5" customHeight="1">
      <c r="A1" s="292"/>
      <c r="B1" s="292"/>
      <c r="C1" s="399"/>
      <c r="D1" s="292"/>
      <c r="I1" s="400"/>
      <c r="J1" s="401">
        <f ca="1">TODAY()</f>
        <v>44263</v>
      </c>
    </row>
    <row r="2" spans="1:11" ht="29.25" customHeight="1">
      <c r="C2" s="402"/>
      <c r="D2" s="403" t="s">
        <v>128</v>
      </c>
      <c r="E2" s="297"/>
      <c r="F2" s="404"/>
      <c r="G2" s="297"/>
      <c r="H2" s="297"/>
      <c r="I2" s="302"/>
      <c r="J2" s="302"/>
    </row>
    <row r="3" spans="1:11" ht="12.95" customHeight="1">
      <c r="A3" s="300"/>
      <c r="B3" s="300"/>
      <c r="C3" s="402"/>
      <c r="D3" s="300" t="str">
        <f>"Období: " &amp; [2]Funkcni!B1</f>
        <v>Období: 012.2020</v>
      </c>
      <c r="E3" s="297"/>
      <c r="F3" s="404"/>
      <c r="G3" s="297"/>
      <c r="H3" s="297"/>
      <c r="I3" s="302"/>
      <c r="J3" s="302"/>
    </row>
    <row r="4" spans="1:11" ht="17.100000000000001" customHeight="1" thickBot="1">
      <c r="A4" s="300"/>
      <c r="B4" s="300"/>
      <c r="C4" s="405"/>
      <c r="D4" s="300" t="str">
        <f>CONCATENATE("KAPITOLA:",[2]Hlavicka!I3)</f>
        <v>KAPITOLA:345 Český statistický úřad</v>
      </c>
      <c r="E4" s="302"/>
      <c r="F4" s="406"/>
      <c r="G4" s="302"/>
      <c r="H4" s="302"/>
      <c r="I4" s="407"/>
      <c r="J4" s="407" t="str">
        <f>[2]Funkcni!B2</f>
        <v>v tis.Kč</v>
      </c>
    </row>
    <row r="5" spans="1:11" ht="16.7" customHeight="1">
      <c r="A5" s="933" t="s">
        <v>129</v>
      </c>
      <c r="B5" s="935" t="s">
        <v>130</v>
      </c>
      <c r="C5" s="937" t="s">
        <v>131</v>
      </c>
      <c r="D5" s="306"/>
      <c r="E5" s="307"/>
      <c r="F5" s="408" t="str">
        <f>CONCATENATE("R O Z P O Č E T   ",[2]Funkcni!B1)</f>
        <v>R O Z P O Č E T   012.2020</v>
      </c>
      <c r="G5" s="309"/>
      <c r="H5" s="307"/>
      <c r="I5" s="409" t="s">
        <v>64</v>
      </c>
      <c r="J5" s="410" t="s">
        <v>65</v>
      </c>
    </row>
    <row r="6" spans="1:11" ht="16.7" customHeight="1">
      <c r="A6" s="934"/>
      <c r="B6" s="936"/>
      <c r="C6" s="938"/>
      <c r="D6" s="315" t="s">
        <v>70</v>
      </c>
      <c r="E6" s="411" t="str">
        <f>CONCATENATE("Skutečnost ",[2]Funkcni!C1)</f>
        <v>Skutečnost 012.2019</v>
      </c>
      <c r="F6" s="412" t="s">
        <v>132</v>
      </c>
      <c r="G6" s="413" t="s">
        <v>72</v>
      </c>
      <c r="H6" s="411" t="str">
        <f>CONCATENATE("Skutečnost ",[2]Funkcni!B1)</f>
        <v>Skutečnost 012.2020</v>
      </c>
      <c r="I6" s="414" t="s">
        <v>133</v>
      </c>
      <c r="J6" s="415" t="str">
        <f>[2]Funkcni!B3</f>
        <v>Sk012.2020/Sk012.2019</v>
      </c>
    </row>
    <row r="7" spans="1:11" ht="12.6" customHeight="1">
      <c r="A7" s="934"/>
      <c r="B7" s="936"/>
      <c r="C7" s="938"/>
      <c r="D7" s="322"/>
      <c r="E7" s="323"/>
      <c r="F7" s="325" t="s">
        <v>134</v>
      </c>
      <c r="G7" s="416" t="s">
        <v>76</v>
      </c>
      <c r="H7" s="323"/>
      <c r="I7" s="326" t="s">
        <v>77</v>
      </c>
      <c r="J7" s="327" t="s">
        <v>78</v>
      </c>
    </row>
    <row r="8" spans="1:11" ht="13.5" customHeight="1" thickBot="1">
      <c r="A8" s="417"/>
      <c r="B8" s="418"/>
      <c r="C8" s="418"/>
      <c r="D8" s="330"/>
      <c r="E8" s="331">
        <v>0</v>
      </c>
      <c r="F8" s="331">
        <v>1</v>
      </c>
      <c r="G8" s="332">
        <v>2</v>
      </c>
      <c r="H8" s="331">
        <v>3</v>
      </c>
      <c r="I8" s="333">
        <v>4</v>
      </c>
      <c r="J8" s="334">
        <v>5</v>
      </c>
    </row>
    <row r="9" spans="1:11" ht="18" customHeight="1">
      <c r="A9" s="419"/>
      <c r="B9" s="420"/>
      <c r="C9" s="420">
        <v>101</v>
      </c>
      <c r="D9" s="348" t="s">
        <v>135</v>
      </c>
      <c r="E9" s="421">
        <f>[2]Funkcni!J5</f>
        <v>0</v>
      </c>
      <c r="F9" s="421">
        <f>[2]Funkcni!B5</f>
        <v>0</v>
      </c>
      <c r="G9" s="421">
        <f>[2]Funkcni!C5</f>
        <v>0</v>
      </c>
      <c r="H9" s="421">
        <f>[2]Funkcni!D5</f>
        <v>0</v>
      </c>
      <c r="I9" s="422" t="str">
        <f>IF(G9=0,"",H9/G9*100)</f>
        <v/>
      </c>
      <c r="J9" s="423" t="str">
        <f>IF(E9=0,"",H9/E9*100)</f>
        <v/>
      </c>
    </row>
    <row r="10" spans="1:11" ht="22.5" customHeight="1">
      <c r="A10" s="419"/>
      <c r="B10" s="424"/>
      <c r="C10" s="420">
        <v>102</v>
      </c>
      <c r="D10" s="348" t="s">
        <v>136</v>
      </c>
      <c r="E10" s="381">
        <f>[2]Funkcni!J6</f>
        <v>0</v>
      </c>
      <c r="F10" s="381">
        <f>[2]Funkcni!B6</f>
        <v>0</v>
      </c>
      <c r="G10" s="381">
        <f>[2]Funkcni!C6</f>
        <v>0</v>
      </c>
      <c r="H10" s="381">
        <f>[2]Funkcni!D6</f>
        <v>0</v>
      </c>
      <c r="I10" s="381" t="str">
        <f>IF(G10=0,"",H10/G10*100)</f>
        <v/>
      </c>
      <c r="J10" s="425" t="str">
        <f>IF(E10=0,"",H10/E10*100)</f>
        <v/>
      </c>
    </row>
    <row r="11" spans="1:11" ht="16.7" customHeight="1">
      <c r="A11" s="419"/>
      <c r="B11" s="424"/>
      <c r="C11" s="420">
        <v>103</v>
      </c>
      <c r="D11" s="348" t="s">
        <v>137</v>
      </c>
      <c r="E11" s="381">
        <f>[2]Funkcni!J7</f>
        <v>0</v>
      </c>
      <c r="F11" s="381">
        <f>[2]Funkcni!B7</f>
        <v>0</v>
      </c>
      <c r="G11" s="381">
        <f>[2]Funkcni!C7</f>
        <v>0</v>
      </c>
      <c r="H11" s="381">
        <f>[2]Funkcni!D7</f>
        <v>0</v>
      </c>
      <c r="I11" s="381" t="str">
        <f t="shared" ref="I11:I74" si="0">IF(G11=0,"",H11/G11*100)</f>
        <v/>
      </c>
      <c r="J11" s="425" t="str">
        <f t="shared" ref="J11:J74" si="1">IF(E11=0,"",H11/E11*100)</f>
        <v/>
      </c>
    </row>
    <row r="12" spans="1:11" ht="16.7" customHeight="1">
      <c r="A12" s="419"/>
      <c r="B12" s="424"/>
      <c r="C12" s="420">
        <v>106</v>
      </c>
      <c r="D12" s="348" t="s">
        <v>138</v>
      </c>
      <c r="E12" s="381">
        <f>[2]Funkcni!J8</f>
        <v>0</v>
      </c>
      <c r="F12" s="381">
        <f>[2]Funkcni!B8</f>
        <v>0</v>
      </c>
      <c r="G12" s="381">
        <f>[2]Funkcni!C8</f>
        <v>0</v>
      </c>
      <c r="H12" s="381">
        <f>[2]Funkcni!D8</f>
        <v>0</v>
      </c>
      <c r="I12" s="381" t="str">
        <f t="shared" si="0"/>
        <v/>
      </c>
      <c r="J12" s="425" t="str">
        <f t="shared" si="1"/>
        <v/>
      </c>
    </row>
    <row r="13" spans="1:11" ht="16.7" customHeight="1">
      <c r="A13" s="419"/>
      <c r="B13" s="424"/>
      <c r="C13" s="420">
        <v>107</v>
      </c>
      <c r="D13" s="348" t="s">
        <v>139</v>
      </c>
      <c r="E13" s="381">
        <f>[2]Funkcni!J9</f>
        <v>0</v>
      </c>
      <c r="F13" s="381">
        <f>[2]Funkcni!B9</f>
        <v>0</v>
      </c>
      <c r="G13" s="381">
        <f>[2]Funkcni!C9</f>
        <v>0</v>
      </c>
      <c r="H13" s="381">
        <f>[2]Funkcni!D9</f>
        <v>0</v>
      </c>
      <c r="I13" s="381" t="str">
        <f t="shared" si="0"/>
        <v/>
      </c>
      <c r="J13" s="425" t="str">
        <f t="shared" si="1"/>
        <v/>
      </c>
    </row>
    <row r="14" spans="1:11" ht="16.7" customHeight="1">
      <c r="A14" s="419"/>
      <c r="B14" s="424"/>
      <c r="C14" s="420">
        <v>108</v>
      </c>
      <c r="D14" s="348" t="s">
        <v>140</v>
      </c>
      <c r="E14" s="381">
        <f>[2]Funkcni!J10</f>
        <v>0</v>
      </c>
      <c r="F14" s="381">
        <f>[2]Funkcni!B10</f>
        <v>0</v>
      </c>
      <c r="G14" s="381">
        <f>[2]Funkcni!C10</f>
        <v>0</v>
      </c>
      <c r="H14" s="381">
        <f>[2]Funkcni!D10</f>
        <v>0</v>
      </c>
      <c r="I14" s="381" t="str">
        <f t="shared" si="0"/>
        <v/>
      </c>
      <c r="J14" s="425" t="str">
        <f t="shared" si="1"/>
        <v/>
      </c>
    </row>
    <row r="15" spans="1:11" ht="16.7" customHeight="1">
      <c r="A15" s="419"/>
      <c r="B15" s="424"/>
      <c r="C15" s="420">
        <v>109</v>
      </c>
      <c r="D15" s="348" t="s">
        <v>141</v>
      </c>
      <c r="E15" s="381">
        <f>[2]Funkcni!J11</f>
        <v>0</v>
      </c>
      <c r="F15" s="381">
        <f>[2]Funkcni!B11</f>
        <v>0</v>
      </c>
      <c r="G15" s="381">
        <f>[2]Funkcni!C11</f>
        <v>0</v>
      </c>
      <c r="H15" s="381">
        <f>[2]Funkcni!D11</f>
        <v>0</v>
      </c>
      <c r="I15" s="381" t="str">
        <f t="shared" si="0"/>
        <v/>
      </c>
      <c r="J15" s="425" t="str">
        <f t="shared" si="1"/>
        <v/>
      </c>
    </row>
    <row r="16" spans="1:11" s="344" customFormat="1" ht="18" customHeight="1">
      <c r="A16" s="426"/>
      <c r="B16" s="424">
        <v>10</v>
      </c>
      <c r="C16" s="427"/>
      <c r="D16" s="428" t="s">
        <v>404</v>
      </c>
      <c r="E16" s="429">
        <f>[2]Funkcni!J12</f>
        <v>0</v>
      </c>
      <c r="F16" s="429">
        <f>[2]Funkcni!B12</f>
        <v>0</v>
      </c>
      <c r="G16" s="429">
        <f>[2]Funkcni!C12</f>
        <v>0</v>
      </c>
      <c r="H16" s="429">
        <f>[2]Funkcni!D12</f>
        <v>0</v>
      </c>
      <c r="I16" s="429" t="str">
        <f t="shared" si="0"/>
        <v/>
      </c>
      <c r="J16" s="430" t="str">
        <f t="shared" si="1"/>
        <v/>
      </c>
      <c r="K16" s="299"/>
    </row>
    <row r="17" spans="1:11" s="344" customFormat="1" ht="30" customHeight="1" thickBot="1">
      <c r="A17" s="431">
        <v>1</v>
      </c>
      <c r="B17" s="424"/>
      <c r="C17" s="432"/>
      <c r="D17" s="433" t="s">
        <v>142</v>
      </c>
      <c r="E17" s="434">
        <f>[2]Funkcni!J13</f>
        <v>0</v>
      </c>
      <c r="F17" s="434">
        <f>[2]Funkcni!B13</f>
        <v>0</v>
      </c>
      <c r="G17" s="434">
        <f>[2]Funkcni!C13</f>
        <v>0</v>
      </c>
      <c r="H17" s="434">
        <f>[2]Funkcni!D13</f>
        <v>0</v>
      </c>
      <c r="I17" s="434" t="str">
        <f t="shared" si="0"/>
        <v/>
      </c>
      <c r="J17" s="435" t="str">
        <f t="shared" si="1"/>
        <v/>
      </c>
      <c r="K17" s="299"/>
    </row>
    <row r="18" spans="1:11" ht="18" customHeight="1">
      <c r="A18" s="419"/>
      <c r="B18" s="424"/>
      <c r="C18" s="420">
        <v>211</v>
      </c>
      <c r="D18" s="348" t="s">
        <v>143</v>
      </c>
      <c r="E18" s="349">
        <f>[2]Funkcni!J14</f>
        <v>0</v>
      </c>
      <c r="F18" s="349">
        <f>[2]Funkcni!B14</f>
        <v>0</v>
      </c>
      <c r="G18" s="349">
        <f>[2]Funkcni!C14</f>
        <v>0</v>
      </c>
      <c r="H18" s="349">
        <f>[2]Funkcni!D14</f>
        <v>0</v>
      </c>
      <c r="I18" s="349" t="str">
        <f t="shared" si="0"/>
        <v/>
      </c>
      <c r="J18" s="436" t="str">
        <f t="shared" si="1"/>
        <v/>
      </c>
    </row>
    <row r="19" spans="1:11" ht="22.5" customHeight="1">
      <c r="A19" s="419"/>
      <c r="B19" s="424"/>
      <c r="C19" s="420">
        <v>212</v>
      </c>
      <c r="D19" s="348" t="s">
        <v>144</v>
      </c>
      <c r="E19" s="381">
        <f>[2]Funkcni!J15</f>
        <v>0</v>
      </c>
      <c r="F19" s="381">
        <f>[2]Funkcni!B15</f>
        <v>0</v>
      </c>
      <c r="G19" s="381">
        <f>[2]Funkcni!C15</f>
        <v>0</v>
      </c>
      <c r="H19" s="381">
        <f>[2]Funkcni!D15</f>
        <v>0</v>
      </c>
      <c r="I19" s="381" t="str">
        <f t="shared" si="0"/>
        <v/>
      </c>
      <c r="J19" s="425" t="str">
        <f t="shared" si="1"/>
        <v/>
      </c>
    </row>
    <row r="20" spans="1:11" ht="16.7" customHeight="1">
      <c r="A20" s="419"/>
      <c r="B20" s="424"/>
      <c r="C20" s="420">
        <v>213</v>
      </c>
      <c r="D20" s="348" t="s">
        <v>145</v>
      </c>
      <c r="E20" s="381">
        <f>[2]Funkcni!J16</f>
        <v>0</v>
      </c>
      <c r="F20" s="381">
        <f>[2]Funkcni!B16</f>
        <v>0</v>
      </c>
      <c r="G20" s="381">
        <f>[2]Funkcni!C16</f>
        <v>0</v>
      </c>
      <c r="H20" s="381">
        <f>[2]Funkcni!D16</f>
        <v>0</v>
      </c>
      <c r="I20" s="381" t="str">
        <f t="shared" si="0"/>
        <v/>
      </c>
      <c r="J20" s="425" t="str">
        <f t="shared" si="1"/>
        <v/>
      </c>
    </row>
    <row r="21" spans="1:11" ht="16.7" customHeight="1">
      <c r="A21" s="419"/>
      <c r="B21" s="424"/>
      <c r="C21" s="420">
        <v>214</v>
      </c>
      <c r="D21" s="348" t="s">
        <v>146</v>
      </c>
      <c r="E21" s="381">
        <f>[2]Funkcni!J17</f>
        <v>0</v>
      </c>
      <c r="F21" s="381">
        <f>[2]Funkcni!B17</f>
        <v>0</v>
      </c>
      <c r="G21" s="381">
        <f>[2]Funkcni!C17</f>
        <v>0</v>
      </c>
      <c r="H21" s="381">
        <f>[2]Funkcni!D17</f>
        <v>0</v>
      </c>
      <c r="I21" s="381" t="str">
        <f t="shared" si="0"/>
        <v/>
      </c>
      <c r="J21" s="425" t="str">
        <f t="shared" si="1"/>
        <v/>
      </c>
    </row>
    <row r="22" spans="1:11" ht="22.5" customHeight="1">
      <c r="A22" s="419"/>
      <c r="B22" s="424"/>
      <c r="C22" s="420">
        <v>216</v>
      </c>
      <c r="D22" s="348" t="s">
        <v>147</v>
      </c>
      <c r="E22" s="381">
        <f>[2]Funkcni!J18</f>
        <v>0</v>
      </c>
      <c r="F22" s="381">
        <f>[2]Funkcni!B18</f>
        <v>0</v>
      </c>
      <c r="G22" s="381">
        <f>[2]Funkcni!C18</f>
        <v>0</v>
      </c>
      <c r="H22" s="381">
        <f>[2]Funkcni!D18</f>
        <v>0</v>
      </c>
      <c r="I22" s="381" t="str">
        <f t="shared" si="0"/>
        <v/>
      </c>
      <c r="J22" s="425" t="str">
        <f t="shared" si="1"/>
        <v/>
      </c>
    </row>
    <row r="23" spans="1:11" ht="22.5" customHeight="1">
      <c r="A23" s="419"/>
      <c r="B23" s="424"/>
      <c r="C23" s="420">
        <v>218</v>
      </c>
      <c r="D23" s="348" t="s">
        <v>148</v>
      </c>
      <c r="E23" s="381">
        <f>[2]Funkcni!J19</f>
        <v>0</v>
      </c>
      <c r="F23" s="381">
        <f>[2]Funkcni!B19</f>
        <v>0</v>
      </c>
      <c r="G23" s="381">
        <f>[2]Funkcni!C19</f>
        <v>0</v>
      </c>
      <c r="H23" s="381">
        <f>[2]Funkcni!D19</f>
        <v>0</v>
      </c>
      <c r="I23" s="381" t="str">
        <f t="shared" si="0"/>
        <v/>
      </c>
      <c r="J23" s="425" t="str">
        <f t="shared" si="1"/>
        <v/>
      </c>
    </row>
    <row r="24" spans="1:11" ht="16.7" customHeight="1">
      <c r="A24" s="419"/>
      <c r="B24" s="424"/>
      <c r="C24" s="420">
        <v>219</v>
      </c>
      <c r="D24" s="348" t="s">
        <v>141</v>
      </c>
      <c r="E24" s="381">
        <f>[2]Funkcni!J20</f>
        <v>0</v>
      </c>
      <c r="F24" s="381">
        <f>[2]Funkcni!B20</f>
        <v>0</v>
      </c>
      <c r="G24" s="381">
        <f>[2]Funkcni!C20</f>
        <v>0</v>
      </c>
      <c r="H24" s="381">
        <f>[2]Funkcni!D20</f>
        <v>0</v>
      </c>
      <c r="I24" s="381" t="str">
        <f t="shared" si="0"/>
        <v/>
      </c>
      <c r="J24" s="425" t="str">
        <f t="shared" si="1"/>
        <v/>
      </c>
    </row>
    <row r="25" spans="1:11" s="344" customFormat="1" ht="18" customHeight="1">
      <c r="A25" s="426"/>
      <c r="B25" s="424">
        <v>21</v>
      </c>
      <c r="C25" s="427"/>
      <c r="D25" s="354" t="s">
        <v>149</v>
      </c>
      <c r="E25" s="385">
        <f>[2]Funkcni!J21</f>
        <v>0</v>
      </c>
      <c r="F25" s="385">
        <f>[2]Funkcni!B21</f>
        <v>0</v>
      </c>
      <c r="G25" s="385">
        <f>[2]Funkcni!C21</f>
        <v>0</v>
      </c>
      <c r="H25" s="385">
        <f>[2]Funkcni!D21</f>
        <v>0</v>
      </c>
      <c r="I25" s="385" t="str">
        <f t="shared" si="0"/>
        <v/>
      </c>
      <c r="J25" s="437" t="str">
        <f t="shared" si="1"/>
        <v/>
      </c>
      <c r="K25" s="299"/>
    </row>
    <row r="26" spans="1:11" ht="16.7" customHeight="1">
      <c r="A26" s="419"/>
      <c r="B26" s="424"/>
      <c r="C26" s="420">
        <v>221</v>
      </c>
      <c r="D26" s="348" t="s">
        <v>150</v>
      </c>
      <c r="E26" s="381">
        <f>[2]Funkcni!J22</f>
        <v>0</v>
      </c>
      <c r="F26" s="381">
        <f>[2]Funkcni!B22</f>
        <v>0</v>
      </c>
      <c r="G26" s="381">
        <f>[2]Funkcni!C22</f>
        <v>0</v>
      </c>
      <c r="H26" s="381">
        <f>[2]Funkcni!D22</f>
        <v>0</v>
      </c>
      <c r="I26" s="381" t="str">
        <f t="shared" si="0"/>
        <v/>
      </c>
      <c r="J26" s="425" t="str">
        <f t="shared" si="1"/>
        <v/>
      </c>
    </row>
    <row r="27" spans="1:11" ht="16.7" customHeight="1">
      <c r="A27" s="419"/>
      <c r="B27" s="424"/>
      <c r="C27" s="420">
        <v>222</v>
      </c>
      <c r="D27" s="348" t="s">
        <v>151</v>
      </c>
      <c r="E27" s="381">
        <f>[2]Funkcni!J23</f>
        <v>0</v>
      </c>
      <c r="F27" s="381">
        <f>[2]Funkcni!B23</f>
        <v>0</v>
      </c>
      <c r="G27" s="381">
        <f>[2]Funkcni!C23</f>
        <v>0</v>
      </c>
      <c r="H27" s="381">
        <f>[2]Funkcni!D23</f>
        <v>0</v>
      </c>
      <c r="I27" s="381" t="str">
        <f t="shared" si="0"/>
        <v/>
      </c>
      <c r="J27" s="425" t="str">
        <f t="shared" si="1"/>
        <v/>
      </c>
    </row>
    <row r="28" spans="1:11" ht="16.7" customHeight="1">
      <c r="A28" s="419"/>
      <c r="B28" s="424"/>
      <c r="C28" s="420">
        <v>223</v>
      </c>
      <c r="D28" s="348" t="s">
        <v>152</v>
      </c>
      <c r="E28" s="381">
        <f>[2]Funkcni!J24</f>
        <v>0</v>
      </c>
      <c r="F28" s="381">
        <f>[2]Funkcni!B24</f>
        <v>0</v>
      </c>
      <c r="G28" s="381">
        <f>[2]Funkcni!C24</f>
        <v>0</v>
      </c>
      <c r="H28" s="381">
        <f>[2]Funkcni!D24</f>
        <v>0</v>
      </c>
      <c r="I28" s="381" t="str">
        <f t="shared" si="0"/>
        <v/>
      </c>
      <c r="J28" s="425" t="str">
        <f t="shared" si="1"/>
        <v/>
      </c>
    </row>
    <row r="29" spans="1:11" ht="16.7" customHeight="1">
      <c r="A29" s="419"/>
      <c r="B29" s="424"/>
      <c r="C29" s="420">
        <v>224</v>
      </c>
      <c r="D29" s="348" t="s">
        <v>153</v>
      </c>
      <c r="E29" s="381">
        <f>[2]Funkcni!J25</f>
        <v>0</v>
      </c>
      <c r="F29" s="381">
        <f>[2]Funkcni!B25</f>
        <v>0</v>
      </c>
      <c r="G29" s="381">
        <f>[2]Funkcni!C25</f>
        <v>0</v>
      </c>
      <c r="H29" s="381">
        <f>[2]Funkcni!D25</f>
        <v>0</v>
      </c>
      <c r="I29" s="381" t="str">
        <f t="shared" si="0"/>
        <v/>
      </c>
      <c r="J29" s="425" t="str">
        <f t="shared" si="1"/>
        <v/>
      </c>
    </row>
    <row r="30" spans="1:11" ht="16.7" customHeight="1">
      <c r="A30" s="419"/>
      <c r="B30" s="424"/>
      <c r="C30" s="420">
        <v>225</v>
      </c>
      <c r="D30" s="348" t="s">
        <v>154</v>
      </c>
      <c r="E30" s="381">
        <f>[2]Funkcni!J26</f>
        <v>0</v>
      </c>
      <c r="F30" s="381">
        <f>[2]Funkcni!B26</f>
        <v>0</v>
      </c>
      <c r="G30" s="381">
        <f>[2]Funkcni!C26</f>
        <v>0</v>
      </c>
      <c r="H30" s="381">
        <f>[2]Funkcni!D26</f>
        <v>0</v>
      </c>
      <c r="I30" s="381" t="str">
        <f t="shared" si="0"/>
        <v/>
      </c>
      <c r="J30" s="425" t="str">
        <f t="shared" si="1"/>
        <v/>
      </c>
    </row>
    <row r="31" spans="1:11" ht="16.7" customHeight="1">
      <c r="A31" s="419"/>
      <c r="B31" s="424"/>
      <c r="C31" s="420">
        <v>226</v>
      </c>
      <c r="D31" s="348" t="s">
        <v>155</v>
      </c>
      <c r="E31" s="381">
        <f>[2]Funkcni!J27</f>
        <v>0</v>
      </c>
      <c r="F31" s="381">
        <f>[2]Funkcni!B27</f>
        <v>0</v>
      </c>
      <c r="G31" s="381">
        <f>[2]Funkcni!C27</f>
        <v>0</v>
      </c>
      <c r="H31" s="381">
        <f>[2]Funkcni!D27</f>
        <v>0</v>
      </c>
      <c r="I31" s="381" t="str">
        <f t="shared" si="0"/>
        <v/>
      </c>
      <c r="J31" s="425" t="str">
        <f t="shared" si="1"/>
        <v/>
      </c>
    </row>
    <row r="32" spans="1:11" ht="16.7" customHeight="1">
      <c r="A32" s="419"/>
      <c r="B32" s="424"/>
      <c r="C32" s="420">
        <v>227</v>
      </c>
      <c r="D32" s="348" t="s">
        <v>156</v>
      </c>
      <c r="E32" s="381">
        <f>[2]Funkcni!J28</f>
        <v>0</v>
      </c>
      <c r="F32" s="381">
        <f>[2]Funkcni!B28</f>
        <v>0</v>
      </c>
      <c r="G32" s="381">
        <f>[2]Funkcni!C28</f>
        <v>0</v>
      </c>
      <c r="H32" s="381">
        <f>[2]Funkcni!D28</f>
        <v>0</v>
      </c>
      <c r="I32" s="381" t="str">
        <f t="shared" si="0"/>
        <v/>
      </c>
      <c r="J32" s="425" t="str">
        <f t="shared" si="1"/>
        <v/>
      </c>
    </row>
    <row r="33" spans="1:11" ht="16.7" customHeight="1">
      <c r="A33" s="419"/>
      <c r="B33" s="424"/>
      <c r="C33" s="420">
        <v>228</v>
      </c>
      <c r="D33" s="348" t="s">
        <v>157</v>
      </c>
      <c r="E33" s="381">
        <f>[2]Funkcni!J29</f>
        <v>0</v>
      </c>
      <c r="F33" s="381">
        <f>[2]Funkcni!B29</f>
        <v>0</v>
      </c>
      <c r="G33" s="381">
        <f>[2]Funkcni!C29</f>
        <v>0</v>
      </c>
      <c r="H33" s="381">
        <f>[2]Funkcni!D29</f>
        <v>0</v>
      </c>
      <c r="I33" s="381" t="str">
        <f t="shared" si="0"/>
        <v/>
      </c>
      <c r="J33" s="425" t="str">
        <f t="shared" si="1"/>
        <v/>
      </c>
    </row>
    <row r="34" spans="1:11" ht="16.7" customHeight="1">
      <c r="A34" s="419"/>
      <c r="B34" s="424"/>
      <c r="C34" s="420">
        <v>229</v>
      </c>
      <c r="D34" s="348" t="s">
        <v>158</v>
      </c>
      <c r="E34" s="381">
        <f>[2]Funkcni!J30</f>
        <v>0</v>
      </c>
      <c r="F34" s="381">
        <f>[2]Funkcni!B30</f>
        <v>0</v>
      </c>
      <c r="G34" s="381">
        <f>[2]Funkcni!C30</f>
        <v>0</v>
      </c>
      <c r="H34" s="381">
        <f>[2]Funkcni!D30</f>
        <v>0</v>
      </c>
      <c r="I34" s="381" t="str">
        <f t="shared" si="0"/>
        <v/>
      </c>
      <c r="J34" s="425" t="str">
        <f t="shared" si="1"/>
        <v/>
      </c>
    </row>
    <row r="35" spans="1:11" s="344" customFormat="1" ht="18" customHeight="1">
      <c r="A35" s="426"/>
      <c r="B35" s="424">
        <v>22</v>
      </c>
      <c r="C35" s="427"/>
      <c r="D35" s="354" t="s">
        <v>159</v>
      </c>
      <c r="E35" s="385">
        <f>[2]Funkcni!J31</f>
        <v>0</v>
      </c>
      <c r="F35" s="385">
        <f>[2]Funkcni!B31</f>
        <v>0</v>
      </c>
      <c r="G35" s="385">
        <f>[2]Funkcni!C31</f>
        <v>0</v>
      </c>
      <c r="H35" s="385">
        <f>[2]Funkcni!D31</f>
        <v>0</v>
      </c>
      <c r="I35" s="385" t="str">
        <f t="shared" si="0"/>
        <v/>
      </c>
      <c r="J35" s="437" t="str">
        <f t="shared" si="1"/>
        <v/>
      </c>
      <c r="K35" s="299"/>
    </row>
    <row r="36" spans="1:11" ht="16.7" customHeight="1">
      <c r="A36" s="419"/>
      <c r="B36" s="424"/>
      <c r="C36" s="420">
        <v>231</v>
      </c>
      <c r="D36" s="348" t="s">
        <v>160</v>
      </c>
      <c r="E36" s="381">
        <f>[2]Funkcni!J32</f>
        <v>0</v>
      </c>
      <c r="F36" s="381">
        <f>[2]Funkcni!B32</f>
        <v>0</v>
      </c>
      <c r="G36" s="381">
        <f>[2]Funkcni!C32</f>
        <v>0</v>
      </c>
      <c r="H36" s="381">
        <f>[2]Funkcni!D32</f>
        <v>0</v>
      </c>
      <c r="I36" s="381" t="str">
        <f t="shared" si="0"/>
        <v/>
      </c>
      <c r="J36" s="425" t="str">
        <f t="shared" si="1"/>
        <v/>
      </c>
    </row>
    <row r="37" spans="1:11" ht="16.7" customHeight="1">
      <c r="A37" s="419"/>
      <c r="B37" s="424"/>
      <c r="C37" s="420">
        <v>232</v>
      </c>
      <c r="D37" s="348" t="s">
        <v>161</v>
      </c>
      <c r="E37" s="381">
        <f>[2]Funkcni!J33</f>
        <v>0</v>
      </c>
      <c r="F37" s="381">
        <f>[2]Funkcni!B33</f>
        <v>0</v>
      </c>
      <c r="G37" s="381">
        <f>[2]Funkcni!C33</f>
        <v>0</v>
      </c>
      <c r="H37" s="381">
        <f>[2]Funkcni!D33</f>
        <v>0</v>
      </c>
      <c r="I37" s="381" t="str">
        <f t="shared" si="0"/>
        <v/>
      </c>
      <c r="J37" s="425" t="str">
        <f t="shared" si="1"/>
        <v/>
      </c>
    </row>
    <row r="38" spans="1:11" ht="16.7" customHeight="1">
      <c r="A38" s="419"/>
      <c r="B38" s="424"/>
      <c r="C38" s="420">
        <v>233</v>
      </c>
      <c r="D38" s="348" t="s">
        <v>162</v>
      </c>
      <c r="E38" s="381">
        <f>[2]Funkcni!J34</f>
        <v>0</v>
      </c>
      <c r="F38" s="381">
        <f>[2]Funkcni!B34</f>
        <v>0</v>
      </c>
      <c r="G38" s="381">
        <f>[2]Funkcni!C34</f>
        <v>0</v>
      </c>
      <c r="H38" s="381">
        <f>[2]Funkcni!D34</f>
        <v>0</v>
      </c>
      <c r="I38" s="381" t="str">
        <f t="shared" si="0"/>
        <v/>
      </c>
      <c r="J38" s="425" t="str">
        <f t="shared" si="1"/>
        <v/>
      </c>
    </row>
    <row r="39" spans="1:11" ht="16.7" customHeight="1">
      <c r="A39" s="419"/>
      <c r="B39" s="424"/>
      <c r="C39" s="420">
        <v>234</v>
      </c>
      <c r="D39" s="348" t="s">
        <v>163</v>
      </c>
      <c r="E39" s="381">
        <f>[2]Funkcni!J35</f>
        <v>0</v>
      </c>
      <c r="F39" s="381">
        <f>[2]Funkcni!B35</f>
        <v>0</v>
      </c>
      <c r="G39" s="381">
        <f>[2]Funkcni!C35</f>
        <v>0</v>
      </c>
      <c r="H39" s="381">
        <f>[2]Funkcni!D35</f>
        <v>0</v>
      </c>
      <c r="I39" s="381" t="str">
        <f t="shared" si="0"/>
        <v/>
      </c>
      <c r="J39" s="425" t="str">
        <f t="shared" si="1"/>
        <v/>
      </c>
    </row>
    <row r="40" spans="1:11" ht="16.7" customHeight="1">
      <c r="A40" s="419"/>
      <c r="B40" s="424"/>
      <c r="C40" s="420">
        <v>236</v>
      </c>
      <c r="D40" s="348" t="s">
        <v>164</v>
      </c>
      <c r="E40" s="381">
        <f>[2]Funkcni!J36</f>
        <v>0</v>
      </c>
      <c r="F40" s="381">
        <f>[2]Funkcni!B36</f>
        <v>0</v>
      </c>
      <c r="G40" s="381">
        <f>[2]Funkcni!C36</f>
        <v>0</v>
      </c>
      <c r="H40" s="381">
        <f>[2]Funkcni!D36</f>
        <v>0</v>
      </c>
      <c r="I40" s="381" t="str">
        <f t="shared" si="0"/>
        <v/>
      </c>
      <c r="J40" s="425" t="str">
        <f t="shared" si="1"/>
        <v/>
      </c>
    </row>
    <row r="41" spans="1:11" ht="16.7" customHeight="1">
      <c r="A41" s="419"/>
      <c r="B41" s="424"/>
      <c r="C41" s="420">
        <v>238</v>
      </c>
      <c r="D41" s="348" t="s">
        <v>165</v>
      </c>
      <c r="E41" s="381">
        <f>[2]Funkcni!J37</f>
        <v>0</v>
      </c>
      <c r="F41" s="381">
        <f>[2]Funkcni!B37</f>
        <v>0</v>
      </c>
      <c r="G41" s="381">
        <f>[2]Funkcni!C37</f>
        <v>0</v>
      </c>
      <c r="H41" s="381">
        <f>[2]Funkcni!D37</f>
        <v>0</v>
      </c>
      <c r="I41" s="381" t="str">
        <f t="shared" si="0"/>
        <v/>
      </c>
      <c r="J41" s="425" t="str">
        <f t="shared" si="1"/>
        <v/>
      </c>
    </row>
    <row r="42" spans="1:11" ht="16.7" customHeight="1">
      <c r="A42" s="419"/>
      <c r="B42" s="424"/>
      <c r="C42" s="420">
        <v>239</v>
      </c>
      <c r="D42" s="348" t="s">
        <v>141</v>
      </c>
      <c r="E42" s="381">
        <f>[2]Funkcni!J38</f>
        <v>0</v>
      </c>
      <c r="F42" s="381">
        <f>[2]Funkcni!B38</f>
        <v>0</v>
      </c>
      <c r="G42" s="381">
        <f>[2]Funkcni!C38</f>
        <v>0</v>
      </c>
      <c r="H42" s="381">
        <f>[2]Funkcni!D38</f>
        <v>0</v>
      </c>
      <c r="I42" s="381" t="str">
        <f t="shared" si="0"/>
        <v/>
      </c>
      <c r="J42" s="425" t="str">
        <f t="shared" si="1"/>
        <v/>
      </c>
    </row>
    <row r="43" spans="1:11" s="344" customFormat="1" ht="18" customHeight="1">
      <c r="A43" s="426"/>
      <c r="B43" s="424">
        <v>23</v>
      </c>
      <c r="C43" s="427"/>
      <c r="D43" s="354" t="s">
        <v>166</v>
      </c>
      <c r="E43" s="385">
        <f>[2]Funkcni!J39</f>
        <v>0</v>
      </c>
      <c r="F43" s="385">
        <f>[2]Funkcni!B39</f>
        <v>0</v>
      </c>
      <c r="G43" s="385">
        <f>[2]Funkcni!C39</f>
        <v>0</v>
      </c>
      <c r="H43" s="385">
        <f>[2]Funkcni!D39</f>
        <v>0</v>
      </c>
      <c r="I43" s="385" t="str">
        <f t="shared" si="0"/>
        <v/>
      </c>
      <c r="J43" s="437" t="str">
        <f t="shared" si="1"/>
        <v/>
      </c>
      <c r="K43" s="299"/>
    </row>
    <row r="44" spans="1:11" ht="16.7" customHeight="1">
      <c r="A44" s="419"/>
      <c r="B44" s="424"/>
      <c r="C44" s="420">
        <v>241</v>
      </c>
      <c r="D44" s="348" t="s">
        <v>167</v>
      </c>
      <c r="E44" s="381">
        <f>[2]Funkcni!J40</f>
        <v>0</v>
      </c>
      <c r="F44" s="381">
        <f>[2]Funkcni!B40</f>
        <v>0</v>
      </c>
      <c r="G44" s="381">
        <f>[2]Funkcni!C40</f>
        <v>0</v>
      </c>
      <c r="H44" s="381">
        <f>[2]Funkcni!D40</f>
        <v>0</v>
      </c>
      <c r="I44" s="381" t="str">
        <f t="shared" si="0"/>
        <v/>
      </c>
      <c r="J44" s="425" t="str">
        <f t="shared" si="1"/>
        <v/>
      </c>
    </row>
    <row r="45" spans="1:11" ht="16.7" customHeight="1">
      <c r="A45" s="419"/>
      <c r="B45" s="424"/>
      <c r="C45" s="420">
        <v>246</v>
      </c>
      <c r="D45" s="348" t="s">
        <v>168</v>
      </c>
      <c r="E45" s="381">
        <f>[2]Funkcni!J41</f>
        <v>0</v>
      </c>
      <c r="F45" s="381">
        <f>[2]Funkcni!B41</f>
        <v>0</v>
      </c>
      <c r="G45" s="381">
        <f>[2]Funkcni!C41</f>
        <v>0</v>
      </c>
      <c r="H45" s="381">
        <f>[2]Funkcni!D41</f>
        <v>0</v>
      </c>
      <c r="I45" s="381" t="str">
        <f t="shared" si="0"/>
        <v/>
      </c>
      <c r="J45" s="425" t="str">
        <f t="shared" si="1"/>
        <v/>
      </c>
    </row>
    <row r="46" spans="1:11" ht="16.7" customHeight="1">
      <c r="A46" s="419"/>
      <c r="B46" s="424"/>
      <c r="C46" s="420">
        <v>248</v>
      </c>
      <c r="D46" s="348" t="s">
        <v>169</v>
      </c>
      <c r="E46" s="381">
        <f>[2]Funkcni!J42</f>
        <v>0</v>
      </c>
      <c r="F46" s="381">
        <f>[2]Funkcni!B42</f>
        <v>0</v>
      </c>
      <c r="G46" s="381">
        <f>[2]Funkcni!C42</f>
        <v>0</v>
      </c>
      <c r="H46" s="381">
        <f>[2]Funkcni!D42</f>
        <v>0</v>
      </c>
      <c r="I46" s="381" t="str">
        <f t="shared" si="0"/>
        <v/>
      </c>
      <c r="J46" s="425" t="str">
        <f t="shared" si="1"/>
        <v/>
      </c>
    </row>
    <row r="47" spans="1:11" ht="16.7" customHeight="1">
      <c r="A47" s="419"/>
      <c r="B47" s="424"/>
      <c r="C47" s="420">
        <v>249</v>
      </c>
      <c r="D47" s="348" t="s">
        <v>170</v>
      </c>
      <c r="E47" s="381">
        <f>[2]Funkcni!J43</f>
        <v>0</v>
      </c>
      <c r="F47" s="381">
        <f>[2]Funkcni!B43</f>
        <v>0</v>
      </c>
      <c r="G47" s="381">
        <f>[2]Funkcni!C43</f>
        <v>0</v>
      </c>
      <c r="H47" s="381">
        <f>[2]Funkcni!D43</f>
        <v>0</v>
      </c>
      <c r="I47" s="381" t="str">
        <f t="shared" si="0"/>
        <v/>
      </c>
      <c r="J47" s="425" t="str">
        <f t="shared" si="1"/>
        <v/>
      </c>
    </row>
    <row r="48" spans="1:11" s="344" customFormat="1" ht="18" customHeight="1">
      <c r="A48" s="426"/>
      <c r="B48" s="424">
        <v>24</v>
      </c>
      <c r="C48" s="427"/>
      <c r="D48" s="354" t="s">
        <v>171</v>
      </c>
      <c r="E48" s="385">
        <f>[2]Funkcni!J44</f>
        <v>0</v>
      </c>
      <c r="F48" s="385">
        <f>[2]Funkcni!B44</f>
        <v>0</v>
      </c>
      <c r="G48" s="385">
        <f>[2]Funkcni!C44</f>
        <v>0</v>
      </c>
      <c r="H48" s="385">
        <f>[2]Funkcni!D44</f>
        <v>0</v>
      </c>
      <c r="I48" s="385" t="str">
        <f t="shared" si="0"/>
        <v/>
      </c>
      <c r="J48" s="437" t="str">
        <f t="shared" si="1"/>
        <v/>
      </c>
      <c r="K48" s="299"/>
    </row>
    <row r="49" spans="1:11" ht="16.7" hidden="1" customHeight="1">
      <c r="A49" s="419"/>
      <c r="B49" s="424"/>
      <c r="C49" s="420"/>
      <c r="D49" s="438"/>
      <c r="E49" s="381">
        <f>[2]Funkcni!J45</f>
        <v>0</v>
      </c>
      <c r="F49" s="381">
        <f>[2]Funkcni!B45</f>
        <v>0</v>
      </c>
      <c r="G49" s="381">
        <f>[2]Funkcni!C45</f>
        <v>0</v>
      </c>
      <c r="H49" s="381">
        <f>[2]Funkcni!D45</f>
        <v>0</v>
      </c>
      <c r="I49" s="381" t="str">
        <f t="shared" si="0"/>
        <v/>
      </c>
      <c r="J49" s="425" t="str">
        <f t="shared" si="1"/>
        <v/>
      </c>
    </row>
    <row r="50" spans="1:11" ht="16.7" customHeight="1">
      <c r="A50" s="419"/>
      <c r="B50" s="424"/>
      <c r="C50" s="420">
        <v>251</v>
      </c>
      <c r="D50" s="348" t="s">
        <v>172</v>
      </c>
      <c r="E50" s="381">
        <f>[2]Funkcni!J46</f>
        <v>0</v>
      </c>
      <c r="F50" s="381">
        <f>[2]Funkcni!B46</f>
        <v>0</v>
      </c>
      <c r="G50" s="381">
        <f>[2]Funkcni!C46</f>
        <v>0</v>
      </c>
      <c r="H50" s="381">
        <f>[2]Funkcni!D46</f>
        <v>0</v>
      </c>
      <c r="I50" s="381" t="str">
        <f t="shared" si="0"/>
        <v/>
      </c>
      <c r="J50" s="425" t="str">
        <f t="shared" si="1"/>
        <v/>
      </c>
    </row>
    <row r="51" spans="1:11" ht="16.7" customHeight="1">
      <c r="A51" s="419"/>
      <c r="B51" s="424"/>
      <c r="C51" s="420">
        <v>252</v>
      </c>
      <c r="D51" s="348" t="s">
        <v>173</v>
      </c>
      <c r="E51" s="381">
        <f>[2]Funkcni!J47</f>
        <v>0</v>
      </c>
      <c r="F51" s="381">
        <f>[2]Funkcni!B47</f>
        <v>0</v>
      </c>
      <c r="G51" s="381">
        <f>[2]Funkcni!C47</f>
        <v>0</v>
      </c>
      <c r="H51" s="381">
        <f>[2]Funkcni!D47</f>
        <v>0</v>
      </c>
      <c r="I51" s="381" t="str">
        <f t="shared" si="0"/>
        <v/>
      </c>
      <c r="J51" s="425" t="str">
        <f t="shared" si="1"/>
        <v/>
      </c>
    </row>
    <row r="52" spans="1:11" ht="16.7" customHeight="1">
      <c r="A52" s="419"/>
      <c r="B52" s="424"/>
      <c r="C52" s="420">
        <v>253</v>
      </c>
      <c r="D52" s="348" t="s">
        <v>174</v>
      </c>
      <c r="E52" s="381">
        <f>[2]Funkcni!J48</f>
        <v>0</v>
      </c>
      <c r="F52" s="381">
        <f>[2]Funkcni!B48</f>
        <v>0</v>
      </c>
      <c r="G52" s="381">
        <f>[2]Funkcni!C48</f>
        <v>0</v>
      </c>
      <c r="H52" s="381">
        <f>[2]Funkcni!D48</f>
        <v>0</v>
      </c>
      <c r="I52" s="381" t="str">
        <f t="shared" si="0"/>
        <v/>
      </c>
      <c r="J52" s="425" t="str">
        <f t="shared" si="1"/>
        <v/>
      </c>
    </row>
    <row r="53" spans="1:11" ht="16.7" customHeight="1">
      <c r="A53" s="419"/>
      <c r="B53" s="424"/>
      <c r="C53" s="420">
        <v>254</v>
      </c>
      <c r="D53" s="348" t="s">
        <v>175</v>
      </c>
      <c r="E53" s="381">
        <f>[2]Funkcni!J49</f>
        <v>0</v>
      </c>
      <c r="F53" s="381">
        <f>[2]Funkcni!B49</f>
        <v>0</v>
      </c>
      <c r="G53" s="381">
        <f>[2]Funkcni!C49</f>
        <v>0</v>
      </c>
      <c r="H53" s="381">
        <f>[2]Funkcni!D49</f>
        <v>0</v>
      </c>
      <c r="I53" s="381" t="str">
        <f t="shared" si="0"/>
        <v/>
      </c>
      <c r="J53" s="425" t="str">
        <f t="shared" si="1"/>
        <v/>
      </c>
    </row>
    <row r="54" spans="1:11" ht="16.7" customHeight="1">
      <c r="A54" s="419"/>
      <c r="B54" s="424"/>
      <c r="C54" s="420">
        <v>256</v>
      </c>
      <c r="D54" s="348" t="s">
        <v>176</v>
      </c>
      <c r="E54" s="381">
        <f>[2]Funkcni!J50</f>
        <v>0</v>
      </c>
      <c r="F54" s="381">
        <f>[2]Funkcni!B50</f>
        <v>0</v>
      </c>
      <c r="G54" s="381">
        <f>[2]Funkcni!C50</f>
        <v>0</v>
      </c>
      <c r="H54" s="381">
        <f>[2]Funkcni!D50</f>
        <v>0</v>
      </c>
      <c r="I54" s="381" t="str">
        <f t="shared" si="0"/>
        <v/>
      </c>
      <c r="J54" s="425" t="str">
        <f t="shared" si="1"/>
        <v/>
      </c>
    </row>
    <row r="55" spans="1:11" ht="22.5" customHeight="1">
      <c r="A55" s="419"/>
      <c r="B55" s="424"/>
      <c r="C55" s="420">
        <v>258</v>
      </c>
      <c r="D55" s="348" t="s">
        <v>177</v>
      </c>
      <c r="E55" s="381">
        <f>[2]Funkcni!J51</f>
        <v>0</v>
      </c>
      <c r="F55" s="381">
        <f>[2]Funkcni!B51</f>
        <v>0</v>
      </c>
      <c r="G55" s="381">
        <f>[2]Funkcni!C51</f>
        <v>0</v>
      </c>
      <c r="H55" s="381">
        <f>[2]Funkcni!D51</f>
        <v>0</v>
      </c>
      <c r="I55" s="381" t="str">
        <f t="shared" si="0"/>
        <v/>
      </c>
      <c r="J55" s="425" t="str">
        <f t="shared" si="1"/>
        <v/>
      </c>
    </row>
    <row r="56" spans="1:11" ht="16.7" customHeight="1">
      <c r="A56" s="419"/>
      <c r="B56" s="424"/>
      <c r="C56" s="420">
        <v>259</v>
      </c>
      <c r="D56" s="348" t="s">
        <v>178</v>
      </c>
      <c r="E56" s="381">
        <f>[2]Funkcni!J52</f>
        <v>0</v>
      </c>
      <c r="F56" s="381">
        <f>[2]Funkcni!B52</f>
        <v>0</v>
      </c>
      <c r="G56" s="381">
        <f>[2]Funkcni!C52</f>
        <v>0</v>
      </c>
      <c r="H56" s="381">
        <f>[2]Funkcni!D52</f>
        <v>0</v>
      </c>
      <c r="I56" s="381" t="str">
        <f t="shared" si="0"/>
        <v/>
      </c>
      <c r="J56" s="425" t="str">
        <f t="shared" si="1"/>
        <v/>
      </c>
    </row>
    <row r="57" spans="1:11" s="344" customFormat="1" ht="24">
      <c r="A57" s="439"/>
      <c r="B57" s="424">
        <v>25</v>
      </c>
      <c r="C57" s="427"/>
      <c r="D57" s="440" t="s">
        <v>179</v>
      </c>
      <c r="E57" s="429">
        <f>[2]Funkcni!J53</f>
        <v>0</v>
      </c>
      <c r="F57" s="429">
        <f>[2]Funkcni!B53</f>
        <v>0</v>
      </c>
      <c r="G57" s="429">
        <f>[2]Funkcni!C53</f>
        <v>0</v>
      </c>
      <c r="H57" s="429">
        <f>[2]Funkcni!D53</f>
        <v>0</v>
      </c>
      <c r="I57" s="441" t="str">
        <f t="shared" si="0"/>
        <v/>
      </c>
      <c r="J57" s="442" t="str">
        <f t="shared" si="1"/>
        <v/>
      </c>
      <c r="K57" s="299"/>
    </row>
    <row r="58" spans="1:11" s="344" customFormat="1" ht="30" customHeight="1" thickBot="1">
      <c r="A58" s="443">
        <v>2</v>
      </c>
      <c r="B58" s="424"/>
      <c r="C58" s="427"/>
      <c r="D58" s="444" t="s">
        <v>180</v>
      </c>
      <c r="E58" s="445">
        <f>[2]Funkcni!J54</f>
        <v>0</v>
      </c>
      <c r="F58" s="434">
        <f>[2]Funkcni!B54</f>
        <v>0</v>
      </c>
      <c r="G58" s="434">
        <f>[2]Funkcni!C54</f>
        <v>0</v>
      </c>
      <c r="H58" s="434">
        <f>[2]Funkcni!D54</f>
        <v>0</v>
      </c>
      <c r="I58" s="434" t="str">
        <f t="shared" si="0"/>
        <v/>
      </c>
      <c r="J58" s="435" t="str">
        <f t="shared" si="1"/>
        <v/>
      </c>
      <c r="K58" s="299"/>
    </row>
    <row r="59" spans="1:11" ht="18" customHeight="1">
      <c r="A59" s="446"/>
      <c r="B59" s="424"/>
      <c r="C59" s="420">
        <v>311</v>
      </c>
      <c r="D59" s="348" t="s">
        <v>181</v>
      </c>
      <c r="E59" s="349">
        <f>[2]Funkcni!J55</f>
        <v>0</v>
      </c>
      <c r="F59" s="349">
        <f>[2]Funkcni!B55</f>
        <v>0</v>
      </c>
      <c r="G59" s="349">
        <f>[2]Funkcni!C55</f>
        <v>0</v>
      </c>
      <c r="H59" s="349">
        <f>[2]Funkcni!D55</f>
        <v>0</v>
      </c>
      <c r="I59" s="349" t="str">
        <f t="shared" si="0"/>
        <v/>
      </c>
      <c r="J59" s="436" t="str">
        <f t="shared" si="1"/>
        <v/>
      </c>
    </row>
    <row r="60" spans="1:11" ht="16.7" customHeight="1">
      <c r="A60" s="446"/>
      <c r="B60" s="424"/>
      <c r="C60" s="420">
        <v>312</v>
      </c>
      <c r="D60" s="348" t="s">
        <v>182</v>
      </c>
      <c r="E60" s="381">
        <f>[2]Funkcni!J56</f>
        <v>0</v>
      </c>
      <c r="F60" s="381">
        <f>[2]Funkcni!B56</f>
        <v>0</v>
      </c>
      <c r="G60" s="381">
        <f>[2]Funkcni!C56</f>
        <v>0</v>
      </c>
      <c r="H60" s="381">
        <f>[2]Funkcni!D56</f>
        <v>0</v>
      </c>
      <c r="I60" s="381" t="str">
        <f t="shared" si="0"/>
        <v/>
      </c>
      <c r="J60" s="425" t="str">
        <f t="shared" si="1"/>
        <v/>
      </c>
    </row>
    <row r="61" spans="1:11" ht="16.7" customHeight="1">
      <c r="A61" s="446"/>
      <c r="B61" s="424"/>
      <c r="C61" s="420">
        <v>313</v>
      </c>
      <c r="D61" s="348" t="s">
        <v>183</v>
      </c>
      <c r="E61" s="381">
        <f>[2]Funkcni!J57</f>
        <v>0</v>
      </c>
      <c r="F61" s="381">
        <f>[2]Funkcni!B57</f>
        <v>0</v>
      </c>
      <c r="G61" s="381">
        <f>[2]Funkcni!C57</f>
        <v>0</v>
      </c>
      <c r="H61" s="381">
        <f>[2]Funkcni!D57</f>
        <v>0</v>
      </c>
      <c r="I61" s="381" t="str">
        <f t="shared" si="0"/>
        <v/>
      </c>
      <c r="J61" s="425" t="str">
        <f t="shared" si="1"/>
        <v/>
      </c>
    </row>
    <row r="62" spans="1:11" ht="22.5" customHeight="1">
      <c r="A62" s="446"/>
      <c r="B62" s="424"/>
      <c r="C62" s="420">
        <v>314</v>
      </c>
      <c r="D62" s="348" t="s">
        <v>184</v>
      </c>
      <c r="E62" s="381">
        <f>[2]Funkcni!J58</f>
        <v>0</v>
      </c>
      <c r="F62" s="381">
        <f>[2]Funkcni!B58</f>
        <v>0</v>
      </c>
      <c r="G62" s="381">
        <f>[2]Funkcni!C58</f>
        <v>0</v>
      </c>
      <c r="H62" s="381">
        <f>[2]Funkcni!D58</f>
        <v>0</v>
      </c>
      <c r="I62" s="381" t="str">
        <f t="shared" si="0"/>
        <v/>
      </c>
      <c r="J62" s="425" t="str">
        <f t="shared" si="1"/>
        <v/>
      </c>
    </row>
    <row r="63" spans="1:11" ht="16.7" customHeight="1">
      <c r="A63" s="446"/>
      <c r="B63" s="424"/>
      <c r="C63" s="420">
        <v>315</v>
      </c>
      <c r="D63" s="348" t="s">
        <v>405</v>
      </c>
      <c r="E63" s="381">
        <f>[2]Funkcni!J59</f>
        <v>0</v>
      </c>
      <c r="F63" s="381">
        <f>[2]Funkcni!B59</f>
        <v>0</v>
      </c>
      <c r="G63" s="381">
        <f>[2]Funkcni!C59</f>
        <v>0</v>
      </c>
      <c r="H63" s="381">
        <f>[2]Funkcni!D59</f>
        <v>0</v>
      </c>
      <c r="I63" s="381" t="str">
        <f t="shared" si="0"/>
        <v/>
      </c>
      <c r="J63" s="425" t="str">
        <f t="shared" si="1"/>
        <v/>
      </c>
    </row>
    <row r="64" spans="1:11" s="344" customFormat="1" ht="20.100000000000001" customHeight="1">
      <c r="A64" s="447"/>
      <c r="B64" s="448">
        <v>31</v>
      </c>
      <c r="C64" s="427"/>
      <c r="D64" s="354" t="s">
        <v>503</v>
      </c>
      <c r="E64" s="385">
        <f>[2]Funkcni!J60</f>
        <v>0</v>
      </c>
      <c r="F64" s="385">
        <f>[2]Funkcni!B60</f>
        <v>0</v>
      </c>
      <c r="G64" s="385">
        <f>[2]Funkcni!C60</f>
        <v>0</v>
      </c>
      <c r="H64" s="385">
        <f>[2]Funkcni!D60</f>
        <v>0</v>
      </c>
      <c r="I64" s="385" t="str">
        <f t="shared" si="0"/>
        <v/>
      </c>
      <c r="J64" s="437" t="str">
        <f t="shared" si="1"/>
        <v/>
      </c>
      <c r="K64" s="299"/>
    </row>
    <row r="65" spans="1:11" ht="16.7" customHeight="1">
      <c r="A65" s="446"/>
      <c r="B65" s="424"/>
      <c r="C65" s="420">
        <v>321</v>
      </c>
      <c r="D65" s="348" t="s">
        <v>406</v>
      </c>
      <c r="E65" s="381">
        <f>[2]Funkcni!J61</f>
        <v>0</v>
      </c>
      <c r="F65" s="381">
        <f>[2]Funkcni!B61</f>
        <v>0</v>
      </c>
      <c r="G65" s="381">
        <f>[2]Funkcni!C61</f>
        <v>0</v>
      </c>
      <c r="H65" s="381">
        <f>[2]Funkcni!D61</f>
        <v>0</v>
      </c>
      <c r="I65" s="381" t="str">
        <f t="shared" si="0"/>
        <v/>
      </c>
      <c r="J65" s="425" t="str">
        <f t="shared" si="1"/>
        <v/>
      </c>
    </row>
    <row r="66" spans="1:11" ht="16.7" customHeight="1">
      <c r="A66" s="446"/>
      <c r="B66" s="424"/>
      <c r="C66" s="449" t="s">
        <v>185</v>
      </c>
      <c r="D66" s="348" t="s">
        <v>186</v>
      </c>
      <c r="E66" s="381">
        <f>[2]Funkcni!J62</f>
        <v>0</v>
      </c>
      <c r="F66" s="381">
        <f>[2]Funkcni!B62</f>
        <v>0</v>
      </c>
      <c r="G66" s="381">
        <f>[2]Funkcni!C62</f>
        <v>0</v>
      </c>
      <c r="H66" s="381">
        <f>[2]Funkcni!D62</f>
        <v>0</v>
      </c>
      <c r="I66" s="381" t="str">
        <f t="shared" si="0"/>
        <v/>
      </c>
      <c r="J66" s="425" t="str">
        <f t="shared" si="1"/>
        <v/>
      </c>
    </row>
    <row r="67" spans="1:11" ht="16.7" customHeight="1">
      <c r="A67" s="446"/>
      <c r="B67" s="424"/>
      <c r="C67" s="420">
        <v>322</v>
      </c>
      <c r="D67" s="348" t="s">
        <v>407</v>
      </c>
      <c r="E67" s="381">
        <f>[2]Funkcni!J63</f>
        <v>0</v>
      </c>
      <c r="F67" s="381">
        <f>[2]Funkcni!B63</f>
        <v>0</v>
      </c>
      <c r="G67" s="381">
        <f>[2]Funkcni!C63</f>
        <v>0</v>
      </c>
      <c r="H67" s="381">
        <f>[2]Funkcni!D63</f>
        <v>0</v>
      </c>
      <c r="I67" s="381" t="str">
        <f t="shared" si="0"/>
        <v/>
      </c>
      <c r="J67" s="425" t="str">
        <f t="shared" si="1"/>
        <v/>
      </c>
    </row>
    <row r="68" spans="1:11" ht="16.7" customHeight="1">
      <c r="A68" s="446"/>
      <c r="B68" s="424"/>
      <c r="C68" s="420">
        <v>323</v>
      </c>
      <c r="D68" s="348" t="s">
        <v>408</v>
      </c>
      <c r="E68" s="381">
        <f>[2]Funkcni!J64</f>
        <v>0</v>
      </c>
      <c r="F68" s="381">
        <f>[2]Funkcni!B64</f>
        <v>0</v>
      </c>
      <c r="G68" s="381">
        <f>[2]Funkcni!C64</f>
        <v>0</v>
      </c>
      <c r="H68" s="381">
        <f>[2]Funkcni!D64</f>
        <v>0</v>
      </c>
      <c r="I68" s="381" t="str">
        <f t="shared" si="0"/>
        <v/>
      </c>
      <c r="J68" s="425" t="str">
        <f t="shared" si="1"/>
        <v/>
      </c>
    </row>
    <row r="69" spans="1:11" ht="16.7" customHeight="1">
      <c r="A69" s="446"/>
      <c r="B69" s="424"/>
      <c r="C69" s="420">
        <v>326</v>
      </c>
      <c r="D69" s="348" t="s">
        <v>187</v>
      </c>
      <c r="E69" s="381">
        <f>[2]Funkcni!J65</f>
        <v>0</v>
      </c>
      <c r="F69" s="381">
        <f>[2]Funkcni!B65</f>
        <v>0</v>
      </c>
      <c r="G69" s="381">
        <f>[2]Funkcni!C65</f>
        <v>0</v>
      </c>
      <c r="H69" s="381">
        <f>[2]Funkcni!D65</f>
        <v>0</v>
      </c>
      <c r="I69" s="381" t="str">
        <f t="shared" si="0"/>
        <v/>
      </c>
      <c r="J69" s="425" t="str">
        <f t="shared" si="1"/>
        <v/>
      </c>
    </row>
    <row r="70" spans="1:11" ht="16.7" customHeight="1">
      <c r="A70" s="446"/>
      <c r="B70" s="424"/>
      <c r="C70" s="420">
        <v>328</v>
      </c>
      <c r="D70" s="348" t="s">
        <v>188</v>
      </c>
      <c r="E70" s="381">
        <f>[2]Funkcni!J66</f>
        <v>0</v>
      </c>
      <c r="F70" s="381">
        <f>[2]Funkcni!B66</f>
        <v>0</v>
      </c>
      <c r="G70" s="381">
        <f>[2]Funkcni!C66</f>
        <v>0</v>
      </c>
      <c r="H70" s="381">
        <f>[2]Funkcni!D66</f>
        <v>0</v>
      </c>
      <c r="I70" s="381" t="str">
        <f t="shared" si="0"/>
        <v/>
      </c>
      <c r="J70" s="425" t="str">
        <f t="shared" si="1"/>
        <v/>
      </c>
    </row>
    <row r="71" spans="1:11" ht="16.7" customHeight="1">
      <c r="A71" s="446"/>
      <c r="B71" s="424"/>
      <c r="C71" s="420">
        <v>329</v>
      </c>
      <c r="D71" s="348" t="s">
        <v>141</v>
      </c>
      <c r="E71" s="381">
        <f>[2]Funkcni!J67</f>
        <v>0</v>
      </c>
      <c r="F71" s="381">
        <f>[2]Funkcni!B67</f>
        <v>0</v>
      </c>
      <c r="G71" s="381">
        <f>[2]Funkcni!C67</f>
        <v>0</v>
      </c>
      <c r="H71" s="381">
        <f>[2]Funkcni!D67</f>
        <v>0</v>
      </c>
      <c r="I71" s="381" t="str">
        <f t="shared" si="0"/>
        <v/>
      </c>
      <c r="J71" s="425" t="str">
        <f t="shared" si="1"/>
        <v/>
      </c>
    </row>
    <row r="72" spans="1:11" s="344" customFormat="1">
      <c r="A72" s="439"/>
      <c r="B72" s="424">
        <v>32</v>
      </c>
      <c r="C72" s="427"/>
      <c r="D72" s="354" t="s">
        <v>504</v>
      </c>
      <c r="E72" s="385">
        <f>[2]Funkcni!J68</f>
        <v>0</v>
      </c>
      <c r="F72" s="385">
        <f>[2]Funkcni!B68</f>
        <v>0</v>
      </c>
      <c r="G72" s="385">
        <f>[2]Funkcni!C68</f>
        <v>0</v>
      </c>
      <c r="H72" s="385">
        <f>[2]Funkcni!D68</f>
        <v>0</v>
      </c>
      <c r="I72" s="385" t="str">
        <f t="shared" si="0"/>
        <v/>
      </c>
      <c r="J72" s="437" t="str">
        <f t="shared" si="1"/>
        <v/>
      </c>
      <c r="K72" s="299"/>
    </row>
    <row r="73" spans="1:11" s="344" customFormat="1" ht="18" customHeight="1">
      <c r="A73" s="439"/>
      <c r="B73" s="450" t="s">
        <v>189</v>
      </c>
      <c r="C73" s="427"/>
      <c r="D73" s="354" t="s">
        <v>505</v>
      </c>
      <c r="E73" s="385">
        <f>[2]Funkcni!J69</f>
        <v>0</v>
      </c>
      <c r="F73" s="385">
        <f>[2]Funkcni!B69</f>
        <v>0</v>
      </c>
      <c r="G73" s="385">
        <f>[2]Funkcni!C69</f>
        <v>0</v>
      </c>
      <c r="H73" s="385">
        <f>[2]Funkcni!D69</f>
        <v>0</v>
      </c>
      <c r="I73" s="385" t="str">
        <f t="shared" si="0"/>
        <v/>
      </c>
      <c r="J73" s="437" t="str">
        <f t="shared" si="1"/>
        <v/>
      </c>
      <c r="K73" s="299"/>
    </row>
    <row r="74" spans="1:11" s="344" customFormat="1" ht="11.25" hidden="1" customHeight="1">
      <c r="A74" s="439"/>
      <c r="B74" s="448"/>
      <c r="C74" s="427"/>
      <c r="D74" s="451"/>
      <c r="E74" s="381">
        <f>[2]Funkcni!J70</f>
        <v>0</v>
      </c>
      <c r="F74" s="381">
        <f>[2]Funkcni!B70</f>
        <v>0</v>
      </c>
      <c r="G74" s="381">
        <f>[2]Funkcni!C70</f>
        <v>0</v>
      </c>
      <c r="H74" s="381">
        <f>[2]Funkcni!D70</f>
        <v>0</v>
      </c>
      <c r="I74" s="381" t="str">
        <f t="shared" si="0"/>
        <v/>
      </c>
      <c r="J74" s="425" t="str">
        <f t="shared" si="1"/>
        <v/>
      </c>
      <c r="K74" s="299"/>
    </row>
    <row r="75" spans="1:11" ht="16.7" customHeight="1">
      <c r="A75" s="446"/>
      <c r="B75" s="424"/>
      <c r="C75" s="420">
        <v>331</v>
      </c>
      <c r="D75" s="348" t="s">
        <v>190</v>
      </c>
      <c r="E75" s="381">
        <f>[2]Funkcni!J71</f>
        <v>0</v>
      </c>
      <c r="F75" s="381">
        <f>[2]Funkcni!B71</f>
        <v>0</v>
      </c>
      <c r="G75" s="381">
        <f>[2]Funkcni!C71</f>
        <v>0</v>
      </c>
      <c r="H75" s="381">
        <f>[2]Funkcni!D71</f>
        <v>0</v>
      </c>
      <c r="I75" s="381" t="str">
        <f t="shared" ref="I75:I138" si="2">IF(G75=0,"",H75/G75*100)</f>
        <v/>
      </c>
      <c r="J75" s="425" t="str">
        <f t="shared" ref="J75:J138" si="3">IF(E75=0,"",H75/E75*100)</f>
        <v/>
      </c>
    </row>
    <row r="76" spans="1:11" ht="22.5" customHeight="1">
      <c r="A76" s="419"/>
      <c r="B76" s="424"/>
      <c r="C76" s="420">
        <v>332</v>
      </c>
      <c r="D76" s="348" t="s">
        <v>191</v>
      </c>
      <c r="E76" s="381">
        <f>[2]Funkcni!J72</f>
        <v>0</v>
      </c>
      <c r="F76" s="381">
        <f>[2]Funkcni!B72</f>
        <v>0</v>
      </c>
      <c r="G76" s="381">
        <f>[2]Funkcni!C72</f>
        <v>0</v>
      </c>
      <c r="H76" s="381">
        <f>[2]Funkcni!D72</f>
        <v>0</v>
      </c>
      <c r="I76" s="381" t="str">
        <f t="shared" si="2"/>
        <v/>
      </c>
      <c r="J76" s="425" t="str">
        <f t="shared" si="3"/>
        <v/>
      </c>
    </row>
    <row r="77" spans="1:11" ht="16.7" customHeight="1">
      <c r="A77" s="446"/>
      <c r="B77" s="424"/>
      <c r="C77" s="420">
        <v>333</v>
      </c>
      <c r="D77" s="348" t="s">
        <v>192</v>
      </c>
      <c r="E77" s="381">
        <f>[2]Funkcni!J73</f>
        <v>0</v>
      </c>
      <c r="F77" s="381">
        <f>[2]Funkcni!B73</f>
        <v>0</v>
      </c>
      <c r="G77" s="381">
        <f>[2]Funkcni!C73</f>
        <v>0</v>
      </c>
      <c r="H77" s="381">
        <f>[2]Funkcni!D73</f>
        <v>0</v>
      </c>
      <c r="I77" s="381" t="str">
        <f t="shared" si="2"/>
        <v/>
      </c>
      <c r="J77" s="425" t="str">
        <f t="shared" si="3"/>
        <v/>
      </c>
    </row>
    <row r="78" spans="1:11" ht="16.7" customHeight="1">
      <c r="A78" s="446"/>
      <c r="B78" s="424"/>
      <c r="C78" s="420">
        <v>334</v>
      </c>
      <c r="D78" s="348" t="s">
        <v>193</v>
      </c>
      <c r="E78" s="381">
        <f>[2]Funkcni!J74</f>
        <v>0</v>
      </c>
      <c r="F78" s="381">
        <f>[2]Funkcni!B74</f>
        <v>0</v>
      </c>
      <c r="G78" s="381">
        <f>[2]Funkcni!C74</f>
        <v>0</v>
      </c>
      <c r="H78" s="381">
        <f>[2]Funkcni!D74</f>
        <v>0</v>
      </c>
      <c r="I78" s="381" t="str">
        <f t="shared" si="2"/>
        <v/>
      </c>
      <c r="J78" s="425" t="str">
        <f t="shared" si="3"/>
        <v/>
      </c>
    </row>
    <row r="79" spans="1:11" ht="16.7" customHeight="1">
      <c r="A79" s="446"/>
      <c r="B79" s="424"/>
      <c r="C79" s="420">
        <v>336</v>
      </c>
      <c r="D79" s="348" t="s">
        <v>194</v>
      </c>
      <c r="E79" s="381">
        <f>[2]Funkcni!J75</f>
        <v>0</v>
      </c>
      <c r="F79" s="381">
        <f>[2]Funkcni!B75</f>
        <v>0</v>
      </c>
      <c r="G79" s="381">
        <f>[2]Funkcni!C75</f>
        <v>0</v>
      </c>
      <c r="H79" s="381">
        <f>[2]Funkcni!D75</f>
        <v>0</v>
      </c>
      <c r="I79" s="381" t="str">
        <f t="shared" si="2"/>
        <v/>
      </c>
      <c r="J79" s="425" t="str">
        <f t="shared" si="3"/>
        <v/>
      </c>
    </row>
    <row r="80" spans="1:11" ht="22.5" customHeight="1">
      <c r="A80" s="419"/>
      <c r="B80" s="424"/>
      <c r="C80" s="420">
        <v>338</v>
      </c>
      <c r="D80" s="348" t="s">
        <v>195</v>
      </c>
      <c r="E80" s="381">
        <f>[2]Funkcni!J76</f>
        <v>0</v>
      </c>
      <c r="F80" s="381">
        <f>[2]Funkcni!B76</f>
        <v>0</v>
      </c>
      <c r="G80" s="381">
        <f>[2]Funkcni!C76</f>
        <v>0</v>
      </c>
      <c r="H80" s="381">
        <f>[2]Funkcni!D76</f>
        <v>0</v>
      </c>
      <c r="I80" s="381" t="str">
        <f t="shared" si="2"/>
        <v/>
      </c>
      <c r="J80" s="425" t="str">
        <f t="shared" si="3"/>
        <v/>
      </c>
    </row>
    <row r="81" spans="1:11" ht="22.5" customHeight="1">
      <c r="A81" s="419"/>
      <c r="B81" s="424"/>
      <c r="C81" s="420">
        <v>339</v>
      </c>
      <c r="D81" s="348" t="s">
        <v>196</v>
      </c>
      <c r="E81" s="381">
        <f>[2]Funkcni!J77</f>
        <v>0</v>
      </c>
      <c r="F81" s="381">
        <f>[2]Funkcni!B77</f>
        <v>0</v>
      </c>
      <c r="G81" s="381">
        <f>[2]Funkcni!C77</f>
        <v>0</v>
      </c>
      <c r="H81" s="381">
        <f>[2]Funkcni!D77</f>
        <v>0</v>
      </c>
      <c r="I81" s="381" t="str">
        <f t="shared" si="2"/>
        <v/>
      </c>
      <c r="J81" s="425" t="str">
        <f t="shared" si="3"/>
        <v/>
      </c>
    </row>
    <row r="82" spans="1:11" s="344" customFormat="1" ht="20.100000000000001" customHeight="1">
      <c r="A82" s="439"/>
      <c r="B82" s="424">
        <v>33</v>
      </c>
      <c r="C82" s="427"/>
      <c r="D82" s="354" t="s">
        <v>197</v>
      </c>
      <c r="E82" s="385">
        <f>[2]Funkcni!J78</f>
        <v>0</v>
      </c>
      <c r="F82" s="385">
        <f>[2]Funkcni!B78</f>
        <v>0</v>
      </c>
      <c r="G82" s="385">
        <f>[2]Funkcni!C78</f>
        <v>0</v>
      </c>
      <c r="H82" s="385">
        <f>[2]Funkcni!D78</f>
        <v>0</v>
      </c>
      <c r="I82" s="385" t="str">
        <f t="shared" si="2"/>
        <v/>
      </c>
      <c r="J82" s="437" t="str">
        <f t="shared" si="3"/>
        <v/>
      </c>
      <c r="K82" s="299"/>
    </row>
    <row r="83" spans="1:11" ht="16.7" customHeight="1">
      <c r="A83" s="446"/>
      <c r="B83" s="424"/>
      <c r="C83" s="420">
        <v>341</v>
      </c>
      <c r="D83" s="348" t="s">
        <v>473</v>
      </c>
      <c r="E83" s="381">
        <f>[2]Funkcni!J79</f>
        <v>0</v>
      </c>
      <c r="F83" s="381">
        <f>[2]Funkcni!B79</f>
        <v>0</v>
      </c>
      <c r="G83" s="381">
        <f>[2]Funkcni!C79</f>
        <v>0</v>
      </c>
      <c r="H83" s="381">
        <f>[2]Funkcni!D79</f>
        <v>0</v>
      </c>
      <c r="I83" s="381" t="str">
        <f t="shared" si="2"/>
        <v/>
      </c>
      <c r="J83" s="425" t="str">
        <f t="shared" si="3"/>
        <v/>
      </c>
    </row>
    <row r="84" spans="1:11" ht="16.7" customHeight="1">
      <c r="A84" s="446"/>
      <c r="B84" s="424"/>
      <c r="C84" s="420">
        <v>342</v>
      </c>
      <c r="D84" s="348" t="s">
        <v>198</v>
      </c>
      <c r="E84" s="381">
        <f>[2]Funkcni!J80</f>
        <v>0</v>
      </c>
      <c r="F84" s="381">
        <f>[2]Funkcni!B80</f>
        <v>0</v>
      </c>
      <c r="G84" s="381">
        <f>[2]Funkcni!C80</f>
        <v>0</v>
      </c>
      <c r="H84" s="381">
        <f>[2]Funkcni!D80</f>
        <v>0</v>
      </c>
      <c r="I84" s="381" t="str">
        <f t="shared" si="2"/>
        <v/>
      </c>
      <c r="J84" s="425" t="str">
        <f t="shared" si="3"/>
        <v/>
      </c>
    </row>
    <row r="85" spans="1:11" ht="16.7" customHeight="1">
      <c r="A85" s="446"/>
      <c r="B85" s="424"/>
      <c r="C85" s="420">
        <v>346</v>
      </c>
      <c r="D85" s="348" t="s">
        <v>474</v>
      </c>
      <c r="E85" s="381">
        <f>[2]Funkcni!J81</f>
        <v>0</v>
      </c>
      <c r="F85" s="381">
        <f>[2]Funkcni!B81</f>
        <v>0</v>
      </c>
      <c r="G85" s="381">
        <f>[2]Funkcni!C81</f>
        <v>0</v>
      </c>
      <c r="H85" s="381">
        <f>[2]Funkcni!D81</f>
        <v>0</v>
      </c>
      <c r="I85" s="381" t="str">
        <f>IF(G85=0,"",H85/G85*100)</f>
        <v/>
      </c>
      <c r="J85" s="425" t="str">
        <f>IF(E85=0,"",H85/E85*100)</f>
        <v/>
      </c>
    </row>
    <row r="86" spans="1:11" ht="22.5" customHeight="1">
      <c r="A86" s="446"/>
      <c r="B86" s="424"/>
      <c r="C86" s="420">
        <v>348</v>
      </c>
      <c r="D86" s="348" t="s">
        <v>475</v>
      </c>
      <c r="E86" s="381">
        <f>[2]Funkcni!J82</f>
        <v>0</v>
      </c>
      <c r="F86" s="381">
        <f>[2]Funkcni!B82</f>
        <v>0</v>
      </c>
      <c r="G86" s="381">
        <f>[2]Funkcni!C82</f>
        <v>0</v>
      </c>
      <c r="H86" s="381">
        <f>[2]Funkcni!D82</f>
        <v>0</v>
      </c>
      <c r="I86" s="381" t="str">
        <f t="shared" si="2"/>
        <v/>
      </c>
      <c r="J86" s="425" t="str">
        <f t="shared" si="3"/>
        <v/>
      </c>
    </row>
    <row r="87" spans="1:11" s="344" customFormat="1" ht="20.100000000000001" customHeight="1">
      <c r="A87" s="439"/>
      <c r="B87" s="424">
        <v>34</v>
      </c>
      <c r="C87" s="427"/>
      <c r="D87" s="354" t="s">
        <v>476</v>
      </c>
      <c r="E87" s="385">
        <f>[2]Funkcni!J83</f>
        <v>0</v>
      </c>
      <c r="F87" s="385">
        <f>[2]Funkcni!B83</f>
        <v>0</v>
      </c>
      <c r="G87" s="385">
        <f>[2]Funkcni!C83</f>
        <v>0</v>
      </c>
      <c r="H87" s="385">
        <f>[2]Funkcni!D83</f>
        <v>0</v>
      </c>
      <c r="I87" s="385" t="str">
        <f t="shared" si="2"/>
        <v/>
      </c>
      <c r="J87" s="437" t="str">
        <f t="shared" si="3"/>
        <v/>
      </c>
      <c r="K87" s="299"/>
    </row>
    <row r="88" spans="1:11" ht="16.7" customHeight="1">
      <c r="A88" s="446"/>
      <c r="B88" s="424"/>
      <c r="C88" s="420">
        <v>351</v>
      </c>
      <c r="D88" s="348" t="s">
        <v>199</v>
      </c>
      <c r="E88" s="381">
        <f>[2]Funkcni!J84</f>
        <v>0</v>
      </c>
      <c r="F88" s="381">
        <f>[2]Funkcni!B84</f>
        <v>0</v>
      </c>
      <c r="G88" s="381">
        <f>[2]Funkcni!C84</f>
        <v>0</v>
      </c>
      <c r="H88" s="381">
        <f>[2]Funkcni!D84</f>
        <v>0</v>
      </c>
      <c r="I88" s="381" t="str">
        <f t="shared" si="2"/>
        <v/>
      </c>
      <c r="J88" s="425" t="str">
        <f t="shared" si="3"/>
        <v/>
      </c>
    </row>
    <row r="89" spans="1:11" ht="16.7" customHeight="1">
      <c r="A89" s="446"/>
      <c r="B89" s="424"/>
      <c r="C89" s="420">
        <v>352</v>
      </c>
      <c r="D89" s="348" t="s">
        <v>477</v>
      </c>
      <c r="E89" s="381">
        <f>[2]Funkcni!J85</f>
        <v>0</v>
      </c>
      <c r="F89" s="381">
        <f>[2]Funkcni!B85</f>
        <v>0</v>
      </c>
      <c r="G89" s="381">
        <f>[2]Funkcni!C85</f>
        <v>0</v>
      </c>
      <c r="H89" s="381">
        <f>[2]Funkcni!D85</f>
        <v>0</v>
      </c>
      <c r="I89" s="381" t="str">
        <f t="shared" si="2"/>
        <v/>
      </c>
      <c r="J89" s="425" t="str">
        <f t="shared" si="3"/>
        <v/>
      </c>
    </row>
    <row r="90" spans="1:11" ht="16.7" customHeight="1">
      <c r="A90" s="446"/>
      <c r="B90" s="424"/>
      <c r="C90" s="420">
        <v>353</v>
      </c>
      <c r="D90" s="348" t="s">
        <v>200</v>
      </c>
      <c r="E90" s="381">
        <f>[2]Funkcni!J86</f>
        <v>0</v>
      </c>
      <c r="F90" s="381">
        <f>[2]Funkcni!B86</f>
        <v>0</v>
      </c>
      <c r="G90" s="381">
        <f>[2]Funkcni!C86</f>
        <v>0</v>
      </c>
      <c r="H90" s="381">
        <f>[2]Funkcni!D86</f>
        <v>0</v>
      </c>
      <c r="I90" s="381" t="str">
        <f t="shared" si="2"/>
        <v/>
      </c>
      <c r="J90" s="425" t="str">
        <f t="shared" si="3"/>
        <v/>
      </c>
    </row>
    <row r="91" spans="1:11" ht="16.7" customHeight="1">
      <c r="A91" s="446"/>
      <c r="B91" s="424"/>
      <c r="C91" s="420">
        <v>354</v>
      </c>
      <c r="D91" s="348" t="s">
        <v>201</v>
      </c>
      <c r="E91" s="381">
        <f>[2]Funkcni!J87</f>
        <v>0</v>
      </c>
      <c r="F91" s="381">
        <f>[2]Funkcni!B87</f>
        <v>0</v>
      </c>
      <c r="G91" s="381">
        <f>[2]Funkcni!C87</f>
        <v>0</v>
      </c>
      <c r="H91" s="381">
        <f>[2]Funkcni!D87</f>
        <v>0</v>
      </c>
      <c r="I91" s="381" t="str">
        <f t="shared" si="2"/>
        <v/>
      </c>
      <c r="J91" s="425" t="str">
        <f t="shared" si="3"/>
        <v/>
      </c>
    </row>
    <row r="92" spans="1:11" ht="16.7" customHeight="1">
      <c r="A92" s="446"/>
      <c r="B92" s="424"/>
      <c r="C92" s="420">
        <v>356</v>
      </c>
      <c r="D92" s="348" t="s">
        <v>202</v>
      </c>
      <c r="E92" s="381">
        <f>[2]Funkcni!J88</f>
        <v>0</v>
      </c>
      <c r="F92" s="381">
        <f>[2]Funkcni!B88</f>
        <v>0</v>
      </c>
      <c r="G92" s="381">
        <f>[2]Funkcni!C88</f>
        <v>0</v>
      </c>
      <c r="H92" s="381">
        <f>[2]Funkcni!D88</f>
        <v>0</v>
      </c>
      <c r="I92" s="381" t="str">
        <f t="shared" si="2"/>
        <v/>
      </c>
      <c r="J92" s="425" t="str">
        <f t="shared" si="3"/>
        <v/>
      </c>
    </row>
    <row r="93" spans="1:11" ht="16.7" customHeight="1">
      <c r="A93" s="446"/>
      <c r="B93" s="424"/>
      <c r="C93" s="420">
        <v>358</v>
      </c>
      <c r="D93" s="348" t="s">
        <v>203</v>
      </c>
      <c r="E93" s="381">
        <f>[2]Funkcni!J89</f>
        <v>0</v>
      </c>
      <c r="F93" s="381">
        <f>[2]Funkcni!B89</f>
        <v>0</v>
      </c>
      <c r="G93" s="381">
        <f>[2]Funkcni!C89</f>
        <v>0</v>
      </c>
      <c r="H93" s="381">
        <f>[2]Funkcni!D89</f>
        <v>0</v>
      </c>
      <c r="I93" s="381" t="str">
        <f t="shared" si="2"/>
        <v/>
      </c>
      <c r="J93" s="425" t="str">
        <f t="shared" si="3"/>
        <v/>
      </c>
    </row>
    <row r="94" spans="1:11" ht="16.7" customHeight="1">
      <c r="A94" s="446"/>
      <c r="B94" s="424"/>
      <c r="C94" s="420">
        <v>359</v>
      </c>
      <c r="D94" s="348" t="s">
        <v>204</v>
      </c>
      <c r="E94" s="381">
        <f>[2]Funkcni!J90</f>
        <v>0</v>
      </c>
      <c r="F94" s="381">
        <f>[2]Funkcni!B90</f>
        <v>0</v>
      </c>
      <c r="G94" s="381">
        <f>[2]Funkcni!C90</f>
        <v>0</v>
      </c>
      <c r="H94" s="381">
        <f>[2]Funkcni!D90</f>
        <v>0</v>
      </c>
      <c r="I94" s="381" t="str">
        <f t="shared" si="2"/>
        <v/>
      </c>
      <c r="J94" s="425" t="str">
        <f t="shared" si="3"/>
        <v/>
      </c>
    </row>
    <row r="95" spans="1:11" s="344" customFormat="1" ht="20.100000000000001" customHeight="1">
      <c r="A95" s="439"/>
      <c r="B95" s="424">
        <v>35</v>
      </c>
      <c r="C95" s="427"/>
      <c r="D95" s="354" t="s">
        <v>205</v>
      </c>
      <c r="E95" s="385">
        <f>[2]Funkcni!J91</f>
        <v>0</v>
      </c>
      <c r="F95" s="385">
        <f>[2]Funkcni!B91</f>
        <v>0</v>
      </c>
      <c r="G95" s="385">
        <f>[2]Funkcni!C91</f>
        <v>0</v>
      </c>
      <c r="H95" s="385">
        <f>[2]Funkcni!D91</f>
        <v>0</v>
      </c>
      <c r="I95" s="385" t="str">
        <f t="shared" si="2"/>
        <v/>
      </c>
      <c r="J95" s="437" t="str">
        <f t="shared" si="3"/>
        <v/>
      </c>
      <c r="K95" s="299"/>
    </row>
    <row r="96" spans="1:11" ht="16.7" customHeight="1">
      <c r="A96" s="446"/>
      <c r="B96" s="424"/>
      <c r="C96" s="420">
        <v>361</v>
      </c>
      <c r="D96" s="348" t="s">
        <v>206</v>
      </c>
      <c r="E96" s="381">
        <f>[2]Funkcni!J92</f>
        <v>0</v>
      </c>
      <c r="F96" s="381">
        <f>[2]Funkcni!B92</f>
        <v>0</v>
      </c>
      <c r="G96" s="381">
        <f>[2]Funkcni!C92</f>
        <v>0</v>
      </c>
      <c r="H96" s="381">
        <f>[2]Funkcni!D92</f>
        <v>0</v>
      </c>
      <c r="I96" s="381" t="str">
        <f t="shared" si="2"/>
        <v/>
      </c>
      <c r="J96" s="425" t="str">
        <f t="shared" si="3"/>
        <v/>
      </c>
    </row>
    <row r="97" spans="1:11" ht="16.7" customHeight="1">
      <c r="A97" s="446"/>
      <c r="B97" s="424"/>
      <c r="C97" s="420">
        <v>363</v>
      </c>
      <c r="D97" s="348" t="s">
        <v>207</v>
      </c>
      <c r="E97" s="381">
        <f>[2]Funkcni!J93</f>
        <v>0</v>
      </c>
      <c r="F97" s="381">
        <f>[2]Funkcni!B93</f>
        <v>0</v>
      </c>
      <c r="G97" s="381">
        <f>[2]Funkcni!C93</f>
        <v>0</v>
      </c>
      <c r="H97" s="381">
        <f>[2]Funkcni!D93</f>
        <v>0</v>
      </c>
      <c r="I97" s="381" t="str">
        <f t="shared" si="2"/>
        <v/>
      </c>
      <c r="J97" s="425" t="str">
        <f t="shared" si="3"/>
        <v/>
      </c>
    </row>
    <row r="98" spans="1:11" ht="22.5" customHeight="1">
      <c r="A98" s="446"/>
      <c r="B98" s="424"/>
      <c r="C98" s="420">
        <v>366</v>
      </c>
      <c r="D98" s="348" t="s">
        <v>208</v>
      </c>
      <c r="E98" s="381">
        <f>[2]Funkcni!J94</f>
        <v>0</v>
      </c>
      <c r="F98" s="381">
        <f>[2]Funkcni!B94</f>
        <v>0</v>
      </c>
      <c r="G98" s="381">
        <f>[2]Funkcni!C94</f>
        <v>0</v>
      </c>
      <c r="H98" s="381">
        <f>[2]Funkcni!D94</f>
        <v>0</v>
      </c>
      <c r="I98" s="381" t="str">
        <f t="shared" si="2"/>
        <v/>
      </c>
      <c r="J98" s="425" t="str">
        <f t="shared" si="3"/>
        <v/>
      </c>
    </row>
    <row r="99" spans="1:11" ht="22.5" customHeight="1">
      <c r="A99" s="446"/>
      <c r="B99" s="424"/>
      <c r="C99" s="420">
        <v>368</v>
      </c>
      <c r="D99" s="348" t="s">
        <v>209</v>
      </c>
      <c r="E99" s="381">
        <f>[2]Funkcni!J95</f>
        <v>0</v>
      </c>
      <c r="F99" s="381">
        <f>[2]Funkcni!B95</f>
        <v>0</v>
      </c>
      <c r="G99" s="381">
        <f>[2]Funkcni!C95</f>
        <v>0</v>
      </c>
      <c r="H99" s="381">
        <f>[2]Funkcni!D95</f>
        <v>0</v>
      </c>
      <c r="I99" s="381" t="str">
        <f t="shared" si="2"/>
        <v/>
      </c>
      <c r="J99" s="425" t="str">
        <f t="shared" si="3"/>
        <v/>
      </c>
    </row>
    <row r="100" spans="1:11" ht="22.5" customHeight="1">
      <c r="A100" s="446"/>
      <c r="B100" s="424"/>
      <c r="C100" s="420">
        <v>369</v>
      </c>
      <c r="D100" s="348" t="s">
        <v>210</v>
      </c>
      <c r="E100" s="381">
        <f>[2]Funkcni!J96</f>
        <v>0</v>
      </c>
      <c r="F100" s="381">
        <f>[2]Funkcni!B96</f>
        <v>0</v>
      </c>
      <c r="G100" s="381">
        <f>[2]Funkcni!C96</f>
        <v>0</v>
      </c>
      <c r="H100" s="381">
        <f>[2]Funkcni!D96</f>
        <v>0</v>
      </c>
      <c r="I100" s="381" t="str">
        <f t="shared" si="2"/>
        <v/>
      </c>
      <c r="J100" s="425" t="str">
        <f t="shared" si="3"/>
        <v/>
      </c>
    </row>
    <row r="101" spans="1:11" s="344" customFormat="1" ht="20.100000000000001" customHeight="1">
      <c r="A101" s="439"/>
      <c r="B101" s="424">
        <v>36</v>
      </c>
      <c r="C101" s="427"/>
      <c r="D101" s="354" t="s">
        <v>211</v>
      </c>
      <c r="E101" s="385">
        <f>[2]Funkcni!J97</f>
        <v>0</v>
      </c>
      <c r="F101" s="385">
        <f>[2]Funkcni!B97</f>
        <v>0</v>
      </c>
      <c r="G101" s="385">
        <f>[2]Funkcni!C97</f>
        <v>0</v>
      </c>
      <c r="H101" s="385">
        <f>[2]Funkcni!D97</f>
        <v>0</v>
      </c>
      <c r="I101" s="385" t="str">
        <f t="shared" si="2"/>
        <v/>
      </c>
      <c r="J101" s="437" t="str">
        <f t="shared" si="3"/>
        <v/>
      </c>
      <c r="K101" s="299"/>
    </row>
    <row r="102" spans="1:11" ht="16.7" customHeight="1">
      <c r="A102" s="446"/>
      <c r="B102" s="424"/>
      <c r="C102" s="420">
        <v>371</v>
      </c>
      <c r="D102" s="348" t="s">
        <v>212</v>
      </c>
      <c r="E102" s="381">
        <f>[2]Funkcni!J98</f>
        <v>0</v>
      </c>
      <c r="F102" s="381">
        <f>[2]Funkcni!B98</f>
        <v>0</v>
      </c>
      <c r="G102" s="381">
        <f>[2]Funkcni!C98</f>
        <v>0</v>
      </c>
      <c r="H102" s="381">
        <f>[2]Funkcni!D98</f>
        <v>0</v>
      </c>
      <c r="I102" s="381" t="str">
        <f t="shared" si="2"/>
        <v/>
      </c>
      <c r="J102" s="425" t="str">
        <f t="shared" si="3"/>
        <v/>
      </c>
    </row>
    <row r="103" spans="1:11" ht="16.7" customHeight="1">
      <c r="A103" s="446"/>
      <c r="B103" s="424"/>
      <c r="C103" s="420">
        <v>372</v>
      </c>
      <c r="D103" s="348" t="s">
        <v>213</v>
      </c>
      <c r="E103" s="381">
        <f>[2]Funkcni!J99</f>
        <v>0</v>
      </c>
      <c r="F103" s="381">
        <f>[2]Funkcni!B99</f>
        <v>0</v>
      </c>
      <c r="G103" s="381">
        <f>[2]Funkcni!C99</f>
        <v>0</v>
      </c>
      <c r="H103" s="381">
        <f>[2]Funkcni!D99</f>
        <v>0</v>
      </c>
      <c r="I103" s="381" t="str">
        <f t="shared" si="2"/>
        <v/>
      </c>
      <c r="J103" s="425" t="str">
        <f t="shared" si="3"/>
        <v/>
      </c>
    </row>
    <row r="104" spans="1:11" ht="16.7" customHeight="1">
      <c r="A104" s="446"/>
      <c r="B104" s="424"/>
      <c r="C104" s="420">
        <v>373</v>
      </c>
      <c r="D104" s="348" t="s">
        <v>214</v>
      </c>
      <c r="E104" s="381">
        <f>[2]Funkcni!J100</f>
        <v>0</v>
      </c>
      <c r="F104" s="381">
        <f>[2]Funkcni!B100</f>
        <v>0</v>
      </c>
      <c r="G104" s="381">
        <f>[2]Funkcni!C100</f>
        <v>0</v>
      </c>
      <c r="H104" s="381">
        <f>[2]Funkcni!D100</f>
        <v>0</v>
      </c>
      <c r="I104" s="381" t="str">
        <f t="shared" si="2"/>
        <v/>
      </c>
      <c r="J104" s="425" t="str">
        <f t="shared" si="3"/>
        <v/>
      </c>
    </row>
    <row r="105" spans="1:11" ht="16.7" customHeight="1">
      <c r="A105" s="446"/>
      <c r="B105" s="424"/>
      <c r="C105" s="420">
        <v>374</v>
      </c>
      <c r="D105" s="348" t="s">
        <v>215</v>
      </c>
      <c r="E105" s="381">
        <f>[2]Funkcni!J101</f>
        <v>0</v>
      </c>
      <c r="F105" s="381">
        <f>[2]Funkcni!B101</f>
        <v>0</v>
      </c>
      <c r="G105" s="381">
        <f>[2]Funkcni!C101</f>
        <v>0</v>
      </c>
      <c r="H105" s="381">
        <f>[2]Funkcni!D101</f>
        <v>0</v>
      </c>
      <c r="I105" s="381" t="str">
        <f t="shared" si="2"/>
        <v/>
      </c>
      <c r="J105" s="425" t="str">
        <f t="shared" si="3"/>
        <v/>
      </c>
    </row>
    <row r="106" spans="1:11" ht="16.7" customHeight="1">
      <c r="A106" s="446"/>
      <c r="B106" s="424"/>
      <c r="C106" s="420">
        <v>375</v>
      </c>
      <c r="D106" s="348" t="s">
        <v>216</v>
      </c>
      <c r="E106" s="381">
        <f>[2]Funkcni!J102</f>
        <v>0</v>
      </c>
      <c r="F106" s="381">
        <f>[2]Funkcni!B102</f>
        <v>0</v>
      </c>
      <c r="G106" s="381">
        <f>[2]Funkcni!C102</f>
        <v>0</v>
      </c>
      <c r="H106" s="381">
        <f>[2]Funkcni!D102</f>
        <v>0</v>
      </c>
      <c r="I106" s="381" t="str">
        <f t="shared" si="2"/>
        <v/>
      </c>
      <c r="J106" s="425" t="str">
        <f t="shared" si="3"/>
        <v/>
      </c>
    </row>
    <row r="107" spans="1:11" ht="16.7" customHeight="1">
      <c r="A107" s="446"/>
      <c r="B107" s="424"/>
      <c r="C107" s="420">
        <v>376</v>
      </c>
      <c r="D107" s="348" t="s">
        <v>217</v>
      </c>
      <c r="E107" s="381">
        <f>[2]Funkcni!J103</f>
        <v>0</v>
      </c>
      <c r="F107" s="381">
        <f>[2]Funkcni!B103</f>
        <v>0</v>
      </c>
      <c r="G107" s="381">
        <f>[2]Funkcni!C103</f>
        <v>0</v>
      </c>
      <c r="H107" s="381">
        <f>[2]Funkcni!D103</f>
        <v>0</v>
      </c>
      <c r="I107" s="381" t="str">
        <f t="shared" si="2"/>
        <v/>
      </c>
      <c r="J107" s="425" t="str">
        <f t="shared" si="3"/>
        <v/>
      </c>
    </row>
    <row r="108" spans="1:11" ht="16.7" customHeight="1">
      <c r="A108" s="446"/>
      <c r="B108" s="424"/>
      <c r="C108" s="420">
        <v>377</v>
      </c>
      <c r="D108" s="348" t="s">
        <v>218</v>
      </c>
      <c r="E108" s="381">
        <f>[2]Funkcni!J104</f>
        <v>0</v>
      </c>
      <c r="F108" s="381">
        <f>[2]Funkcni!B104</f>
        <v>0</v>
      </c>
      <c r="G108" s="381">
        <f>[2]Funkcni!C104</f>
        <v>0</v>
      </c>
      <c r="H108" s="381">
        <f>[2]Funkcni!D104</f>
        <v>0</v>
      </c>
      <c r="I108" s="381" t="str">
        <f t="shared" si="2"/>
        <v/>
      </c>
      <c r="J108" s="425" t="str">
        <f t="shared" si="3"/>
        <v/>
      </c>
    </row>
    <row r="109" spans="1:11" ht="16.7" customHeight="1">
      <c r="A109" s="446"/>
      <c r="B109" s="424"/>
      <c r="C109" s="420">
        <v>378</v>
      </c>
      <c r="D109" s="348" t="s">
        <v>219</v>
      </c>
      <c r="E109" s="381">
        <f>[2]Funkcni!J105</f>
        <v>0</v>
      </c>
      <c r="F109" s="381">
        <f>[2]Funkcni!B105</f>
        <v>0</v>
      </c>
      <c r="G109" s="381">
        <f>[2]Funkcni!C105</f>
        <v>0</v>
      </c>
      <c r="H109" s="381">
        <f>[2]Funkcni!D105</f>
        <v>0</v>
      </c>
      <c r="I109" s="381" t="str">
        <f t="shared" si="2"/>
        <v/>
      </c>
      <c r="J109" s="425" t="str">
        <f t="shared" si="3"/>
        <v/>
      </c>
    </row>
    <row r="110" spans="1:11" ht="16.7" customHeight="1">
      <c r="A110" s="446"/>
      <c r="B110" s="424"/>
      <c r="C110" s="420">
        <v>379</v>
      </c>
      <c r="D110" s="348" t="s">
        <v>220</v>
      </c>
      <c r="E110" s="381">
        <f>[2]Funkcni!J106</f>
        <v>0</v>
      </c>
      <c r="F110" s="381">
        <f>[2]Funkcni!B106</f>
        <v>0</v>
      </c>
      <c r="G110" s="381">
        <f>[2]Funkcni!C106</f>
        <v>0</v>
      </c>
      <c r="H110" s="381">
        <f>[2]Funkcni!D106</f>
        <v>0</v>
      </c>
      <c r="I110" s="381" t="str">
        <f t="shared" si="2"/>
        <v/>
      </c>
      <c r="J110" s="425" t="str">
        <f t="shared" si="3"/>
        <v/>
      </c>
    </row>
    <row r="111" spans="1:11" s="344" customFormat="1" ht="20.100000000000001" customHeight="1">
      <c r="A111" s="439"/>
      <c r="B111" s="424">
        <v>37</v>
      </c>
      <c r="C111" s="427"/>
      <c r="D111" s="354" t="s">
        <v>221</v>
      </c>
      <c r="E111" s="385">
        <f>[2]Funkcni!J107</f>
        <v>0</v>
      </c>
      <c r="F111" s="385">
        <f>[2]Funkcni!B107</f>
        <v>0</v>
      </c>
      <c r="G111" s="385">
        <f>[2]Funkcni!C107</f>
        <v>0</v>
      </c>
      <c r="H111" s="385">
        <f>[2]Funkcni!D107</f>
        <v>0</v>
      </c>
      <c r="I111" s="385" t="str">
        <f t="shared" si="2"/>
        <v/>
      </c>
      <c r="J111" s="437" t="str">
        <f t="shared" si="3"/>
        <v/>
      </c>
      <c r="K111" s="299"/>
    </row>
    <row r="112" spans="1:11" ht="16.7" customHeight="1">
      <c r="A112" s="446"/>
      <c r="B112" s="424"/>
      <c r="C112" s="420">
        <v>380</v>
      </c>
      <c r="D112" s="348" t="s">
        <v>222</v>
      </c>
      <c r="E112" s="381">
        <f>[2]Funkcni!J108</f>
        <v>0</v>
      </c>
      <c r="F112" s="381">
        <f>[2]Funkcni!B108</f>
        <v>0</v>
      </c>
      <c r="G112" s="381">
        <f>[2]Funkcni!C108</f>
        <v>0</v>
      </c>
      <c r="H112" s="381">
        <f>[2]Funkcni!D108</f>
        <v>0</v>
      </c>
      <c r="I112" s="381" t="str">
        <f t="shared" si="2"/>
        <v/>
      </c>
      <c r="J112" s="425" t="str">
        <f t="shared" si="3"/>
        <v/>
      </c>
    </row>
    <row r="113" spans="1:11" ht="20.100000000000001" customHeight="1">
      <c r="A113" s="446"/>
      <c r="B113" s="424">
        <v>38</v>
      </c>
      <c r="C113" s="420"/>
      <c r="D113" s="388" t="s">
        <v>222</v>
      </c>
      <c r="E113" s="385">
        <f>[2]Funkcni!J109</f>
        <v>0</v>
      </c>
      <c r="F113" s="385">
        <f>[2]Funkcni!B109</f>
        <v>0</v>
      </c>
      <c r="G113" s="385">
        <f>[2]Funkcni!C109</f>
        <v>0</v>
      </c>
      <c r="H113" s="385">
        <f>[2]Funkcni!D109</f>
        <v>0</v>
      </c>
      <c r="I113" s="385" t="str">
        <f t="shared" si="2"/>
        <v/>
      </c>
      <c r="J113" s="437" t="str">
        <f t="shared" si="3"/>
        <v/>
      </c>
    </row>
    <row r="114" spans="1:11" ht="20.100000000000001" customHeight="1">
      <c r="A114" s="446"/>
      <c r="B114" s="424"/>
      <c r="C114" s="420">
        <v>390</v>
      </c>
      <c r="D114" s="348" t="s">
        <v>223</v>
      </c>
      <c r="E114" s="381">
        <f>[2]Funkcni!J110</f>
        <v>0</v>
      </c>
      <c r="F114" s="381">
        <f>[2]Funkcni!B110</f>
        <v>0</v>
      </c>
      <c r="G114" s="381">
        <f>[2]Funkcni!C110</f>
        <v>0</v>
      </c>
      <c r="H114" s="381">
        <f>[2]Funkcni!D110</f>
        <v>0</v>
      </c>
      <c r="I114" s="381" t="str">
        <f t="shared" si="2"/>
        <v/>
      </c>
      <c r="J114" s="425" t="str">
        <f t="shared" si="3"/>
        <v/>
      </c>
    </row>
    <row r="115" spans="1:11" ht="24">
      <c r="A115" s="446"/>
      <c r="B115" s="424">
        <v>39</v>
      </c>
      <c r="C115" s="420"/>
      <c r="D115" s="440" t="s">
        <v>223</v>
      </c>
      <c r="E115" s="429">
        <f>[2]Funkcni!J111</f>
        <v>0</v>
      </c>
      <c r="F115" s="429">
        <f>[2]Funkcni!B111</f>
        <v>0</v>
      </c>
      <c r="G115" s="429">
        <f>[2]Funkcni!C111</f>
        <v>0</v>
      </c>
      <c r="H115" s="429">
        <f>[2]Funkcni!D111</f>
        <v>0</v>
      </c>
      <c r="I115" s="441" t="str">
        <f t="shared" si="2"/>
        <v/>
      </c>
      <c r="J115" s="442" t="str">
        <f t="shared" si="3"/>
        <v/>
      </c>
    </row>
    <row r="116" spans="1:11" s="344" customFormat="1" ht="21.95" customHeight="1" thickBot="1">
      <c r="A116" s="443">
        <v>3</v>
      </c>
      <c r="B116" s="424"/>
      <c r="C116" s="427"/>
      <c r="D116" s="433" t="s">
        <v>224</v>
      </c>
      <c r="E116" s="445">
        <f>[2]Funkcni!J112</f>
        <v>0</v>
      </c>
      <c r="F116" s="434">
        <f>[2]Funkcni!B112</f>
        <v>0</v>
      </c>
      <c r="G116" s="434">
        <f>[2]Funkcni!C112</f>
        <v>0</v>
      </c>
      <c r="H116" s="434">
        <f>[2]Funkcni!D112</f>
        <v>0</v>
      </c>
      <c r="I116" s="371" t="str">
        <f t="shared" si="2"/>
        <v/>
      </c>
      <c r="J116" s="452" t="str">
        <f t="shared" si="3"/>
        <v/>
      </c>
      <c r="K116" s="299"/>
    </row>
    <row r="117" spans="1:11" ht="18" customHeight="1">
      <c r="A117" s="446"/>
      <c r="B117" s="424"/>
      <c r="C117" s="420">
        <v>411</v>
      </c>
      <c r="D117" s="348" t="s">
        <v>225</v>
      </c>
      <c r="E117" s="349">
        <f>[2]Funkcni!J113</f>
        <v>0</v>
      </c>
      <c r="F117" s="349">
        <f>[2]Funkcni!B113</f>
        <v>0</v>
      </c>
      <c r="G117" s="349">
        <f>[2]Funkcni!C113</f>
        <v>0</v>
      </c>
      <c r="H117" s="349">
        <f>[2]Funkcni!D113</f>
        <v>0</v>
      </c>
      <c r="I117" s="349" t="str">
        <f t="shared" si="2"/>
        <v/>
      </c>
      <c r="J117" s="436" t="str">
        <f t="shared" si="3"/>
        <v/>
      </c>
    </row>
    <row r="118" spans="1:11" ht="16.7" customHeight="1">
      <c r="A118" s="446"/>
      <c r="B118" s="424"/>
      <c r="C118" s="420">
        <v>412</v>
      </c>
      <c r="D118" s="348" t="s">
        <v>226</v>
      </c>
      <c r="E118" s="381">
        <f>[2]Funkcni!J114</f>
        <v>0</v>
      </c>
      <c r="F118" s="381">
        <f>[2]Funkcni!B114</f>
        <v>0</v>
      </c>
      <c r="G118" s="381">
        <f>[2]Funkcni!C114</f>
        <v>0</v>
      </c>
      <c r="H118" s="381">
        <f>[2]Funkcni!D114</f>
        <v>0</v>
      </c>
      <c r="I118" s="381" t="str">
        <f t="shared" si="2"/>
        <v/>
      </c>
      <c r="J118" s="425" t="str">
        <f t="shared" si="3"/>
        <v/>
      </c>
    </row>
    <row r="119" spans="1:11" ht="16.7" customHeight="1">
      <c r="A119" s="446"/>
      <c r="B119" s="424"/>
      <c r="C119" s="420">
        <v>413</v>
      </c>
      <c r="D119" s="348" t="s">
        <v>227</v>
      </c>
      <c r="E119" s="381">
        <f>[2]Funkcni!J115</f>
        <v>0</v>
      </c>
      <c r="F119" s="381">
        <f>[2]Funkcni!B115</f>
        <v>0</v>
      </c>
      <c r="G119" s="381">
        <f>[2]Funkcni!C115</f>
        <v>0</v>
      </c>
      <c r="H119" s="381">
        <f>[2]Funkcni!D115</f>
        <v>0</v>
      </c>
      <c r="I119" s="381" t="str">
        <f t="shared" si="2"/>
        <v/>
      </c>
      <c r="J119" s="425" t="str">
        <f t="shared" si="3"/>
        <v/>
      </c>
    </row>
    <row r="120" spans="1:11" ht="16.7" customHeight="1">
      <c r="A120" s="446"/>
      <c r="B120" s="424"/>
      <c r="C120" s="420">
        <v>414</v>
      </c>
      <c r="D120" s="348" t="s">
        <v>228</v>
      </c>
      <c r="E120" s="381">
        <f>[2]Funkcni!J116</f>
        <v>0</v>
      </c>
      <c r="F120" s="381">
        <f>[2]Funkcni!B116</f>
        <v>0</v>
      </c>
      <c r="G120" s="381">
        <f>[2]Funkcni!C116</f>
        <v>0</v>
      </c>
      <c r="H120" s="381">
        <f>[2]Funkcni!D116</f>
        <v>0</v>
      </c>
      <c r="I120" s="381" t="str">
        <f t="shared" si="2"/>
        <v/>
      </c>
      <c r="J120" s="425" t="str">
        <f t="shared" si="3"/>
        <v/>
      </c>
    </row>
    <row r="121" spans="1:11" ht="22.5" customHeight="1">
      <c r="A121" s="446"/>
      <c r="B121" s="424"/>
      <c r="C121" s="420">
        <v>415</v>
      </c>
      <c r="D121" s="348" t="s">
        <v>229</v>
      </c>
      <c r="E121" s="381">
        <f>[2]Funkcni!J117</f>
        <v>0</v>
      </c>
      <c r="F121" s="381">
        <f>[2]Funkcni!B117</f>
        <v>0</v>
      </c>
      <c r="G121" s="381">
        <f>[2]Funkcni!C117</f>
        <v>0</v>
      </c>
      <c r="H121" s="381">
        <f>[2]Funkcni!D117</f>
        <v>0</v>
      </c>
      <c r="I121" s="381" t="str">
        <f t="shared" si="2"/>
        <v/>
      </c>
      <c r="J121" s="425" t="str">
        <f t="shared" si="3"/>
        <v/>
      </c>
    </row>
    <row r="122" spans="1:11" ht="16.7" customHeight="1">
      <c r="A122" s="446"/>
      <c r="B122" s="424"/>
      <c r="C122" s="420">
        <v>417</v>
      </c>
      <c r="D122" s="348" t="s">
        <v>230</v>
      </c>
      <c r="E122" s="381">
        <f>[2]Funkcni!J118</f>
        <v>0</v>
      </c>
      <c r="F122" s="381">
        <f>[2]Funkcni!B118</f>
        <v>0</v>
      </c>
      <c r="G122" s="381">
        <f>[2]Funkcni!C118</f>
        <v>0</v>
      </c>
      <c r="H122" s="381">
        <f>[2]Funkcni!D118</f>
        <v>0</v>
      </c>
      <c r="I122" s="381" t="str">
        <f t="shared" si="2"/>
        <v/>
      </c>
      <c r="J122" s="425" t="str">
        <f t="shared" si="3"/>
        <v/>
      </c>
    </row>
    <row r="123" spans="1:11" ht="16.7" customHeight="1">
      <c r="A123" s="446"/>
      <c r="B123" s="424"/>
      <c r="C123" s="420">
        <v>418</v>
      </c>
      <c r="D123" s="348" t="s">
        <v>231</v>
      </c>
      <c r="E123" s="381">
        <f>[2]Funkcni!J119</f>
        <v>0</v>
      </c>
      <c r="F123" s="381">
        <f>[2]Funkcni!B119</f>
        <v>0</v>
      </c>
      <c r="G123" s="381">
        <f>[2]Funkcni!C119</f>
        <v>0</v>
      </c>
      <c r="H123" s="381">
        <f>[2]Funkcni!D119</f>
        <v>0</v>
      </c>
      <c r="I123" s="381" t="str">
        <f t="shared" si="2"/>
        <v/>
      </c>
      <c r="J123" s="425" t="str">
        <f t="shared" si="3"/>
        <v/>
      </c>
    </row>
    <row r="124" spans="1:11" ht="16.7" customHeight="1">
      <c r="A124" s="446"/>
      <c r="B124" s="424"/>
      <c r="C124" s="420">
        <v>419</v>
      </c>
      <c r="D124" s="348" t="s">
        <v>232</v>
      </c>
      <c r="E124" s="381">
        <f>[2]Funkcni!J120</f>
        <v>0</v>
      </c>
      <c r="F124" s="381">
        <f>[2]Funkcni!B120</f>
        <v>0</v>
      </c>
      <c r="G124" s="381">
        <f>[2]Funkcni!C120</f>
        <v>0</v>
      </c>
      <c r="H124" s="381">
        <f>[2]Funkcni!D120</f>
        <v>0</v>
      </c>
      <c r="I124" s="381" t="str">
        <f t="shared" si="2"/>
        <v/>
      </c>
      <c r="J124" s="425" t="str">
        <f t="shared" si="3"/>
        <v/>
      </c>
    </row>
    <row r="125" spans="1:11" s="344" customFormat="1" ht="20.100000000000001" customHeight="1">
      <c r="A125" s="439"/>
      <c r="B125" s="424">
        <v>41</v>
      </c>
      <c r="C125" s="427"/>
      <c r="D125" s="354" t="s">
        <v>233</v>
      </c>
      <c r="E125" s="385">
        <f>[2]Funkcni!J121</f>
        <v>0</v>
      </c>
      <c r="F125" s="385">
        <f>[2]Funkcni!B121</f>
        <v>0</v>
      </c>
      <c r="G125" s="385">
        <f>[2]Funkcni!C121</f>
        <v>0</v>
      </c>
      <c r="H125" s="385">
        <f>[2]Funkcni!D121</f>
        <v>0</v>
      </c>
      <c r="I125" s="385" t="str">
        <f t="shared" si="2"/>
        <v/>
      </c>
      <c r="J125" s="437" t="str">
        <f t="shared" si="3"/>
        <v/>
      </c>
      <c r="K125" s="299"/>
    </row>
    <row r="126" spans="1:11" ht="16.7" customHeight="1">
      <c r="A126" s="446"/>
      <c r="B126" s="424"/>
      <c r="C126" s="420">
        <v>421</v>
      </c>
      <c r="D126" s="348" t="s">
        <v>234</v>
      </c>
      <c r="E126" s="381">
        <f>[2]Funkcni!J122</f>
        <v>0</v>
      </c>
      <c r="F126" s="381">
        <f>[2]Funkcni!B122</f>
        <v>0</v>
      </c>
      <c r="G126" s="381">
        <f>[2]Funkcni!C122</f>
        <v>0</v>
      </c>
      <c r="H126" s="381">
        <f>[2]Funkcni!D122</f>
        <v>0</v>
      </c>
      <c r="I126" s="381" t="str">
        <f t="shared" si="2"/>
        <v/>
      </c>
      <c r="J126" s="425" t="str">
        <f t="shared" si="3"/>
        <v/>
      </c>
    </row>
    <row r="127" spans="1:11" ht="16.7" customHeight="1">
      <c r="A127" s="446"/>
      <c r="B127" s="424"/>
      <c r="C127" s="420">
        <v>422</v>
      </c>
      <c r="D127" s="348" t="s">
        <v>235</v>
      </c>
      <c r="E127" s="381">
        <f>[2]Funkcni!J123</f>
        <v>0</v>
      </c>
      <c r="F127" s="381">
        <f>[2]Funkcni!B123</f>
        <v>0</v>
      </c>
      <c r="G127" s="381">
        <f>[2]Funkcni!C123</f>
        <v>0</v>
      </c>
      <c r="H127" s="381">
        <f>[2]Funkcni!D123</f>
        <v>0</v>
      </c>
      <c r="I127" s="381" t="str">
        <f t="shared" si="2"/>
        <v/>
      </c>
      <c r="J127" s="425" t="str">
        <f t="shared" si="3"/>
        <v/>
      </c>
    </row>
    <row r="128" spans="1:11" ht="22.5" customHeight="1">
      <c r="A128" s="446"/>
      <c r="B128" s="424"/>
      <c r="C128" s="420">
        <v>423</v>
      </c>
      <c r="D128" s="348" t="s">
        <v>236</v>
      </c>
      <c r="E128" s="381">
        <f>[2]Funkcni!J124</f>
        <v>0</v>
      </c>
      <c r="F128" s="381">
        <f>[2]Funkcni!B124</f>
        <v>0</v>
      </c>
      <c r="G128" s="381">
        <f>[2]Funkcni!C124</f>
        <v>0</v>
      </c>
      <c r="H128" s="381">
        <f>[2]Funkcni!D124</f>
        <v>0</v>
      </c>
      <c r="I128" s="381" t="str">
        <f t="shared" si="2"/>
        <v/>
      </c>
      <c r="J128" s="425" t="str">
        <f t="shared" si="3"/>
        <v/>
      </c>
    </row>
    <row r="129" spans="1:11" ht="16.7" customHeight="1">
      <c r="A129" s="446"/>
      <c r="B129" s="424"/>
      <c r="C129" s="420">
        <v>424</v>
      </c>
      <c r="D129" s="348" t="s">
        <v>237</v>
      </c>
      <c r="E129" s="381">
        <f>[2]Funkcni!J125</f>
        <v>0</v>
      </c>
      <c r="F129" s="381">
        <f>[2]Funkcni!B125</f>
        <v>0</v>
      </c>
      <c r="G129" s="381">
        <f>[2]Funkcni!C125</f>
        <v>0</v>
      </c>
      <c r="H129" s="381">
        <f>[2]Funkcni!D125</f>
        <v>0</v>
      </c>
      <c r="I129" s="381" t="str">
        <f t="shared" si="2"/>
        <v/>
      </c>
      <c r="J129" s="425" t="str">
        <f t="shared" si="3"/>
        <v/>
      </c>
    </row>
    <row r="130" spans="1:11" ht="16.7" customHeight="1">
      <c r="A130" s="446"/>
      <c r="B130" s="424"/>
      <c r="C130" s="420">
        <v>425</v>
      </c>
      <c r="D130" s="348" t="s">
        <v>238</v>
      </c>
      <c r="E130" s="381">
        <f>[2]Funkcni!J126</f>
        <v>0</v>
      </c>
      <c r="F130" s="381">
        <f>[2]Funkcni!B126</f>
        <v>0</v>
      </c>
      <c r="G130" s="381">
        <f>[2]Funkcni!C126</f>
        <v>0</v>
      </c>
      <c r="H130" s="381">
        <f>[2]Funkcni!D126</f>
        <v>0</v>
      </c>
      <c r="I130" s="381" t="str">
        <f t="shared" si="2"/>
        <v/>
      </c>
      <c r="J130" s="425" t="str">
        <f t="shared" si="3"/>
        <v/>
      </c>
    </row>
    <row r="131" spans="1:11" ht="16.7" customHeight="1">
      <c r="A131" s="446"/>
      <c r="B131" s="424"/>
      <c r="C131" s="420">
        <v>428</v>
      </c>
      <c r="D131" s="348" t="s">
        <v>239</v>
      </c>
      <c r="E131" s="381">
        <f>[2]Funkcni!J127</f>
        <v>0</v>
      </c>
      <c r="F131" s="381">
        <f>[2]Funkcni!B127</f>
        <v>0</v>
      </c>
      <c r="G131" s="381">
        <f>[2]Funkcni!C127</f>
        <v>0</v>
      </c>
      <c r="H131" s="381">
        <f>[2]Funkcni!D127</f>
        <v>0</v>
      </c>
      <c r="I131" s="381" t="str">
        <f t="shared" si="2"/>
        <v/>
      </c>
      <c r="J131" s="425" t="str">
        <f t="shared" si="3"/>
        <v/>
      </c>
    </row>
    <row r="132" spans="1:11" s="344" customFormat="1" ht="20.100000000000001" customHeight="1">
      <c r="A132" s="439"/>
      <c r="B132" s="424">
        <v>42</v>
      </c>
      <c r="C132" s="427"/>
      <c r="D132" s="354" t="s">
        <v>240</v>
      </c>
      <c r="E132" s="385">
        <f>[2]Funkcni!J128</f>
        <v>0</v>
      </c>
      <c r="F132" s="385">
        <f>[2]Funkcni!B128</f>
        <v>0</v>
      </c>
      <c r="G132" s="385">
        <f>[2]Funkcni!C128</f>
        <v>0</v>
      </c>
      <c r="H132" s="385">
        <f>[2]Funkcni!D128</f>
        <v>0</v>
      </c>
      <c r="I132" s="385" t="str">
        <f t="shared" si="2"/>
        <v/>
      </c>
      <c r="J132" s="437" t="str">
        <f t="shared" si="3"/>
        <v/>
      </c>
      <c r="K132" s="299"/>
    </row>
    <row r="133" spans="1:11" ht="16.7" customHeight="1">
      <c r="A133" s="446"/>
      <c r="B133" s="424"/>
      <c r="C133" s="420">
        <v>431</v>
      </c>
      <c r="D133" s="348" t="s">
        <v>241</v>
      </c>
      <c r="E133" s="381">
        <f>[2]Funkcni!J129</f>
        <v>0</v>
      </c>
      <c r="F133" s="381">
        <f>[2]Funkcni!B129</f>
        <v>0</v>
      </c>
      <c r="G133" s="381">
        <f>[2]Funkcni!C129</f>
        <v>0</v>
      </c>
      <c r="H133" s="381">
        <f>[2]Funkcni!D129</f>
        <v>0</v>
      </c>
      <c r="I133" s="381" t="str">
        <f t="shared" si="2"/>
        <v/>
      </c>
      <c r="J133" s="425" t="str">
        <f t="shared" si="3"/>
        <v/>
      </c>
    </row>
    <row r="134" spans="1:11" ht="16.7" customHeight="1">
      <c r="A134" s="446"/>
      <c r="B134" s="424"/>
      <c r="C134" s="420">
        <v>432</v>
      </c>
      <c r="D134" s="348" t="s">
        <v>242</v>
      </c>
      <c r="E134" s="381">
        <f>[2]Funkcni!J130</f>
        <v>0</v>
      </c>
      <c r="F134" s="381">
        <f>[2]Funkcni!B130</f>
        <v>0</v>
      </c>
      <c r="G134" s="381">
        <f>[2]Funkcni!C130</f>
        <v>0</v>
      </c>
      <c r="H134" s="381">
        <f>[2]Funkcni!D130</f>
        <v>0</v>
      </c>
      <c r="I134" s="381" t="str">
        <f t="shared" si="2"/>
        <v/>
      </c>
      <c r="J134" s="425" t="str">
        <f t="shared" si="3"/>
        <v/>
      </c>
    </row>
    <row r="135" spans="1:11" ht="16.7" customHeight="1">
      <c r="A135" s="446"/>
      <c r="B135" s="424"/>
      <c r="C135" s="420">
        <v>433</v>
      </c>
      <c r="D135" s="348" t="s">
        <v>243</v>
      </c>
      <c r="E135" s="381">
        <f>[2]Funkcni!J131</f>
        <v>0</v>
      </c>
      <c r="F135" s="381">
        <f>[2]Funkcni!B131</f>
        <v>0</v>
      </c>
      <c r="G135" s="381">
        <f>[2]Funkcni!C131</f>
        <v>0</v>
      </c>
      <c r="H135" s="381">
        <f>[2]Funkcni!D131</f>
        <v>0</v>
      </c>
      <c r="I135" s="381" t="str">
        <f t="shared" si="2"/>
        <v/>
      </c>
      <c r="J135" s="425" t="str">
        <f t="shared" si="3"/>
        <v/>
      </c>
    </row>
    <row r="136" spans="1:11" ht="16.7" customHeight="1">
      <c r="A136" s="446"/>
      <c r="B136" s="424"/>
      <c r="C136" s="420">
        <v>434</v>
      </c>
      <c r="D136" s="348" t="s">
        <v>244</v>
      </c>
      <c r="E136" s="381">
        <f>[2]Funkcni!J132</f>
        <v>0</v>
      </c>
      <c r="F136" s="381">
        <f>[2]Funkcni!B132</f>
        <v>0</v>
      </c>
      <c r="G136" s="381">
        <f>[2]Funkcni!C132</f>
        <v>0</v>
      </c>
      <c r="H136" s="381">
        <f>[2]Funkcni!D132</f>
        <v>0</v>
      </c>
      <c r="I136" s="381" t="str">
        <f t="shared" si="2"/>
        <v/>
      </c>
      <c r="J136" s="425" t="str">
        <f t="shared" si="3"/>
        <v/>
      </c>
    </row>
    <row r="137" spans="1:11" ht="16.7" customHeight="1">
      <c r="A137" s="446"/>
      <c r="B137" s="424"/>
      <c r="C137" s="420">
        <v>435</v>
      </c>
      <c r="D137" s="348" t="s">
        <v>478</v>
      </c>
      <c r="E137" s="381">
        <f>[2]Funkcni!J133</f>
        <v>0</v>
      </c>
      <c r="F137" s="381">
        <f>[2]Funkcni!B133</f>
        <v>0</v>
      </c>
      <c r="G137" s="381">
        <f>[2]Funkcni!C133</f>
        <v>0</v>
      </c>
      <c r="H137" s="381">
        <f>[2]Funkcni!D133</f>
        <v>0</v>
      </c>
      <c r="I137" s="381" t="str">
        <f t="shared" si="2"/>
        <v/>
      </c>
      <c r="J137" s="425" t="str">
        <f t="shared" si="3"/>
        <v/>
      </c>
    </row>
    <row r="138" spans="1:11" ht="22.5" customHeight="1">
      <c r="A138" s="446"/>
      <c r="B138" s="424"/>
      <c r="C138" s="420">
        <v>436</v>
      </c>
      <c r="D138" s="348" t="s">
        <v>245</v>
      </c>
      <c r="E138" s="381">
        <f>[2]Funkcni!J134</f>
        <v>0</v>
      </c>
      <c r="F138" s="381">
        <f>[2]Funkcni!B134</f>
        <v>0</v>
      </c>
      <c r="G138" s="381">
        <f>[2]Funkcni!C134</f>
        <v>0</v>
      </c>
      <c r="H138" s="381">
        <f>[2]Funkcni!D134</f>
        <v>0</v>
      </c>
      <c r="I138" s="381" t="str">
        <f t="shared" si="2"/>
        <v/>
      </c>
      <c r="J138" s="425" t="str">
        <f t="shared" si="3"/>
        <v/>
      </c>
    </row>
    <row r="139" spans="1:11" ht="16.7" customHeight="1">
      <c r="A139" s="446"/>
      <c r="B139" s="424"/>
      <c r="C139" s="420">
        <v>437</v>
      </c>
      <c r="D139" s="348" t="s">
        <v>246</v>
      </c>
      <c r="E139" s="381">
        <f>[2]Funkcni!J135</f>
        <v>0</v>
      </c>
      <c r="F139" s="381">
        <f>[2]Funkcni!B135</f>
        <v>0</v>
      </c>
      <c r="G139" s="381">
        <f>[2]Funkcni!C135</f>
        <v>0</v>
      </c>
      <c r="H139" s="381">
        <f>[2]Funkcni!D135</f>
        <v>0</v>
      </c>
      <c r="I139" s="381" t="str">
        <f t="shared" ref="I139:I199" si="4">IF(G139=0,"",H139/G139*100)</f>
        <v/>
      </c>
      <c r="J139" s="425" t="str">
        <f t="shared" ref="J139:J199" si="5">IF(E139=0,"",H139/E139*100)</f>
        <v/>
      </c>
    </row>
    <row r="140" spans="1:11" ht="22.5" customHeight="1">
      <c r="A140" s="446"/>
      <c r="B140" s="424"/>
      <c r="C140" s="420">
        <v>438</v>
      </c>
      <c r="D140" s="348" t="s">
        <v>247</v>
      </c>
      <c r="E140" s="381">
        <f>[2]Funkcni!J136</f>
        <v>0</v>
      </c>
      <c r="F140" s="381">
        <f>[2]Funkcni!B136</f>
        <v>0</v>
      </c>
      <c r="G140" s="381">
        <f>[2]Funkcni!C136</f>
        <v>0</v>
      </c>
      <c r="H140" s="381">
        <f>[2]Funkcni!D136</f>
        <v>0</v>
      </c>
      <c r="I140" s="381" t="str">
        <f t="shared" si="4"/>
        <v/>
      </c>
      <c r="J140" s="425" t="str">
        <f t="shared" si="5"/>
        <v/>
      </c>
    </row>
    <row r="141" spans="1:11" ht="16.7" customHeight="1">
      <c r="A141" s="446"/>
      <c r="B141" s="424"/>
      <c r="C141" s="420">
        <v>439</v>
      </c>
      <c r="D141" s="348" t="s">
        <v>141</v>
      </c>
      <c r="E141" s="381">
        <f>[2]Funkcni!J137</f>
        <v>0</v>
      </c>
      <c r="F141" s="381">
        <f>[2]Funkcni!B137</f>
        <v>0</v>
      </c>
      <c r="G141" s="381">
        <f>[2]Funkcni!C137</f>
        <v>0</v>
      </c>
      <c r="H141" s="381">
        <f>[2]Funkcni!D137</f>
        <v>0</v>
      </c>
      <c r="I141" s="381" t="str">
        <f t="shared" si="4"/>
        <v/>
      </c>
      <c r="J141" s="425" t="str">
        <f t="shared" si="5"/>
        <v/>
      </c>
    </row>
    <row r="142" spans="1:11" s="344" customFormat="1" ht="24.2" customHeight="1">
      <c r="A142" s="439"/>
      <c r="B142" s="424">
        <v>43</v>
      </c>
      <c r="C142" s="427"/>
      <c r="D142" s="440" t="s">
        <v>248</v>
      </c>
      <c r="E142" s="429">
        <f>[2]Funkcni!J138</f>
        <v>0</v>
      </c>
      <c r="F142" s="429">
        <f>[2]Funkcni!B138</f>
        <v>0</v>
      </c>
      <c r="G142" s="429">
        <f>[2]Funkcni!C138</f>
        <v>0</v>
      </c>
      <c r="H142" s="429">
        <f>[2]Funkcni!D138</f>
        <v>0</v>
      </c>
      <c r="I142" s="429" t="str">
        <f t="shared" si="4"/>
        <v/>
      </c>
      <c r="J142" s="430" t="str">
        <f t="shared" si="5"/>
        <v/>
      </c>
      <c r="K142" s="299"/>
    </row>
    <row r="143" spans="1:11" s="344" customFormat="1" ht="30" customHeight="1" thickBot="1">
      <c r="A143" s="443">
        <v>4</v>
      </c>
      <c r="B143" s="424"/>
      <c r="C143" s="427"/>
      <c r="D143" s="433" t="s">
        <v>249</v>
      </c>
      <c r="E143" s="445">
        <f>[2]Funkcni!J139</f>
        <v>0</v>
      </c>
      <c r="F143" s="434">
        <f>[2]Funkcni!B139</f>
        <v>0</v>
      </c>
      <c r="G143" s="434">
        <f>[2]Funkcni!C139</f>
        <v>0</v>
      </c>
      <c r="H143" s="434">
        <f>[2]Funkcni!D139</f>
        <v>0</v>
      </c>
      <c r="I143" s="434" t="str">
        <f t="shared" si="4"/>
        <v/>
      </c>
      <c r="J143" s="435" t="str">
        <f t="shared" si="5"/>
        <v/>
      </c>
      <c r="K143" s="299"/>
    </row>
    <row r="144" spans="1:11" ht="18" customHeight="1">
      <c r="A144" s="446"/>
      <c r="B144" s="424"/>
      <c r="C144" s="420">
        <v>511</v>
      </c>
      <c r="D144" s="348" t="s">
        <v>250</v>
      </c>
      <c r="E144" s="349">
        <f>[2]Funkcni!J140</f>
        <v>0</v>
      </c>
      <c r="F144" s="349">
        <f>[2]Funkcni!B140</f>
        <v>0</v>
      </c>
      <c r="G144" s="349">
        <f>[2]Funkcni!C140</f>
        <v>0</v>
      </c>
      <c r="H144" s="349">
        <f>[2]Funkcni!D140</f>
        <v>0</v>
      </c>
      <c r="I144" s="349" t="str">
        <f t="shared" si="4"/>
        <v/>
      </c>
      <c r="J144" s="436" t="str">
        <f t="shared" si="5"/>
        <v/>
      </c>
    </row>
    <row r="145" spans="1:11" ht="16.7" customHeight="1">
      <c r="A145" s="446"/>
      <c r="B145" s="424"/>
      <c r="C145" s="420">
        <v>516</v>
      </c>
      <c r="D145" s="348" t="s">
        <v>251</v>
      </c>
      <c r="E145" s="381">
        <f>[2]Funkcni!J141</f>
        <v>0</v>
      </c>
      <c r="F145" s="381">
        <f>[2]Funkcni!B141</f>
        <v>0</v>
      </c>
      <c r="G145" s="381">
        <f>[2]Funkcni!C141</f>
        <v>0</v>
      </c>
      <c r="H145" s="381">
        <f>[2]Funkcni!D141</f>
        <v>0</v>
      </c>
      <c r="I145" s="381" t="str">
        <f t="shared" si="4"/>
        <v/>
      </c>
      <c r="J145" s="425" t="str">
        <f t="shared" si="5"/>
        <v/>
      </c>
    </row>
    <row r="146" spans="1:11" ht="16.7" customHeight="1">
      <c r="A146" s="446"/>
      <c r="B146" s="424"/>
      <c r="C146" s="420">
        <v>517</v>
      </c>
      <c r="D146" s="348" t="s">
        <v>252</v>
      </c>
      <c r="E146" s="381">
        <f>[2]Funkcni!J142</f>
        <v>0</v>
      </c>
      <c r="F146" s="381">
        <f>[2]Funkcni!B142</f>
        <v>0</v>
      </c>
      <c r="G146" s="381">
        <f>[2]Funkcni!C142</f>
        <v>0</v>
      </c>
      <c r="H146" s="381">
        <f>[2]Funkcni!D142</f>
        <v>0</v>
      </c>
      <c r="I146" s="381" t="str">
        <f t="shared" si="4"/>
        <v/>
      </c>
      <c r="J146" s="425" t="str">
        <f t="shared" si="5"/>
        <v/>
      </c>
    </row>
    <row r="147" spans="1:11" ht="16.7" customHeight="1">
      <c r="A147" s="446"/>
      <c r="B147" s="424"/>
      <c r="C147" s="420">
        <v>518</v>
      </c>
      <c r="D147" s="348" t="s">
        <v>253</v>
      </c>
      <c r="E147" s="381">
        <f>[2]Funkcni!J143</f>
        <v>0</v>
      </c>
      <c r="F147" s="381">
        <f>[2]Funkcni!B143</f>
        <v>0</v>
      </c>
      <c r="G147" s="381">
        <f>[2]Funkcni!C143</f>
        <v>0</v>
      </c>
      <c r="H147" s="381">
        <f>[2]Funkcni!D143</f>
        <v>0</v>
      </c>
      <c r="I147" s="381" t="str">
        <f t="shared" si="4"/>
        <v/>
      </c>
      <c r="J147" s="425" t="str">
        <f t="shared" si="5"/>
        <v/>
      </c>
    </row>
    <row r="148" spans="1:11" ht="16.7" customHeight="1">
      <c r="A148" s="446"/>
      <c r="B148" s="424"/>
      <c r="C148" s="420">
        <v>519</v>
      </c>
      <c r="D148" s="348" t="s">
        <v>254</v>
      </c>
      <c r="E148" s="381">
        <f>[2]Funkcni!J144</f>
        <v>0</v>
      </c>
      <c r="F148" s="381">
        <f>[2]Funkcni!B144</f>
        <v>0</v>
      </c>
      <c r="G148" s="381">
        <f>[2]Funkcni!C144</f>
        <v>0</v>
      </c>
      <c r="H148" s="381">
        <f>[2]Funkcni!D144</f>
        <v>0</v>
      </c>
      <c r="I148" s="381" t="str">
        <f t="shared" si="4"/>
        <v/>
      </c>
      <c r="J148" s="425" t="str">
        <f t="shared" si="5"/>
        <v/>
      </c>
    </row>
    <row r="149" spans="1:11" s="344" customFormat="1" ht="20.100000000000001" customHeight="1">
      <c r="A149" s="439"/>
      <c r="B149" s="424">
        <v>51</v>
      </c>
      <c r="C149" s="427"/>
      <c r="D149" s="354" t="s">
        <v>255</v>
      </c>
      <c r="E149" s="385">
        <f>[2]Funkcni!J145</f>
        <v>0</v>
      </c>
      <c r="F149" s="385">
        <f>[2]Funkcni!B145</f>
        <v>0</v>
      </c>
      <c r="G149" s="385">
        <f>[2]Funkcni!C145</f>
        <v>0</v>
      </c>
      <c r="H149" s="385">
        <f>[2]Funkcni!D145</f>
        <v>0</v>
      </c>
      <c r="I149" s="385" t="str">
        <f t="shared" si="4"/>
        <v/>
      </c>
      <c r="J149" s="437" t="str">
        <f t="shared" si="5"/>
        <v/>
      </c>
      <c r="K149" s="299"/>
    </row>
    <row r="150" spans="1:11" ht="16.7" customHeight="1">
      <c r="A150" s="446"/>
      <c r="B150" s="424"/>
      <c r="C150" s="420">
        <v>521</v>
      </c>
      <c r="D150" s="348" t="s">
        <v>256</v>
      </c>
      <c r="E150" s="381">
        <f>[2]Funkcni!J146</f>
        <v>0</v>
      </c>
      <c r="F150" s="381">
        <f>[2]Funkcni!B146</f>
        <v>0</v>
      </c>
      <c r="G150" s="381">
        <f>[2]Funkcni!C146</f>
        <v>0</v>
      </c>
      <c r="H150" s="381">
        <f>[2]Funkcni!D146</f>
        <v>0</v>
      </c>
      <c r="I150" s="381" t="str">
        <f t="shared" si="4"/>
        <v/>
      </c>
      <c r="J150" s="425" t="str">
        <f t="shared" si="5"/>
        <v/>
      </c>
    </row>
    <row r="151" spans="1:11" ht="16.7" customHeight="1">
      <c r="A151" s="446"/>
      <c r="B151" s="424"/>
      <c r="C151" s="420">
        <v>522</v>
      </c>
      <c r="D151" s="348" t="s">
        <v>257</v>
      </c>
      <c r="E151" s="381">
        <f>[2]Funkcni!J147</f>
        <v>0</v>
      </c>
      <c r="F151" s="381">
        <f>[2]Funkcni!B147</f>
        <v>0</v>
      </c>
      <c r="G151" s="381">
        <f>[2]Funkcni!C147</f>
        <v>0</v>
      </c>
      <c r="H151" s="381">
        <f>[2]Funkcni!D147</f>
        <v>0</v>
      </c>
      <c r="I151" s="381" t="str">
        <f t="shared" si="4"/>
        <v/>
      </c>
      <c r="J151" s="425" t="str">
        <f t="shared" si="5"/>
        <v/>
      </c>
    </row>
    <row r="152" spans="1:11" ht="16.7" customHeight="1">
      <c r="A152" s="446"/>
      <c r="B152" s="424"/>
      <c r="C152" s="420">
        <v>526</v>
      </c>
      <c r="D152" s="348" t="s">
        <v>258</v>
      </c>
      <c r="E152" s="381">
        <f>[2]Funkcni!J148</f>
        <v>0</v>
      </c>
      <c r="F152" s="381">
        <f>[2]Funkcni!B148</f>
        <v>0</v>
      </c>
      <c r="G152" s="381">
        <f>[2]Funkcni!C148</f>
        <v>0</v>
      </c>
      <c r="H152" s="381">
        <f>[2]Funkcni!D148</f>
        <v>0</v>
      </c>
      <c r="I152" s="381" t="str">
        <f t="shared" si="4"/>
        <v/>
      </c>
      <c r="J152" s="425" t="str">
        <f t="shared" si="5"/>
        <v/>
      </c>
    </row>
    <row r="153" spans="1:11" ht="16.7" customHeight="1">
      <c r="A153" s="446"/>
      <c r="B153" s="424"/>
      <c r="C153" s="420">
        <v>527</v>
      </c>
      <c r="D153" s="348" t="s">
        <v>259</v>
      </c>
      <c r="E153" s="381">
        <f>[2]Funkcni!J149</f>
        <v>0</v>
      </c>
      <c r="F153" s="381">
        <f>[2]Funkcni!B149</f>
        <v>0</v>
      </c>
      <c r="G153" s="381">
        <f>[2]Funkcni!C149</f>
        <v>0</v>
      </c>
      <c r="H153" s="381">
        <f>[2]Funkcni!D149</f>
        <v>0</v>
      </c>
      <c r="I153" s="381" t="str">
        <f t="shared" si="4"/>
        <v/>
      </c>
      <c r="J153" s="425" t="str">
        <f t="shared" si="5"/>
        <v/>
      </c>
    </row>
    <row r="154" spans="1:11" ht="22.5" customHeight="1">
      <c r="A154" s="446"/>
      <c r="B154" s="424"/>
      <c r="C154" s="420">
        <v>528</v>
      </c>
      <c r="D154" s="348" t="s">
        <v>260</v>
      </c>
      <c r="E154" s="381">
        <f>[2]Funkcni!J150</f>
        <v>0</v>
      </c>
      <c r="F154" s="381">
        <f>[2]Funkcni!B150</f>
        <v>0</v>
      </c>
      <c r="G154" s="381">
        <f>[2]Funkcni!C150</f>
        <v>0</v>
      </c>
      <c r="H154" s="381">
        <f>[2]Funkcni!D150</f>
        <v>0</v>
      </c>
      <c r="I154" s="381" t="str">
        <f t="shared" si="4"/>
        <v/>
      </c>
      <c r="J154" s="425" t="str">
        <f t="shared" si="5"/>
        <v/>
      </c>
    </row>
    <row r="155" spans="1:11" ht="16.7" customHeight="1">
      <c r="A155" s="446"/>
      <c r="B155" s="424"/>
      <c r="C155" s="420">
        <v>529</v>
      </c>
      <c r="D155" s="348" t="s">
        <v>261</v>
      </c>
      <c r="E155" s="381">
        <f>[2]Funkcni!J151</f>
        <v>0</v>
      </c>
      <c r="F155" s="381">
        <f>[2]Funkcni!B151</f>
        <v>0</v>
      </c>
      <c r="G155" s="381">
        <f>[2]Funkcni!C151</f>
        <v>0</v>
      </c>
      <c r="H155" s="381">
        <f>[2]Funkcni!D151</f>
        <v>0</v>
      </c>
      <c r="I155" s="381" t="str">
        <f t="shared" si="4"/>
        <v/>
      </c>
      <c r="J155" s="425" t="str">
        <f t="shared" si="5"/>
        <v/>
      </c>
    </row>
    <row r="156" spans="1:11" s="344" customFormat="1" ht="20.100000000000001" customHeight="1">
      <c r="A156" s="439"/>
      <c r="B156" s="424">
        <v>52</v>
      </c>
      <c r="C156" s="427"/>
      <c r="D156" s="354" t="s">
        <v>262</v>
      </c>
      <c r="E156" s="385">
        <f>[2]Funkcni!J152</f>
        <v>0</v>
      </c>
      <c r="F156" s="385">
        <f>[2]Funkcni!B152</f>
        <v>0</v>
      </c>
      <c r="G156" s="385">
        <f>[2]Funkcni!C152</f>
        <v>0</v>
      </c>
      <c r="H156" s="385">
        <f>[2]Funkcni!D152</f>
        <v>0</v>
      </c>
      <c r="I156" s="385" t="str">
        <f t="shared" si="4"/>
        <v/>
      </c>
      <c r="J156" s="437" t="str">
        <f t="shared" si="5"/>
        <v/>
      </c>
      <c r="K156" s="299"/>
    </row>
    <row r="157" spans="1:11" ht="16.7" customHeight="1">
      <c r="A157" s="446"/>
      <c r="B157" s="424"/>
      <c r="C157" s="420">
        <v>531</v>
      </c>
      <c r="D157" s="348" t="s">
        <v>263</v>
      </c>
      <c r="E157" s="381">
        <f>[2]Funkcni!J153</f>
        <v>0</v>
      </c>
      <c r="F157" s="381">
        <f>[2]Funkcni!B153</f>
        <v>0</v>
      </c>
      <c r="G157" s="381">
        <f>[2]Funkcni!C153</f>
        <v>0</v>
      </c>
      <c r="H157" s="381">
        <f>[2]Funkcni!D153</f>
        <v>0</v>
      </c>
      <c r="I157" s="381" t="str">
        <f t="shared" si="4"/>
        <v/>
      </c>
      <c r="J157" s="425" t="str">
        <f t="shared" si="5"/>
        <v/>
      </c>
    </row>
    <row r="158" spans="1:11" ht="22.5" customHeight="1">
      <c r="A158" s="446"/>
      <c r="B158" s="424"/>
      <c r="C158" s="449" t="s">
        <v>264</v>
      </c>
      <c r="D158" s="348" t="s">
        <v>265</v>
      </c>
      <c r="E158" s="381">
        <f>[2]Funkcni!J154</f>
        <v>0</v>
      </c>
      <c r="F158" s="381">
        <f>[2]Funkcni!B154</f>
        <v>0</v>
      </c>
      <c r="G158" s="381">
        <f>[2]Funkcni!C154</f>
        <v>0</v>
      </c>
      <c r="H158" s="381">
        <f>[2]Funkcni!D154</f>
        <v>0</v>
      </c>
      <c r="I158" s="381" t="str">
        <f t="shared" si="4"/>
        <v/>
      </c>
      <c r="J158" s="425" t="str">
        <f t="shared" si="5"/>
        <v/>
      </c>
    </row>
    <row r="159" spans="1:11" ht="16.7" customHeight="1">
      <c r="A159" s="446"/>
      <c r="B159" s="424"/>
      <c r="C159" s="420">
        <v>538</v>
      </c>
      <c r="D159" s="348" t="s">
        <v>266</v>
      </c>
      <c r="E159" s="381">
        <f>[2]Funkcni!J155</f>
        <v>0</v>
      </c>
      <c r="F159" s="381">
        <f>[2]Funkcni!B155</f>
        <v>0</v>
      </c>
      <c r="G159" s="381">
        <f>[2]Funkcni!C155</f>
        <v>0</v>
      </c>
      <c r="H159" s="381">
        <f>[2]Funkcni!D155</f>
        <v>0</v>
      </c>
      <c r="I159" s="381" t="str">
        <f t="shared" si="4"/>
        <v/>
      </c>
      <c r="J159" s="425" t="str">
        <f t="shared" si="5"/>
        <v/>
      </c>
    </row>
    <row r="160" spans="1:11" ht="16.7" customHeight="1">
      <c r="A160" s="446"/>
      <c r="B160" s="424"/>
      <c r="C160" s="420">
        <v>539</v>
      </c>
      <c r="D160" s="453" t="s">
        <v>267</v>
      </c>
      <c r="E160" s="381">
        <f>[2]Funkcni!J156</f>
        <v>0</v>
      </c>
      <c r="F160" s="381">
        <f>[2]Funkcni!B156</f>
        <v>0</v>
      </c>
      <c r="G160" s="381">
        <f>[2]Funkcni!C156</f>
        <v>0</v>
      </c>
      <c r="H160" s="381">
        <f>[2]Funkcni!D156</f>
        <v>0</v>
      </c>
      <c r="I160" s="381" t="str">
        <f t="shared" si="4"/>
        <v/>
      </c>
      <c r="J160" s="425" t="str">
        <f t="shared" si="5"/>
        <v/>
      </c>
    </row>
    <row r="161" spans="1:11" s="344" customFormat="1" ht="20.100000000000001" customHeight="1">
      <c r="A161" s="439"/>
      <c r="B161" s="424">
        <v>53</v>
      </c>
      <c r="C161" s="427"/>
      <c r="D161" s="454" t="s">
        <v>268</v>
      </c>
      <c r="E161" s="385">
        <f>[2]Funkcni!J157</f>
        <v>0</v>
      </c>
      <c r="F161" s="385">
        <f>[2]Funkcni!B157</f>
        <v>0</v>
      </c>
      <c r="G161" s="385">
        <f>[2]Funkcni!C157</f>
        <v>0</v>
      </c>
      <c r="H161" s="385">
        <f>[2]Funkcni!D157</f>
        <v>0</v>
      </c>
      <c r="I161" s="385" t="str">
        <f t="shared" si="4"/>
        <v/>
      </c>
      <c r="J161" s="437" t="str">
        <f t="shared" si="5"/>
        <v/>
      </c>
      <c r="K161" s="299"/>
    </row>
    <row r="162" spans="1:11" ht="16.7" customHeight="1">
      <c r="A162" s="446"/>
      <c r="B162" s="424"/>
      <c r="C162" s="420">
        <v>541</v>
      </c>
      <c r="D162" s="348" t="s">
        <v>269</v>
      </c>
      <c r="E162" s="381">
        <f>[2]Funkcni!J158</f>
        <v>0</v>
      </c>
      <c r="F162" s="381">
        <f>[2]Funkcni!B158</f>
        <v>0</v>
      </c>
      <c r="G162" s="381">
        <f>[2]Funkcni!C158</f>
        <v>0</v>
      </c>
      <c r="H162" s="381">
        <f>[2]Funkcni!D158</f>
        <v>0</v>
      </c>
      <c r="I162" s="381" t="str">
        <f t="shared" si="4"/>
        <v/>
      </c>
      <c r="J162" s="425" t="str">
        <f t="shared" si="5"/>
        <v/>
      </c>
    </row>
    <row r="163" spans="1:11" ht="16.7" customHeight="1">
      <c r="A163" s="446"/>
      <c r="B163" s="424"/>
      <c r="C163" s="420">
        <v>542</v>
      </c>
      <c r="D163" s="348" t="s">
        <v>270</v>
      </c>
      <c r="E163" s="381">
        <f>[2]Funkcni!J159</f>
        <v>0</v>
      </c>
      <c r="F163" s="381">
        <f>[2]Funkcni!B159</f>
        <v>0</v>
      </c>
      <c r="G163" s="381">
        <f>[2]Funkcni!C159</f>
        <v>0</v>
      </c>
      <c r="H163" s="381">
        <f>[2]Funkcni!D159</f>
        <v>0</v>
      </c>
      <c r="I163" s="381" t="str">
        <f t="shared" si="4"/>
        <v/>
      </c>
      <c r="J163" s="425" t="str">
        <f t="shared" si="5"/>
        <v/>
      </c>
    </row>
    <row r="164" spans="1:11" ht="16.7" customHeight="1">
      <c r="A164" s="446"/>
      <c r="B164" s="424"/>
      <c r="C164" s="420">
        <v>543</v>
      </c>
      <c r="D164" s="348" t="s">
        <v>271</v>
      </c>
      <c r="E164" s="381">
        <f>[2]Funkcni!J160</f>
        <v>0</v>
      </c>
      <c r="F164" s="381">
        <f>[2]Funkcni!B160</f>
        <v>0</v>
      </c>
      <c r="G164" s="381">
        <f>[2]Funkcni!C160</f>
        <v>0</v>
      </c>
      <c r="H164" s="381">
        <f>[2]Funkcni!D160</f>
        <v>0</v>
      </c>
      <c r="I164" s="381" t="str">
        <f t="shared" si="4"/>
        <v/>
      </c>
      <c r="J164" s="425" t="str">
        <f t="shared" si="5"/>
        <v/>
      </c>
    </row>
    <row r="165" spans="1:11" ht="16.7" customHeight="1">
      <c r="A165" s="446"/>
      <c r="B165" s="424"/>
      <c r="C165" s="420">
        <v>544</v>
      </c>
      <c r="D165" s="348" t="s">
        <v>272</v>
      </c>
      <c r="E165" s="381">
        <f>[2]Funkcni!J161</f>
        <v>0</v>
      </c>
      <c r="F165" s="381">
        <f>[2]Funkcni!B161</f>
        <v>0</v>
      </c>
      <c r="G165" s="381">
        <f>[2]Funkcni!C161</f>
        <v>0</v>
      </c>
      <c r="H165" s="381">
        <f>[2]Funkcni!D161</f>
        <v>0</v>
      </c>
      <c r="I165" s="381" t="str">
        <f t="shared" si="4"/>
        <v/>
      </c>
      <c r="J165" s="425" t="str">
        <f t="shared" si="5"/>
        <v/>
      </c>
    </row>
    <row r="166" spans="1:11" ht="16.7" customHeight="1">
      <c r="A166" s="446"/>
      <c r="B166" s="424"/>
      <c r="C166" s="420">
        <v>545</v>
      </c>
      <c r="D166" s="348" t="s">
        <v>273</v>
      </c>
      <c r="E166" s="381">
        <f>[2]Funkcni!J162</f>
        <v>0</v>
      </c>
      <c r="F166" s="381">
        <f>[2]Funkcni!B162</f>
        <v>0</v>
      </c>
      <c r="G166" s="381">
        <f>[2]Funkcni!C162</f>
        <v>0</v>
      </c>
      <c r="H166" s="381">
        <f>[2]Funkcni!D162</f>
        <v>0</v>
      </c>
      <c r="I166" s="381" t="str">
        <f t="shared" si="4"/>
        <v/>
      </c>
      <c r="J166" s="425" t="str">
        <f t="shared" si="5"/>
        <v/>
      </c>
    </row>
    <row r="167" spans="1:11" ht="16.7" customHeight="1">
      <c r="A167" s="446"/>
      <c r="B167" s="424"/>
      <c r="C167" s="420">
        <v>546</v>
      </c>
      <c r="D167" s="348" t="s">
        <v>274</v>
      </c>
      <c r="E167" s="381">
        <f>[2]Funkcni!J163</f>
        <v>0</v>
      </c>
      <c r="F167" s="381">
        <f>[2]Funkcni!B163</f>
        <v>0</v>
      </c>
      <c r="G167" s="381">
        <f>[2]Funkcni!C163</f>
        <v>0</v>
      </c>
      <c r="H167" s="381">
        <f>[2]Funkcni!D163</f>
        <v>0</v>
      </c>
      <c r="I167" s="381" t="str">
        <f t="shared" si="4"/>
        <v/>
      </c>
      <c r="J167" s="425" t="str">
        <f t="shared" si="5"/>
        <v/>
      </c>
    </row>
    <row r="168" spans="1:11" ht="16.7" customHeight="1">
      <c r="A168" s="446"/>
      <c r="B168" s="424"/>
      <c r="C168" s="420">
        <v>547</v>
      </c>
      <c r="D168" s="348" t="s">
        <v>275</v>
      </c>
      <c r="E168" s="381">
        <f>[2]Funkcni!J164</f>
        <v>0</v>
      </c>
      <c r="F168" s="381">
        <f>[2]Funkcni!B164</f>
        <v>0</v>
      </c>
      <c r="G168" s="381">
        <f>[2]Funkcni!C164</f>
        <v>0</v>
      </c>
      <c r="H168" s="381">
        <f>[2]Funkcni!D164</f>
        <v>0</v>
      </c>
      <c r="I168" s="381" t="str">
        <f t="shared" si="4"/>
        <v/>
      </c>
      <c r="J168" s="425" t="str">
        <f t="shared" si="5"/>
        <v/>
      </c>
    </row>
    <row r="169" spans="1:11" ht="16.7" customHeight="1">
      <c r="A169" s="446"/>
      <c r="B169" s="424"/>
      <c r="C169" s="420">
        <v>548</v>
      </c>
      <c r="D169" s="348" t="s">
        <v>276</v>
      </c>
      <c r="E169" s="381">
        <f>[2]Funkcni!J165</f>
        <v>0</v>
      </c>
      <c r="F169" s="381">
        <f>[2]Funkcni!B165</f>
        <v>0</v>
      </c>
      <c r="G169" s="381">
        <f>[2]Funkcni!C165</f>
        <v>0</v>
      </c>
      <c r="H169" s="381">
        <f>[2]Funkcni!D165</f>
        <v>0</v>
      </c>
      <c r="I169" s="381" t="str">
        <f t="shared" si="4"/>
        <v/>
      </c>
      <c r="J169" s="425" t="str">
        <f t="shared" si="5"/>
        <v/>
      </c>
    </row>
    <row r="170" spans="1:11" ht="16.7" customHeight="1">
      <c r="A170" s="446"/>
      <c r="B170" s="424"/>
      <c r="C170" s="420">
        <v>549</v>
      </c>
      <c r="D170" s="348" t="s">
        <v>277</v>
      </c>
      <c r="E170" s="381">
        <f>[2]Funkcni!J166</f>
        <v>0</v>
      </c>
      <c r="F170" s="381">
        <f>[2]Funkcni!B166</f>
        <v>0</v>
      </c>
      <c r="G170" s="381">
        <f>[2]Funkcni!C166</f>
        <v>0</v>
      </c>
      <c r="H170" s="381">
        <f>[2]Funkcni!D166</f>
        <v>0</v>
      </c>
      <c r="I170" s="381" t="str">
        <f t="shared" si="4"/>
        <v/>
      </c>
      <c r="J170" s="425" t="str">
        <f t="shared" si="5"/>
        <v/>
      </c>
    </row>
    <row r="171" spans="1:11" s="344" customFormat="1" ht="20.100000000000001" customHeight="1">
      <c r="A171" s="439"/>
      <c r="B171" s="424">
        <v>54</v>
      </c>
      <c r="C171" s="427"/>
      <c r="D171" s="354" t="s">
        <v>278</v>
      </c>
      <c r="E171" s="385">
        <f>[2]Funkcni!J167</f>
        <v>0</v>
      </c>
      <c r="F171" s="385">
        <f>[2]Funkcni!B167</f>
        <v>0</v>
      </c>
      <c r="G171" s="385">
        <f>[2]Funkcni!C167</f>
        <v>0</v>
      </c>
      <c r="H171" s="385">
        <f>[2]Funkcni!D167</f>
        <v>0</v>
      </c>
      <c r="I171" s="385" t="str">
        <f t="shared" si="4"/>
        <v/>
      </c>
      <c r="J171" s="437" t="str">
        <f t="shared" si="5"/>
        <v/>
      </c>
      <c r="K171" s="299"/>
    </row>
    <row r="172" spans="1:11" ht="16.7" customHeight="1">
      <c r="A172" s="446"/>
      <c r="B172" s="424"/>
      <c r="C172" s="420">
        <v>551</v>
      </c>
      <c r="D172" s="348" t="s">
        <v>279</v>
      </c>
      <c r="E172" s="381">
        <f>[2]Funkcni!J168</f>
        <v>0</v>
      </c>
      <c r="F172" s="381">
        <f>[2]Funkcni!B168</f>
        <v>0</v>
      </c>
      <c r="G172" s="381">
        <f>[2]Funkcni!C168</f>
        <v>0</v>
      </c>
      <c r="H172" s="381">
        <f>[2]Funkcni!D168</f>
        <v>0</v>
      </c>
      <c r="I172" s="381" t="str">
        <f t="shared" si="4"/>
        <v/>
      </c>
      <c r="J172" s="425" t="str">
        <f t="shared" si="5"/>
        <v/>
      </c>
    </row>
    <row r="173" spans="1:11" ht="16.7" customHeight="1">
      <c r="A173" s="446"/>
      <c r="B173" s="424"/>
      <c r="C173" s="420">
        <v>552</v>
      </c>
      <c r="D173" s="348" t="s">
        <v>280</v>
      </c>
      <c r="E173" s="381">
        <f>[2]Funkcni!J169</f>
        <v>0</v>
      </c>
      <c r="F173" s="381">
        <f>[2]Funkcni!B169</f>
        <v>0</v>
      </c>
      <c r="G173" s="381">
        <f>[2]Funkcni!C169</f>
        <v>0</v>
      </c>
      <c r="H173" s="381">
        <f>[2]Funkcni!D169</f>
        <v>0</v>
      </c>
      <c r="I173" s="381" t="str">
        <f t="shared" si="4"/>
        <v/>
      </c>
      <c r="J173" s="425" t="str">
        <f t="shared" si="5"/>
        <v/>
      </c>
    </row>
    <row r="174" spans="1:11" ht="22.5" customHeight="1">
      <c r="A174" s="446"/>
      <c r="B174" s="424"/>
      <c r="C174" s="420">
        <v>556</v>
      </c>
      <c r="D174" s="348" t="s">
        <v>281</v>
      </c>
      <c r="E174" s="381">
        <f>[2]Funkcni!J170</f>
        <v>0</v>
      </c>
      <c r="F174" s="381">
        <f>[2]Funkcni!B170</f>
        <v>0</v>
      </c>
      <c r="G174" s="381">
        <f>[2]Funkcni!C170</f>
        <v>0</v>
      </c>
      <c r="H174" s="381">
        <f>[2]Funkcni!D170</f>
        <v>0</v>
      </c>
      <c r="I174" s="381" t="str">
        <f t="shared" si="4"/>
        <v/>
      </c>
      <c r="J174" s="425" t="str">
        <f t="shared" si="5"/>
        <v/>
      </c>
    </row>
    <row r="175" spans="1:11" ht="22.5" customHeight="1">
      <c r="A175" s="446"/>
      <c r="B175" s="424"/>
      <c r="C175" s="420">
        <v>558</v>
      </c>
      <c r="D175" s="348" t="s">
        <v>282</v>
      </c>
      <c r="E175" s="381">
        <f>[2]Funkcni!J171</f>
        <v>0</v>
      </c>
      <c r="F175" s="381">
        <f>[2]Funkcni!B171</f>
        <v>0</v>
      </c>
      <c r="G175" s="381">
        <f>[2]Funkcni!C171</f>
        <v>0</v>
      </c>
      <c r="H175" s="381">
        <f>[2]Funkcni!D171</f>
        <v>0</v>
      </c>
      <c r="I175" s="381" t="str">
        <f t="shared" si="4"/>
        <v/>
      </c>
      <c r="J175" s="425" t="str">
        <f t="shared" si="5"/>
        <v/>
      </c>
    </row>
    <row r="176" spans="1:11" ht="22.5" customHeight="1">
      <c r="A176" s="446"/>
      <c r="B176" s="424"/>
      <c r="C176" s="420">
        <v>559</v>
      </c>
      <c r="D176" s="348" t="s">
        <v>283</v>
      </c>
      <c r="E176" s="381">
        <f>[2]Funkcni!J172</f>
        <v>0</v>
      </c>
      <c r="F176" s="381">
        <f>[2]Funkcni!B172</f>
        <v>0</v>
      </c>
      <c r="G176" s="381">
        <f>[2]Funkcni!C172</f>
        <v>0</v>
      </c>
      <c r="H176" s="381">
        <f>[2]Funkcni!D172</f>
        <v>0</v>
      </c>
      <c r="I176" s="381" t="str">
        <f t="shared" si="4"/>
        <v/>
      </c>
      <c r="J176" s="425" t="str">
        <f t="shared" si="5"/>
        <v/>
      </c>
    </row>
    <row r="177" spans="1:11" s="344" customFormat="1" ht="24.2" customHeight="1">
      <c r="A177" s="439"/>
      <c r="B177" s="424">
        <v>55</v>
      </c>
      <c r="C177" s="427"/>
      <c r="D177" s="440" t="s">
        <v>284</v>
      </c>
      <c r="E177" s="429">
        <f>[2]Funkcni!J173</f>
        <v>0</v>
      </c>
      <c r="F177" s="429">
        <f>[2]Funkcni!B173</f>
        <v>0</v>
      </c>
      <c r="G177" s="429">
        <f>[2]Funkcni!C173</f>
        <v>0</v>
      </c>
      <c r="H177" s="429">
        <f>[2]Funkcni!D173</f>
        <v>0</v>
      </c>
      <c r="I177" s="429" t="str">
        <f t="shared" si="4"/>
        <v/>
      </c>
      <c r="J177" s="430" t="str">
        <f t="shared" si="5"/>
        <v/>
      </c>
      <c r="K177" s="299"/>
    </row>
    <row r="178" spans="1:11" s="344" customFormat="1" ht="21.95" customHeight="1" thickBot="1">
      <c r="A178" s="443">
        <v>5</v>
      </c>
      <c r="B178" s="424"/>
      <c r="C178" s="427"/>
      <c r="D178" s="433" t="s">
        <v>285</v>
      </c>
      <c r="E178" s="445">
        <f>[2]Funkcni!J174</f>
        <v>0</v>
      </c>
      <c r="F178" s="434">
        <f>[2]Funkcni!B174</f>
        <v>0</v>
      </c>
      <c r="G178" s="434">
        <f>[2]Funkcni!C174</f>
        <v>0</v>
      </c>
      <c r="H178" s="434">
        <f>[2]Funkcni!D174</f>
        <v>0</v>
      </c>
      <c r="I178" s="434" t="str">
        <f t="shared" si="4"/>
        <v/>
      </c>
      <c r="J178" s="435" t="str">
        <f t="shared" si="5"/>
        <v/>
      </c>
      <c r="K178" s="299"/>
    </row>
    <row r="179" spans="1:11" ht="18" customHeight="1">
      <c r="A179" s="446"/>
      <c r="B179" s="424"/>
      <c r="C179" s="420">
        <v>611</v>
      </c>
      <c r="D179" s="348" t="s">
        <v>286</v>
      </c>
      <c r="E179" s="349">
        <f>[2]Funkcni!J175</f>
        <v>89377.629560000001</v>
      </c>
      <c r="F179" s="349">
        <f>[2]Funkcni!B175</f>
        <v>5000</v>
      </c>
      <c r="G179" s="349">
        <f>[2]Funkcni!C175</f>
        <v>118399.736</v>
      </c>
      <c r="H179" s="349">
        <f>[2]Funkcni!D175</f>
        <v>102907.93325</v>
      </c>
      <c r="I179" s="349">
        <f t="shared" si="4"/>
        <v>86.915677962322476</v>
      </c>
      <c r="J179" s="436">
        <f t="shared" si="5"/>
        <v>115.1383559360533</v>
      </c>
    </row>
    <row r="180" spans="1:11" ht="16.7" customHeight="1">
      <c r="A180" s="446"/>
      <c r="B180" s="424"/>
      <c r="C180" s="420">
        <v>612</v>
      </c>
      <c r="D180" s="348" t="s">
        <v>287</v>
      </c>
      <c r="E180" s="381">
        <f>[2]Funkcni!J176</f>
        <v>0</v>
      </c>
      <c r="F180" s="381">
        <f>[2]Funkcni!B176</f>
        <v>0</v>
      </c>
      <c r="G180" s="381">
        <f>[2]Funkcni!C176</f>
        <v>0</v>
      </c>
      <c r="H180" s="381">
        <f>[2]Funkcni!D176</f>
        <v>0</v>
      </c>
      <c r="I180" s="381" t="str">
        <f t="shared" si="4"/>
        <v/>
      </c>
      <c r="J180" s="425" t="str">
        <f t="shared" si="5"/>
        <v/>
      </c>
    </row>
    <row r="181" spans="1:11" ht="16.7" customHeight="1">
      <c r="A181" s="446"/>
      <c r="B181" s="424"/>
      <c r="C181" s="420">
        <v>613</v>
      </c>
      <c r="D181" s="348" t="s">
        <v>288</v>
      </c>
      <c r="E181" s="381">
        <f>[2]Funkcni!J177</f>
        <v>0</v>
      </c>
      <c r="F181" s="381">
        <f>[2]Funkcni!B177</f>
        <v>0</v>
      </c>
      <c r="G181" s="381">
        <f>[2]Funkcni!C177</f>
        <v>0</v>
      </c>
      <c r="H181" s="381">
        <f>[2]Funkcni!D177</f>
        <v>0</v>
      </c>
      <c r="I181" s="381" t="str">
        <f t="shared" si="4"/>
        <v/>
      </c>
      <c r="J181" s="425" t="str">
        <f t="shared" si="5"/>
        <v/>
      </c>
    </row>
    <row r="182" spans="1:11" ht="22.5" customHeight="1">
      <c r="A182" s="446"/>
      <c r="B182" s="424"/>
      <c r="C182" s="420">
        <v>614</v>
      </c>
      <c r="D182" s="348" t="s">
        <v>289</v>
      </c>
      <c r="E182" s="381">
        <f>[2]Funkcni!J178</f>
        <v>1280556.5548</v>
      </c>
      <c r="F182" s="381">
        <f>[2]Funkcni!B178</f>
        <v>1488342.719</v>
      </c>
      <c r="G182" s="381">
        <f>[2]Funkcni!C178</f>
        <v>1900357.5149999999</v>
      </c>
      <c r="H182" s="381">
        <f>[2]Funkcni!D178</f>
        <v>1693072.6047499999</v>
      </c>
      <c r="I182" s="381">
        <f t="shared" si="4"/>
        <v>89.092320333734676</v>
      </c>
      <c r="J182" s="425">
        <f t="shared" si="5"/>
        <v>132.21380956614038</v>
      </c>
    </row>
    <row r="183" spans="1:11" ht="22.5" customHeight="1">
      <c r="A183" s="446"/>
      <c r="B183" s="424"/>
      <c r="C183" s="420">
        <v>615</v>
      </c>
      <c r="D183" s="348" t="s">
        <v>290</v>
      </c>
      <c r="E183" s="381">
        <f>[2]Funkcni!J179</f>
        <v>0</v>
      </c>
      <c r="F183" s="381">
        <f>[2]Funkcni!B179</f>
        <v>0</v>
      </c>
      <c r="G183" s="381">
        <f>[2]Funkcni!C179</f>
        <v>0</v>
      </c>
      <c r="H183" s="381">
        <f>[2]Funkcni!D179</f>
        <v>0</v>
      </c>
      <c r="I183" s="381" t="str">
        <f t="shared" si="4"/>
        <v/>
      </c>
      <c r="J183" s="425" t="str">
        <f t="shared" si="5"/>
        <v/>
      </c>
    </row>
    <row r="184" spans="1:11" ht="16.7" customHeight="1">
      <c r="A184" s="446"/>
      <c r="B184" s="424"/>
      <c r="C184" s="420">
        <v>617</v>
      </c>
      <c r="D184" s="348" t="s">
        <v>291</v>
      </c>
      <c r="E184" s="381">
        <f>[2]Funkcni!J180</f>
        <v>0</v>
      </c>
      <c r="F184" s="381">
        <f>[2]Funkcni!B180</f>
        <v>0</v>
      </c>
      <c r="G184" s="381">
        <f>[2]Funkcni!C180</f>
        <v>0</v>
      </c>
      <c r="H184" s="381">
        <f>[2]Funkcni!D180</f>
        <v>0</v>
      </c>
      <c r="I184" s="381" t="str">
        <f t="shared" si="4"/>
        <v/>
      </c>
      <c r="J184" s="425" t="str">
        <f t="shared" si="5"/>
        <v/>
      </c>
    </row>
    <row r="185" spans="1:11" ht="16.7" customHeight="1">
      <c r="A185" s="446"/>
      <c r="B185" s="424"/>
      <c r="C185" s="420">
        <v>618</v>
      </c>
      <c r="D185" s="348" t="s">
        <v>292</v>
      </c>
      <c r="E185" s="381">
        <f>[2]Funkcni!J181</f>
        <v>0</v>
      </c>
      <c r="F185" s="381">
        <f>[2]Funkcni!B181</f>
        <v>0</v>
      </c>
      <c r="G185" s="381">
        <f>[2]Funkcni!C181</f>
        <v>0</v>
      </c>
      <c r="H185" s="381">
        <f>[2]Funkcni!D181</f>
        <v>0</v>
      </c>
      <c r="I185" s="381" t="str">
        <f t="shared" si="4"/>
        <v/>
      </c>
      <c r="J185" s="425" t="str">
        <f t="shared" si="5"/>
        <v/>
      </c>
    </row>
    <row r="186" spans="1:11" ht="16.7" customHeight="1">
      <c r="A186" s="446"/>
      <c r="B186" s="424"/>
      <c r="C186" s="420">
        <v>619</v>
      </c>
      <c r="D186" s="348" t="s">
        <v>293</v>
      </c>
      <c r="E186" s="381">
        <f>[2]Funkcni!J182</f>
        <v>0</v>
      </c>
      <c r="F186" s="381">
        <f>[2]Funkcni!B182</f>
        <v>0</v>
      </c>
      <c r="G186" s="381">
        <f>[2]Funkcni!C182</f>
        <v>0</v>
      </c>
      <c r="H186" s="381">
        <f>[2]Funkcni!D182</f>
        <v>0</v>
      </c>
      <c r="I186" s="381" t="str">
        <f t="shared" si="4"/>
        <v/>
      </c>
      <c r="J186" s="425" t="str">
        <f t="shared" si="5"/>
        <v/>
      </c>
    </row>
    <row r="187" spans="1:11" s="344" customFormat="1" ht="24.2" customHeight="1">
      <c r="A187" s="439"/>
      <c r="B187" s="424">
        <v>61</v>
      </c>
      <c r="C187" s="427"/>
      <c r="D187" s="354" t="s">
        <v>294</v>
      </c>
      <c r="E187" s="385">
        <f>[2]Funkcni!J183</f>
        <v>1369934.1843600001</v>
      </c>
      <c r="F187" s="385">
        <f>[2]Funkcni!B183</f>
        <v>1493342.719</v>
      </c>
      <c r="G187" s="385">
        <f>[2]Funkcni!C183</f>
        <v>2018757.2509999999</v>
      </c>
      <c r="H187" s="385">
        <f>[2]Funkcni!D183</f>
        <v>1795980.5379999999</v>
      </c>
      <c r="I187" s="385">
        <f t="shared" si="4"/>
        <v>88.964660664889422</v>
      </c>
      <c r="J187" s="437">
        <f t="shared" si="5"/>
        <v>131.09976804024629</v>
      </c>
      <c r="K187" s="299"/>
    </row>
    <row r="188" spans="1:11" ht="16.7" customHeight="1">
      <c r="A188" s="446"/>
      <c r="B188" s="424"/>
      <c r="C188" s="420">
        <v>621</v>
      </c>
      <c r="D188" s="348" t="s">
        <v>295</v>
      </c>
      <c r="E188" s="381">
        <f>[2]Funkcni!J184</f>
        <v>0</v>
      </c>
      <c r="F188" s="381">
        <f>[2]Funkcni!B184</f>
        <v>0</v>
      </c>
      <c r="G188" s="381">
        <f>[2]Funkcni!C184</f>
        <v>0</v>
      </c>
      <c r="H188" s="381">
        <f>[2]Funkcni!D184</f>
        <v>0</v>
      </c>
      <c r="I188" s="381" t="str">
        <f t="shared" si="4"/>
        <v/>
      </c>
      <c r="J188" s="425" t="str">
        <f t="shared" si="5"/>
        <v/>
      </c>
    </row>
    <row r="189" spans="1:11" ht="22.5" customHeight="1">
      <c r="A189" s="446"/>
      <c r="B189" s="424"/>
      <c r="C189" s="420">
        <v>622</v>
      </c>
      <c r="D189" s="348" t="s">
        <v>296</v>
      </c>
      <c r="E189" s="381">
        <f>[2]Funkcni!J185</f>
        <v>30.11861</v>
      </c>
      <c r="F189" s="381">
        <f>[2]Funkcni!B185</f>
        <v>40</v>
      </c>
      <c r="G189" s="381">
        <f>[2]Funkcni!C185</f>
        <v>33</v>
      </c>
      <c r="H189" s="381">
        <f>[2]Funkcni!D185</f>
        <v>31.982340000000001</v>
      </c>
      <c r="I189" s="381">
        <f t="shared" si="4"/>
        <v>96.916181818181826</v>
      </c>
      <c r="J189" s="425">
        <f t="shared" si="5"/>
        <v>106.18796816984582</v>
      </c>
    </row>
    <row r="190" spans="1:11" s="344" customFormat="1" ht="20.100000000000001" customHeight="1">
      <c r="A190" s="439"/>
      <c r="B190" s="424">
        <v>62</v>
      </c>
      <c r="C190" s="427"/>
      <c r="D190" s="354" t="s">
        <v>297</v>
      </c>
      <c r="E190" s="385">
        <f>[2]Funkcni!J186</f>
        <v>30.11861</v>
      </c>
      <c r="F190" s="385">
        <f>[2]Funkcni!B186</f>
        <v>40</v>
      </c>
      <c r="G190" s="385">
        <f>[2]Funkcni!C186</f>
        <v>33</v>
      </c>
      <c r="H190" s="385">
        <f>[2]Funkcni!D186</f>
        <v>31.982340000000001</v>
      </c>
      <c r="I190" s="385">
        <f t="shared" si="4"/>
        <v>96.916181818181826</v>
      </c>
      <c r="J190" s="437">
        <f t="shared" si="5"/>
        <v>106.18796816984582</v>
      </c>
      <c r="K190" s="299"/>
    </row>
    <row r="191" spans="1:11" ht="16.7" customHeight="1">
      <c r="A191" s="446"/>
      <c r="B191" s="455"/>
      <c r="C191" s="420">
        <v>631</v>
      </c>
      <c r="D191" s="348" t="s">
        <v>298</v>
      </c>
      <c r="E191" s="381">
        <f>[2]Funkcni!J187</f>
        <v>0</v>
      </c>
      <c r="F191" s="381">
        <f>[2]Funkcni!B187</f>
        <v>0</v>
      </c>
      <c r="G191" s="381">
        <f>[2]Funkcni!C187</f>
        <v>0</v>
      </c>
      <c r="H191" s="381">
        <f>[2]Funkcni!D187</f>
        <v>0</v>
      </c>
      <c r="I191" s="381" t="str">
        <f t="shared" si="4"/>
        <v/>
      </c>
      <c r="J191" s="425" t="str">
        <f t="shared" si="5"/>
        <v/>
      </c>
    </row>
    <row r="192" spans="1:11" ht="16.7" customHeight="1">
      <c r="A192" s="446"/>
      <c r="B192" s="455"/>
      <c r="C192" s="420">
        <v>632</v>
      </c>
      <c r="D192" s="348" t="s">
        <v>299</v>
      </c>
      <c r="E192" s="381">
        <f>[2]Funkcni!J188</f>
        <v>0</v>
      </c>
      <c r="F192" s="381">
        <f>[2]Funkcni!B188</f>
        <v>0</v>
      </c>
      <c r="G192" s="381">
        <f>[2]Funkcni!C188</f>
        <v>0</v>
      </c>
      <c r="H192" s="381">
        <f>[2]Funkcni!D188</f>
        <v>0</v>
      </c>
      <c r="I192" s="381" t="str">
        <f t="shared" si="4"/>
        <v/>
      </c>
      <c r="J192" s="425" t="str">
        <f t="shared" si="5"/>
        <v/>
      </c>
    </row>
    <row r="193" spans="1:11" ht="16.7" customHeight="1">
      <c r="A193" s="446"/>
      <c r="B193" s="455"/>
      <c r="C193" s="420">
        <v>633</v>
      </c>
      <c r="D193" s="348" t="s">
        <v>300</v>
      </c>
      <c r="E193" s="381">
        <f>[2]Funkcni!J189</f>
        <v>0</v>
      </c>
      <c r="F193" s="381">
        <f>[2]Funkcni!B189</f>
        <v>0</v>
      </c>
      <c r="G193" s="381">
        <f>[2]Funkcni!C189</f>
        <v>0</v>
      </c>
      <c r="H193" s="381">
        <f>[2]Funkcni!D189</f>
        <v>0</v>
      </c>
      <c r="I193" s="381" t="str">
        <f t="shared" si="4"/>
        <v/>
      </c>
      <c r="J193" s="425" t="str">
        <f t="shared" si="5"/>
        <v/>
      </c>
    </row>
    <row r="194" spans="1:11" ht="16.7" customHeight="1">
      <c r="A194" s="446"/>
      <c r="B194" s="455"/>
      <c r="C194" s="420">
        <v>639</v>
      </c>
      <c r="D194" s="348" t="s">
        <v>301</v>
      </c>
      <c r="E194" s="381">
        <f>[2]Funkcni!J190</f>
        <v>0</v>
      </c>
      <c r="F194" s="381">
        <f>[2]Funkcni!B190</f>
        <v>0</v>
      </c>
      <c r="G194" s="381">
        <f>[2]Funkcni!C190</f>
        <v>0</v>
      </c>
      <c r="H194" s="381">
        <f>[2]Funkcni!D190</f>
        <v>0</v>
      </c>
      <c r="I194" s="381" t="str">
        <f t="shared" si="4"/>
        <v/>
      </c>
      <c r="J194" s="425" t="str">
        <f t="shared" si="5"/>
        <v/>
      </c>
    </row>
    <row r="195" spans="1:11" s="344" customFormat="1" ht="20.100000000000001" customHeight="1">
      <c r="A195" s="431"/>
      <c r="B195" s="456">
        <v>63</v>
      </c>
      <c r="C195" s="427"/>
      <c r="D195" s="354" t="s">
        <v>302</v>
      </c>
      <c r="E195" s="385">
        <f>[2]Funkcni!J191</f>
        <v>0</v>
      </c>
      <c r="F195" s="385">
        <f>[2]Funkcni!B191</f>
        <v>0</v>
      </c>
      <c r="G195" s="385">
        <f>[2]Funkcni!C191</f>
        <v>0</v>
      </c>
      <c r="H195" s="385">
        <f>[2]Funkcni!D191</f>
        <v>0</v>
      </c>
      <c r="I195" s="385" t="str">
        <f t="shared" si="4"/>
        <v/>
      </c>
      <c r="J195" s="437" t="str">
        <f t="shared" si="5"/>
        <v/>
      </c>
      <c r="K195" s="299"/>
    </row>
    <row r="196" spans="1:11" ht="16.7" customHeight="1">
      <c r="A196" s="457"/>
      <c r="B196" s="456"/>
      <c r="C196" s="420">
        <v>640</v>
      </c>
      <c r="D196" s="348" t="s">
        <v>303</v>
      </c>
      <c r="E196" s="381">
        <f>[2]Funkcni!J192</f>
        <v>0</v>
      </c>
      <c r="F196" s="381">
        <f>[2]Funkcni!B192</f>
        <v>0</v>
      </c>
      <c r="G196" s="381">
        <f>[2]Funkcni!C192</f>
        <v>0</v>
      </c>
      <c r="H196" s="381">
        <f>[2]Funkcni!D192</f>
        <v>0</v>
      </c>
      <c r="I196" s="381" t="str">
        <f t="shared" si="4"/>
        <v/>
      </c>
      <c r="J196" s="425" t="str">
        <f t="shared" si="5"/>
        <v/>
      </c>
    </row>
    <row r="197" spans="1:11" s="344" customFormat="1" ht="20.100000000000001" customHeight="1">
      <c r="A197" s="431"/>
      <c r="B197" s="456">
        <v>64</v>
      </c>
      <c r="C197" s="427"/>
      <c r="D197" s="440" t="s">
        <v>303</v>
      </c>
      <c r="E197" s="429">
        <f>[2]Funkcni!J193</f>
        <v>0</v>
      </c>
      <c r="F197" s="429">
        <f>[2]Funkcni!B193</f>
        <v>0</v>
      </c>
      <c r="G197" s="429">
        <f>[2]Funkcni!C193</f>
        <v>0</v>
      </c>
      <c r="H197" s="429">
        <f>[2]Funkcni!D193</f>
        <v>0</v>
      </c>
      <c r="I197" s="429" t="str">
        <f t="shared" si="4"/>
        <v/>
      </c>
      <c r="J197" s="430" t="str">
        <f t="shared" si="5"/>
        <v/>
      </c>
      <c r="K197" s="299"/>
    </row>
    <row r="198" spans="1:11" s="344" customFormat="1" ht="21.95" customHeight="1" thickBot="1">
      <c r="A198" s="443">
        <v>6</v>
      </c>
      <c r="B198" s="458"/>
      <c r="C198" s="427"/>
      <c r="D198" s="433" t="s">
        <v>304</v>
      </c>
      <c r="E198" s="445">
        <f>[2]Funkcni!J194</f>
        <v>1369964.3029700001</v>
      </c>
      <c r="F198" s="434">
        <f>[2]Funkcni!B194</f>
        <v>1493382.719</v>
      </c>
      <c r="G198" s="434">
        <f>[2]Funkcni!C194</f>
        <v>2018790.2509999999</v>
      </c>
      <c r="H198" s="434">
        <f>[2]Funkcni!D194</f>
        <v>1796012.52034</v>
      </c>
      <c r="I198" s="434">
        <f t="shared" si="4"/>
        <v>88.964790643820095</v>
      </c>
      <c r="J198" s="435">
        <f t="shared" si="5"/>
        <v>131.09922035532992</v>
      </c>
      <c r="K198" s="299"/>
    </row>
    <row r="199" spans="1:11" s="344" customFormat="1" ht="35.1" customHeight="1" thickBot="1">
      <c r="A199" s="930" t="s">
        <v>305</v>
      </c>
      <c r="B199" s="931"/>
      <c r="C199" s="932"/>
      <c r="D199" s="459" t="s">
        <v>124</v>
      </c>
      <c r="E199" s="362">
        <f>[2]Funkcni!J195</f>
        <v>1369964.3029700001</v>
      </c>
      <c r="F199" s="363">
        <f>[2]Funkcni!B195</f>
        <v>1493382.719</v>
      </c>
      <c r="G199" s="363">
        <f>[2]Funkcni!C195</f>
        <v>2018790.2509999999</v>
      </c>
      <c r="H199" s="363">
        <f>[2]Funkcni!D195</f>
        <v>1796012.52034</v>
      </c>
      <c r="I199" s="363">
        <f t="shared" si="4"/>
        <v>88.964790643820095</v>
      </c>
      <c r="J199" s="460">
        <f t="shared" si="5"/>
        <v>131.09922035532992</v>
      </c>
      <c r="K199" s="299"/>
    </row>
    <row r="200" spans="1:11" s="466" customFormat="1" ht="21" customHeight="1">
      <c r="A200" s="461"/>
      <c r="B200" s="462"/>
      <c r="C200" s="463"/>
      <c r="D200" s="463"/>
      <c r="E200" s="464"/>
      <c r="F200" s="464"/>
      <c r="G200" s="464"/>
      <c r="H200" s="465"/>
      <c r="I200" s="465"/>
    </row>
    <row r="201" spans="1:11" s="466" customFormat="1">
      <c r="C201" s="467"/>
      <c r="D201" s="468"/>
      <c r="E201" s="469"/>
      <c r="F201" s="469"/>
      <c r="G201" s="298"/>
      <c r="H201" s="298"/>
      <c r="I201" s="298"/>
      <c r="J201" s="298"/>
    </row>
    <row r="202" spans="1:11" s="466" customFormat="1" ht="12">
      <c r="C202" s="467"/>
      <c r="D202" s="470"/>
      <c r="E202" s="471"/>
      <c r="F202" s="472"/>
    </row>
    <row r="203" spans="1:11" s="466" customFormat="1" ht="12">
      <c r="C203" s="467"/>
      <c r="D203" s="473"/>
      <c r="E203" s="474"/>
    </row>
    <row r="204" spans="1:11" s="466" customFormat="1" ht="12">
      <c r="C204" s="467"/>
      <c r="D204" s="473"/>
      <c r="E204" s="475"/>
      <c r="F204" s="396"/>
    </row>
    <row r="205" spans="1:11" s="466" customFormat="1" ht="12">
      <c r="C205" s="396"/>
      <c r="D205" s="473"/>
      <c r="E205" s="475"/>
      <c r="F205" s="396"/>
    </row>
    <row r="206" spans="1:11" s="466" customFormat="1" ht="12">
      <c r="D206" s="473"/>
      <c r="E206" s="475"/>
      <c r="F206" s="396"/>
    </row>
    <row r="207" spans="1:11" s="476" customFormat="1" ht="8.25">
      <c r="C207" s="477"/>
    </row>
    <row r="208" spans="1:11" s="476" customFormat="1" ht="8.25">
      <c r="C208" s="477"/>
    </row>
    <row r="209" spans="3:3" s="476" customFormat="1" ht="8.25">
      <c r="C209" s="477"/>
    </row>
    <row r="210" spans="3:3" s="476" customFormat="1" ht="8.25">
      <c r="C210" s="477"/>
    </row>
    <row r="211" spans="3:3" s="476" customFormat="1" ht="8.25">
      <c r="C211" s="477"/>
    </row>
    <row r="212" spans="3:3" s="476" customFormat="1" ht="8.25">
      <c r="C212" s="477"/>
    </row>
    <row r="213" spans="3:3" s="476" customFormat="1" ht="8.25">
      <c r="C213" s="477"/>
    </row>
    <row r="214" spans="3:3" s="476" customFormat="1" ht="8.25">
      <c r="C214" s="477"/>
    </row>
  </sheetData>
  <mergeCells count="4">
    <mergeCell ref="A199:C199"/>
    <mergeCell ref="A5:A7"/>
    <mergeCell ref="B5:B7"/>
    <mergeCell ref="C5:C7"/>
  </mergeCells>
  <pageMargins left="0.70866141732283472" right="0.70866141732283472" top="0.78740157480314965" bottom="0.78740157480314965" header="0.31496062992125984" footer="0.31496062992125984"/>
  <pageSetup paperSize="9" scale="58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2"/>
  <sheetViews>
    <sheetView zoomScale="80" zoomScaleNormal="80" workbookViewId="0">
      <selection activeCell="L23" sqref="L23"/>
    </sheetView>
  </sheetViews>
  <sheetFormatPr defaultColWidth="11.42578125" defaultRowHeight="12.75"/>
  <cols>
    <col min="1" max="1" width="3.28515625" style="480" customWidth="1"/>
    <col min="2" max="2" width="53.42578125" style="480" customWidth="1"/>
    <col min="3" max="3" width="19.140625" style="480" bestFit="1" customWidth="1"/>
    <col min="4" max="4" width="17.42578125" style="480" bestFit="1" customWidth="1"/>
    <col min="5" max="5" width="17.85546875" style="480" bestFit="1" customWidth="1"/>
    <col min="6" max="6" width="17.42578125" style="480" bestFit="1" customWidth="1"/>
    <col min="7" max="7" width="11.5703125" style="480" customWidth="1"/>
    <col min="8" max="16384" width="11.42578125" style="480"/>
  </cols>
  <sheetData>
    <row r="1" spans="2:7">
      <c r="G1" s="480" t="s">
        <v>594</v>
      </c>
    </row>
    <row r="3" spans="2:7" ht="18">
      <c r="B3" s="942" t="s">
        <v>306</v>
      </c>
      <c r="C3" s="942"/>
      <c r="D3" s="942"/>
      <c r="E3" s="942"/>
      <c r="F3" s="942"/>
      <c r="G3" s="942"/>
    </row>
    <row r="7" spans="2:7">
      <c r="B7" s="480" t="s">
        <v>487</v>
      </c>
    </row>
    <row r="8" spans="2:7">
      <c r="B8" s="480" t="s">
        <v>0</v>
      </c>
    </row>
    <row r="9" spans="2:7" ht="13.5" thickBot="1">
      <c r="G9" s="827" t="s">
        <v>307</v>
      </c>
    </row>
    <row r="10" spans="2:7" ht="30.75" customHeight="1">
      <c r="B10" s="943" t="s">
        <v>309</v>
      </c>
      <c r="C10" s="830" t="s">
        <v>595</v>
      </c>
      <c r="D10" s="830" t="s">
        <v>596</v>
      </c>
      <c r="E10" s="830" t="s">
        <v>597</v>
      </c>
      <c r="F10" s="830" t="s">
        <v>598</v>
      </c>
      <c r="G10" s="831" t="s">
        <v>599</v>
      </c>
    </row>
    <row r="11" spans="2:7" s="39" customFormat="1" ht="14.25" customHeight="1" thickBot="1">
      <c r="B11" s="944"/>
      <c r="C11" s="832">
        <v>1</v>
      </c>
      <c r="D11" s="832">
        <v>2</v>
      </c>
      <c r="E11" s="832">
        <v>3</v>
      </c>
      <c r="F11" s="832">
        <v>4</v>
      </c>
      <c r="G11" s="833" t="s">
        <v>600</v>
      </c>
    </row>
    <row r="12" spans="2:7" ht="24.95" customHeight="1">
      <c r="B12" s="945" t="s">
        <v>311</v>
      </c>
      <c r="C12" s="946"/>
      <c r="D12" s="946"/>
      <c r="E12" s="946"/>
      <c r="F12" s="946"/>
      <c r="G12" s="947"/>
    </row>
    <row r="13" spans="2:7" ht="24.95" customHeight="1">
      <c r="B13" s="834" t="s">
        <v>312</v>
      </c>
      <c r="C13" s="828">
        <v>15656.441000000001</v>
      </c>
      <c r="D13" s="828">
        <v>21195.488000000001</v>
      </c>
      <c r="E13" s="828">
        <v>0</v>
      </c>
      <c r="F13" s="828">
        <v>15640.72638</v>
      </c>
      <c r="G13" s="835">
        <v>73.790000000000006</v>
      </c>
    </row>
    <row r="14" spans="2:7" ht="24.95" customHeight="1">
      <c r="B14" s="834" t="s">
        <v>313</v>
      </c>
      <c r="C14" s="828">
        <v>1493382.719</v>
      </c>
      <c r="D14" s="828">
        <v>2018790.2509999999</v>
      </c>
      <c r="E14" s="828">
        <v>2591213.1543299998</v>
      </c>
      <c r="F14" s="828">
        <v>1796012.52034</v>
      </c>
      <c r="G14" s="835">
        <v>88.96</v>
      </c>
    </row>
    <row r="15" spans="2:7" ht="24.95" customHeight="1">
      <c r="B15" s="834" t="s">
        <v>570</v>
      </c>
      <c r="C15" s="828">
        <v>0</v>
      </c>
      <c r="D15" s="828">
        <v>0</v>
      </c>
      <c r="E15" s="828">
        <v>0</v>
      </c>
      <c r="F15" s="828">
        <v>0</v>
      </c>
      <c r="G15" s="835">
        <v>0</v>
      </c>
    </row>
    <row r="16" spans="2:7" ht="24.95" customHeight="1">
      <c r="B16" s="939" t="s">
        <v>314</v>
      </c>
      <c r="C16" s="940"/>
      <c r="D16" s="940"/>
      <c r="E16" s="940"/>
      <c r="F16" s="940"/>
      <c r="G16" s="941"/>
    </row>
    <row r="17" spans="2:7" ht="24.95" customHeight="1">
      <c r="B17" s="834" t="s">
        <v>571</v>
      </c>
      <c r="C17" s="828">
        <v>0</v>
      </c>
      <c r="D17" s="828">
        <v>0</v>
      </c>
      <c r="E17" s="828">
        <v>0</v>
      </c>
      <c r="F17" s="828">
        <v>0</v>
      </c>
      <c r="G17" s="835">
        <v>0</v>
      </c>
    </row>
    <row r="18" spans="2:7" ht="25.5">
      <c r="B18" s="834" t="s">
        <v>572</v>
      </c>
      <c r="C18" s="828">
        <v>15656.441000000001</v>
      </c>
      <c r="D18" s="828">
        <v>21195.488000000001</v>
      </c>
      <c r="E18" s="828">
        <v>0</v>
      </c>
      <c r="F18" s="828">
        <v>15640.72638</v>
      </c>
      <c r="G18" s="835">
        <v>73.790000000000006</v>
      </c>
    </row>
    <row r="19" spans="2:7" ht="25.5">
      <c r="B19" s="834" t="s">
        <v>573</v>
      </c>
      <c r="C19" s="828">
        <v>13956.441000000001</v>
      </c>
      <c r="D19" s="828">
        <v>19495.488000000001</v>
      </c>
      <c r="E19" s="828">
        <v>0</v>
      </c>
      <c r="F19" s="828">
        <v>12597.56648</v>
      </c>
      <c r="G19" s="835">
        <v>64.62</v>
      </c>
    </row>
    <row r="20" spans="2:7" ht="24.95" customHeight="1">
      <c r="B20" s="834" t="s">
        <v>574</v>
      </c>
      <c r="C20" s="828">
        <v>0</v>
      </c>
      <c r="D20" s="828">
        <v>0</v>
      </c>
      <c r="E20" s="828">
        <v>0</v>
      </c>
      <c r="F20" s="828">
        <v>0</v>
      </c>
      <c r="G20" s="835">
        <v>0</v>
      </c>
    </row>
    <row r="21" spans="2:7" ht="25.5">
      <c r="B21" s="834" t="s">
        <v>575</v>
      </c>
      <c r="C21" s="828">
        <v>1700</v>
      </c>
      <c r="D21" s="828">
        <v>1700</v>
      </c>
      <c r="E21" s="828">
        <v>0</v>
      </c>
      <c r="F21" s="828">
        <v>3043.1599000000001</v>
      </c>
      <c r="G21" s="835">
        <v>179.01</v>
      </c>
    </row>
    <row r="22" spans="2:7" ht="24.95" customHeight="1">
      <c r="B22" s="939" t="s">
        <v>315</v>
      </c>
      <c r="C22" s="940"/>
      <c r="D22" s="940"/>
      <c r="E22" s="940"/>
      <c r="F22" s="940"/>
      <c r="G22" s="941"/>
    </row>
    <row r="23" spans="2:7" ht="25.5">
      <c r="B23" s="834" t="s">
        <v>576</v>
      </c>
      <c r="C23" s="828">
        <v>1493382.719</v>
      </c>
      <c r="D23" s="828">
        <v>2018790.2509999999</v>
      </c>
      <c r="E23" s="828">
        <v>2591213.1543299998</v>
      </c>
      <c r="F23" s="828">
        <v>1796012.52034</v>
      </c>
      <c r="G23" s="835">
        <v>88.96</v>
      </c>
    </row>
    <row r="24" spans="2:7" ht="24.95" customHeight="1">
      <c r="B24" s="834" t="s">
        <v>577</v>
      </c>
      <c r="C24" s="828">
        <v>5000</v>
      </c>
      <c r="D24" s="828">
        <v>118399.736</v>
      </c>
      <c r="E24" s="828">
        <v>125526.65358</v>
      </c>
      <c r="F24" s="828">
        <v>102907.93325</v>
      </c>
      <c r="G24" s="835">
        <v>86.92</v>
      </c>
    </row>
    <row r="25" spans="2:7" ht="24.95" customHeight="1">
      <c r="B25" s="834" t="s">
        <v>578</v>
      </c>
      <c r="C25" s="828">
        <v>350016.92800000001</v>
      </c>
      <c r="D25" s="828">
        <v>758640.85</v>
      </c>
      <c r="E25" s="828">
        <v>1010726.23231</v>
      </c>
      <c r="F25" s="828">
        <v>512689.63212999998</v>
      </c>
      <c r="G25" s="835">
        <v>67.58</v>
      </c>
    </row>
    <row r="26" spans="2:7" ht="25.5">
      <c r="B26" s="834" t="s">
        <v>579</v>
      </c>
      <c r="C26" s="828">
        <v>0</v>
      </c>
      <c r="D26" s="828">
        <v>0</v>
      </c>
      <c r="E26" s="828">
        <v>0</v>
      </c>
      <c r="F26" s="828">
        <v>0</v>
      </c>
      <c r="G26" s="835">
        <v>0</v>
      </c>
    </row>
    <row r="27" spans="2:7" ht="25.5">
      <c r="B27" s="834" t="s">
        <v>580</v>
      </c>
      <c r="C27" s="828">
        <v>1138365.791</v>
      </c>
      <c r="D27" s="828">
        <v>1141749.665</v>
      </c>
      <c r="E27" s="828">
        <v>1454960.26844</v>
      </c>
      <c r="F27" s="828">
        <v>1180414.95496</v>
      </c>
      <c r="G27" s="835">
        <v>103.39</v>
      </c>
    </row>
    <row r="28" spans="2:7" ht="24.95" customHeight="1">
      <c r="B28" s="939" t="s">
        <v>316</v>
      </c>
      <c r="C28" s="940"/>
      <c r="D28" s="940"/>
      <c r="E28" s="940"/>
      <c r="F28" s="940"/>
      <c r="G28" s="941"/>
    </row>
    <row r="29" spans="2:7" ht="24.95" customHeight="1">
      <c r="B29" s="834" t="s">
        <v>581</v>
      </c>
      <c r="C29" s="828">
        <v>751154.52599999995</v>
      </c>
      <c r="D29" s="828">
        <v>788655.10100000002</v>
      </c>
      <c r="E29" s="828">
        <v>899458.88500000001</v>
      </c>
      <c r="F29" s="828">
        <v>819607.38899999997</v>
      </c>
      <c r="G29" s="835">
        <v>103.92</v>
      </c>
    </row>
    <row r="30" spans="2:7" ht="24.95" customHeight="1">
      <c r="B30" s="834" t="s">
        <v>582</v>
      </c>
      <c r="C30" s="828">
        <v>252890.99</v>
      </c>
      <c r="D30" s="828">
        <v>265560.103</v>
      </c>
      <c r="E30" s="828">
        <v>296655.13900000002</v>
      </c>
      <c r="F30" s="828">
        <v>264116.527</v>
      </c>
      <c r="G30" s="835">
        <v>99.46</v>
      </c>
    </row>
    <row r="31" spans="2:7" ht="24.95" customHeight="1">
      <c r="B31" s="834" t="s">
        <v>583</v>
      </c>
      <c r="C31" s="828">
        <v>14876.453</v>
      </c>
      <c r="D31" s="828">
        <v>15445.255999999999</v>
      </c>
      <c r="E31" s="828">
        <v>16898.670999999998</v>
      </c>
      <c r="F31" s="828">
        <v>15363.294</v>
      </c>
      <c r="G31" s="835">
        <v>99.47</v>
      </c>
    </row>
    <row r="32" spans="2:7" ht="25.5">
      <c r="B32" s="834" t="s">
        <v>584</v>
      </c>
      <c r="C32" s="828">
        <v>126247.329</v>
      </c>
      <c r="D32" s="828">
        <v>129418.12300000001</v>
      </c>
      <c r="E32" s="828">
        <v>138465.07399999999</v>
      </c>
      <c r="F32" s="828">
        <v>124254.353</v>
      </c>
      <c r="G32" s="835">
        <v>96.01</v>
      </c>
    </row>
    <row r="33" spans="2:7" ht="25.5">
      <c r="B33" s="834" t="s">
        <v>585</v>
      </c>
      <c r="C33" s="828">
        <v>615051.36199999996</v>
      </c>
      <c r="D33" s="828">
        <v>640320.67299999995</v>
      </c>
      <c r="E33" s="828">
        <v>690990.27300000004</v>
      </c>
      <c r="F33" s="828">
        <v>641387.93700000003</v>
      </c>
      <c r="G33" s="835">
        <v>100.17</v>
      </c>
    </row>
    <row r="34" spans="2:7" ht="25.5">
      <c r="B34" s="834" t="s">
        <v>586</v>
      </c>
      <c r="C34" s="828">
        <v>2522.4</v>
      </c>
      <c r="D34" s="828">
        <v>2522.4</v>
      </c>
      <c r="E34" s="828">
        <v>2522.4</v>
      </c>
      <c r="F34" s="828">
        <v>2522.4</v>
      </c>
      <c r="G34" s="835">
        <v>100</v>
      </c>
    </row>
    <row r="35" spans="2:7" ht="25.5">
      <c r="B35" s="834" t="s">
        <v>587</v>
      </c>
      <c r="C35" s="828">
        <v>0</v>
      </c>
      <c r="D35" s="828">
        <v>0</v>
      </c>
      <c r="E35" s="828">
        <v>0</v>
      </c>
      <c r="F35" s="828">
        <v>0</v>
      </c>
      <c r="G35" s="835">
        <v>0</v>
      </c>
    </row>
    <row r="36" spans="2:7" ht="25.5">
      <c r="B36" s="834" t="s">
        <v>588</v>
      </c>
      <c r="C36" s="828">
        <v>20550.935000000001</v>
      </c>
      <c r="D36" s="828">
        <v>27400.866000000002</v>
      </c>
      <c r="E36" s="828">
        <v>39872.699719999997</v>
      </c>
      <c r="F36" s="828">
        <v>24652.539799999999</v>
      </c>
      <c r="G36" s="835">
        <v>89.97</v>
      </c>
    </row>
    <row r="37" spans="2:7" ht="24.95" customHeight="1">
      <c r="B37" s="834" t="s">
        <v>589</v>
      </c>
      <c r="C37" s="828">
        <v>6594.4939999999997</v>
      </c>
      <c r="D37" s="828">
        <v>7905.3779999999997</v>
      </c>
      <c r="E37" s="828">
        <v>9157.3953500000007</v>
      </c>
      <c r="F37" s="828">
        <v>5294.3392000000003</v>
      </c>
      <c r="G37" s="835">
        <v>66.97</v>
      </c>
    </row>
    <row r="38" spans="2:7" ht="24.95" customHeight="1">
      <c r="B38" s="834" t="s">
        <v>590</v>
      </c>
      <c r="C38" s="828">
        <v>13956.441000000001</v>
      </c>
      <c r="D38" s="828">
        <v>19495.488000000001</v>
      </c>
      <c r="E38" s="828">
        <v>30715.304370000002</v>
      </c>
      <c r="F38" s="828">
        <v>19358.2006</v>
      </c>
      <c r="G38" s="835">
        <v>99.3</v>
      </c>
    </row>
    <row r="39" spans="2:7" ht="38.25">
      <c r="B39" s="834" t="s">
        <v>591</v>
      </c>
      <c r="C39" s="828">
        <v>0</v>
      </c>
      <c r="D39" s="828">
        <v>0</v>
      </c>
      <c r="E39" s="828">
        <v>0</v>
      </c>
      <c r="F39" s="828">
        <v>0</v>
      </c>
      <c r="G39" s="835">
        <v>0</v>
      </c>
    </row>
    <row r="40" spans="2:7" ht="24.95" customHeight="1">
      <c r="B40" s="834" t="s">
        <v>589</v>
      </c>
      <c r="C40" s="828">
        <v>0</v>
      </c>
      <c r="D40" s="828">
        <v>0</v>
      </c>
      <c r="E40" s="828">
        <v>0</v>
      </c>
      <c r="F40" s="828">
        <v>0</v>
      </c>
      <c r="G40" s="835">
        <v>0</v>
      </c>
    </row>
    <row r="41" spans="2:7" ht="24.95" customHeight="1">
      <c r="B41" s="834" t="s">
        <v>592</v>
      </c>
      <c r="C41" s="828">
        <v>0</v>
      </c>
      <c r="D41" s="828">
        <v>0</v>
      </c>
      <c r="E41" s="828">
        <v>0</v>
      </c>
      <c r="F41" s="828">
        <v>0</v>
      </c>
      <c r="G41" s="835">
        <v>0</v>
      </c>
    </row>
    <row r="42" spans="2:7" ht="26.25" thickBot="1">
      <c r="B42" s="836" t="s">
        <v>593</v>
      </c>
      <c r="C42" s="837">
        <v>153592.31299999999</v>
      </c>
      <c r="D42" s="837">
        <v>240320.717</v>
      </c>
      <c r="E42" s="837">
        <v>427926.86692</v>
      </c>
      <c r="F42" s="837">
        <v>210823.95765999999</v>
      </c>
      <c r="G42" s="838">
        <v>87.73</v>
      </c>
    </row>
  </sheetData>
  <mergeCells count="6">
    <mergeCell ref="B28:G28"/>
    <mergeCell ref="B22:G22"/>
    <mergeCell ref="B3:G3"/>
    <mergeCell ref="B10:B11"/>
    <mergeCell ref="B12:G12"/>
    <mergeCell ref="B16:G16"/>
  </mergeCells>
  <pageMargins left="0.70866141732283472" right="0.70866141732283472" top="0.78740157480314965" bottom="0.78740157480314965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211"/>
  <sheetViews>
    <sheetView view="pageBreakPreview" topLeftCell="T7" zoomScale="60" zoomScaleNormal="65" workbookViewId="0">
      <selection activeCell="AD174" sqref="AD174"/>
    </sheetView>
  </sheetViews>
  <sheetFormatPr defaultColWidth="10" defaultRowHeight="12.75" outlineLevelRow="1"/>
  <cols>
    <col min="1" max="1" width="87.140625" style="676" customWidth="1"/>
    <col min="2" max="2" width="22.5703125" style="676" hidden="1" customWidth="1"/>
    <col min="3" max="3" width="21" style="676" hidden="1" customWidth="1"/>
    <col min="4" max="4" width="22" style="676" hidden="1" customWidth="1"/>
    <col min="5" max="5" width="14.85546875" style="677" hidden="1" customWidth="1"/>
    <col min="6" max="6" width="11.85546875" style="676" hidden="1" customWidth="1"/>
    <col min="7" max="7" width="22.5703125" style="678" customWidth="1"/>
    <col min="8" max="8" width="21" style="678" customWidth="1"/>
    <col min="9" max="9" width="22" style="678" customWidth="1"/>
    <col min="10" max="10" width="14.85546875" style="679" customWidth="1"/>
    <col min="11" max="11" width="12.140625" style="678" customWidth="1"/>
    <col min="12" max="12" width="22.5703125" style="678" customWidth="1"/>
    <col min="13" max="13" width="18.7109375" style="678" customWidth="1"/>
    <col min="14" max="14" width="22" style="678" customWidth="1"/>
    <col min="15" max="15" width="14.85546875" style="679" customWidth="1"/>
    <col min="16" max="16" width="12.5703125" style="678" customWidth="1"/>
    <col min="17" max="17" width="18.7109375" style="678" customWidth="1"/>
    <col min="18" max="18" width="22" style="678" customWidth="1"/>
    <col min="19" max="19" width="14.85546875" style="679" customWidth="1"/>
    <col min="20" max="20" width="18.7109375" style="678" customWidth="1"/>
    <col min="21" max="21" width="22" style="678" customWidth="1"/>
    <col min="22" max="22" width="14.85546875" style="679" customWidth="1"/>
    <col min="23" max="23" width="22.5703125" style="678" hidden="1" customWidth="1"/>
    <col min="24" max="24" width="18.7109375" style="678" hidden="1" customWidth="1"/>
    <col min="25" max="25" width="22" style="678" hidden="1" customWidth="1"/>
    <col min="26" max="26" width="14.85546875" style="679" hidden="1" customWidth="1"/>
    <col min="27" max="27" width="12.28515625" style="678" hidden="1" customWidth="1"/>
    <col min="28" max="28" width="22.5703125" style="678" customWidth="1"/>
    <col min="29" max="29" width="21" style="678" customWidth="1"/>
    <col min="30" max="30" width="22" style="678" customWidth="1"/>
    <col min="31" max="31" width="14.85546875" style="679" customWidth="1"/>
    <col min="32" max="32" width="12.85546875" style="678" customWidth="1"/>
    <col min="33" max="33" width="20.140625" style="678" customWidth="1"/>
    <col min="34" max="34" width="21.28515625" style="678" customWidth="1"/>
    <col min="35" max="35" width="14.85546875" style="679" customWidth="1"/>
    <col min="36" max="36" width="15.140625" style="678" customWidth="1"/>
    <col min="37" max="37" width="14.140625" style="678" customWidth="1"/>
    <col min="38" max="38" width="15.85546875" style="679" customWidth="1"/>
    <col min="39" max="39" width="21.5703125" style="678" customWidth="1"/>
    <col min="40" max="40" width="18.85546875" style="678" customWidth="1"/>
    <col min="41" max="41" width="18" style="679" customWidth="1"/>
    <col min="42" max="42" width="20.5703125" style="678" customWidth="1"/>
    <col min="43" max="43" width="19.28515625" style="678" customWidth="1"/>
    <col min="44" max="44" width="20.5703125" style="679" customWidth="1"/>
    <col min="45" max="45" width="23.42578125" style="678" customWidth="1"/>
    <col min="46" max="46" width="9.7109375" style="678" customWidth="1"/>
    <col min="47" max="47" width="18.7109375" style="678" hidden="1" customWidth="1"/>
    <col min="48" max="48" width="15.85546875" style="678" hidden="1" customWidth="1"/>
    <col min="49" max="49" width="18.5703125" style="678" hidden="1" customWidth="1"/>
    <col min="50" max="50" width="12.85546875" style="680" hidden="1" customWidth="1"/>
    <col min="51" max="51" width="16.85546875" style="678" hidden="1" customWidth="1"/>
    <col min="52" max="52" width="15.85546875" style="678" hidden="1" customWidth="1"/>
    <col min="53" max="53" width="14.140625" style="678" hidden="1" customWidth="1"/>
    <col min="54" max="54" width="12.85546875" style="678" hidden="1" customWidth="1"/>
    <col min="55" max="56" width="18.5703125" style="678" hidden="1" customWidth="1"/>
    <col min="57" max="57" width="17.42578125" style="678" hidden="1" customWidth="1"/>
    <col min="58" max="58" width="12.85546875" style="680" hidden="1" customWidth="1"/>
    <col min="59" max="61" width="14.5703125" style="678" hidden="1" customWidth="1"/>
    <col min="62" max="62" width="18" style="678" hidden="1" customWidth="1"/>
    <col min="63" max="63" width="5.5703125" style="678" hidden="1" customWidth="1"/>
    <col min="64" max="64" width="18.140625" style="678" hidden="1" customWidth="1"/>
    <col min="65" max="65" width="18.42578125" style="678" hidden="1" customWidth="1"/>
    <col min="66" max="66" width="17.28515625" style="678" hidden="1" customWidth="1"/>
    <col min="67" max="67" width="12.85546875" style="680" hidden="1" customWidth="1"/>
    <col min="68" max="68" width="16.85546875" style="678" hidden="1" customWidth="1"/>
    <col min="69" max="69" width="15.85546875" style="678" hidden="1" customWidth="1"/>
    <col min="70" max="70" width="14.140625" style="678" hidden="1" customWidth="1"/>
    <col min="71" max="71" width="12.85546875" style="680" hidden="1" customWidth="1"/>
    <col min="72" max="72" width="2" style="678" hidden="1" customWidth="1"/>
    <col min="73" max="73" width="16.85546875" style="678" hidden="1" customWidth="1"/>
    <col min="74" max="74" width="15.85546875" style="678" hidden="1" customWidth="1"/>
    <col min="75" max="75" width="18.7109375" style="678" hidden="1" customWidth="1"/>
    <col min="76" max="76" width="12.85546875" style="680" hidden="1" customWidth="1"/>
    <col min="77" max="77" width="16.85546875" style="678" hidden="1" customWidth="1"/>
    <col min="78" max="78" width="15.85546875" style="678" hidden="1" customWidth="1"/>
    <col min="79" max="79" width="14.140625" style="678" hidden="1" customWidth="1"/>
    <col min="80" max="80" width="12.85546875" style="680" hidden="1" customWidth="1"/>
    <col min="81" max="1024" width="9.7109375" style="678" customWidth="1"/>
    <col min="1025" max="1025" width="10" customWidth="1"/>
  </cols>
  <sheetData>
    <row r="1" spans="1:80" hidden="1"/>
    <row r="2" spans="1:80" ht="15" hidden="1" customHeight="1">
      <c r="A2" s="678"/>
      <c r="B2" s="678"/>
      <c r="C2" s="678"/>
      <c r="D2" s="678"/>
      <c r="E2" s="679"/>
      <c r="F2" s="678"/>
    </row>
    <row r="3" spans="1:80" ht="15" hidden="1" customHeight="1"/>
    <row r="4" spans="1:80" ht="15" hidden="1" customHeight="1"/>
    <row r="5" spans="1:80" ht="15" hidden="1" customHeight="1">
      <c r="A5" s="678"/>
      <c r="B5" s="678"/>
      <c r="C5" s="678"/>
      <c r="D5" s="678"/>
      <c r="E5" s="679"/>
      <c r="F5" s="678"/>
    </row>
    <row r="6" spans="1:80" ht="15" hidden="1" customHeight="1"/>
    <row r="7" spans="1:80" ht="15" customHeight="1"/>
    <row r="8" spans="1:80" ht="20.25">
      <c r="A8" s="681" t="s">
        <v>0</v>
      </c>
      <c r="B8" s="681"/>
      <c r="C8" s="681"/>
      <c r="D8" s="681"/>
      <c r="E8" s="682"/>
      <c r="F8" s="681"/>
      <c r="AR8" s="683"/>
      <c r="AS8" s="684" t="s">
        <v>1</v>
      </c>
    </row>
    <row r="9" spans="1:80" ht="39.950000000000003" customHeight="1">
      <c r="G9" s="968" t="s">
        <v>536</v>
      </c>
      <c r="H9" s="968"/>
      <c r="I9" s="968"/>
      <c r="J9" s="968"/>
      <c r="K9" s="968"/>
      <c r="L9" s="968"/>
      <c r="M9" s="968"/>
      <c r="N9" s="968"/>
      <c r="O9" s="968"/>
      <c r="P9" s="968"/>
    </row>
    <row r="10" spans="1:80" ht="24.75" customHeight="1">
      <c r="A10" s="974"/>
      <c r="B10" s="971" t="s">
        <v>455</v>
      </c>
      <c r="C10" s="971"/>
      <c r="D10" s="971"/>
      <c r="E10" s="971"/>
      <c r="F10" s="971"/>
      <c r="G10" s="975" t="s">
        <v>537</v>
      </c>
      <c r="H10" s="975"/>
      <c r="I10" s="975"/>
      <c r="J10" s="975"/>
      <c r="K10" s="975"/>
      <c r="L10" s="961" t="s">
        <v>538</v>
      </c>
      <c r="M10" s="961"/>
      <c r="N10" s="961"/>
      <c r="O10" s="961"/>
      <c r="P10" s="961"/>
      <c r="Q10" s="961" t="s">
        <v>539</v>
      </c>
      <c r="R10" s="961"/>
      <c r="S10" s="961"/>
      <c r="T10" s="961" t="s">
        <v>540</v>
      </c>
      <c r="U10" s="961"/>
      <c r="V10" s="961"/>
      <c r="W10" s="971" t="s">
        <v>541</v>
      </c>
      <c r="X10" s="971"/>
      <c r="Y10" s="971"/>
      <c r="Z10" s="971"/>
      <c r="AA10" s="972"/>
      <c r="AB10" s="973" t="s">
        <v>542</v>
      </c>
      <c r="AC10" s="973"/>
      <c r="AD10" s="973"/>
      <c r="AE10" s="973"/>
      <c r="AF10" s="973"/>
      <c r="AG10" s="959" t="s">
        <v>2</v>
      </c>
      <c r="AH10" s="959"/>
      <c r="AI10" s="959"/>
      <c r="AJ10" s="960" t="s">
        <v>3</v>
      </c>
      <c r="AK10" s="961"/>
      <c r="AL10" s="961"/>
      <c r="AM10" s="961" t="s">
        <v>4</v>
      </c>
      <c r="AN10" s="961"/>
      <c r="AO10" s="961"/>
      <c r="AP10" s="961" t="s">
        <v>5</v>
      </c>
      <c r="AQ10" s="961"/>
      <c r="AR10" s="961"/>
      <c r="AS10" s="965" t="s">
        <v>543</v>
      </c>
      <c r="AU10" s="957" t="s">
        <v>544</v>
      </c>
      <c r="AV10" s="957"/>
      <c r="AW10" s="957"/>
      <c r="AX10" s="957"/>
      <c r="AY10" s="957"/>
      <c r="AZ10" s="957"/>
      <c r="BA10" s="957"/>
      <c r="BB10" s="957"/>
      <c r="BC10" s="958" t="s">
        <v>545</v>
      </c>
      <c r="BD10" s="958"/>
      <c r="BE10" s="958"/>
      <c r="BF10" s="958"/>
      <c r="BG10" s="958" t="s">
        <v>460</v>
      </c>
      <c r="BH10" s="958"/>
      <c r="BI10" s="958"/>
      <c r="BJ10" s="958" t="s">
        <v>461</v>
      </c>
      <c r="BK10" s="685"/>
      <c r="BL10" s="957" t="s">
        <v>546</v>
      </c>
      <c r="BM10" s="957"/>
      <c r="BN10" s="957"/>
      <c r="BO10" s="957"/>
      <c r="BP10" s="957"/>
      <c r="BQ10" s="957"/>
      <c r="BR10" s="957"/>
      <c r="BS10" s="957"/>
      <c r="BT10" s="685"/>
      <c r="BU10" s="957" t="s">
        <v>547</v>
      </c>
      <c r="BV10" s="957"/>
      <c r="BW10" s="957"/>
      <c r="BX10" s="957"/>
      <c r="BY10" s="957"/>
      <c r="BZ10" s="957"/>
      <c r="CA10" s="957"/>
      <c r="CB10" s="957"/>
    </row>
    <row r="11" spans="1:80" ht="36.75" customHeight="1">
      <c r="A11" s="974"/>
      <c r="B11" s="971"/>
      <c r="C11" s="971"/>
      <c r="D11" s="971"/>
      <c r="E11" s="971"/>
      <c r="F11" s="971"/>
      <c r="G11" s="975"/>
      <c r="H11" s="975"/>
      <c r="I11" s="975"/>
      <c r="J11" s="975"/>
      <c r="K11" s="975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71"/>
      <c r="X11" s="971"/>
      <c r="Y11" s="971"/>
      <c r="Z11" s="971"/>
      <c r="AA11" s="972"/>
      <c r="AB11" s="973"/>
      <c r="AC11" s="973"/>
      <c r="AD11" s="973"/>
      <c r="AE11" s="973"/>
      <c r="AF11" s="973"/>
      <c r="AG11" s="959"/>
      <c r="AH11" s="959"/>
      <c r="AI11" s="959"/>
      <c r="AJ11" s="960"/>
      <c r="AK11" s="961"/>
      <c r="AL11" s="961"/>
      <c r="AM11" s="961"/>
      <c r="AN11" s="961"/>
      <c r="AO11" s="961"/>
      <c r="AP11" s="961"/>
      <c r="AQ11" s="961"/>
      <c r="AR11" s="961"/>
      <c r="AS11" s="965"/>
      <c r="AU11" s="958" t="s">
        <v>548</v>
      </c>
      <c r="AV11" s="958"/>
      <c r="AW11" s="958"/>
      <c r="AX11" s="958"/>
      <c r="AY11" s="958" t="s">
        <v>462</v>
      </c>
      <c r="AZ11" s="958"/>
      <c r="BA11" s="958"/>
      <c r="BB11" s="958"/>
      <c r="BC11" s="958"/>
      <c r="BD11" s="958"/>
      <c r="BE11" s="958"/>
      <c r="BF11" s="958"/>
      <c r="BG11" s="958"/>
      <c r="BH11" s="958"/>
      <c r="BI11" s="958"/>
      <c r="BJ11" s="958"/>
      <c r="BK11" s="686"/>
      <c r="BL11" s="958" t="s">
        <v>549</v>
      </c>
      <c r="BM11" s="958"/>
      <c r="BN11" s="958"/>
      <c r="BO11" s="958"/>
      <c r="BP11" s="958" t="s">
        <v>463</v>
      </c>
      <c r="BQ11" s="958"/>
      <c r="BR11" s="958"/>
      <c r="BS11" s="958"/>
      <c r="BT11" s="686"/>
      <c r="BU11" s="958" t="s">
        <v>550</v>
      </c>
      <c r="BV11" s="958"/>
      <c r="BW11" s="958"/>
      <c r="BX11" s="958"/>
      <c r="BY11" s="958" t="s">
        <v>551</v>
      </c>
      <c r="BZ11" s="958"/>
      <c r="CA11" s="958"/>
      <c r="CB11" s="958"/>
    </row>
    <row r="12" spans="1:80" ht="41.25" customHeight="1">
      <c r="A12" s="974"/>
      <c r="B12" s="971"/>
      <c r="C12" s="971"/>
      <c r="D12" s="971"/>
      <c r="E12" s="971"/>
      <c r="F12" s="971"/>
      <c r="G12" s="975"/>
      <c r="H12" s="975"/>
      <c r="I12" s="975"/>
      <c r="J12" s="975"/>
      <c r="K12" s="975"/>
      <c r="L12" s="965"/>
      <c r="M12" s="965"/>
      <c r="N12" s="965"/>
      <c r="O12" s="965"/>
      <c r="P12" s="965"/>
      <c r="Q12" s="961"/>
      <c r="R12" s="961"/>
      <c r="S12" s="961"/>
      <c r="T12" s="961"/>
      <c r="U12" s="961"/>
      <c r="V12" s="961"/>
      <c r="W12" s="971"/>
      <c r="X12" s="971"/>
      <c r="Y12" s="971"/>
      <c r="Z12" s="971"/>
      <c r="AA12" s="972"/>
      <c r="AB12" s="973"/>
      <c r="AC12" s="973"/>
      <c r="AD12" s="973"/>
      <c r="AE12" s="973"/>
      <c r="AF12" s="973"/>
      <c r="AG12" s="959"/>
      <c r="AH12" s="959"/>
      <c r="AI12" s="959"/>
      <c r="AJ12" s="960"/>
      <c r="AK12" s="961"/>
      <c r="AL12" s="961"/>
      <c r="AM12" s="961"/>
      <c r="AN12" s="961"/>
      <c r="AO12" s="961"/>
      <c r="AP12" s="961"/>
      <c r="AQ12" s="961"/>
      <c r="AR12" s="961"/>
      <c r="AS12" s="965"/>
      <c r="AU12" s="948" t="s">
        <v>6</v>
      </c>
      <c r="AV12" s="950" t="s">
        <v>7</v>
      </c>
      <c r="AW12" s="950"/>
      <c r="AX12" s="951" t="s">
        <v>552</v>
      </c>
      <c r="AY12" s="948" t="s">
        <v>6</v>
      </c>
      <c r="AZ12" s="950" t="s">
        <v>7</v>
      </c>
      <c r="BA12" s="950"/>
      <c r="BB12" s="955" t="s">
        <v>552</v>
      </c>
      <c r="BC12" s="948" t="s">
        <v>6</v>
      </c>
      <c r="BD12" s="950" t="s">
        <v>7</v>
      </c>
      <c r="BE12" s="950"/>
      <c r="BF12" s="951" t="s">
        <v>552</v>
      </c>
      <c r="BG12" s="956" t="s">
        <v>553</v>
      </c>
      <c r="BH12" s="956"/>
      <c r="BI12" s="956"/>
      <c r="BJ12" s="954" t="s">
        <v>554</v>
      </c>
      <c r="BK12" s="687"/>
      <c r="BL12" s="948" t="s">
        <v>6</v>
      </c>
      <c r="BM12" s="950" t="s">
        <v>7</v>
      </c>
      <c r="BN12" s="950"/>
      <c r="BO12" s="951" t="s">
        <v>552</v>
      </c>
      <c r="BP12" s="948" t="s">
        <v>6</v>
      </c>
      <c r="BQ12" s="950" t="s">
        <v>7</v>
      </c>
      <c r="BR12" s="950"/>
      <c r="BS12" s="951" t="s">
        <v>552</v>
      </c>
      <c r="BT12" s="687"/>
      <c r="BU12" s="948" t="s">
        <v>6</v>
      </c>
      <c r="BV12" s="950" t="s">
        <v>7</v>
      </c>
      <c r="BW12" s="950"/>
      <c r="BX12" s="951" t="s">
        <v>552</v>
      </c>
      <c r="BY12" s="948" t="s">
        <v>6</v>
      </c>
      <c r="BZ12" s="950" t="s">
        <v>7</v>
      </c>
      <c r="CA12" s="950"/>
      <c r="CB12" s="951" t="s">
        <v>552</v>
      </c>
    </row>
    <row r="13" spans="1:80" ht="12.95" customHeight="1">
      <c r="A13" s="974"/>
      <c r="B13" s="948" t="s">
        <v>6</v>
      </c>
      <c r="C13" s="950" t="s">
        <v>7</v>
      </c>
      <c r="D13" s="950"/>
      <c r="E13" s="964" t="s">
        <v>552</v>
      </c>
      <c r="F13" s="977" t="s">
        <v>8</v>
      </c>
      <c r="G13" s="948" t="s">
        <v>6</v>
      </c>
      <c r="H13" s="950" t="s">
        <v>7</v>
      </c>
      <c r="I13" s="950"/>
      <c r="J13" s="964" t="s">
        <v>552</v>
      </c>
      <c r="K13" s="969" t="s">
        <v>8</v>
      </c>
      <c r="L13" s="963" t="s">
        <v>6</v>
      </c>
      <c r="M13" s="970" t="s">
        <v>7</v>
      </c>
      <c r="N13" s="970"/>
      <c r="O13" s="966" t="s">
        <v>9</v>
      </c>
      <c r="P13" s="962" t="s">
        <v>8</v>
      </c>
      <c r="Q13" s="967" t="s">
        <v>10</v>
      </c>
      <c r="R13" s="948" t="s">
        <v>555</v>
      </c>
      <c r="S13" s="964" t="s">
        <v>9</v>
      </c>
      <c r="T13" s="948" t="s">
        <v>10</v>
      </c>
      <c r="U13" s="948" t="s">
        <v>555</v>
      </c>
      <c r="V13" s="964" t="s">
        <v>9</v>
      </c>
      <c r="W13" s="948" t="s">
        <v>6</v>
      </c>
      <c r="X13" s="950" t="s">
        <v>7</v>
      </c>
      <c r="Y13" s="950"/>
      <c r="Z13" s="964" t="s">
        <v>11</v>
      </c>
      <c r="AA13" s="969" t="s">
        <v>8</v>
      </c>
      <c r="AB13" s="963" t="s">
        <v>6</v>
      </c>
      <c r="AC13" s="970" t="s">
        <v>7</v>
      </c>
      <c r="AD13" s="970"/>
      <c r="AE13" s="966" t="s">
        <v>12</v>
      </c>
      <c r="AF13" s="962" t="s">
        <v>8</v>
      </c>
      <c r="AG13" s="963" t="s">
        <v>10</v>
      </c>
      <c r="AH13" s="963" t="s">
        <v>555</v>
      </c>
      <c r="AI13" s="966" t="s">
        <v>12</v>
      </c>
      <c r="AJ13" s="967" t="s">
        <v>10</v>
      </c>
      <c r="AK13" s="948" t="s">
        <v>555</v>
      </c>
      <c r="AL13" s="964" t="s">
        <v>12</v>
      </c>
      <c r="AM13" s="948" t="s">
        <v>10</v>
      </c>
      <c r="AN13" s="948" t="s">
        <v>555</v>
      </c>
      <c r="AO13" s="964" t="s">
        <v>12</v>
      </c>
      <c r="AP13" s="948" t="s">
        <v>10</v>
      </c>
      <c r="AQ13" s="948" t="s">
        <v>555</v>
      </c>
      <c r="AR13" s="964" t="s">
        <v>12</v>
      </c>
      <c r="AS13" s="965"/>
      <c r="AU13" s="948"/>
      <c r="AV13" s="948" t="s">
        <v>10</v>
      </c>
      <c r="AW13" s="948" t="s">
        <v>555</v>
      </c>
      <c r="AX13" s="951"/>
      <c r="AY13" s="948"/>
      <c r="AZ13" s="948" t="s">
        <v>10</v>
      </c>
      <c r="BA13" s="948" t="s">
        <v>555</v>
      </c>
      <c r="BB13" s="955"/>
      <c r="BC13" s="948"/>
      <c r="BD13" s="948" t="s">
        <v>10</v>
      </c>
      <c r="BE13" s="948" t="s">
        <v>555</v>
      </c>
      <c r="BF13" s="951"/>
      <c r="BG13" s="952" t="s">
        <v>556</v>
      </c>
      <c r="BH13" s="953" t="s">
        <v>557</v>
      </c>
      <c r="BI13" s="953" t="s">
        <v>558</v>
      </c>
      <c r="BJ13" s="954"/>
      <c r="BK13" s="687"/>
      <c r="BL13" s="948"/>
      <c r="BM13" s="948" t="s">
        <v>10</v>
      </c>
      <c r="BN13" s="948" t="s">
        <v>555</v>
      </c>
      <c r="BO13" s="951"/>
      <c r="BP13" s="948"/>
      <c r="BQ13" s="948" t="s">
        <v>10</v>
      </c>
      <c r="BR13" s="948" t="s">
        <v>555</v>
      </c>
      <c r="BS13" s="951"/>
      <c r="BT13" s="687"/>
      <c r="BU13" s="948"/>
      <c r="BV13" s="948" t="s">
        <v>10</v>
      </c>
      <c r="BW13" s="948" t="s">
        <v>555</v>
      </c>
      <c r="BX13" s="951"/>
      <c r="BY13" s="948"/>
      <c r="BZ13" s="948" t="s">
        <v>10</v>
      </c>
      <c r="CA13" s="948" t="s">
        <v>555</v>
      </c>
      <c r="CB13" s="951"/>
    </row>
    <row r="14" spans="1:80" ht="12.95" customHeight="1">
      <c r="A14" s="974"/>
      <c r="B14" s="948"/>
      <c r="C14" s="948" t="s">
        <v>10</v>
      </c>
      <c r="D14" s="948" t="s">
        <v>555</v>
      </c>
      <c r="E14" s="964"/>
      <c r="F14" s="977"/>
      <c r="G14" s="948"/>
      <c r="H14" s="948" t="s">
        <v>10</v>
      </c>
      <c r="I14" s="948" t="s">
        <v>555</v>
      </c>
      <c r="J14" s="964"/>
      <c r="K14" s="969"/>
      <c r="L14" s="963"/>
      <c r="M14" s="963" t="s">
        <v>10</v>
      </c>
      <c r="N14" s="963" t="s">
        <v>555</v>
      </c>
      <c r="O14" s="966"/>
      <c r="P14" s="962"/>
      <c r="Q14" s="967"/>
      <c r="R14" s="948"/>
      <c r="S14" s="964"/>
      <c r="T14" s="948"/>
      <c r="U14" s="948"/>
      <c r="V14" s="964"/>
      <c r="W14" s="948"/>
      <c r="X14" s="948" t="s">
        <v>10</v>
      </c>
      <c r="Y14" s="948" t="s">
        <v>555</v>
      </c>
      <c r="Z14" s="964"/>
      <c r="AA14" s="969"/>
      <c r="AB14" s="963"/>
      <c r="AC14" s="963" t="s">
        <v>10</v>
      </c>
      <c r="AD14" s="963" t="s">
        <v>555</v>
      </c>
      <c r="AE14" s="966"/>
      <c r="AF14" s="962"/>
      <c r="AG14" s="963"/>
      <c r="AH14" s="963"/>
      <c r="AI14" s="966"/>
      <c r="AJ14" s="967"/>
      <c r="AK14" s="948"/>
      <c r="AL14" s="964"/>
      <c r="AM14" s="948"/>
      <c r="AN14" s="948"/>
      <c r="AO14" s="964"/>
      <c r="AP14" s="948"/>
      <c r="AQ14" s="948"/>
      <c r="AR14" s="964"/>
      <c r="AS14" s="965"/>
      <c r="AU14" s="948"/>
      <c r="AV14" s="948"/>
      <c r="AW14" s="948"/>
      <c r="AX14" s="951"/>
      <c r="AY14" s="948"/>
      <c r="AZ14" s="948"/>
      <c r="BA14" s="948"/>
      <c r="BB14" s="955"/>
      <c r="BC14" s="948"/>
      <c r="BD14" s="948"/>
      <c r="BE14" s="948"/>
      <c r="BF14" s="951"/>
      <c r="BG14" s="952"/>
      <c r="BH14" s="953"/>
      <c r="BI14" s="953"/>
      <c r="BJ14" s="954"/>
      <c r="BK14" s="687"/>
      <c r="BL14" s="948"/>
      <c r="BM14" s="948"/>
      <c r="BN14" s="948"/>
      <c r="BO14" s="951"/>
      <c r="BP14" s="948"/>
      <c r="BQ14" s="948"/>
      <c r="BR14" s="948"/>
      <c r="BS14" s="951"/>
      <c r="BT14" s="687"/>
      <c r="BU14" s="948"/>
      <c r="BV14" s="948"/>
      <c r="BW14" s="948"/>
      <c r="BX14" s="951"/>
      <c r="BY14" s="948"/>
      <c r="BZ14" s="948"/>
      <c r="CA14" s="948"/>
      <c r="CB14" s="951"/>
    </row>
    <row r="15" spans="1:80" ht="12.95" customHeight="1">
      <c r="A15" s="974"/>
      <c r="B15" s="948"/>
      <c r="C15" s="948"/>
      <c r="D15" s="948"/>
      <c r="E15" s="964"/>
      <c r="F15" s="977"/>
      <c r="G15" s="948"/>
      <c r="H15" s="948"/>
      <c r="I15" s="948"/>
      <c r="J15" s="964"/>
      <c r="K15" s="969"/>
      <c r="L15" s="963"/>
      <c r="M15" s="963"/>
      <c r="N15" s="963"/>
      <c r="O15" s="966"/>
      <c r="P15" s="962"/>
      <c r="Q15" s="967"/>
      <c r="R15" s="948"/>
      <c r="S15" s="964"/>
      <c r="T15" s="948"/>
      <c r="U15" s="948"/>
      <c r="V15" s="964"/>
      <c r="W15" s="948"/>
      <c r="X15" s="948"/>
      <c r="Y15" s="948"/>
      <c r="Z15" s="964"/>
      <c r="AA15" s="969"/>
      <c r="AB15" s="963"/>
      <c r="AC15" s="963"/>
      <c r="AD15" s="963"/>
      <c r="AE15" s="966"/>
      <c r="AF15" s="962"/>
      <c r="AG15" s="963"/>
      <c r="AH15" s="963"/>
      <c r="AI15" s="966"/>
      <c r="AJ15" s="967"/>
      <c r="AK15" s="948"/>
      <c r="AL15" s="964"/>
      <c r="AM15" s="948"/>
      <c r="AN15" s="948"/>
      <c r="AO15" s="964"/>
      <c r="AP15" s="948"/>
      <c r="AQ15" s="948"/>
      <c r="AR15" s="964"/>
      <c r="AS15" s="965"/>
      <c r="AU15" s="948"/>
      <c r="AV15" s="948"/>
      <c r="AW15" s="948"/>
      <c r="AX15" s="951"/>
      <c r="AY15" s="948"/>
      <c r="AZ15" s="948"/>
      <c r="BA15" s="948"/>
      <c r="BB15" s="955"/>
      <c r="BC15" s="948"/>
      <c r="BD15" s="948"/>
      <c r="BE15" s="948"/>
      <c r="BF15" s="951"/>
      <c r="BG15" s="952"/>
      <c r="BH15" s="953"/>
      <c r="BI15" s="953"/>
      <c r="BJ15" s="954"/>
      <c r="BK15" s="687"/>
      <c r="BL15" s="948"/>
      <c r="BM15" s="948"/>
      <c r="BN15" s="948"/>
      <c r="BO15" s="951"/>
      <c r="BP15" s="948"/>
      <c r="BQ15" s="948"/>
      <c r="BR15" s="948"/>
      <c r="BS15" s="951"/>
      <c r="BT15" s="687"/>
      <c r="BU15" s="948"/>
      <c r="BV15" s="948"/>
      <c r="BW15" s="948"/>
      <c r="BX15" s="951"/>
      <c r="BY15" s="948"/>
      <c r="BZ15" s="948"/>
      <c r="CA15" s="948"/>
      <c r="CB15" s="951"/>
    </row>
    <row r="16" spans="1:80" ht="12.95" customHeight="1">
      <c r="A16" s="974"/>
      <c r="B16" s="948"/>
      <c r="C16" s="948"/>
      <c r="D16" s="948"/>
      <c r="E16" s="964"/>
      <c r="F16" s="977"/>
      <c r="G16" s="948"/>
      <c r="H16" s="948"/>
      <c r="I16" s="948"/>
      <c r="J16" s="964"/>
      <c r="K16" s="969"/>
      <c r="L16" s="963"/>
      <c r="M16" s="963"/>
      <c r="N16" s="963"/>
      <c r="O16" s="966"/>
      <c r="P16" s="962"/>
      <c r="Q16" s="967"/>
      <c r="R16" s="948"/>
      <c r="S16" s="964"/>
      <c r="T16" s="948"/>
      <c r="U16" s="948"/>
      <c r="V16" s="964"/>
      <c r="W16" s="948"/>
      <c r="X16" s="948"/>
      <c r="Y16" s="948"/>
      <c r="Z16" s="964"/>
      <c r="AA16" s="969"/>
      <c r="AB16" s="963"/>
      <c r="AC16" s="963"/>
      <c r="AD16" s="963"/>
      <c r="AE16" s="966"/>
      <c r="AF16" s="962"/>
      <c r="AG16" s="963"/>
      <c r="AH16" s="963"/>
      <c r="AI16" s="966"/>
      <c r="AJ16" s="967"/>
      <c r="AK16" s="948"/>
      <c r="AL16" s="964"/>
      <c r="AM16" s="948"/>
      <c r="AN16" s="948"/>
      <c r="AO16" s="964"/>
      <c r="AP16" s="948"/>
      <c r="AQ16" s="948"/>
      <c r="AR16" s="964"/>
      <c r="AS16" s="965"/>
      <c r="AU16" s="948"/>
      <c r="AV16" s="948"/>
      <c r="AW16" s="948"/>
      <c r="AX16" s="951"/>
      <c r="AY16" s="948"/>
      <c r="AZ16" s="948"/>
      <c r="BA16" s="948"/>
      <c r="BB16" s="955"/>
      <c r="BC16" s="948"/>
      <c r="BD16" s="948"/>
      <c r="BE16" s="948"/>
      <c r="BF16" s="951"/>
      <c r="BG16" s="952"/>
      <c r="BH16" s="953"/>
      <c r="BI16" s="953"/>
      <c r="BJ16" s="954"/>
      <c r="BK16" s="687"/>
      <c r="BL16" s="948"/>
      <c r="BM16" s="948"/>
      <c r="BN16" s="948"/>
      <c r="BO16" s="951"/>
      <c r="BP16" s="948"/>
      <c r="BQ16" s="948"/>
      <c r="BR16" s="948"/>
      <c r="BS16" s="951"/>
      <c r="BT16" s="687"/>
      <c r="BU16" s="948"/>
      <c r="BV16" s="948"/>
      <c r="BW16" s="948"/>
      <c r="BX16" s="951"/>
      <c r="BY16" s="948"/>
      <c r="BZ16" s="948"/>
      <c r="CA16" s="948"/>
      <c r="CB16" s="951"/>
    </row>
    <row r="17" spans="1:131" s="695" customFormat="1" ht="16.5" customHeight="1">
      <c r="A17" s="974"/>
      <c r="B17" s="688" t="s">
        <v>13</v>
      </c>
      <c r="C17" s="689" t="s">
        <v>13</v>
      </c>
      <c r="D17" s="690" t="s">
        <v>13</v>
      </c>
      <c r="E17" s="964"/>
      <c r="F17" s="691" t="s">
        <v>13</v>
      </c>
      <c r="G17" s="688" t="s">
        <v>13</v>
      </c>
      <c r="H17" s="689" t="s">
        <v>13</v>
      </c>
      <c r="I17" s="690" t="s">
        <v>13</v>
      </c>
      <c r="J17" s="964"/>
      <c r="K17" s="906" t="s">
        <v>13</v>
      </c>
      <c r="L17" s="909" t="s">
        <v>13</v>
      </c>
      <c r="M17" s="909" t="s">
        <v>13</v>
      </c>
      <c r="N17" s="910" t="s">
        <v>13</v>
      </c>
      <c r="O17" s="966"/>
      <c r="P17" s="911" t="s">
        <v>13</v>
      </c>
      <c r="Q17" s="689" t="s">
        <v>13</v>
      </c>
      <c r="R17" s="689" t="s">
        <v>13</v>
      </c>
      <c r="S17" s="964"/>
      <c r="T17" s="688" t="s">
        <v>13</v>
      </c>
      <c r="U17" s="689" t="s">
        <v>13</v>
      </c>
      <c r="V17" s="964"/>
      <c r="W17" s="688" t="s">
        <v>13</v>
      </c>
      <c r="X17" s="689" t="s">
        <v>13</v>
      </c>
      <c r="Y17" s="690" t="s">
        <v>13</v>
      </c>
      <c r="Z17" s="964"/>
      <c r="AA17" s="906" t="s">
        <v>13</v>
      </c>
      <c r="AB17" s="909" t="s">
        <v>13</v>
      </c>
      <c r="AC17" s="909" t="s">
        <v>13</v>
      </c>
      <c r="AD17" s="910" t="s">
        <v>13</v>
      </c>
      <c r="AE17" s="966"/>
      <c r="AF17" s="911" t="s">
        <v>13</v>
      </c>
      <c r="AG17" s="909" t="s">
        <v>13</v>
      </c>
      <c r="AH17" s="909" t="s">
        <v>13</v>
      </c>
      <c r="AI17" s="966"/>
      <c r="AJ17" s="693" t="s">
        <v>13</v>
      </c>
      <c r="AK17" s="693" t="s">
        <v>13</v>
      </c>
      <c r="AL17" s="964"/>
      <c r="AM17" s="692" t="s">
        <v>13</v>
      </c>
      <c r="AN17" s="693" t="s">
        <v>13</v>
      </c>
      <c r="AO17" s="964"/>
      <c r="AP17" s="692" t="s">
        <v>13</v>
      </c>
      <c r="AQ17" s="693" t="s">
        <v>13</v>
      </c>
      <c r="AR17" s="964"/>
      <c r="AS17" s="694" t="s">
        <v>13</v>
      </c>
      <c r="AU17" s="688" t="s">
        <v>13</v>
      </c>
      <c r="AV17" s="688" t="s">
        <v>13</v>
      </c>
      <c r="AW17" s="688" t="s">
        <v>13</v>
      </c>
      <c r="AX17" s="951"/>
      <c r="AY17" s="688" t="s">
        <v>13</v>
      </c>
      <c r="AZ17" s="688" t="s">
        <v>13</v>
      </c>
      <c r="BA17" s="688" t="s">
        <v>13</v>
      </c>
      <c r="BB17" s="955"/>
      <c r="BC17" s="688" t="s">
        <v>13</v>
      </c>
      <c r="BD17" s="688" t="s">
        <v>13</v>
      </c>
      <c r="BE17" s="688" t="s">
        <v>13</v>
      </c>
      <c r="BF17" s="951"/>
      <c r="BG17" s="688" t="s">
        <v>13</v>
      </c>
      <c r="BH17" s="688" t="s">
        <v>13</v>
      </c>
      <c r="BI17" s="688" t="s">
        <v>13</v>
      </c>
      <c r="BJ17" s="954"/>
      <c r="BK17" s="696"/>
      <c r="BL17" s="688" t="s">
        <v>13</v>
      </c>
      <c r="BM17" s="688" t="s">
        <v>13</v>
      </c>
      <c r="BN17" s="688" t="s">
        <v>13</v>
      </c>
      <c r="BO17" s="951"/>
      <c r="BP17" s="688" t="s">
        <v>13</v>
      </c>
      <c r="BQ17" s="688" t="s">
        <v>13</v>
      </c>
      <c r="BR17" s="688" t="s">
        <v>13</v>
      </c>
      <c r="BS17" s="951"/>
      <c r="BT17" s="696"/>
      <c r="BU17" s="688" t="s">
        <v>13</v>
      </c>
      <c r="BV17" s="688" t="s">
        <v>13</v>
      </c>
      <c r="BW17" s="688" t="s">
        <v>13</v>
      </c>
      <c r="BX17" s="951"/>
      <c r="BY17" s="688" t="s">
        <v>13</v>
      </c>
      <c r="BZ17" s="688" t="s">
        <v>13</v>
      </c>
      <c r="CA17" s="688" t="s">
        <v>13</v>
      </c>
      <c r="CB17" s="951"/>
    </row>
    <row r="18" spans="1:131" s="701" customFormat="1" ht="15.75" customHeight="1">
      <c r="A18" s="697" t="s">
        <v>14</v>
      </c>
      <c r="B18" s="949"/>
      <c r="C18" s="949"/>
      <c r="D18" s="949"/>
      <c r="E18" s="949"/>
      <c r="F18" s="949"/>
      <c r="G18" s="698">
        <v>1</v>
      </c>
      <c r="H18" s="698">
        <v>2</v>
      </c>
      <c r="I18" s="698">
        <v>3</v>
      </c>
      <c r="J18" s="699">
        <v>4</v>
      </c>
      <c r="K18" s="700">
        <v>5</v>
      </c>
      <c r="L18" s="912">
        <v>6</v>
      </c>
      <c r="M18" s="912">
        <v>7</v>
      </c>
      <c r="N18" s="912">
        <v>8</v>
      </c>
      <c r="O18" s="913">
        <v>9</v>
      </c>
      <c r="P18" s="912">
        <v>10</v>
      </c>
      <c r="Q18" s="907">
        <v>11</v>
      </c>
      <c r="R18" s="698">
        <v>12</v>
      </c>
      <c r="S18" s="699">
        <v>13</v>
      </c>
      <c r="T18" s="698">
        <v>14</v>
      </c>
      <c r="U18" s="698">
        <v>15</v>
      </c>
      <c r="V18" s="699">
        <v>16</v>
      </c>
      <c r="W18" s="949"/>
      <c r="X18" s="949"/>
      <c r="Y18" s="949"/>
      <c r="Z18" s="949"/>
      <c r="AA18" s="976"/>
      <c r="AB18" s="912">
        <v>17</v>
      </c>
      <c r="AC18" s="912">
        <v>18</v>
      </c>
      <c r="AD18" s="912">
        <v>19</v>
      </c>
      <c r="AE18" s="913">
        <v>20</v>
      </c>
      <c r="AF18" s="912">
        <v>21</v>
      </c>
      <c r="AG18" s="912">
        <v>22</v>
      </c>
      <c r="AH18" s="912">
        <v>23</v>
      </c>
      <c r="AI18" s="913">
        <v>24</v>
      </c>
      <c r="AJ18" s="907">
        <v>25</v>
      </c>
      <c r="AK18" s="698">
        <v>26</v>
      </c>
      <c r="AL18" s="699">
        <v>27</v>
      </c>
      <c r="AM18" s="698">
        <v>28</v>
      </c>
      <c r="AN18" s="698">
        <v>29</v>
      </c>
      <c r="AO18" s="699">
        <v>30</v>
      </c>
      <c r="AP18" s="698">
        <v>31</v>
      </c>
      <c r="AQ18" s="698">
        <v>32</v>
      </c>
      <c r="AR18" s="699">
        <v>33</v>
      </c>
      <c r="AS18" s="698">
        <v>34</v>
      </c>
      <c r="AU18" s="949"/>
      <c r="AV18" s="949"/>
      <c r="AW18" s="949"/>
      <c r="AX18" s="949"/>
      <c r="AY18" s="949"/>
      <c r="AZ18" s="949"/>
      <c r="BA18" s="949"/>
      <c r="BB18" s="949"/>
      <c r="BC18" s="949"/>
      <c r="BD18" s="949"/>
      <c r="BE18" s="949"/>
      <c r="BF18" s="949"/>
      <c r="BG18" s="949"/>
      <c r="BH18" s="949"/>
      <c r="BI18" s="949"/>
      <c r="BJ18" s="702"/>
      <c r="BL18" s="949"/>
      <c r="BM18" s="949"/>
      <c r="BN18" s="949"/>
      <c r="BO18" s="949"/>
      <c r="BP18" s="949"/>
      <c r="BQ18" s="949"/>
      <c r="BR18" s="949"/>
      <c r="BS18" s="949"/>
      <c r="BU18" s="949"/>
      <c r="BV18" s="949"/>
      <c r="BW18" s="949"/>
      <c r="BX18" s="949"/>
      <c r="BY18" s="949"/>
      <c r="BZ18" s="949"/>
      <c r="CA18" s="949"/>
      <c r="CB18" s="949"/>
    </row>
    <row r="19" spans="1:131" s="713" customFormat="1" ht="27.75" customHeight="1">
      <c r="A19" s="703" t="s">
        <v>15</v>
      </c>
      <c r="B19" s="704">
        <f>IF(B28+B144=C19+D19,C19+D19,"CHYBA")</f>
        <v>716979886</v>
      </c>
      <c r="C19" s="704">
        <f>C28+C144</f>
        <v>30295642</v>
      </c>
      <c r="D19" s="704">
        <f>D28+D144</f>
        <v>686684244</v>
      </c>
      <c r="E19" s="705">
        <f>E28+E144</f>
        <v>1402.69</v>
      </c>
      <c r="F19" s="706">
        <f t="shared" ref="F19:F25" si="0">IF(E19=0,0,ROUND(D19/E19/12,0))</f>
        <v>40796</v>
      </c>
      <c r="G19" s="704">
        <f>IF(G28+G144=H19+I19,H19+I19,"CHYBA")</f>
        <v>751154526</v>
      </c>
      <c r="H19" s="704">
        <f>H28+H144</f>
        <v>7333435</v>
      </c>
      <c r="I19" s="704">
        <f>I28+I144</f>
        <v>743821091</v>
      </c>
      <c r="J19" s="704">
        <f>J28+J144</f>
        <v>1574.5</v>
      </c>
      <c r="K19" s="754">
        <f t="shared" ref="K19:K25" si="1">IF(J19=0,0,ROUND(I19/J19/12,0))</f>
        <v>39368</v>
      </c>
      <c r="L19" s="914">
        <f>IF(L28+L144=M19+N19,M19+N19,"CHYBA")</f>
        <v>788655101</v>
      </c>
      <c r="M19" s="914">
        <f>M28+M144</f>
        <v>16393905</v>
      </c>
      <c r="N19" s="914">
        <f>N28+N144</f>
        <v>772261196</v>
      </c>
      <c r="O19" s="914">
        <f>O28+O144</f>
        <v>1574.17</v>
      </c>
      <c r="P19" s="915">
        <f t="shared" ref="P19:P25" si="2">IF(O19=0,0,ROUND(N19/O19/12,0))</f>
        <v>40882</v>
      </c>
      <c r="Q19" s="712">
        <f t="shared" ref="Q19:V25" si="3">Q28+Q144</f>
        <v>51087233</v>
      </c>
      <c r="R19" s="704">
        <f t="shared" si="3"/>
        <v>59716551</v>
      </c>
      <c r="S19" s="704">
        <f t="shared" si="3"/>
        <v>0</v>
      </c>
      <c r="T19" s="707">
        <f t="shared" si="3"/>
        <v>0</v>
      </c>
      <c r="U19" s="707">
        <f t="shared" si="3"/>
        <v>0</v>
      </c>
      <c r="V19" s="707">
        <f t="shared" si="3"/>
        <v>0</v>
      </c>
      <c r="W19" s="707">
        <f>IF(W28+W144=X19+Y19,X19+Y19,"CHYBA")</f>
        <v>899458885</v>
      </c>
      <c r="X19" s="707">
        <f>X28+X144</f>
        <v>67481138</v>
      </c>
      <c r="Y19" s="707">
        <f>Y28+Y144</f>
        <v>831977747</v>
      </c>
      <c r="Z19" s="709">
        <f>Z28+Z144</f>
        <v>1574.17</v>
      </c>
      <c r="AA19" s="708">
        <f t="shared" ref="AA19:AA25" si="4">IF(Z19=0,0,ROUND(Y19/Z19/12,0))</f>
        <v>44043</v>
      </c>
      <c r="AB19" s="914">
        <f>IF(AB28+AB144=AC19+AD19,AC19+AD19,"CHYBA")</f>
        <v>819607389</v>
      </c>
      <c r="AC19" s="914">
        <f>AC28+AC144</f>
        <v>51442699</v>
      </c>
      <c r="AD19" s="914">
        <f>AD28+AD144</f>
        <v>768164690</v>
      </c>
      <c r="AE19" s="914">
        <f>AE28+AE144</f>
        <v>1527.01</v>
      </c>
      <c r="AF19" s="915">
        <f t="shared" ref="AF19:AF25" si="5">IF(AE19=0,0,ROUND(AD19/AE19/12,0))</f>
        <v>41921</v>
      </c>
      <c r="AG19" s="914">
        <f t="shared" ref="AG19:AR25" si="6">AG28+AG144</f>
        <v>37718754</v>
      </c>
      <c r="AH19" s="914">
        <f t="shared" si="6"/>
        <v>51372246</v>
      </c>
      <c r="AI19" s="914">
        <f t="shared" si="6"/>
        <v>0</v>
      </c>
      <c r="AJ19" s="712">
        <f t="shared" si="6"/>
        <v>0</v>
      </c>
      <c r="AK19" s="704">
        <f t="shared" si="6"/>
        <v>0</v>
      </c>
      <c r="AL19" s="704">
        <f t="shared" si="6"/>
        <v>0</v>
      </c>
      <c r="AM19" s="704">
        <f t="shared" si="6"/>
        <v>298150</v>
      </c>
      <c r="AN19" s="704">
        <f t="shared" si="6"/>
        <v>685772</v>
      </c>
      <c r="AO19" s="704">
        <f t="shared" si="6"/>
        <v>0</v>
      </c>
      <c r="AP19" s="704">
        <f t="shared" si="6"/>
        <v>0</v>
      </c>
      <c r="AQ19" s="704">
        <f t="shared" si="6"/>
        <v>0</v>
      </c>
      <c r="AR19" s="704">
        <f t="shared" si="6"/>
        <v>0</v>
      </c>
      <c r="AS19" s="704"/>
      <c r="AT19" s="711"/>
      <c r="AU19" s="704">
        <f>IF(AU28+AU144=AV19+AW19,AV19+AW19,"CHYBA")</f>
        <v>30952288</v>
      </c>
      <c r="AV19" s="704">
        <f>AV28+AV144</f>
        <v>35048794</v>
      </c>
      <c r="AW19" s="704">
        <f>AW28+AW144</f>
        <v>-4096506</v>
      </c>
      <c r="AX19" s="705">
        <f>AX28+AX144</f>
        <v>-47.160000000000082</v>
      </c>
      <c r="AY19" s="705">
        <f>IF(L19=0,0,AB19/L19*100)</f>
        <v>103.92469255074279</v>
      </c>
      <c r="AZ19" s="705">
        <f>IF(M19=0,0,AC19/M19*100)</f>
        <v>313.79161340754382</v>
      </c>
      <c r="BA19" s="705">
        <f>IF(N19=0,0,AD19/N19*100)</f>
        <v>99.469543980557589</v>
      </c>
      <c r="BB19" s="705">
        <f>IF(O19=0,0,AE19/O19*100)</f>
        <v>97.004135512682865</v>
      </c>
      <c r="BC19" s="704">
        <f>IF(BC28+BC144=BD19+BE19,BD19+BE19,"CHYBA")</f>
        <v>-59122634</v>
      </c>
      <c r="BD19" s="704">
        <f>BD28+BD144</f>
        <v>-2968110</v>
      </c>
      <c r="BE19" s="704">
        <f>BE28+BE144</f>
        <v>-56154524</v>
      </c>
      <c r="BF19" s="705">
        <f>BF28+BF144</f>
        <v>-47.160000000000082</v>
      </c>
      <c r="BG19" s="709">
        <f t="shared" ref="BG19:BG25" si="7">IF(F19=0,0,AF19/F19*100)</f>
        <v>102.75762329640162</v>
      </c>
      <c r="BH19" s="709">
        <f t="shared" ref="BH19:BH25" si="8">IF(K19=0,0,AF19/K19*100)</f>
        <v>106.48496240601504</v>
      </c>
      <c r="BI19" s="709">
        <f t="shared" ref="BI19:BI25" si="9">IF(P19=0,0,AF19/P19*100)</f>
        <v>102.54146078958955</v>
      </c>
      <c r="BJ19" s="712"/>
      <c r="BK19" s="711"/>
      <c r="BL19" s="704">
        <f>IF(BL28+BL144=BM19+BN19,BM19+BN19,"CHYBA")</f>
        <v>-79851496</v>
      </c>
      <c r="BM19" s="704">
        <f>BM28+BM144</f>
        <v>-16038439</v>
      </c>
      <c r="BN19" s="704">
        <f>BN28+BN144</f>
        <v>-63813057</v>
      </c>
      <c r="BO19" s="705">
        <f>BO28+BO144</f>
        <v>-47.160000000000082</v>
      </c>
      <c r="BP19" s="705">
        <f>IF(W19=0,0,AB19/W19*100)</f>
        <v>91.122273921392193</v>
      </c>
      <c r="BQ19" s="705">
        <f>IF(X19=0,0,AC19/X19*100)</f>
        <v>76.232708168021716</v>
      </c>
      <c r="BR19" s="705">
        <f>IF(Y19=0,0,AD19/Y19*100)</f>
        <v>92.329956272255913</v>
      </c>
      <c r="BS19" s="705">
        <f>IF(Z19=0,0,AE19/Z19*100)</f>
        <v>97.004135512682865</v>
      </c>
      <c r="BT19" s="711"/>
      <c r="BU19" s="704">
        <f>IF(BU28+BU144=BV19+BW19,BV19+BW19,"CHYBA")</f>
        <v>102627503</v>
      </c>
      <c r="BV19" s="704">
        <f>BV28+BV144</f>
        <v>21147057</v>
      </c>
      <c r="BW19" s="704">
        <f>BW28+BW144</f>
        <v>81480446</v>
      </c>
      <c r="BX19" s="705">
        <f>BX28+BX144</f>
        <v>124.31999999999996</v>
      </c>
      <c r="BY19" s="705">
        <f>IF(B19=0,0,AB19/B19*100)</f>
        <v>114.31386082147358</v>
      </c>
      <c r="BZ19" s="705">
        <f>IF(C19=0,0,AC19/C19*100)</f>
        <v>169.80230687964954</v>
      </c>
      <c r="CA19" s="705">
        <f>IF(D19=0,0,AD19/D19*100)</f>
        <v>111.86578062798831</v>
      </c>
      <c r="CB19" s="705">
        <f>IF(E19=0,0,AE19/E19*100)</f>
        <v>108.86297043537773</v>
      </c>
      <c r="CC19" s="711"/>
      <c r="CD19" s="711"/>
      <c r="CE19" s="711"/>
      <c r="CF19" s="711"/>
      <c r="CG19" s="711"/>
      <c r="CH19" s="711"/>
      <c r="CI19" s="711"/>
      <c r="CJ19" s="711"/>
      <c r="CK19" s="711"/>
      <c r="CL19" s="711"/>
      <c r="CM19" s="711"/>
      <c r="CN19" s="711"/>
      <c r="CO19" s="711"/>
      <c r="CP19" s="711"/>
      <c r="CQ19" s="711"/>
      <c r="CR19" s="711"/>
      <c r="CS19" s="711"/>
      <c r="CT19" s="711"/>
      <c r="CU19" s="711"/>
      <c r="CV19" s="711"/>
      <c r="CW19" s="711"/>
      <c r="CX19" s="711"/>
      <c r="CY19" s="711"/>
      <c r="CZ19" s="711"/>
      <c r="DA19" s="711"/>
      <c r="DB19" s="711"/>
      <c r="DC19" s="711"/>
      <c r="DD19" s="711"/>
      <c r="DE19" s="711"/>
      <c r="DF19" s="711"/>
      <c r="DG19" s="711"/>
      <c r="DH19" s="711"/>
      <c r="DI19" s="711"/>
      <c r="DJ19" s="711"/>
      <c r="DK19" s="711"/>
      <c r="DL19" s="711"/>
      <c r="DM19" s="711"/>
      <c r="DN19" s="711"/>
      <c r="DO19" s="711"/>
      <c r="DP19" s="711"/>
      <c r="DQ19" s="711"/>
      <c r="DR19" s="711"/>
      <c r="DS19" s="711"/>
      <c r="DT19" s="711"/>
      <c r="DU19" s="711"/>
      <c r="DV19" s="711"/>
      <c r="DW19" s="711"/>
      <c r="DX19" s="711"/>
      <c r="DY19" s="711"/>
      <c r="DZ19" s="711"/>
      <c r="EA19" s="711"/>
    </row>
    <row r="20" spans="1:131" ht="20.25" hidden="1">
      <c r="A20" s="714" t="s">
        <v>16</v>
      </c>
      <c r="B20" s="715"/>
      <c r="C20" s="707"/>
      <c r="D20" s="707">
        <f t="shared" ref="D20:E25" si="10">D29+D145</f>
        <v>73663271</v>
      </c>
      <c r="E20" s="709">
        <f t="shared" si="10"/>
        <v>153.22</v>
      </c>
      <c r="F20" s="710">
        <f t="shared" si="0"/>
        <v>40064</v>
      </c>
      <c r="G20" s="715"/>
      <c r="H20" s="707"/>
      <c r="I20" s="707">
        <f t="shared" ref="I20:J25" si="11">I29+I145</f>
        <v>126247329</v>
      </c>
      <c r="J20" s="707">
        <f t="shared" si="11"/>
        <v>300.66000000000003</v>
      </c>
      <c r="K20" s="708">
        <f t="shared" si="1"/>
        <v>34992</v>
      </c>
      <c r="L20" s="916"/>
      <c r="M20" s="914"/>
      <c r="N20" s="914">
        <f t="shared" ref="N20:O25" si="12">N29+N145</f>
        <v>129418123</v>
      </c>
      <c r="O20" s="914">
        <f t="shared" si="12"/>
        <v>299</v>
      </c>
      <c r="P20" s="915">
        <f t="shared" si="2"/>
        <v>36070</v>
      </c>
      <c r="Q20" s="717"/>
      <c r="R20" s="707">
        <f t="shared" si="3"/>
        <v>9046951</v>
      </c>
      <c r="S20" s="707">
        <f t="shared" si="3"/>
        <v>0</v>
      </c>
      <c r="T20" s="707"/>
      <c r="U20" s="707">
        <f t="shared" si="3"/>
        <v>0</v>
      </c>
      <c r="V20" s="707">
        <f t="shared" si="3"/>
        <v>0</v>
      </c>
      <c r="W20" s="715"/>
      <c r="X20" s="707"/>
      <c r="Y20" s="707">
        <f t="shared" ref="Y20:Z25" si="13">Y29+Y145</f>
        <v>138465074</v>
      </c>
      <c r="Z20" s="709">
        <f t="shared" si="13"/>
        <v>299</v>
      </c>
      <c r="AA20" s="708">
        <f t="shared" si="4"/>
        <v>38591</v>
      </c>
      <c r="AB20" s="916"/>
      <c r="AC20" s="914"/>
      <c r="AD20" s="914">
        <f t="shared" ref="AD20:AE25" si="14">AD29+AD145</f>
        <v>124254353</v>
      </c>
      <c r="AE20" s="914">
        <f t="shared" si="14"/>
        <v>293.76</v>
      </c>
      <c r="AF20" s="915">
        <f t="shared" si="5"/>
        <v>35248</v>
      </c>
      <c r="AG20" s="914"/>
      <c r="AH20" s="914">
        <f t="shared" si="6"/>
        <v>9012141</v>
      </c>
      <c r="AI20" s="914">
        <f t="shared" si="6"/>
        <v>0</v>
      </c>
      <c r="AJ20" s="717"/>
      <c r="AK20" s="707">
        <f t="shared" si="6"/>
        <v>0</v>
      </c>
      <c r="AL20" s="707">
        <f t="shared" si="6"/>
        <v>0</v>
      </c>
      <c r="AM20" s="707"/>
      <c r="AN20" s="707">
        <f t="shared" si="6"/>
        <v>0</v>
      </c>
      <c r="AO20" s="707">
        <f t="shared" si="6"/>
        <v>0</v>
      </c>
      <c r="AP20" s="707"/>
      <c r="AQ20" s="707">
        <f t="shared" si="6"/>
        <v>0</v>
      </c>
      <c r="AR20" s="707">
        <f t="shared" si="6"/>
        <v>0</v>
      </c>
      <c r="AS20" s="707"/>
      <c r="AT20" s="711"/>
      <c r="AU20" s="715"/>
      <c r="AV20" s="707"/>
      <c r="AW20" s="707">
        <f t="shared" ref="AW20:AX25" si="15">AW29+AW145</f>
        <v>-5163770</v>
      </c>
      <c r="AX20" s="709">
        <f t="shared" si="15"/>
        <v>-5.2400000000000091</v>
      </c>
      <c r="AY20" s="716"/>
      <c r="AZ20" s="709"/>
      <c r="BA20" s="709">
        <f t="shared" ref="BA20:BB25" si="16">IF(N20=0,0,AD20/N20*100)</f>
        <v>96.010010128179658</v>
      </c>
      <c r="BB20" s="709">
        <f t="shared" si="16"/>
        <v>98.247491638795978</v>
      </c>
      <c r="BC20" s="715"/>
      <c r="BD20" s="707"/>
      <c r="BE20" s="707">
        <f t="shared" ref="BE20:BF25" si="17">BE29+BE145</f>
        <v>-14175911</v>
      </c>
      <c r="BF20" s="709">
        <f t="shared" si="17"/>
        <v>-5.2400000000000091</v>
      </c>
      <c r="BG20" s="709">
        <f t="shared" si="7"/>
        <v>87.979233226837067</v>
      </c>
      <c r="BH20" s="709">
        <f t="shared" si="8"/>
        <v>100.73159579332417</v>
      </c>
      <c r="BI20" s="709">
        <f t="shared" si="9"/>
        <v>97.721097865261981</v>
      </c>
      <c r="BJ20" s="717"/>
      <c r="BK20" s="711"/>
      <c r="BL20" s="715"/>
      <c r="BM20" s="707"/>
      <c r="BN20" s="707">
        <f t="shared" ref="BN20:BO25" si="18">BN29+BN145</f>
        <v>-14210721</v>
      </c>
      <c r="BO20" s="709">
        <f t="shared" si="18"/>
        <v>-5.2400000000000091</v>
      </c>
      <c r="BP20" s="715"/>
      <c r="BQ20" s="707"/>
      <c r="BR20" s="709">
        <f t="shared" ref="BR20:BS25" si="19">IF(Y20=0,0,AD20/Y20*100)</f>
        <v>89.736963560933773</v>
      </c>
      <c r="BS20" s="709">
        <f t="shared" si="19"/>
        <v>98.247491638795978</v>
      </c>
      <c r="BT20" s="711"/>
      <c r="BU20" s="715"/>
      <c r="BV20" s="707"/>
      <c r="BW20" s="707">
        <f t="shared" ref="BW20:BX25" si="20">BW29+BW145</f>
        <v>50591082</v>
      </c>
      <c r="BX20" s="709">
        <f t="shared" si="20"/>
        <v>140.54</v>
      </c>
      <c r="BY20" s="716"/>
      <c r="BZ20" s="709"/>
      <c r="CA20" s="709">
        <f t="shared" ref="CA20:CB25" si="21">IF(D20=0,0,AD20/D20*100)</f>
        <v>168.67884267588389</v>
      </c>
      <c r="CB20" s="709">
        <f t="shared" si="21"/>
        <v>191.72431797415481</v>
      </c>
      <c r="CC20" s="711"/>
      <c r="CD20" s="711"/>
      <c r="CE20" s="711"/>
      <c r="CF20" s="711"/>
      <c r="CG20" s="711"/>
      <c r="CH20" s="711"/>
      <c r="CI20" s="711"/>
      <c r="CJ20" s="711"/>
      <c r="CK20" s="711"/>
      <c r="CL20" s="711"/>
      <c r="CM20" s="711"/>
      <c r="CN20" s="711"/>
      <c r="CO20" s="711"/>
      <c r="CP20" s="711"/>
      <c r="CQ20" s="711"/>
      <c r="CR20" s="711"/>
      <c r="CS20" s="711"/>
      <c r="CT20" s="711"/>
      <c r="CU20" s="711"/>
      <c r="CV20" s="711"/>
      <c r="CW20" s="711"/>
      <c r="CX20" s="711"/>
      <c r="CY20" s="711"/>
      <c r="CZ20" s="711"/>
      <c r="DA20" s="711"/>
      <c r="DB20" s="711"/>
      <c r="DC20" s="711"/>
      <c r="DD20" s="711"/>
      <c r="DE20" s="711"/>
      <c r="DF20" s="711"/>
      <c r="DG20" s="711"/>
      <c r="DH20" s="711"/>
      <c r="DI20" s="711"/>
      <c r="DJ20" s="711"/>
      <c r="DK20" s="711"/>
      <c r="DL20" s="711"/>
      <c r="DM20" s="711"/>
      <c r="DN20" s="711"/>
      <c r="DO20" s="711"/>
      <c r="DP20" s="711"/>
      <c r="DQ20" s="711"/>
      <c r="DR20" s="711"/>
      <c r="DS20" s="711"/>
      <c r="DT20" s="711"/>
      <c r="DU20" s="711"/>
      <c r="DV20" s="711"/>
      <c r="DW20" s="711"/>
      <c r="DX20" s="711"/>
      <c r="DY20" s="711"/>
      <c r="DZ20" s="711"/>
      <c r="EA20" s="711"/>
    </row>
    <row r="21" spans="1:131" ht="20.25" hidden="1">
      <c r="A21" s="718" t="s">
        <v>17</v>
      </c>
      <c r="B21" s="715"/>
      <c r="C21" s="707"/>
      <c r="D21" s="707">
        <f t="shared" si="10"/>
        <v>0</v>
      </c>
      <c r="E21" s="709">
        <f t="shared" si="10"/>
        <v>0</v>
      </c>
      <c r="F21" s="710">
        <f t="shared" si="0"/>
        <v>0</v>
      </c>
      <c r="G21" s="715"/>
      <c r="H21" s="707"/>
      <c r="I21" s="707">
        <f t="shared" si="11"/>
        <v>0</v>
      </c>
      <c r="J21" s="707">
        <f t="shared" si="11"/>
        <v>0</v>
      </c>
      <c r="K21" s="708">
        <f t="shared" si="1"/>
        <v>0</v>
      </c>
      <c r="L21" s="916"/>
      <c r="M21" s="914"/>
      <c r="N21" s="914">
        <f t="shared" si="12"/>
        <v>0</v>
      </c>
      <c r="O21" s="914">
        <f t="shared" si="12"/>
        <v>0</v>
      </c>
      <c r="P21" s="915">
        <f t="shared" si="2"/>
        <v>0</v>
      </c>
      <c r="Q21" s="717"/>
      <c r="R21" s="707">
        <f t="shared" si="3"/>
        <v>0</v>
      </c>
      <c r="S21" s="707">
        <f t="shared" si="3"/>
        <v>0</v>
      </c>
      <c r="T21" s="707"/>
      <c r="U21" s="707">
        <f t="shared" si="3"/>
        <v>0</v>
      </c>
      <c r="V21" s="707">
        <f t="shared" si="3"/>
        <v>0</v>
      </c>
      <c r="W21" s="715"/>
      <c r="X21" s="707"/>
      <c r="Y21" s="707">
        <f t="shared" si="13"/>
        <v>0</v>
      </c>
      <c r="Z21" s="709">
        <f t="shared" si="13"/>
        <v>0</v>
      </c>
      <c r="AA21" s="708">
        <f t="shared" si="4"/>
        <v>0</v>
      </c>
      <c r="AB21" s="916"/>
      <c r="AC21" s="914"/>
      <c r="AD21" s="914">
        <f t="shared" si="14"/>
        <v>0</v>
      </c>
      <c r="AE21" s="914">
        <f t="shared" si="14"/>
        <v>0</v>
      </c>
      <c r="AF21" s="915">
        <f t="shared" si="5"/>
        <v>0</v>
      </c>
      <c r="AG21" s="914"/>
      <c r="AH21" s="914">
        <f t="shared" si="6"/>
        <v>0</v>
      </c>
      <c r="AI21" s="914">
        <f t="shared" si="6"/>
        <v>0</v>
      </c>
      <c r="AJ21" s="717"/>
      <c r="AK21" s="707">
        <f t="shared" si="6"/>
        <v>0</v>
      </c>
      <c r="AL21" s="707">
        <f t="shared" si="6"/>
        <v>0</v>
      </c>
      <c r="AM21" s="707"/>
      <c r="AN21" s="707">
        <f t="shared" si="6"/>
        <v>0</v>
      </c>
      <c r="AO21" s="707">
        <f t="shared" si="6"/>
        <v>0</v>
      </c>
      <c r="AP21" s="707"/>
      <c r="AQ21" s="707">
        <f t="shared" si="6"/>
        <v>0</v>
      </c>
      <c r="AR21" s="707">
        <f t="shared" si="6"/>
        <v>0</v>
      </c>
      <c r="AS21" s="707"/>
      <c r="AT21" s="711"/>
      <c r="AU21" s="715"/>
      <c r="AV21" s="707"/>
      <c r="AW21" s="707">
        <f t="shared" si="15"/>
        <v>0</v>
      </c>
      <c r="AX21" s="709">
        <f t="shared" si="15"/>
        <v>0</v>
      </c>
      <c r="AY21" s="716"/>
      <c r="AZ21" s="709"/>
      <c r="BA21" s="709">
        <f t="shared" si="16"/>
        <v>0</v>
      </c>
      <c r="BB21" s="709">
        <f t="shared" si="16"/>
        <v>0</v>
      </c>
      <c r="BC21" s="715"/>
      <c r="BD21" s="707"/>
      <c r="BE21" s="707">
        <f t="shared" si="17"/>
        <v>0</v>
      </c>
      <c r="BF21" s="709">
        <f t="shared" si="17"/>
        <v>0</v>
      </c>
      <c r="BG21" s="709">
        <f t="shared" si="7"/>
        <v>0</v>
      </c>
      <c r="BH21" s="709">
        <f t="shared" si="8"/>
        <v>0</v>
      </c>
      <c r="BI21" s="709">
        <f t="shared" si="9"/>
        <v>0</v>
      </c>
      <c r="BJ21" s="717"/>
      <c r="BK21" s="711"/>
      <c r="BL21" s="715"/>
      <c r="BM21" s="707"/>
      <c r="BN21" s="707">
        <f t="shared" si="18"/>
        <v>0</v>
      </c>
      <c r="BO21" s="709">
        <f t="shared" si="18"/>
        <v>0</v>
      </c>
      <c r="BP21" s="715"/>
      <c r="BQ21" s="707"/>
      <c r="BR21" s="709">
        <f t="shared" si="19"/>
        <v>0</v>
      </c>
      <c r="BS21" s="709">
        <f t="shared" si="19"/>
        <v>0</v>
      </c>
      <c r="BT21" s="711"/>
      <c r="BU21" s="715"/>
      <c r="BV21" s="707"/>
      <c r="BW21" s="707">
        <f t="shared" si="20"/>
        <v>0</v>
      </c>
      <c r="BX21" s="709">
        <f t="shared" si="20"/>
        <v>0</v>
      </c>
      <c r="BY21" s="716"/>
      <c r="BZ21" s="709"/>
      <c r="CA21" s="709">
        <f t="shared" si="21"/>
        <v>0</v>
      </c>
      <c r="CB21" s="709">
        <f t="shared" si="21"/>
        <v>0</v>
      </c>
      <c r="CC21" s="711"/>
      <c r="CD21" s="711"/>
      <c r="CE21" s="711"/>
      <c r="CF21" s="711"/>
      <c r="CG21" s="711"/>
      <c r="CH21" s="711"/>
      <c r="CI21" s="711"/>
      <c r="CJ21" s="711"/>
      <c r="CK21" s="711"/>
      <c r="CL21" s="711"/>
      <c r="CM21" s="711"/>
      <c r="CN21" s="711"/>
      <c r="CO21" s="711"/>
      <c r="CP21" s="711"/>
      <c r="CQ21" s="711"/>
      <c r="CR21" s="711"/>
      <c r="CS21" s="711"/>
      <c r="CT21" s="711"/>
      <c r="CU21" s="711"/>
      <c r="CV21" s="711"/>
      <c r="CW21" s="711"/>
      <c r="CX21" s="711"/>
      <c r="CY21" s="711"/>
      <c r="CZ21" s="711"/>
      <c r="DA21" s="711"/>
      <c r="DB21" s="711"/>
      <c r="DC21" s="711"/>
      <c r="DD21" s="711"/>
      <c r="DE21" s="711"/>
      <c r="DF21" s="711"/>
      <c r="DG21" s="711"/>
      <c r="DH21" s="711"/>
      <c r="DI21" s="711"/>
      <c r="DJ21" s="711"/>
      <c r="DK21" s="711"/>
      <c r="DL21" s="711"/>
      <c r="DM21" s="711"/>
      <c r="DN21" s="711"/>
      <c r="DO21" s="711"/>
      <c r="DP21" s="711"/>
      <c r="DQ21" s="711"/>
      <c r="DR21" s="711"/>
      <c r="DS21" s="711"/>
      <c r="DT21" s="711"/>
      <c r="DU21" s="711"/>
      <c r="DV21" s="711"/>
      <c r="DW21" s="711"/>
      <c r="DX21" s="711"/>
      <c r="DY21" s="711"/>
      <c r="DZ21" s="711"/>
      <c r="EA21" s="711"/>
    </row>
    <row r="22" spans="1:131" ht="20.25" hidden="1">
      <c r="A22" s="718" t="s">
        <v>18</v>
      </c>
      <c r="B22" s="715"/>
      <c r="C22" s="707"/>
      <c r="D22" s="707">
        <f t="shared" si="10"/>
        <v>0</v>
      </c>
      <c r="E22" s="709">
        <f t="shared" si="10"/>
        <v>0</v>
      </c>
      <c r="F22" s="710">
        <f t="shared" si="0"/>
        <v>0</v>
      </c>
      <c r="G22" s="715"/>
      <c r="H22" s="707"/>
      <c r="I22" s="707">
        <f t="shared" si="11"/>
        <v>0</v>
      </c>
      <c r="J22" s="707">
        <f t="shared" si="11"/>
        <v>0</v>
      </c>
      <c r="K22" s="708">
        <f t="shared" si="1"/>
        <v>0</v>
      </c>
      <c r="L22" s="916"/>
      <c r="M22" s="914"/>
      <c r="N22" s="914">
        <f t="shared" si="12"/>
        <v>0</v>
      </c>
      <c r="O22" s="914">
        <f t="shared" si="12"/>
        <v>0</v>
      </c>
      <c r="P22" s="915">
        <f t="shared" si="2"/>
        <v>0</v>
      </c>
      <c r="Q22" s="717"/>
      <c r="R22" s="707">
        <f t="shared" si="3"/>
        <v>0</v>
      </c>
      <c r="S22" s="707">
        <f t="shared" si="3"/>
        <v>0</v>
      </c>
      <c r="T22" s="707"/>
      <c r="U22" s="707">
        <f t="shared" si="3"/>
        <v>0</v>
      </c>
      <c r="V22" s="707">
        <f t="shared" si="3"/>
        <v>0</v>
      </c>
      <c r="W22" s="715"/>
      <c r="X22" s="707"/>
      <c r="Y22" s="707">
        <f t="shared" si="13"/>
        <v>0</v>
      </c>
      <c r="Z22" s="709">
        <f t="shared" si="13"/>
        <v>0</v>
      </c>
      <c r="AA22" s="708">
        <f t="shared" si="4"/>
        <v>0</v>
      </c>
      <c r="AB22" s="916"/>
      <c r="AC22" s="914"/>
      <c r="AD22" s="914">
        <f t="shared" si="14"/>
        <v>0</v>
      </c>
      <c r="AE22" s="914">
        <f t="shared" si="14"/>
        <v>0</v>
      </c>
      <c r="AF22" s="915">
        <f t="shared" si="5"/>
        <v>0</v>
      </c>
      <c r="AG22" s="914"/>
      <c r="AH22" s="914">
        <f t="shared" si="6"/>
        <v>0</v>
      </c>
      <c r="AI22" s="914">
        <f t="shared" si="6"/>
        <v>0</v>
      </c>
      <c r="AJ22" s="717"/>
      <c r="AK22" s="707">
        <f t="shared" si="6"/>
        <v>0</v>
      </c>
      <c r="AL22" s="707">
        <f t="shared" si="6"/>
        <v>0</v>
      </c>
      <c r="AM22" s="707"/>
      <c r="AN22" s="707">
        <f t="shared" si="6"/>
        <v>0</v>
      </c>
      <c r="AO22" s="707">
        <f t="shared" si="6"/>
        <v>0</v>
      </c>
      <c r="AP22" s="707"/>
      <c r="AQ22" s="707">
        <f t="shared" si="6"/>
        <v>0</v>
      </c>
      <c r="AR22" s="707">
        <f t="shared" si="6"/>
        <v>0</v>
      </c>
      <c r="AS22" s="707"/>
      <c r="AT22" s="711"/>
      <c r="AU22" s="715"/>
      <c r="AV22" s="707"/>
      <c r="AW22" s="707">
        <f t="shared" si="15"/>
        <v>0</v>
      </c>
      <c r="AX22" s="709">
        <f t="shared" si="15"/>
        <v>0</v>
      </c>
      <c r="AY22" s="716"/>
      <c r="AZ22" s="709"/>
      <c r="BA22" s="709">
        <f t="shared" si="16"/>
        <v>0</v>
      </c>
      <c r="BB22" s="709">
        <f t="shared" si="16"/>
        <v>0</v>
      </c>
      <c r="BC22" s="715"/>
      <c r="BD22" s="707"/>
      <c r="BE22" s="707">
        <f t="shared" si="17"/>
        <v>0</v>
      </c>
      <c r="BF22" s="709">
        <f t="shared" si="17"/>
        <v>0</v>
      </c>
      <c r="BG22" s="709">
        <f t="shared" si="7"/>
        <v>0</v>
      </c>
      <c r="BH22" s="709">
        <f t="shared" si="8"/>
        <v>0</v>
      </c>
      <c r="BI22" s="709">
        <f t="shared" si="9"/>
        <v>0</v>
      </c>
      <c r="BJ22" s="717"/>
      <c r="BK22" s="711"/>
      <c r="BL22" s="715"/>
      <c r="BM22" s="707"/>
      <c r="BN22" s="707">
        <f t="shared" si="18"/>
        <v>0</v>
      </c>
      <c r="BO22" s="709">
        <f t="shared" si="18"/>
        <v>0</v>
      </c>
      <c r="BP22" s="715"/>
      <c r="BQ22" s="707"/>
      <c r="BR22" s="709">
        <f t="shared" si="19"/>
        <v>0</v>
      </c>
      <c r="BS22" s="709">
        <f t="shared" si="19"/>
        <v>0</v>
      </c>
      <c r="BT22" s="711"/>
      <c r="BU22" s="715"/>
      <c r="BV22" s="707"/>
      <c r="BW22" s="707">
        <f t="shared" si="20"/>
        <v>0</v>
      </c>
      <c r="BX22" s="709">
        <f t="shared" si="20"/>
        <v>0</v>
      </c>
      <c r="BY22" s="716"/>
      <c r="BZ22" s="709"/>
      <c r="CA22" s="709">
        <f t="shared" si="21"/>
        <v>0</v>
      </c>
      <c r="CB22" s="709">
        <f t="shared" si="21"/>
        <v>0</v>
      </c>
      <c r="CC22" s="711"/>
      <c r="CD22" s="711"/>
      <c r="CE22" s="711"/>
      <c r="CF22" s="711"/>
      <c r="CG22" s="711"/>
      <c r="CH22" s="711"/>
      <c r="CI22" s="711"/>
      <c r="CJ22" s="711"/>
      <c r="CK22" s="711"/>
      <c r="CL22" s="711"/>
      <c r="CM22" s="711"/>
      <c r="CN22" s="711"/>
      <c r="CO22" s="711"/>
      <c r="CP22" s="711"/>
      <c r="CQ22" s="711"/>
      <c r="CR22" s="711"/>
      <c r="CS22" s="711"/>
      <c r="CT22" s="711"/>
      <c r="CU22" s="711"/>
      <c r="CV22" s="711"/>
      <c r="CW22" s="711"/>
      <c r="CX22" s="711"/>
      <c r="CY22" s="711"/>
      <c r="CZ22" s="711"/>
      <c r="DA22" s="711"/>
      <c r="DB22" s="711"/>
      <c r="DC22" s="711"/>
      <c r="DD22" s="711"/>
      <c r="DE22" s="711"/>
      <c r="DF22" s="711"/>
      <c r="DG22" s="711"/>
      <c r="DH22" s="711"/>
      <c r="DI22" s="711"/>
      <c r="DJ22" s="711"/>
      <c r="DK22" s="711"/>
      <c r="DL22" s="711"/>
      <c r="DM22" s="711"/>
      <c r="DN22" s="711"/>
      <c r="DO22" s="711"/>
      <c r="DP22" s="711"/>
      <c r="DQ22" s="711"/>
      <c r="DR22" s="711"/>
      <c r="DS22" s="711"/>
      <c r="DT22" s="711"/>
      <c r="DU22" s="711"/>
      <c r="DV22" s="711"/>
      <c r="DW22" s="711"/>
      <c r="DX22" s="711"/>
      <c r="DY22" s="711"/>
      <c r="DZ22" s="711"/>
      <c r="EA22" s="711"/>
    </row>
    <row r="23" spans="1:131" ht="20.25" hidden="1">
      <c r="A23" s="718" t="s">
        <v>19</v>
      </c>
      <c r="B23" s="715"/>
      <c r="C23" s="707"/>
      <c r="D23" s="707">
        <f t="shared" si="10"/>
        <v>0</v>
      </c>
      <c r="E23" s="709">
        <f t="shared" si="10"/>
        <v>0</v>
      </c>
      <c r="F23" s="710">
        <f t="shared" si="0"/>
        <v>0</v>
      </c>
      <c r="G23" s="715"/>
      <c r="H23" s="707"/>
      <c r="I23" s="707">
        <f t="shared" si="11"/>
        <v>0</v>
      </c>
      <c r="J23" s="707">
        <f t="shared" si="11"/>
        <v>0</v>
      </c>
      <c r="K23" s="708">
        <f t="shared" si="1"/>
        <v>0</v>
      </c>
      <c r="L23" s="916"/>
      <c r="M23" s="914"/>
      <c r="N23" s="914">
        <f t="shared" si="12"/>
        <v>0</v>
      </c>
      <c r="O23" s="914">
        <f t="shared" si="12"/>
        <v>0</v>
      </c>
      <c r="P23" s="915">
        <f t="shared" si="2"/>
        <v>0</v>
      </c>
      <c r="Q23" s="717"/>
      <c r="R23" s="707">
        <f t="shared" si="3"/>
        <v>0</v>
      </c>
      <c r="S23" s="707">
        <f t="shared" si="3"/>
        <v>0</v>
      </c>
      <c r="T23" s="707"/>
      <c r="U23" s="707">
        <f t="shared" si="3"/>
        <v>0</v>
      </c>
      <c r="V23" s="707">
        <f t="shared" si="3"/>
        <v>0</v>
      </c>
      <c r="W23" s="715"/>
      <c r="X23" s="707"/>
      <c r="Y23" s="707">
        <f t="shared" si="13"/>
        <v>0</v>
      </c>
      <c r="Z23" s="709">
        <f t="shared" si="13"/>
        <v>0</v>
      </c>
      <c r="AA23" s="708">
        <f t="shared" si="4"/>
        <v>0</v>
      </c>
      <c r="AB23" s="916"/>
      <c r="AC23" s="914"/>
      <c r="AD23" s="914">
        <f t="shared" si="14"/>
        <v>0</v>
      </c>
      <c r="AE23" s="914">
        <f t="shared" si="14"/>
        <v>0</v>
      </c>
      <c r="AF23" s="915">
        <f t="shared" si="5"/>
        <v>0</v>
      </c>
      <c r="AG23" s="914"/>
      <c r="AH23" s="914">
        <f t="shared" si="6"/>
        <v>0</v>
      </c>
      <c r="AI23" s="914">
        <f t="shared" si="6"/>
        <v>0</v>
      </c>
      <c r="AJ23" s="717"/>
      <c r="AK23" s="707">
        <f t="shared" si="6"/>
        <v>0</v>
      </c>
      <c r="AL23" s="707">
        <f t="shared" si="6"/>
        <v>0</v>
      </c>
      <c r="AM23" s="707"/>
      <c r="AN23" s="707">
        <f t="shared" si="6"/>
        <v>0</v>
      </c>
      <c r="AO23" s="707">
        <f t="shared" si="6"/>
        <v>0</v>
      </c>
      <c r="AP23" s="707"/>
      <c r="AQ23" s="707">
        <f t="shared" si="6"/>
        <v>0</v>
      </c>
      <c r="AR23" s="707">
        <f t="shared" si="6"/>
        <v>0</v>
      </c>
      <c r="AS23" s="707"/>
      <c r="AT23" s="711"/>
      <c r="AU23" s="715"/>
      <c r="AV23" s="707"/>
      <c r="AW23" s="707">
        <f t="shared" si="15"/>
        <v>0</v>
      </c>
      <c r="AX23" s="709">
        <f t="shared" si="15"/>
        <v>0</v>
      </c>
      <c r="AY23" s="716"/>
      <c r="AZ23" s="709"/>
      <c r="BA23" s="709">
        <f t="shared" si="16"/>
        <v>0</v>
      </c>
      <c r="BB23" s="709">
        <f t="shared" si="16"/>
        <v>0</v>
      </c>
      <c r="BC23" s="715"/>
      <c r="BD23" s="707"/>
      <c r="BE23" s="707">
        <f t="shared" si="17"/>
        <v>0</v>
      </c>
      <c r="BF23" s="709">
        <f t="shared" si="17"/>
        <v>0</v>
      </c>
      <c r="BG23" s="709">
        <f t="shared" si="7"/>
        <v>0</v>
      </c>
      <c r="BH23" s="709">
        <f t="shared" si="8"/>
        <v>0</v>
      </c>
      <c r="BI23" s="709">
        <f t="shared" si="9"/>
        <v>0</v>
      </c>
      <c r="BJ23" s="717"/>
      <c r="BK23" s="711"/>
      <c r="BL23" s="715"/>
      <c r="BM23" s="707"/>
      <c r="BN23" s="707">
        <f t="shared" si="18"/>
        <v>0</v>
      </c>
      <c r="BO23" s="709">
        <f t="shared" si="18"/>
        <v>0</v>
      </c>
      <c r="BP23" s="715"/>
      <c r="BQ23" s="707"/>
      <c r="BR23" s="709">
        <f t="shared" si="19"/>
        <v>0</v>
      </c>
      <c r="BS23" s="709">
        <f t="shared" si="19"/>
        <v>0</v>
      </c>
      <c r="BT23" s="711"/>
      <c r="BU23" s="715"/>
      <c r="BV23" s="707"/>
      <c r="BW23" s="707">
        <f t="shared" si="20"/>
        <v>0</v>
      </c>
      <c r="BX23" s="709">
        <f t="shared" si="20"/>
        <v>0</v>
      </c>
      <c r="BY23" s="716"/>
      <c r="BZ23" s="709"/>
      <c r="CA23" s="709">
        <f t="shared" si="21"/>
        <v>0</v>
      </c>
      <c r="CB23" s="709">
        <f t="shared" si="21"/>
        <v>0</v>
      </c>
      <c r="CC23" s="711"/>
      <c r="CD23" s="711"/>
      <c r="CE23" s="711"/>
      <c r="CF23" s="711"/>
      <c r="CG23" s="711"/>
      <c r="CH23" s="711"/>
      <c r="CI23" s="711"/>
      <c r="CJ23" s="711"/>
      <c r="CK23" s="711"/>
      <c r="CL23" s="711"/>
      <c r="CM23" s="711"/>
      <c r="CN23" s="711"/>
      <c r="CO23" s="711"/>
      <c r="CP23" s="711"/>
      <c r="CQ23" s="711"/>
      <c r="CR23" s="711"/>
      <c r="CS23" s="711"/>
      <c r="CT23" s="711"/>
      <c r="CU23" s="711"/>
      <c r="CV23" s="711"/>
      <c r="CW23" s="711"/>
      <c r="CX23" s="711"/>
      <c r="CY23" s="711"/>
      <c r="CZ23" s="711"/>
      <c r="DA23" s="711"/>
      <c r="DB23" s="711"/>
      <c r="DC23" s="711"/>
      <c r="DD23" s="711"/>
      <c r="DE23" s="711"/>
      <c r="DF23" s="711"/>
      <c r="DG23" s="711"/>
      <c r="DH23" s="711"/>
      <c r="DI23" s="711"/>
      <c r="DJ23" s="711"/>
      <c r="DK23" s="711"/>
      <c r="DL23" s="711"/>
      <c r="DM23" s="711"/>
      <c r="DN23" s="711"/>
      <c r="DO23" s="711"/>
      <c r="DP23" s="711"/>
      <c r="DQ23" s="711"/>
      <c r="DR23" s="711"/>
      <c r="DS23" s="711"/>
      <c r="DT23" s="711"/>
      <c r="DU23" s="711"/>
      <c r="DV23" s="711"/>
      <c r="DW23" s="711"/>
      <c r="DX23" s="711"/>
      <c r="DY23" s="711"/>
      <c r="DZ23" s="711"/>
      <c r="EA23" s="711"/>
    </row>
    <row r="24" spans="1:131" ht="20.25" hidden="1">
      <c r="A24" s="718" t="s">
        <v>20</v>
      </c>
      <c r="B24" s="715"/>
      <c r="C24" s="707"/>
      <c r="D24" s="707">
        <f t="shared" si="10"/>
        <v>610736695</v>
      </c>
      <c r="E24" s="709">
        <f t="shared" si="10"/>
        <v>1248.47</v>
      </c>
      <c r="F24" s="710">
        <f t="shared" si="0"/>
        <v>40766</v>
      </c>
      <c r="G24" s="715"/>
      <c r="H24" s="707"/>
      <c r="I24" s="707">
        <f t="shared" si="11"/>
        <v>615051362</v>
      </c>
      <c r="J24" s="707">
        <f t="shared" si="11"/>
        <v>1272.8399999999999</v>
      </c>
      <c r="K24" s="708">
        <f t="shared" si="1"/>
        <v>40268</v>
      </c>
      <c r="L24" s="916"/>
      <c r="M24" s="914"/>
      <c r="N24" s="914">
        <f t="shared" si="12"/>
        <v>640320673</v>
      </c>
      <c r="O24" s="914">
        <f t="shared" si="12"/>
        <v>1274.17</v>
      </c>
      <c r="P24" s="915">
        <f t="shared" si="2"/>
        <v>41878</v>
      </c>
      <c r="Q24" s="717"/>
      <c r="R24" s="707">
        <f t="shared" si="3"/>
        <v>50669600</v>
      </c>
      <c r="S24" s="707">
        <f t="shared" si="3"/>
        <v>0</v>
      </c>
      <c r="T24" s="707"/>
      <c r="U24" s="707">
        <f t="shared" si="3"/>
        <v>0</v>
      </c>
      <c r="V24" s="707">
        <f t="shared" si="3"/>
        <v>0</v>
      </c>
      <c r="W24" s="715"/>
      <c r="X24" s="707"/>
      <c r="Y24" s="707">
        <f t="shared" si="13"/>
        <v>690990273</v>
      </c>
      <c r="Z24" s="709">
        <f t="shared" si="13"/>
        <v>1274.17</v>
      </c>
      <c r="AA24" s="708">
        <f t="shared" si="4"/>
        <v>45192</v>
      </c>
      <c r="AB24" s="916"/>
      <c r="AC24" s="914"/>
      <c r="AD24" s="914">
        <f t="shared" si="14"/>
        <v>641387937</v>
      </c>
      <c r="AE24" s="914">
        <f t="shared" si="14"/>
        <v>1232.25</v>
      </c>
      <c r="AF24" s="915">
        <f t="shared" si="5"/>
        <v>43375</v>
      </c>
      <c r="AG24" s="914"/>
      <c r="AH24" s="914">
        <f t="shared" si="6"/>
        <v>42360105</v>
      </c>
      <c r="AI24" s="914">
        <f t="shared" si="6"/>
        <v>0</v>
      </c>
      <c r="AJ24" s="717"/>
      <c r="AK24" s="707">
        <f t="shared" si="6"/>
        <v>0</v>
      </c>
      <c r="AL24" s="707">
        <f t="shared" si="6"/>
        <v>0</v>
      </c>
      <c r="AM24" s="707"/>
      <c r="AN24" s="707">
        <f t="shared" si="6"/>
        <v>685772</v>
      </c>
      <c r="AO24" s="707">
        <f t="shared" si="6"/>
        <v>0</v>
      </c>
      <c r="AP24" s="707"/>
      <c r="AQ24" s="707">
        <f t="shared" si="6"/>
        <v>0</v>
      </c>
      <c r="AR24" s="707">
        <f t="shared" si="6"/>
        <v>0</v>
      </c>
      <c r="AS24" s="707"/>
      <c r="AT24" s="711"/>
      <c r="AU24" s="715"/>
      <c r="AV24" s="707"/>
      <c r="AW24" s="707">
        <f t="shared" si="15"/>
        <v>1067264</v>
      </c>
      <c r="AX24" s="709">
        <f t="shared" si="15"/>
        <v>-41.920000000000073</v>
      </c>
      <c r="AY24" s="716"/>
      <c r="AZ24" s="709"/>
      <c r="BA24" s="709">
        <f t="shared" si="16"/>
        <v>100.16667648648601</v>
      </c>
      <c r="BB24" s="709">
        <f t="shared" si="16"/>
        <v>96.710015147115371</v>
      </c>
      <c r="BC24" s="715"/>
      <c r="BD24" s="707"/>
      <c r="BE24" s="707">
        <f t="shared" si="17"/>
        <v>-41978613</v>
      </c>
      <c r="BF24" s="709">
        <f t="shared" si="17"/>
        <v>-41.920000000000073</v>
      </c>
      <c r="BG24" s="709">
        <f t="shared" si="7"/>
        <v>106.39994112741009</v>
      </c>
      <c r="BH24" s="709">
        <f t="shared" si="8"/>
        <v>107.71580411244661</v>
      </c>
      <c r="BI24" s="709">
        <f t="shared" si="9"/>
        <v>103.57466927742489</v>
      </c>
      <c r="BJ24" s="717"/>
      <c r="BK24" s="711"/>
      <c r="BL24" s="715"/>
      <c r="BM24" s="707"/>
      <c r="BN24" s="707">
        <f t="shared" si="18"/>
        <v>-49602336</v>
      </c>
      <c r="BO24" s="709">
        <f t="shared" si="18"/>
        <v>-41.920000000000073</v>
      </c>
      <c r="BP24" s="715"/>
      <c r="BQ24" s="707"/>
      <c r="BR24" s="709">
        <f t="shared" si="19"/>
        <v>92.821557996084849</v>
      </c>
      <c r="BS24" s="709">
        <f t="shared" si="19"/>
        <v>96.710015147115371</v>
      </c>
      <c r="BT24" s="711"/>
      <c r="BU24" s="715"/>
      <c r="BV24" s="707"/>
      <c r="BW24" s="707">
        <f t="shared" si="20"/>
        <v>30651242</v>
      </c>
      <c r="BX24" s="709">
        <f t="shared" si="20"/>
        <v>-16.220000000000027</v>
      </c>
      <c r="BY24" s="716"/>
      <c r="BZ24" s="709"/>
      <c r="CA24" s="709">
        <f t="shared" si="21"/>
        <v>105.01873266350894</v>
      </c>
      <c r="CB24" s="709">
        <f t="shared" si="21"/>
        <v>98.700809791184412</v>
      </c>
      <c r="CC24" s="711"/>
      <c r="CD24" s="711"/>
      <c r="CE24" s="711"/>
      <c r="CF24" s="711"/>
      <c r="CG24" s="711"/>
      <c r="CH24" s="711"/>
      <c r="CI24" s="711"/>
      <c r="CJ24" s="711"/>
      <c r="CK24" s="711"/>
      <c r="CL24" s="711"/>
      <c r="CM24" s="711"/>
      <c r="CN24" s="711"/>
      <c r="CO24" s="711"/>
      <c r="CP24" s="711"/>
      <c r="CQ24" s="711"/>
      <c r="CR24" s="711"/>
      <c r="CS24" s="711"/>
      <c r="CT24" s="711"/>
      <c r="CU24" s="711"/>
      <c r="CV24" s="711"/>
      <c r="CW24" s="711"/>
      <c r="CX24" s="711"/>
      <c r="CY24" s="711"/>
      <c r="CZ24" s="711"/>
      <c r="DA24" s="711"/>
      <c r="DB24" s="711"/>
      <c r="DC24" s="711"/>
      <c r="DD24" s="711"/>
      <c r="DE24" s="711"/>
      <c r="DF24" s="711"/>
      <c r="DG24" s="711"/>
      <c r="DH24" s="711"/>
      <c r="DI24" s="711"/>
      <c r="DJ24" s="711"/>
      <c r="DK24" s="711"/>
      <c r="DL24" s="711"/>
      <c r="DM24" s="711"/>
      <c r="DN24" s="711"/>
      <c r="DO24" s="711"/>
      <c r="DP24" s="711"/>
      <c r="DQ24" s="711"/>
      <c r="DR24" s="711"/>
      <c r="DS24" s="711"/>
      <c r="DT24" s="711"/>
      <c r="DU24" s="711"/>
      <c r="DV24" s="711"/>
      <c r="DW24" s="711"/>
      <c r="DX24" s="711"/>
      <c r="DY24" s="711"/>
      <c r="DZ24" s="711"/>
      <c r="EA24" s="711"/>
    </row>
    <row r="25" spans="1:131" ht="20.25" hidden="1">
      <c r="A25" s="719" t="s">
        <v>21</v>
      </c>
      <c r="B25" s="715"/>
      <c r="C25" s="707"/>
      <c r="D25" s="707">
        <f t="shared" si="10"/>
        <v>2284278</v>
      </c>
      <c r="E25" s="709">
        <f t="shared" si="10"/>
        <v>1</v>
      </c>
      <c r="F25" s="710">
        <f t="shared" si="0"/>
        <v>190357</v>
      </c>
      <c r="G25" s="715"/>
      <c r="H25" s="707"/>
      <c r="I25" s="707">
        <f t="shared" si="11"/>
        <v>2522400</v>
      </c>
      <c r="J25" s="707">
        <f t="shared" si="11"/>
        <v>1</v>
      </c>
      <c r="K25" s="708">
        <f t="shared" si="1"/>
        <v>210200</v>
      </c>
      <c r="L25" s="916"/>
      <c r="M25" s="914"/>
      <c r="N25" s="914">
        <f t="shared" si="12"/>
        <v>2522400</v>
      </c>
      <c r="O25" s="914">
        <f t="shared" si="12"/>
        <v>1</v>
      </c>
      <c r="P25" s="915">
        <f t="shared" si="2"/>
        <v>210200</v>
      </c>
      <c r="Q25" s="717"/>
      <c r="R25" s="707">
        <f t="shared" si="3"/>
        <v>0</v>
      </c>
      <c r="S25" s="707">
        <f t="shared" si="3"/>
        <v>0</v>
      </c>
      <c r="T25" s="707"/>
      <c r="U25" s="707">
        <f t="shared" si="3"/>
        <v>0</v>
      </c>
      <c r="V25" s="707">
        <f t="shared" si="3"/>
        <v>0</v>
      </c>
      <c r="W25" s="715"/>
      <c r="X25" s="707"/>
      <c r="Y25" s="707">
        <f t="shared" si="13"/>
        <v>2522400</v>
      </c>
      <c r="Z25" s="709">
        <f t="shared" si="13"/>
        <v>1</v>
      </c>
      <c r="AA25" s="708">
        <f t="shared" si="4"/>
        <v>210200</v>
      </c>
      <c r="AB25" s="916"/>
      <c r="AC25" s="914"/>
      <c r="AD25" s="914">
        <f t="shared" si="14"/>
        <v>2522400</v>
      </c>
      <c r="AE25" s="914">
        <f t="shared" si="14"/>
        <v>1</v>
      </c>
      <c r="AF25" s="915">
        <f t="shared" si="5"/>
        <v>210200</v>
      </c>
      <c r="AG25" s="914"/>
      <c r="AH25" s="914">
        <f t="shared" si="6"/>
        <v>0</v>
      </c>
      <c r="AI25" s="914">
        <f t="shared" si="6"/>
        <v>0</v>
      </c>
      <c r="AJ25" s="717"/>
      <c r="AK25" s="707">
        <f t="shared" si="6"/>
        <v>0</v>
      </c>
      <c r="AL25" s="707">
        <f t="shared" si="6"/>
        <v>0</v>
      </c>
      <c r="AM25" s="707"/>
      <c r="AN25" s="707">
        <f t="shared" si="6"/>
        <v>0</v>
      </c>
      <c r="AO25" s="707">
        <f t="shared" si="6"/>
        <v>0</v>
      </c>
      <c r="AP25" s="707"/>
      <c r="AQ25" s="707">
        <f t="shared" si="6"/>
        <v>0</v>
      </c>
      <c r="AR25" s="707">
        <f t="shared" si="6"/>
        <v>0</v>
      </c>
      <c r="AS25" s="707"/>
      <c r="AT25" s="711"/>
      <c r="AU25" s="715"/>
      <c r="AV25" s="707"/>
      <c r="AW25" s="707">
        <f t="shared" si="15"/>
        <v>0</v>
      </c>
      <c r="AX25" s="709">
        <f t="shared" si="15"/>
        <v>0</v>
      </c>
      <c r="AY25" s="716"/>
      <c r="AZ25" s="709"/>
      <c r="BA25" s="709">
        <f t="shared" si="16"/>
        <v>100</v>
      </c>
      <c r="BB25" s="709">
        <f t="shared" si="16"/>
        <v>100</v>
      </c>
      <c r="BC25" s="715"/>
      <c r="BD25" s="707"/>
      <c r="BE25" s="707">
        <f t="shared" si="17"/>
        <v>0</v>
      </c>
      <c r="BF25" s="709">
        <f t="shared" si="17"/>
        <v>0</v>
      </c>
      <c r="BG25" s="709">
        <f t="shared" si="7"/>
        <v>110.42409787924794</v>
      </c>
      <c r="BH25" s="709">
        <f t="shared" si="8"/>
        <v>100</v>
      </c>
      <c r="BI25" s="709">
        <f t="shared" si="9"/>
        <v>100</v>
      </c>
      <c r="BJ25" s="717"/>
      <c r="BK25" s="711"/>
      <c r="BL25" s="715"/>
      <c r="BM25" s="707"/>
      <c r="BN25" s="707">
        <f t="shared" si="18"/>
        <v>0</v>
      </c>
      <c r="BO25" s="709">
        <f t="shared" si="18"/>
        <v>0</v>
      </c>
      <c r="BP25" s="715"/>
      <c r="BQ25" s="707"/>
      <c r="BR25" s="709">
        <f t="shared" si="19"/>
        <v>100</v>
      </c>
      <c r="BS25" s="709">
        <f t="shared" si="19"/>
        <v>100</v>
      </c>
      <c r="BT25" s="711"/>
      <c r="BU25" s="715"/>
      <c r="BV25" s="707"/>
      <c r="BW25" s="707">
        <f t="shared" si="20"/>
        <v>238122</v>
      </c>
      <c r="BX25" s="709">
        <f t="shared" si="20"/>
        <v>0</v>
      </c>
      <c r="BY25" s="716"/>
      <c r="BZ25" s="709"/>
      <c r="CA25" s="709">
        <f t="shared" si="21"/>
        <v>110.42438792476221</v>
      </c>
      <c r="CB25" s="709">
        <f t="shared" si="21"/>
        <v>100</v>
      </c>
      <c r="CC25" s="711"/>
      <c r="CD25" s="711"/>
      <c r="CE25" s="711"/>
      <c r="CF25" s="711"/>
      <c r="CG25" s="711"/>
      <c r="CH25" s="711"/>
      <c r="CI25" s="711"/>
      <c r="CJ25" s="711"/>
      <c r="CK25" s="711"/>
      <c r="CL25" s="711"/>
      <c r="CM25" s="711"/>
      <c r="CN25" s="711"/>
      <c r="CO25" s="711"/>
      <c r="CP25" s="711"/>
      <c r="CQ25" s="711"/>
      <c r="CR25" s="711"/>
      <c r="CS25" s="711"/>
      <c r="CT25" s="711"/>
      <c r="CU25" s="711"/>
      <c r="CV25" s="711"/>
      <c r="CW25" s="711"/>
      <c r="CX25" s="711"/>
      <c r="CY25" s="711"/>
      <c r="CZ25" s="711"/>
      <c r="DA25" s="711"/>
      <c r="DB25" s="711"/>
      <c r="DC25" s="711"/>
      <c r="DD25" s="711"/>
      <c r="DE25" s="711"/>
      <c r="DF25" s="711"/>
      <c r="DG25" s="711"/>
      <c r="DH25" s="711"/>
      <c r="DI25" s="711"/>
      <c r="DJ25" s="711"/>
      <c r="DK25" s="711"/>
      <c r="DL25" s="711"/>
      <c r="DM25" s="711"/>
      <c r="DN25" s="711"/>
      <c r="DO25" s="711"/>
      <c r="DP25" s="711"/>
      <c r="DQ25" s="711"/>
      <c r="DR25" s="711"/>
      <c r="DS25" s="711"/>
      <c r="DT25" s="711"/>
      <c r="DU25" s="711"/>
      <c r="DV25" s="711"/>
      <c r="DW25" s="711"/>
      <c r="DX25" s="711"/>
      <c r="DY25" s="711"/>
      <c r="DZ25" s="711"/>
      <c r="EA25" s="711"/>
    </row>
    <row r="26" spans="1:131" ht="20.25" hidden="1">
      <c r="A26" s="718" t="s">
        <v>22</v>
      </c>
      <c r="B26" s="715"/>
      <c r="C26" s="720">
        <f>C35+C151</f>
        <v>0</v>
      </c>
      <c r="D26" s="715"/>
      <c r="E26" s="716"/>
      <c r="F26" s="721"/>
      <c r="G26" s="715"/>
      <c r="H26" s="707">
        <f>H35+H151</f>
        <v>0</v>
      </c>
      <c r="I26" s="715"/>
      <c r="J26" s="715"/>
      <c r="K26" s="722"/>
      <c r="L26" s="916"/>
      <c r="M26" s="914">
        <f>M35+M151</f>
        <v>0</v>
      </c>
      <c r="N26" s="916"/>
      <c r="O26" s="916"/>
      <c r="P26" s="917"/>
      <c r="Q26" s="717">
        <f>Q35+Q151</f>
        <v>0</v>
      </c>
      <c r="R26" s="715"/>
      <c r="S26" s="715"/>
      <c r="T26" s="707">
        <f>T35+T151</f>
        <v>0</v>
      </c>
      <c r="U26" s="715"/>
      <c r="V26" s="715"/>
      <c r="W26" s="715"/>
      <c r="X26" s="707">
        <f>X35+X151</f>
        <v>0</v>
      </c>
      <c r="Y26" s="715"/>
      <c r="Z26" s="716"/>
      <c r="AA26" s="722"/>
      <c r="AB26" s="916"/>
      <c r="AC26" s="914">
        <f>AC35+AC151</f>
        <v>0</v>
      </c>
      <c r="AD26" s="916"/>
      <c r="AE26" s="916"/>
      <c r="AF26" s="917"/>
      <c r="AG26" s="914">
        <f>AG35+AG151</f>
        <v>0</v>
      </c>
      <c r="AH26" s="916"/>
      <c r="AI26" s="916"/>
      <c r="AJ26" s="717">
        <f>AJ35+AJ151</f>
        <v>0</v>
      </c>
      <c r="AK26" s="715"/>
      <c r="AL26" s="715"/>
      <c r="AM26" s="707">
        <f>AM35+AM151</f>
        <v>0</v>
      </c>
      <c r="AN26" s="715"/>
      <c r="AO26" s="715"/>
      <c r="AP26" s="707">
        <f>AP35+AP151</f>
        <v>0</v>
      </c>
      <c r="AQ26" s="715"/>
      <c r="AR26" s="715"/>
      <c r="AS26" s="715"/>
      <c r="AT26" s="711"/>
      <c r="AU26" s="715"/>
      <c r="AV26" s="707">
        <f>AV35+AV151</f>
        <v>0</v>
      </c>
      <c r="AW26" s="715"/>
      <c r="AX26" s="716"/>
      <c r="AY26" s="716"/>
      <c r="AZ26" s="709">
        <f>IF(M26=0,0,AC26/M26*100)</f>
        <v>0</v>
      </c>
      <c r="BA26" s="716"/>
      <c r="BB26" s="716"/>
      <c r="BC26" s="715"/>
      <c r="BD26" s="707">
        <f>BD35+BD151</f>
        <v>0</v>
      </c>
      <c r="BE26" s="715"/>
      <c r="BF26" s="716"/>
      <c r="BG26" s="715"/>
      <c r="BH26" s="715"/>
      <c r="BI26" s="715"/>
      <c r="BJ26" s="723"/>
      <c r="BK26" s="711"/>
      <c r="BL26" s="715"/>
      <c r="BM26" s="707">
        <f>BM35+BM151</f>
        <v>0</v>
      </c>
      <c r="BN26" s="715"/>
      <c r="BO26" s="716"/>
      <c r="BP26" s="715"/>
      <c r="BQ26" s="709">
        <f>IF(X26=0,0,AC26/X26*100)</f>
        <v>0</v>
      </c>
      <c r="BR26" s="715"/>
      <c r="BS26" s="716"/>
      <c r="BT26" s="711"/>
      <c r="BU26" s="715"/>
      <c r="BV26" s="707">
        <f>BV35+BV151</f>
        <v>0</v>
      </c>
      <c r="BW26" s="715"/>
      <c r="BX26" s="716"/>
      <c r="BY26" s="716"/>
      <c r="BZ26" s="709">
        <f>IF(C26=0,0,AC26/C26*100)</f>
        <v>0</v>
      </c>
      <c r="CA26" s="716"/>
      <c r="CB26" s="716"/>
      <c r="CC26" s="711"/>
      <c r="CD26" s="711"/>
      <c r="CE26" s="711"/>
      <c r="CF26" s="711"/>
      <c r="CG26" s="711"/>
      <c r="CH26" s="711"/>
      <c r="CI26" s="711"/>
      <c r="CJ26" s="711"/>
      <c r="CK26" s="711"/>
      <c r="CL26" s="711"/>
      <c r="CM26" s="711"/>
      <c r="CN26" s="711"/>
      <c r="CO26" s="711"/>
      <c r="CP26" s="711"/>
      <c r="CQ26" s="711"/>
      <c r="CR26" s="711"/>
      <c r="CS26" s="711"/>
      <c r="CT26" s="711"/>
      <c r="CU26" s="711"/>
      <c r="CV26" s="711"/>
      <c r="CW26" s="711"/>
      <c r="CX26" s="711"/>
      <c r="CY26" s="711"/>
      <c r="CZ26" s="711"/>
      <c r="DA26" s="711"/>
      <c r="DB26" s="711"/>
      <c r="DC26" s="711"/>
      <c r="DD26" s="711"/>
      <c r="DE26" s="711"/>
      <c r="DF26" s="711"/>
      <c r="DG26" s="711"/>
      <c r="DH26" s="711"/>
      <c r="DI26" s="711"/>
      <c r="DJ26" s="711"/>
      <c r="DK26" s="711"/>
      <c r="DL26" s="711"/>
      <c r="DM26" s="711"/>
      <c r="DN26" s="711"/>
      <c r="DO26" s="711"/>
      <c r="DP26" s="711"/>
      <c r="DQ26" s="711"/>
      <c r="DR26" s="711"/>
      <c r="DS26" s="711"/>
      <c r="DT26" s="711"/>
      <c r="DU26" s="711"/>
      <c r="DV26" s="711"/>
      <c r="DW26" s="711"/>
      <c r="DX26" s="711"/>
      <c r="DY26" s="711"/>
      <c r="DZ26" s="711"/>
      <c r="EA26" s="711"/>
    </row>
    <row r="27" spans="1:131" ht="20.25">
      <c r="A27" s="714" t="s">
        <v>23</v>
      </c>
      <c r="B27" s="715"/>
      <c r="C27" s="715"/>
      <c r="D27" s="715"/>
      <c r="E27" s="716"/>
      <c r="F27" s="715"/>
      <c r="G27" s="715"/>
      <c r="H27" s="715"/>
      <c r="I27" s="715"/>
      <c r="J27" s="715"/>
      <c r="K27" s="724"/>
      <c r="L27" s="916"/>
      <c r="M27" s="916"/>
      <c r="N27" s="916"/>
      <c r="O27" s="916"/>
      <c r="P27" s="916"/>
      <c r="Q27" s="723"/>
      <c r="R27" s="715"/>
      <c r="S27" s="715"/>
      <c r="T27" s="715"/>
      <c r="U27" s="715"/>
      <c r="V27" s="715"/>
      <c r="W27" s="715"/>
      <c r="X27" s="715"/>
      <c r="Y27" s="715"/>
      <c r="Z27" s="716"/>
      <c r="AA27" s="724"/>
      <c r="AB27" s="916"/>
      <c r="AC27" s="916"/>
      <c r="AD27" s="916"/>
      <c r="AE27" s="916"/>
      <c r="AF27" s="916"/>
      <c r="AG27" s="916"/>
      <c r="AH27" s="916"/>
      <c r="AI27" s="916"/>
      <c r="AJ27" s="723"/>
      <c r="AK27" s="715"/>
      <c r="AL27" s="715"/>
      <c r="AM27" s="715"/>
      <c r="AN27" s="715"/>
      <c r="AO27" s="715"/>
      <c r="AP27" s="715"/>
      <c r="AQ27" s="715"/>
      <c r="AR27" s="715"/>
      <c r="AS27" s="715"/>
      <c r="AT27" s="711"/>
      <c r="AU27" s="715"/>
      <c r="AV27" s="715"/>
      <c r="AW27" s="715"/>
      <c r="AX27" s="716"/>
      <c r="AY27" s="716"/>
      <c r="AZ27" s="716"/>
      <c r="BA27" s="716"/>
      <c r="BB27" s="716"/>
      <c r="BC27" s="715"/>
      <c r="BD27" s="715"/>
      <c r="BE27" s="715"/>
      <c r="BF27" s="716"/>
      <c r="BG27" s="715"/>
      <c r="BH27" s="715"/>
      <c r="BI27" s="715"/>
      <c r="BJ27" s="723"/>
      <c r="BK27" s="711"/>
      <c r="BL27" s="715"/>
      <c r="BM27" s="715"/>
      <c r="BN27" s="715"/>
      <c r="BO27" s="716"/>
      <c r="BP27" s="715"/>
      <c r="BQ27" s="715"/>
      <c r="BR27" s="715"/>
      <c r="BS27" s="716"/>
      <c r="BT27" s="711"/>
      <c r="BU27" s="715"/>
      <c r="BV27" s="715"/>
      <c r="BW27" s="715"/>
      <c r="BX27" s="716"/>
      <c r="BY27" s="716"/>
      <c r="BZ27" s="716"/>
      <c r="CA27" s="716"/>
      <c r="CB27" s="716"/>
      <c r="CC27" s="711"/>
      <c r="CD27" s="711"/>
      <c r="CE27" s="711"/>
      <c r="CF27" s="711"/>
      <c r="CG27" s="711"/>
      <c r="CH27" s="711"/>
      <c r="CI27" s="711"/>
      <c r="CJ27" s="711"/>
      <c r="CK27" s="711"/>
      <c r="CL27" s="711"/>
      <c r="CM27" s="711"/>
      <c r="CN27" s="711"/>
      <c r="CO27" s="711"/>
      <c r="CP27" s="711"/>
      <c r="CQ27" s="711"/>
      <c r="CR27" s="711"/>
      <c r="CS27" s="711"/>
      <c r="CT27" s="711"/>
      <c r="CU27" s="711"/>
      <c r="CV27" s="711"/>
      <c r="CW27" s="711"/>
      <c r="CX27" s="711"/>
      <c r="CY27" s="711"/>
      <c r="CZ27" s="711"/>
      <c r="DA27" s="711"/>
      <c r="DB27" s="711"/>
      <c r="DC27" s="711"/>
      <c r="DD27" s="711"/>
      <c r="DE27" s="711"/>
      <c r="DF27" s="711"/>
      <c r="DG27" s="711"/>
      <c r="DH27" s="711"/>
      <c r="DI27" s="711"/>
      <c r="DJ27" s="711"/>
      <c r="DK27" s="711"/>
      <c r="DL27" s="711"/>
      <c r="DM27" s="711"/>
      <c r="DN27" s="711"/>
      <c r="DO27" s="711"/>
      <c r="DP27" s="711"/>
      <c r="DQ27" s="711"/>
      <c r="DR27" s="711"/>
      <c r="DS27" s="711"/>
      <c r="DT27" s="711"/>
      <c r="DU27" s="711"/>
      <c r="DV27" s="711"/>
      <c r="DW27" s="711"/>
      <c r="DX27" s="711"/>
      <c r="DY27" s="711"/>
      <c r="DZ27" s="711"/>
      <c r="EA27" s="711"/>
    </row>
    <row r="28" spans="1:131" s="713" customFormat="1" ht="27.75" customHeight="1">
      <c r="A28" s="703" t="s">
        <v>24</v>
      </c>
      <c r="B28" s="707">
        <f>C28+D28</f>
        <v>716979886</v>
      </c>
      <c r="C28" s="707">
        <f>C37+C45+C110</f>
        <v>30295642</v>
      </c>
      <c r="D28" s="707">
        <f>D37+D45+D110</f>
        <v>686684244</v>
      </c>
      <c r="E28" s="709">
        <f>E37+E45+E110</f>
        <v>1402.69</v>
      </c>
      <c r="F28" s="710">
        <f t="shared" ref="F28:F34" si="22">IF(E28=0,0,ROUND(D28/E28/12,0))</f>
        <v>40796</v>
      </c>
      <c r="G28" s="707">
        <f>H28+I28</f>
        <v>751154526</v>
      </c>
      <c r="H28" s="707">
        <f>H37+H45+H110</f>
        <v>7333435</v>
      </c>
      <c r="I28" s="707">
        <f>I37+I45+I110</f>
        <v>743821091</v>
      </c>
      <c r="J28" s="707">
        <f>J37+J45+J110</f>
        <v>1574.5</v>
      </c>
      <c r="K28" s="708">
        <f t="shared" ref="K28:K34" si="23">IF(J28=0,0,ROUND(I28/J28/12,0))</f>
        <v>39368</v>
      </c>
      <c r="L28" s="914">
        <f>M28+N28</f>
        <v>788655101</v>
      </c>
      <c r="M28" s="914">
        <f>M37+M45+M110</f>
        <v>16393905</v>
      </c>
      <c r="N28" s="914">
        <f>N37+N45+N110</f>
        <v>772261196</v>
      </c>
      <c r="O28" s="914">
        <f>O37+O45+O110</f>
        <v>1574.17</v>
      </c>
      <c r="P28" s="915">
        <f t="shared" ref="P28:P34" si="24">IF(O28=0,0,ROUND(N28/O28/12,0))</f>
        <v>40882</v>
      </c>
      <c r="Q28" s="717">
        <f t="shared" ref="Q28:V34" si="25">Q37+Q45+Q110</f>
        <v>51087233</v>
      </c>
      <c r="R28" s="707">
        <f t="shared" si="25"/>
        <v>59716551</v>
      </c>
      <c r="S28" s="707">
        <f t="shared" si="25"/>
        <v>0</v>
      </c>
      <c r="T28" s="707">
        <f t="shared" si="25"/>
        <v>0</v>
      </c>
      <c r="U28" s="707">
        <f t="shared" si="25"/>
        <v>0</v>
      </c>
      <c r="V28" s="707">
        <f t="shared" si="25"/>
        <v>0</v>
      </c>
      <c r="W28" s="707">
        <f>X28+Y28</f>
        <v>899458885</v>
      </c>
      <c r="X28" s="707">
        <f>X37+X45+X110</f>
        <v>67481138</v>
      </c>
      <c r="Y28" s="707">
        <f>Y37+Y45+Y110</f>
        <v>831977747</v>
      </c>
      <c r="Z28" s="709">
        <f>Z37+Z45+Z110</f>
        <v>1574.17</v>
      </c>
      <c r="AA28" s="708">
        <f t="shared" ref="AA28:AA34" si="26">IF(Z28=0,0,ROUND(Y28/Z28/12,0))</f>
        <v>44043</v>
      </c>
      <c r="AB28" s="914">
        <f>AC28+AD28</f>
        <v>819607389</v>
      </c>
      <c r="AC28" s="914">
        <f>AC37+AC45+AC110</f>
        <v>51442699</v>
      </c>
      <c r="AD28" s="914">
        <f>AD37+AD45+AD110</f>
        <v>768164690</v>
      </c>
      <c r="AE28" s="914">
        <f>AE37+AE45+AE110</f>
        <v>1527.01</v>
      </c>
      <c r="AF28" s="915">
        <f t="shared" ref="AF28:AF34" si="27">IF(AE28=0,0,ROUND(AD28/AE28/12,0))</f>
        <v>41921</v>
      </c>
      <c r="AG28" s="914">
        <f t="shared" ref="AG28:AR34" si="28">AG37+AG45+AG110</f>
        <v>37718754</v>
      </c>
      <c r="AH28" s="914">
        <f t="shared" si="28"/>
        <v>51372246</v>
      </c>
      <c r="AI28" s="914">
        <f t="shared" si="28"/>
        <v>0</v>
      </c>
      <c r="AJ28" s="717">
        <f t="shared" si="28"/>
        <v>0</v>
      </c>
      <c r="AK28" s="707">
        <f t="shared" si="28"/>
        <v>0</v>
      </c>
      <c r="AL28" s="707">
        <f t="shared" si="28"/>
        <v>0</v>
      </c>
      <c r="AM28" s="707">
        <f t="shared" si="28"/>
        <v>298150</v>
      </c>
      <c r="AN28" s="707">
        <f t="shared" si="28"/>
        <v>685772</v>
      </c>
      <c r="AO28" s="707">
        <f t="shared" si="28"/>
        <v>0</v>
      </c>
      <c r="AP28" s="707">
        <f t="shared" si="28"/>
        <v>0</v>
      </c>
      <c r="AQ28" s="707">
        <f t="shared" si="28"/>
        <v>0</v>
      </c>
      <c r="AR28" s="707">
        <f t="shared" si="28"/>
        <v>0</v>
      </c>
      <c r="AS28" s="707"/>
      <c r="AT28" s="711"/>
      <c r="AU28" s="707">
        <f>AV28+AW28</f>
        <v>30952288</v>
      </c>
      <c r="AV28" s="707">
        <f>AV37+AV45+AV110</f>
        <v>35048794</v>
      </c>
      <c r="AW28" s="707">
        <f>AW37+AW45+AW110</f>
        <v>-4096506</v>
      </c>
      <c r="AX28" s="709">
        <f>AX37+AX45+AX110</f>
        <v>-47.160000000000082</v>
      </c>
      <c r="AY28" s="709">
        <f>IF(L28=0,0,AB28/L28*100)</f>
        <v>103.92469255074279</v>
      </c>
      <c r="AZ28" s="709">
        <f>IF(M28=0,0,AC28/M28*100)</f>
        <v>313.79161340754382</v>
      </c>
      <c r="BA28" s="709">
        <f>IF(N28=0,0,AD28/N28*100)</f>
        <v>99.469543980557589</v>
      </c>
      <c r="BB28" s="709">
        <f>IF(O28=0,0,AE28/O28*100)</f>
        <v>97.004135512682865</v>
      </c>
      <c r="BC28" s="707">
        <f>BD28+BE28</f>
        <v>-59122634</v>
      </c>
      <c r="BD28" s="707">
        <f>BD37+BD45+BD110</f>
        <v>-2968110</v>
      </c>
      <c r="BE28" s="707">
        <f>BE37+BE45+BE110</f>
        <v>-56154524</v>
      </c>
      <c r="BF28" s="709">
        <f>BF37+BF45+BF110</f>
        <v>-47.160000000000082</v>
      </c>
      <c r="BG28" s="709">
        <f t="shared" ref="BG28:BG34" si="29">IF(F28=0,0,AF28/F28*100)</f>
        <v>102.75762329640162</v>
      </c>
      <c r="BH28" s="709">
        <f t="shared" ref="BH28:BH34" si="30">IF(K28=0,0,AF28/K28*100)</f>
        <v>106.48496240601504</v>
      </c>
      <c r="BI28" s="709">
        <f t="shared" ref="BI28:BI34" si="31">IF(P28=0,0,AF28/P28*100)</f>
        <v>102.54146078958955</v>
      </c>
      <c r="BJ28" s="717"/>
      <c r="BK28" s="711"/>
      <c r="BL28" s="707">
        <f>BM28+BN28</f>
        <v>-79851496</v>
      </c>
      <c r="BM28" s="707">
        <f>BM37+BM45+BM110</f>
        <v>-16038439</v>
      </c>
      <c r="BN28" s="707">
        <f>BN37+BN45+BN110</f>
        <v>-63813057</v>
      </c>
      <c r="BO28" s="709">
        <f>BO37+BO45+BO110</f>
        <v>-47.160000000000082</v>
      </c>
      <c r="BP28" s="709">
        <f>IF(W28=0,0,AB28/W28*100)</f>
        <v>91.122273921392193</v>
      </c>
      <c r="BQ28" s="709">
        <f>IF(X28=0,0,AC28/X28*100)</f>
        <v>76.232708168021716</v>
      </c>
      <c r="BR28" s="709">
        <f>IF(Y28=0,0,AD28/Y28*100)</f>
        <v>92.329956272255913</v>
      </c>
      <c r="BS28" s="709">
        <f>IF(Z28=0,0,AE28/Z28*100)</f>
        <v>97.004135512682865</v>
      </c>
      <c r="BT28" s="711"/>
      <c r="BU28" s="707">
        <f>BV28+BW28</f>
        <v>102627503</v>
      </c>
      <c r="BV28" s="707">
        <f>BV37+BV45+BV110</f>
        <v>21147057</v>
      </c>
      <c r="BW28" s="707">
        <f>BW37+BW45+BW110</f>
        <v>81480446</v>
      </c>
      <c r="BX28" s="709">
        <f>BX37+BX45+BX110</f>
        <v>124.31999999999996</v>
      </c>
      <c r="BY28" s="709">
        <f>IF(B28=0,0,AB28/B28*100)</f>
        <v>114.31386082147358</v>
      </c>
      <c r="BZ28" s="709">
        <f>IF(C28=0,0,AC28/C28*100)</f>
        <v>169.80230687964954</v>
      </c>
      <c r="CA28" s="709">
        <f>IF(D28=0,0,AD28/D28*100)</f>
        <v>111.86578062798831</v>
      </c>
      <c r="CB28" s="709">
        <f>IF(E28=0,0,AE28/E28*100)</f>
        <v>108.86297043537773</v>
      </c>
      <c r="CC28" s="711"/>
      <c r="CD28" s="711"/>
      <c r="CE28" s="711"/>
      <c r="CF28" s="711"/>
      <c r="CG28" s="711"/>
      <c r="CH28" s="711"/>
      <c r="CI28" s="711"/>
      <c r="CJ28" s="711"/>
      <c r="CK28" s="711"/>
      <c r="CL28" s="711"/>
      <c r="CM28" s="711"/>
      <c r="CN28" s="711"/>
      <c r="CO28" s="711"/>
      <c r="CP28" s="711"/>
      <c r="CQ28" s="711"/>
      <c r="CR28" s="711"/>
      <c r="CS28" s="711"/>
      <c r="CT28" s="711"/>
      <c r="CU28" s="711"/>
      <c r="CV28" s="711"/>
      <c r="CW28" s="711"/>
      <c r="CX28" s="711"/>
      <c r="CY28" s="711"/>
      <c r="CZ28" s="711"/>
      <c r="DA28" s="711"/>
      <c r="DB28" s="711"/>
      <c r="DC28" s="711"/>
      <c r="DD28" s="711"/>
      <c r="DE28" s="711"/>
      <c r="DF28" s="711"/>
      <c r="DG28" s="711"/>
      <c r="DH28" s="711"/>
      <c r="DI28" s="711"/>
      <c r="DJ28" s="711"/>
      <c r="DK28" s="711"/>
      <c r="DL28" s="711"/>
      <c r="DM28" s="711"/>
      <c r="DN28" s="711"/>
      <c r="DO28" s="711"/>
      <c r="DP28" s="711"/>
      <c r="DQ28" s="711"/>
      <c r="DR28" s="711"/>
      <c r="DS28" s="711"/>
      <c r="DT28" s="711"/>
      <c r="DU28" s="711"/>
      <c r="DV28" s="711"/>
      <c r="DW28" s="711"/>
      <c r="DX28" s="711"/>
      <c r="DY28" s="711"/>
      <c r="DZ28" s="711"/>
      <c r="EA28" s="711"/>
    </row>
    <row r="29" spans="1:131" ht="20.25" hidden="1">
      <c r="A29" s="714" t="s">
        <v>16</v>
      </c>
      <c r="B29" s="715"/>
      <c r="C29" s="707"/>
      <c r="D29" s="707">
        <f t="shared" ref="D29:E34" si="32">D38+D46+D111</f>
        <v>73663271</v>
      </c>
      <c r="E29" s="709">
        <f t="shared" si="32"/>
        <v>153.22</v>
      </c>
      <c r="F29" s="710">
        <f t="shared" si="22"/>
        <v>40064</v>
      </c>
      <c r="G29" s="715"/>
      <c r="H29" s="707"/>
      <c r="I29" s="707">
        <f t="shared" ref="I29:J34" si="33">I38+I46+I111</f>
        <v>126247329</v>
      </c>
      <c r="J29" s="707">
        <f t="shared" si="33"/>
        <v>300.66000000000003</v>
      </c>
      <c r="K29" s="708">
        <f t="shared" si="23"/>
        <v>34992</v>
      </c>
      <c r="L29" s="916"/>
      <c r="M29" s="914"/>
      <c r="N29" s="914">
        <f t="shared" ref="N29:O34" si="34">N38+N46+N111</f>
        <v>129418123</v>
      </c>
      <c r="O29" s="914">
        <f t="shared" si="34"/>
        <v>299</v>
      </c>
      <c r="P29" s="915">
        <f t="shared" si="24"/>
        <v>36070</v>
      </c>
      <c r="Q29" s="717"/>
      <c r="R29" s="707">
        <f t="shared" si="25"/>
        <v>9046951</v>
      </c>
      <c r="S29" s="707">
        <f t="shared" si="25"/>
        <v>0</v>
      </c>
      <c r="T29" s="707"/>
      <c r="U29" s="707">
        <f t="shared" si="25"/>
        <v>0</v>
      </c>
      <c r="V29" s="707">
        <f t="shared" si="25"/>
        <v>0</v>
      </c>
      <c r="W29" s="715"/>
      <c r="X29" s="707"/>
      <c r="Y29" s="707">
        <f t="shared" ref="Y29:Z34" si="35">Y38+Y46+Y111</f>
        <v>138465074</v>
      </c>
      <c r="Z29" s="709">
        <f t="shared" si="35"/>
        <v>299</v>
      </c>
      <c r="AA29" s="708">
        <f t="shared" si="26"/>
        <v>38591</v>
      </c>
      <c r="AB29" s="916"/>
      <c r="AC29" s="914"/>
      <c r="AD29" s="914">
        <f t="shared" ref="AD29:AE34" si="36">AD38+AD46+AD111</f>
        <v>124254353</v>
      </c>
      <c r="AE29" s="914">
        <f t="shared" si="36"/>
        <v>293.76</v>
      </c>
      <c r="AF29" s="915">
        <f t="shared" si="27"/>
        <v>35248</v>
      </c>
      <c r="AG29" s="914"/>
      <c r="AH29" s="914">
        <f t="shared" si="28"/>
        <v>9012141</v>
      </c>
      <c r="AI29" s="914">
        <f t="shared" si="28"/>
        <v>0</v>
      </c>
      <c r="AJ29" s="717"/>
      <c r="AK29" s="707">
        <f t="shared" si="28"/>
        <v>0</v>
      </c>
      <c r="AL29" s="707">
        <f t="shared" si="28"/>
        <v>0</v>
      </c>
      <c r="AM29" s="707"/>
      <c r="AN29" s="707">
        <f t="shared" si="28"/>
        <v>0</v>
      </c>
      <c r="AO29" s="707">
        <f t="shared" si="28"/>
        <v>0</v>
      </c>
      <c r="AP29" s="707"/>
      <c r="AQ29" s="707">
        <f t="shared" si="28"/>
        <v>0</v>
      </c>
      <c r="AR29" s="707">
        <f t="shared" si="28"/>
        <v>0</v>
      </c>
      <c r="AS29" s="707"/>
      <c r="AT29" s="711"/>
      <c r="AU29" s="715"/>
      <c r="AV29" s="707"/>
      <c r="AW29" s="707">
        <f t="shared" ref="AW29:AX34" si="37">AW38+AW46+AW111</f>
        <v>-5163770</v>
      </c>
      <c r="AX29" s="709">
        <f t="shared" si="37"/>
        <v>-5.2400000000000091</v>
      </c>
      <c r="AY29" s="716"/>
      <c r="AZ29" s="709"/>
      <c r="BA29" s="709">
        <f t="shared" ref="BA29:BB34" si="38">IF(N29=0,0,AD29/N29*100)</f>
        <v>96.010010128179658</v>
      </c>
      <c r="BB29" s="709">
        <f t="shared" si="38"/>
        <v>98.247491638795978</v>
      </c>
      <c r="BC29" s="715"/>
      <c r="BD29" s="707"/>
      <c r="BE29" s="707">
        <f t="shared" ref="BE29:BF34" si="39">BE38+BE46+BE111</f>
        <v>-14175911</v>
      </c>
      <c r="BF29" s="709">
        <f t="shared" si="39"/>
        <v>-5.2400000000000091</v>
      </c>
      <c r="BG29" s="709">
        <f t="shared" si="29"/>
        <v>87.979233226837067</v>
      </c>
      <c r="BH29" s="709">
        <f t="shared" si="30"/>
        <v>100.73159579332417</v>
      </c>
      <c r="BI29" s="709">
        <f t="shared" si="31"/>
        <v>97.721097865261981</v>
      </c>
      <c r="BJ29" s="717"/>
      <c r="BK29" s="711"/>
      <c r="BL29" s="715"/>
      <c r="BM29" s="707"/>
      <c r="BN29" s="707">
        <f t="shared" ref="BN29:BO34" si="40">BN38+BN46+BN111</f>
        <v>-14210721</v>
      </c>
      <c r="BO29" s="709">
        <f t="shared" si="40"/>
        <v>-5.2400000000000091</v>
      </c>
      <c r="BP29" s="715"/>
      <c r="BQ29" s="707"/>
      <c r="BR29" s="709">
        <f t="shared" ref="BR29:BS34" si="41">IF(Y29=0,0,AD29/Y29*100)</f>
        <v>89.736963560933773</v>
      </c>
      <c r="BS29" s="709">
        <f t="shared" si="41"/>
        <v>98.247491638795978</v>
      </c>
      <c r="BT29" s="711"/>
      <c r="BU29" s="715"/>
      <c r="BV29" s="707"/>
      <c r="BW29" s="707">
        <f t="shared" ref="BW29:BX34" si="42">BW38+BW46+BW111</f>
        <v>50591082</v>
      </c>
      <c r="BX29" s="709">
        <f t="shared" si="42"/>
        <v>140.54</v>
      </c>
      <c r="BY29" s="716"/>
      <c r="BZ29" s="709"/>
      <c r="CA29" s="709">
        <f t="shared" ref="CA29:CB34" si="43">IF(D29=0,0,AD29/D29*100)</f>
        <v>168.67884267588389</v>
      </c>
      <c r="CB29" s="709">
        <f t="shared" si="43"/>
        <v>191.72431797415481</v>
      </c>
      <c r="CC29" s="711"/>
      <c r="CD29" s="711"/>
      <c r="CE29" s="711"/>
      <c r="CF29" s="711"/>
      <c r="CG29" s="711"/>
      <c r="CH29" s="711"/>
      <c r="CI29" s="711"/>
      <c r="CJ29" s="711"/>
      <c r="CK29" s="711"/>
      <c r="CL29" s="711"/>
      <c r="CM29" s="711"/>
      <c r="CN29" s="711"/>
      <c r="CO29" s="711"/>
      <c r="CP29" s="711"/>
      <c r="CQ29" s="711"/>
      <c r="CR29" s="711"/>
      <c r="CS29" s="711"/>
      <c r="CT29" s="711"/>
      <c r="CU29" s="711"/>
      <c r="CV29" s="711"/>
      <c r="CW29" s="711"/>
      <c r="CX29" s="711"/>
      <c r="CY29" s="711"/>
      <c r="CZ29" s="711"/>
      <c r="DA29" s="711"/>
      <c r="DB29" s="711"/>
      <c r="DC29" s="711"/>
      <c r="DD29" s="711"/>
      <c r="DE29" s="711"/>
      <c r="DF29" s="711"/>
      <c r="DG29" s="711"/>
      <c r="DH29" s="711"/>
      <c r="DI29" s="711"/>
      <c r="DJ29" s="711"/>
      <c r="DK29" s="711"/>
      <c r="DL29" s="711"/>
      <c r="DM29" s="711"/>
      <c r="DN29" s="711"/>
      <c r="DO29" s="711"/>
      <c r="DP29" s="711"/>
      <c r="DQ29" s="711"/>
      <c r="DR29" s="711"/>
      <c r="DS29" s="711"/>
      <c r="DT29" s="711"/>
      <c r="DU29" s="711"/>
      <c r="DV29" s="711"/>
      <c r="DW29" s="711"/>
      <c r="DX29" s="711"/>
      <c r="DY29" s="711"/>
      <c r="DZ29" s="711"/>
      <c r="EA29" s="711"/>
    </row>
    <row r="30" spans="1:131" ht="20.25" hidden="1">
      <c r="A30" s="718" t="s">
        <v>17</v>
      </c>
      <c r="B30" s="715"/>
      <c r="C30" s="707"/>
      <c r="D30" s="707">
        <f t="shared" si="32"/>
        <v>0</v>
      </c>
      <c r="E30" s="709">
        <f t="shared" si="32"/>
        <v>0</v>
      </c>
      <c r="F30" s="710">
        <f t="shared" si="22"/>
        <v>0</v>
      </c>
      <c r="G30" s="715"/>
      <c r="H30" s="707"/>
      <c r="I30" s="707">
        <f t="shared" si="33"/>
        <v>0</v>
      </c>
      <c r="J30" s="707">
        <f t="shared" si="33"/>
        <v>0</v>
      </c>
      <c r="K30" s="708">
        <f t="shared" si="23"/>
        <v>0</v>
      </c>
      <c r="L30" s="916"/>
      <c r="M30" s="914"/>
      <c r="N30" s="914">
        <f t="shared" si="34"/>
        <v>0</v>
      </c>
      <c r="O30" s="914">
        <f t="shared" si="34"/>
        <v>0</v>
      </c>
      <c r="P30" s="915">
        <f t="shared" si="24"/>
        <v>0</v>
      </c>
      <c r="Q30" s="717"/>
      <c r="R30" s="707">
        <f t="shared" si="25"/>
        <v>0</v>
      </c>
      <c r="S30" s="707">
        <f t="shared" si="25"/>
        <v>0</v>
      </c>
      <c r="T30" s="707"/>
      <c r="U30" s="707">
        <f t="shared" si="25"/>
        <v>0</v>
      </c>
      <c r="V30" s="707">
        <f t="shared" si="25"/>
        <v>0</v>
      </c>
      <c r="W30" s="715"/>
      <c r="X30" s="707"/>
      <c r="Y30" s="707">
        <f t="shared" si="35"/>
        <v>0</v>
      </c>
      <c r="Z30" s="709">
        <f t="shared" si="35"/>
        <v>0</v>
      </c>
      <c r="AA30" s="708">
        <f t="shared" si="26"/>
        <v>0</v>
      </c>
      <c r="AB30" s="916"/>
      <c r="AC30" s="914"/>
      <c r="AD30" s="914">
        <f t="shared" si="36"/>
        <v>0</v>
      </c>
      <c r="AE30" s="914">
        <f t="shared" si="36"/>
        <v>0</v>
      </c>
      <c r="AF30" s="915">
        <f t="shared" si="27"/>
        <v>0</v>
      </c>
      <c r="AG30" s="914"/>
      <c r="AH30" s="914">
        <f t="shared" si="28"/>
        <v>0</v>
      </c>
      <c r="AI30" s="914">
        <f t="shared" si="28"/>
        <v>0</v>
      </c>
      <c r="AJ30" s="717"/>
      <c r="AK30" s="707">
        <f t="shared" si="28"/>
        <v>0</v>
      </c>
      <c r="AL30" s="707">
        <f t="shared" si="28"/>
        <v>0</v>
      </c>
      <c r="AM30" s="707"/>
      <c r="AN30" s="707">
        <f t="shared" si="28"/>
        <v>0</v>
      </c>
      <c r="AO30" s="707">
        <f t="shared" si="28"/>
        <v>0</v>
      </c>
      <c r="AP30" s="707"/>
      <c r="AQ30" s="707">
        <f t="shared" si="28"/>
        <v>0</v>
      </c>
      <c r="AR30" s="707">
        <f t="shared" si="28"/>
        <v>0</v>
      </c>
      <c r="AS30" s="707"/>
      <c r="AT30" s="711"/>
      <c r="AU30" s="715"/>
      <c r="AV30" s="707"/>
      <c r="AW30" s="707">
        <f t="shared" si="37"/>
        <v>0</v>
      </c>
      <c r="AX30" s="709">
        <f t="shared" si="37"/>
        <v>0</v>
      </c>
      <c r="AY30" s="716"/>
      <c r="AZ30" s="709"/>
      <c r="BA30" s="709">
        <f t="shared" si="38"/>
        <v>0</v>
      </c>
      <c r="BB30" s="709">
        <f t="shared" si="38"/>
        <v>0</v>
      </c>
      <c r="BC30" s="715"/>
      <c r="BD30" s="707"/>
      <c r="BE30" s="707">
        <f t="shared" si="39"/>
        <v>0</v>
      </c>
      <c r="BF30" s="709">
        <f t="shared" si="39"/>
        <v>0</v>
      </c>
      <c r="BG30" s="709">
        <f t="shared" si="29"/>
        <v>0</v>
      </c>
      <c r="BH30" s="709">
        <f t="shared" si="30"/>
        <v>0</v>
      </c>
      <c r="BI30" s="709">
        <f t="shared" si="31"/>
        <v>0</v>
      </c>
      <c r="BJ30" s="717"/>
      <c r="BK30" s="711"/>
      <c r="BL30" s="715"/>
      <c r="BM30" s="707"/>
      <c r="BN30" s="707">
        <f t="shared" si="40"/>
        <v>0</v>
      </c>
      <c r="BO30" s="709">
        <f t="shared" si="40"/>
        <v>0</v>
      </c>
      <c r="BP30" s="715"/>
      <c r="BQ30" s="707"/>
      <c r="BR30" s="709">
        <f t="shared" si="41"/>
        <v>0</v>
      </c>
      <c r="BS30" s="709">
        <f t="shared" si="41"/>
        <v>0</v>
      </c>
      <c r="BT30" s="711"/>
      <c r="BU30" s="715"/>
      <c r="BV30" s="707"/>
      <c r="BW30" s="707">
        <f t="shared" si="42"/>
        <v>0</v>
      </c>
      <c r="BX30" s="709">
        <f t="shared" si="42"/>
        <v>0</v>
      </c>
      <c r="BY30" s="716"/>
      <c r="BZ30" s="709"/>
      <c r="CA30" s="709">
        <f t="shared" si="43"/>
        <v>0</v>
      </c>
      <c r="CB30" s="709">
        <f t="shared" si="43"/>
        <v>0</v>
      </c>
      <c r="CC30" s="711"/>
      <c r="CD30" s="711"/>
      <c r="CE30" s="711"/>
      <c r="CF30" s="711"/>
      <c r="CG30" s="711"/>
      <c r="CH30" s="711"/>
      <c r="CI30" s="711"/>
      <c r="CJ30" s="711"/>
      <c r="CK30" s="711"/>
      <c r="CL30" s="711"/>
      <c r="CM30" s="711"/>
      <c r="CN30" s="711"/>
      <c r="CO30" s="711"/>
      <c r="CP30" s="711"/>
      <c r="CQ30" s="711"/>
      <c r="CR30" s="711"/>
      <c r="CS30" s="711"/>
      <c r="CT30" s="711"/>
      <c r="CU30" s="711"/>
      <c r="CV30" s="711"/>
      <c r="CW30" s="711"/>
      <c r="CX30" s="711"/>
      <c r="CY30" s="711"/>
      <c r="CZ30" s="711"/>
      <c r="DA30" s="711"/>
      <c r="DB30" s="711"/>
      <c r="DC30" s="711"/>
      <c r="DD30" s="711"/>
      <c r="DE30" s="711"/>
      <c r="DF30" s="711"/>
      <c r="DG30" s="711"/>
      <c r="DH30" s="711"/>
      <c r="DI30" s="711"/>
      <c r="DJ30" s="711"/>
      <c r="DK30" s="711"/>
      <c r="DL30" s="711"/>
      <c r="DM30" s="711"/>
      <c r="DN30" s="711"/>
      <c r="DO30" s="711"/>
      <c r="DP30" s="711"/>
      <c r="DQ30" s="711"/>
      <c r="DR30" s="711"/>
      <c r="DS30" s="711"/>
      <c r="DT30" s="711"/>
      <c r="DU30" s="711"/>
      <c r="DV30" s="711"/>
      <c r="DW30" s="711"/>
      <c r="DX30" s="711"/>
      <c r="DY30" s="711"/>
      <c r="DZ30" s="711"/>
      <c r="EA30" s="711"/>
    </row>
    <row r="31" spans="1:131" ht="20.25" hidden="1">
      <c r="A31" s="718" t="s">
        <v>18</v>
      </c>
      <c r="B31" s="715"/>
      <c r="C31" s="707"/>
      <c r="D31" s="707">
        <f t="shared" si="32"/>
        <v>0</v>
      </c>
      <c r="E31" s="709">
        <f t="shared" si="32"/>
        <v>0</v>
      </c>
      <c r="F31" s="710">
        <f t="shared" si="22"/>
        <v>0</v>
      </c>
      <c r="G31" s="715"/>
      <c r="H31" s="707"/>
      <c r="I31" s="707">
        <f t="shared" si="33"/>
        <v>0</v>
      </c>
      <c r="J31" s="707">
        <f t="shared" si="33"/>
        <v>0</v>
      </c>
      <c r="K31" s="708">
        <f t="shared" si="23"/>
        <v>0</v>
      </c>
      <c r="L31" s="916"/>
      <c r="M31" s="914"/>
      <c r="N31" s="914">
        <f t="shared" si="34"/>
        <v>0</v>
      </c>
      <c r="O31" s="914">
        <f t="shared" si="34"/>
        <v>0</v>
      </c>
      <c r="P31" s="915">
        <f t="shared" si="24"/>
        <v>0</v>
      </c>
      <c r="Q31" s="717"/>
      <c r="R31" s="707">
        <f t="shared" si="25"/>
        <v>0</v>
      </c>
      <c r="S31" s="707">
        <f t="shared" si="25"/>
        <v>0</v>
      </c>
      <c r="T31" s="707"/>
      <c r="U31" s="707">
        <f t="shared" si="25"/>
        <v>0</v>
      </c>
      <c r="V31" s="707">
        <f t="shared" si="25"/>
        <v>0</v>
      </c>
      <c r="W31" s="715"/>
      <c r="X31" s="707"/>
      <c r="Y31" s="707">
        <f t="shared" si="35"/>
        <v>0</v>
      </c>
      <c r="Z31" s="709">
        <f t="shared" si="35"/>
        <v>0</v>
      </c>
      <c r="AA31" s="708">
        <f t="shared" si="26"/>
        <v>0</v>
      </c>
      <c r="AB31" s="916"/>
      <c r="AC31" s="914"/>
      <c r="AD31" s="914">
        <f t="shared" si="36"/>
        <v>0</v>
      </c>
      <c r="AE31" s="914">
        <f t="shared" si="36"/>
        <v>0</v>
      </c>
      <c r="AF31" s="915">
        <f t="shared" si="27"/>
        <v>0</v>
      </c>
      <c r="AG31" s="914"/>
      <c r="AH31" s="914">
        <f t="shared" si="28"/>
        <v>0</v>
      </c>
      <c r="AI31" s="914">
        <f t="shared" si="28"/>
        <v>0</v>
      </c>
      <c r="AJ31" s="717"/>
      <c r="AK31" s="707">
        <f t="shared" si="28"/>
        <v>0</v>
      </c>
      <c r="AL31" s="707">
        <f t="shared" si="28"/>
        <v>0</v>
      </c>
      <c r="AM31" s="707"/>
      <c r="AN31" s="707">
        <f t="shared" si="28"/>
        <v>0</v>
      </c>
      <c r="AO31" s="707">
        <f t="shared" si="28"/>
        <v>0</v>
      </c>
      <c r="AP31" s="707"/>
      <c r="AQ31" s="707">
        <f t="shared" si="28"/>
        <v>0</v>
      </c>
      <c r="AR31" s="707">
        <f t="shared" si="28"/>
        <v>0</v>
      </c>
      <c r="AS31" s="707"/>
      <c r="AT31" s="711"/>
      <c r="AU31" s="715"/>
      <c r="AV31" s="707"/>
      <c r="AW31" s="707">
        <f t="shared" si="37"/>
        <v>0</v>
      </c>
      <c r="AX31" s="709">
        <f t="shared" si="37"/>
        <v>0</v>
      </c>
      <c r="AY31" s="716"/>
      <c r="AZ31" s="709"/>
      <c r="BA31" s="709">
        <f t="shared" si="38"/>
        <v>0</v>
      </c>
      <c r="BB31" s="709">
        <f t="shared" si="38"/>
        <v>0</v>
      </c>
      <c r="BC31" s="715"/>
      <c r="BD31" s="707"/>
      <c r="BE31" s="707">
        <f t="shared" si="39"/>
        <v>0</v>
      </c>
      <c r="BF31" s="709">
        <f t="shared" si="39"/>
        <v>0</v>
      </c>
      <c r="BG31" s="709">
        <f t="shared" si="29"/>
        <v>0</v>
      </c>
      <c r="BH31" s="709">
        <f t="shared" si="30"/>
        <v>0</v>
      </c>
      <c r="BI31" s="709">
        <f t="shared" si="31"/>
        <v>0</v>
      </c>
      <c r="BJ31" s="717"/>
      <c r="BK31" s="711"/>
      <c r="BL31" s="715"/>
      <c r="BM31" s="707"/>
      <c r="BN31" s="707">
        <f t="shared" si="40"/>
        <v>0</v>
      </c>
      <c r="BO31" s="709">
        <f t="shared" si="40"/>
        <v>0</v>
      </c>
      <c r="BP31" s="715"/>
      <c r="BQ31" s="707"/>
      <c r="BR31" s="709">
        <f t="shared" si="41"/>
        <v>0</v>
      </c>
      <c r="BS31" s="709">
        <f t="shared" si="41"/>
        <v>0</v>
      </c>
      <c r="BT31" s="711"/>
      <c r="BU31" s="715"/>
      <c r="BV31" s="707"/>
      <c r="BW31" s="707">
        <f t="shared" si="42"/>
        <v>0</v>
      </c>
      <c r="BX31" s="709">
        <f t="shared" si="42"/>
        <v>0</v>
      </c>
      <c r="BY31" s="716"/>
      <c r="BZ31" s="709"/>
      <c r="CA31" s="709">
        <f t="shared" si="43"/>
        <v>0</v>
      </c>
      <c r="CB31" s="709">
        <f t="shared" si="43"/>
        <v>0</v>
      </c>
      <c r="CC31" s="711"/>
      <c r="CD31" s="711"/>
      <c r="CE31" s="711"/>
      <c r="CF31" s="711"/>
      <c r="CG31" s="711"/>
      <c r="CH31" s="711"/>
      <c r="CI31" s="711"/>
      <c r="CJ31" s="711"/>
      <c r="CK31" s="711"/>
      <c r="CL31" s="711"/>
      <c r="CM31" s="711"/>
      <c r="CN31" s="711"/>
      <c r="CO31" s="711"/>
      <c r="CP31" s="711"/>
      <c r="CQ31" s="711"/>
      <c r="CR31" s="711"/>
      <c r="CS31" s="711"/>
      <c r="CT31" s="711"/>
      <c r="CU31" s="711"/>
      <c r="CV31" s="711"/>
      <c r="CW31" s="711"/>
      <c r="CX31" s="711"/>
      <c r="CY31" s="711"/>
      <c r="CZ31" s="711"/>
      <c r="DA31" s="711"/>
      <c r="DB31" s="711"/>
      <c r="DC31" s="711"/>
      <c r="DD31" s="711"/>
      <c r="DE31" s="711"/>
      <c r="DF31" s="711"/>
      <c r="DG31" s="711"/>
      <c r="DH31" s="711"/>
      <c r="DI31" s="711"/>
      <c r="DJ31" s="711"/>
      <c r="DK31" s="711"/>
      <c r="DL31" s="711"/>
      <c r="DM31" s="711"/>
      <c r="DN31" s="711"/>
      <c r="DO31" s="711"/>
      <c r="DP31" s="711"/>
      <c r="DQ31" s="711"/>
      <c r="DR31" s="711"/>
      <c r="DS31" s="711"/>
      <c r="DT31" s="711"/>
      <c r="DU31" s="711"/>
      <c r="DV31" s="711"/>
      <c r="DW31" s="711"/>
      <c r="DX31" s="711"/>
      <c r="DY31" s="711"/>
      <c r="DZ31" s="711"/>
      <c r="EA31" s="711"/>
    </row>
    <row r="32" spans="1:131" ht="20.25" hidden="1">
      <c r="A32" s="718" t="s">
        <v>19</v>
      </c>
      <c r="B32" s="715"/>
      <c r="C32" s="707"/>
      <c r="D32" s="707">
        <f t="shared" si="32"/>
        <v>0</v>
      </c>
      <c r="E32" s="709">
        <f t="shared" si="32"/>
        <v>0</v>
      </c>
      <c r="F32" s="710">
        <f t="shared" si="22"/>
        <v>0</v>
      </c>
      <c r="G32" s="715"/>
      <c r="H32" s="707"/>
      <c r="I32" s="707">
        <f t="shared" si="33"/>
        <v>0</v>
      </c>
      <c r="J32" s="707">
        <f t="shared" si="33"/>
        <v>0</v>
      </c>
      <c r="K32" s="708">
        <f t="shared" si="23"/>
        <v>0</v>
      </c>
      <c r="L32" s="916"/>
      <c r="M32" s="914"/>
      <c r="N32" s="914">
        <f t="shared" si="34"/>
        <v>0</v>
      </c>
      <c r="O32" s="914">
        <f t="shared" si="34"/>
        <v>0</v>
      </c>
      <c r="P32" s="915">
        <f t="shared" si="24"/>
        <v>0</v>
      </c>
      <c r="Q32" s="717"/>
      <c r="R32" s="707">
        <f t="shared" si="25"/>
        <v>0</v>
      </c>
      <c r="S32" s="707">
        <f t="shared" si="25"/>
        <v>0</v>
      </c>
      <c r="T32" s="707"/>
      <c r="U32" s="707">
        <f t="shared" si="25"/>
        <v>0</v>
      </c>
      <c r="V32" s="707">
        <f t="shared" si="25"/>
        <v>0</v>
      </c>
      <c r="W32" s="715"/>
      <c r="X32" s="707"/>
      <c r="Y32" s="707">
        <f t="shared" si="35"/>
        <v>0</v>
      </c>
      <c r="Z32" s="709">
        <f t="shared" si="35"/>
        <v>0</v>
      </c>
      <c r="AA32" s="708">
        <f t="shared" si="26"/>
        <v>0</v>
      </c>
      <c r="AB32" s="916"/>
      <c r="AC32" s="914"/>
      <c r="AD32" s="914">
        <f t="shared" si="36"/>
        <v>0</v>
      </c>
      <c r="AE32" s="914">
        <f t="shared" si="36"/>
        <v>0</v>
      </c>
      <c r="AF32" s="915">
        <f t="shared" si="27"/>
        <v>0</v>
      </c>
      <c r="AG32" s="914"/>
      <c r="AH32" s="914">
        <f t="shared" si="28"/>
        <v>0</v>
      </c>
      <c r="AI32" s="914">
        <f t="shared" si="28"/>
        <v>0</v>
      </c>
      <c r="AJ32" s="717"/>
      <c r="AK32" s="707">
        <f t="shared" si="28"/>
        <v>0</v>
      </c>
      <c r="AL32" s="707">
        <f t="shared" si="28"/>
        <v>0</v>
      </c>
      <c r="AM32" s="707"/>
      <c r="AN32" s="707">
        <f t="shared" si="28"/>
        <v>0</v>
      </c>
      <c r="AO32" s="707">
        <f t="shared" si="28"/>
        <v>0</v>
      </c>
      <c r="AP32" s="707"/>
      <c r="AQ32" s="707">
        <f t="shared" si="28"/>
        <v>0</v>
      </c>
      <c r="AR32" s="707">
        <f t="shared" si="28"/>
        <v>0</v>
      </c>
      <c r="AS32" s="707"/>
      <c r="AT32" s="711"/>
      <c r="AU32" s="715"/>
      <c r="AV32" s="707"/>
      <c r="AW32" s="707">
        <f t="shared" si="37"/>
        <v>0</v>
      </c>
      <c r="AX32" s="709">
        <f t="shared" si="37"/>
        <v>0</v>
      </c>
      <c r="AY32" s="716"/>
      <c r="AZ32" s="709"/>
      <c r="BA32" s="709">
        <f t="shared" si="38"/>
        <v>0</v>
      </c>
      <c r="BB32" s="709">
        <f t="shared" si="38"/>
        <v>0</v>
      </c>
      <c r="BC32" s="715"/>
      <c r="BD32" s="707"/>
      <c r="BE32" s="707">
        <f t="shared" si="39"/>
        <v>0</v>
      </c>
      <c r="BF32" s="709">
        <f t="shared" si="39"/>
        <v>0</v>
      </c>
      <c r="BG32" s="709">
        <f t="shared" si="29"/>
        <v>0</v>
      </c>
      <c r="BH32" s="709">
        <f t="shared" si="30"/>
        <v>0</v>
      </c>
      <c r="BI32" s="709">
        <f t="shared" si="31"/>
        <v>0</v>
      </c>
      <c r="BJ32" s="717"/>
      <c r="BK32" s="711"/>
      <c r="BL32" s="715"/>
      <c r="BM32" s="707"/>
      <c r="BN32" s="707">
        <f t="shared" si="40"/>
        <v>0</v>
      </c>
      <c r="BO32" s="709">
        <f t="shared" si="40"/>
        <v>0</v>
      </c>
      <c r="BP32" s="715"/>
      <c r="BQ32" s="707"/>
      <c r="BR32" s="709">
        <f t="shared" si="41"/>
        <v>0</v>
      </c>
      <c r="BS32" s="709">
        <f t="shared" si="41"/>
        <v>0</v>
      </c>
      <c r="BT32" s="711"/>
      <c r="BU32" s="715"/>
      <c r="BV32" s="707"/>
      <c r="BW32" s="707">
        <f t="shared" si="42"/>
        <v>0</v>
      </c>
      <c r="BX32" s="709">
        <f t="shared" si="42"/>
        <v>0</v>
      </c>
      <c r="BY32" s="716"/>
      <c r="BZ32" s="709"/>
      <c r="CA32" s="709">
        <f t="shared" si="43"/>
        <v>0</v>
      </c>
      <c r="CB32" s="709">
        <f t="shared" si="43"/>
        <v>0</v>
      </c>
      <c r="CC32" s="711"/>
      <c r="CD32" s="711"/>
      <c r="CE32" s="711"/>
      <c r="CF32" s="711"/>
      <c r="CG32" s="711"/>
      <c r="CH32" s="711"/>
      <c r="CI32" s="711"/>
      <c r="CJ32" s="711"/>
      <c r="CK32" s="711"/>
      <c r="CL32" s="711"/>
      <c r="CM32" s="711"/>
      <c r="CN32" s="711"/>
      <c r="CO32" s="711"/>
      <c r="CP32" s="711"/>
      <c r="CQ32" s="711"/>
      <c r="CR32" s="711"/>
      <c r="CS32" s="711"/>
      <c r="CT32" s="711"/>
      <c r="CU32" s="711"/>
      <c r="CV32" s="711"/>
      <c r="CW32" s="711"/>
      <c r="CX32" s="711"/>
      <c r="CY32" s="711"/>
      <c r="CZ32" s="711"/>
      <c r="DA32" s="711"/>
      <c r="DB32" s="711"/>
      <c r="DC32" s="711"/>
      <c r="DD32" s="711"/>
      <c r="DE32" s="711"/>
      <c r="DF32" s="711"/>
      <c r="DG32" s="711"/>
      <c r="DH32" s="711"/>
      <c r="DI32" s="711"/>
      <c r="DJ32" s="711"/>
      <c r="DK32" s="711"/>
      <c r="DL32" s="711"/>
      <c r="DM32" s="711"/>
      <c r="DN32" s="711"/>
      <c r="DO32" s="711"/>
      <c r="DP32" s="711"/>
      <c r="DQ32" s="711"/>
      <c r="DR32" s="711"/>
      <c r="DS32" s="711"/>
      <c r="DT32" s="711"/>
      <c r="DU32" s="711"/>
      <c r="DV32" s="711"/>
      <c r="DW32" s="711"/>
      <c r="DX32" s="711"/>
      <c r="DY32" s="711"/>
      <c r="DZ32" s="711"/>
      <c r="EA32" s="711"/>
    </row>
    <row r="33" spans="1:131" ht="20.25" hidden="1">
      <c r="A33" s="718" t="s">
        <v>20</v>
      </c>
      <c r="B33" s="715"/>
      <c r="C33" s="707"/>
      <c r="D33" s="707">
        <f t="shared" si="32"/>
        <v>610736695</v>
      </c>
      <c r="E33" s="709">
        <f t="shared" si="32"/>
        <v>1248.47</v>
      </c>
      <c r="F33" s="710">
        <f t="shared" si="22"/>
        <v>40766</v>
      </c>
      <c r="G33" s="715"/>
      <c r="H33" s="707"/>
      <c r="I33" s="707">
        <f t="shared" si="33"/>
        <v>615051362</v>
      </c>
      <c r="J33" s="707">
        <f t="shared" si="33"/>
        <v>1272.8399999999999</v>
      </c>
      <c r="K33" s="708">
        <f t="shared" si="23"/>
        <v>40268</v>
      </c>
      <c r="L33" s="916"/>
      <c r="M33" s="914"/>
      <c r="N33" s="914">
        <f t="shared" si="34"/>
        <v>640320673</v>
      </c>
      <c r="O33" s="914">
        <f t="shared" si="34"/>
        <v>1274.17</v>
      </c>
      <c r="P33" s="915">
        <f t="shared" si="24"/>
        <v>41878</v>
      </c>
      <c r="Q33" s="717"/>
      <c r="R33" s="707">
        <f t="shared" si="25"/>
        <v>50669600</v>
      </c>
      <c r="S33" s="707">
        <f t="shared" si="25"/>
        <v>0</v>
      </c>
      <c r="T33" s="707"/>
      <c r="U33" s="707">
        <f t="shared" si="25"/>
        <v>0</v>
      </c>
      <c r="V33" s="707">
        <f t="shared" si="25"/>
        <v>0</v>
      </c>
      <c r="W33" s="715"/>
      <c r="X33" s="707"/>
      <c r="Y33" s="707">
        <f t="shared" si="35"/>
        <v>690990273</v>
      </c>
      <c r="Z33" s="709">
        <f t="shared" si="35"/>
        <v>1274.17</v>
      </c>
      <c r="AA33" s="708">
        <f t="shared" si="26"/>
        <v>45192</v>
      </c>
      <c r="AB33" s="916"/>
      <c r="AC33" s="914"/>
      <c r="AD33" s="914">
        <f t="shared" si="36"/>
        <v>641387937</v>
      </c>
      <c r="AE33" s="914">
        <f t="shared" si="36"/>
        <v>1232.25</v>
      </c>
      <c r="AF33" s="915">
        <f t="shared" si="27"/>
        <v>43375</v>
      </c>
      <c r="AG33" s="914"/>
      <c r="AH33" s="914">
        <f t="shared" si="28"/>
        <v>42360105</v>
      </c>
      <c r="AI33" s="914">
        <f t="shared" si="28"/>
        <v>0</v>
      </c>
      <c r="AJ33" s="717"/>
      <c r="AK33" s="707">
        <f t="shared" si="28"/>
        <v>0</v>
      </c>
      <c r="AL33" s="707">
        <f t="shared" si="28"/>
        <v>0</v>
      </c>
      <c r="AM33" s="707"/>
      <c r="AN33" s="707">
        <f t="shared" si="28"/>
        <v>685772</v>
      </c>
      <c r="AO33" s="707">
        <f t="shared" si="28"/>
        <v>0</v>
      </c>
      <c r="AP33" s="707"/>
      <c r="AQ33" s="707">
        <f t="shared" si="28"/>
        <v>0</v>
      </c>
      <c r="AR33" s="707">
        <f t="shared" si="28"/>
        <v>0</v>
      </c>
      <c r="AS33" s="707"/>
      <c r="AT33" s="711"/>
      <c r="AU33" s="715"/>
      <c r="AV33" s="707"/>
      <c r="AW33" s="707">
        <f t="shared" si="37"/>
        <v>1067264</v>
      </c>
      <c r="AX33" s="709">
        <f t="shared" si="37"/>
        <v>-41.920000000000073</v>
      </c>
      <c r="AY33" s="716"/>
      <c r="AZ33" s="709"/>
      <c r="BA33" s="709">
        <f t="shared" si="38"/>
        <v>100.16667648648601</v>
      </c>
      <c r="BB33" s="709">
        <f t="shared" si="38"/>
        <v>96.710015147115371</v>
      </c>
      <c r="BC33" s="715"/>
      <c r="BD33" s="707"/>
      <c r="BE33" s="707">
        <f t="shared" si="39"/>
        <v>-41978613</v>
      </c>
      <c r="BF33" s="709">
        <f t="shared" si="39"/>
        <v>-41.920000000000073</v>
      </c>
      <c r="BG33" s="709">
        <f t="shared" si="29"/>
        <v>106.39994112741009</v>
      </c>
      <c r="BH33" s="709">
        <f t="shared" si="30"/>
        <v>107.71580411244661</v>
      </c>
      <c r="BI33" s="709">
        <f t="shared" si="31"/>
        <v>103.57466927742489</v>
      </c>
      <c r="BJ33" s="717"/>
      <c r="BK33" s="711"/>
      <c r="BL33" s="715"/>
      <c r="BM33" s="707"/>
      <c r="BN33" s="707">
        <f t="shared" si="40"/>
        <v>-49602336</v>
      </c>
      <c r="BO33" s="709">
        <f t="shared" si="40"/>
        <v>-41.920000000000073</v>
      </c>
      <c r="BP33" s="715"/>
      <c r="BQ33" s="707"/>
      <c r="BR33" s="709">
        <f t="shared" si="41"/>
        <v>92.821557996084849</v>
      </c>
      <c r="BS33" s="709">
        <f t="shared" si="41"/>
        <v>96.710015147115371</v>
      </c>
      <c r="BT33" s="711"/>
      <c r="BU33" s="715"/>
      <c r="BV33" s="707"/>
      <c r="BW33" s="707">
        <f t="shared" si="42"/>
        <v>30651242</v>
      </c>
      <c r="BX33" s="709">
        <f t="shared" si="42"/>
        <v>-16.220000000000027</v>
      </c>
      <c r="BY33" s="716"/>
      <c r="BZ33" s="709"/>
      <c r="CA33" s="709">
        <f t="shared" si="43"/>
        <v>105.01873266350894</v>
      </c>
      <c r="CB33" s="709">
        <f t="shared" si="43"/>
        <v>98.700809791184412</v>
      </c>
      <c r="CC33" s="711"/>
      <c r="CD33" s="711"/>
      <c r="CE33" s="711"/>
      <c r="CF33" s="711"/>
      <c r="CG33" s="711"/>
      <c r="CH33" s="711"/>
      <c r="CI33" s="711"/>
      <c r="CJ33" s="711"/>
      <c r="CK33" s="711"/>
      <c r="CL33" s="711"/>
      <c r="CM33" s="711"/>
      <c r="CN33" s="711"/>
      <c r="CO33" s="711"/>
      <c r="CP33" s="711"/>
      <c r="CQ33" s="711"/>
      <c r="CR33" s="711"/>
      <c r="CS33" s="711"/>
      <c r="CT33" s="711"/>
      <c r="CU33" s="711"/>
      <c r="CV33" s="711"/>
      <c r="CW33" s="711"/>
      <c r="CX33" s="711"/>
      <c r="CY33" s="711"/>
      <c r="CZ33" s="711"/>
      <c r="DA33" s="711"/>
      <c r="DB33" s="711"/>
      <c r="DC33" s="711"/>
      <c r="DD33" s="711"/>
      <c r="DE33" s="711"/>
      <c r="DF33" s="711"/>
      <c r="DG33" s="711"/>
      <c r="DH33" s="711"/>
      <c r="DI33" s="711"/>
      <c r="DJ33" s="711"/>
      <c r="DK33" s="711"/>
      <c r="DL33" s="711"/>
      <c r="DM33" s="711"/>
      <c r="DN33" s="711"/>
      <c r="DO33" s="711"/>
      <c r="DP33" s="711"/>
      <c r="DQ33" s="711"/>
      <c r="DR33" s="711"/>
      <c r="DS33" s="711"/>
      <c r="DT33" s="711"/>
      <c r="DU33" s="711"/>
      <c r="DV33" s="711"/>
      <c r="DW33" s="711"/>
      <c r="DX33" s="711"/>
      <c r="DY33" s="711"/>
      <c r="DZ33" s="711"/>
      <c r="EA33" s="711"/>
    </row>
    <row r="34" spans="1:131" ht="20.25" hidden="1">
      <c r="A34" s="719" t="s">
        <v>21</v>
      </c>
      <c r="B34" s="715"/>
      <c r="C34" s="707"/>
      <c r="D34" s="707">
        <f t="shared" si="32"/>
        <v>2284278</v>
      </c>
      <c r="E34" s="709">
        <f t="shared" si="32"/>
        <v>1</v>
      </c>
      <c r="F34" s="710">
        <f t="shared" si="22"/>
        <v>190357</v>
      </c>
      <c r="G34" s="715"/>
      <c r="H34" s="707"/>
      <c r="I34" s="707">
        <f t="shared" si="33"/>
        <v>2522400</v>
      </c>
      <c r="J34" s="707">
        <f t="shared" si="33"/>
        <v>1</v>
      </c>
      <c r="K34" s="708">
        <f t="shared" si="23"/>
        <v>210200</v>
      </c>
      <c r="L34" s="916"/>
      <c r="M34" s="914"/>
      <c r="N34" s="914">
        <f t="shared" si="34"/>
        <v>2522400</v>
      </c>
      <c r="O34" s="914">
        <f t="shared" si="34"/>
        <v>1</v>
      </c>
      <c r="P34" s="915">
        <f t="shared" si="24"/>
        <v>210200</v>
      </c>
      <c r="Q34" s="717"/>
      <c r="R34" s="707">
        <f t="shared" si="25"/>
        <v>0</v>
      </c>
      <c r="S34" s="707">
        <f t="shared" si="25"/>
        <v>0</v>
      </c>
      <c r="T34" s="707"/>
      <c r="U34" s="707">
        <f t="shared" si="25"/>
        <v>0</v>
      </c>
      <c r="V34" s="707">
        <f t="shared" si="25"/>
        <v>0</v>
      </c>
      <c r="W34" s="715"/>
      <c r="X34" s="707"/>
      <c r="Y34" s="707">
        <f t="shared" si="35"/>
        <v>2522400</v>
      </c>
      <c r="Z34" s="709">
        <f t="shared" si="35"/>
        <v>1</v>
      </c>
      <c r="AA34" s="708">
        <f t="shared" si="26"/>
        <v>210200</v>
      </c>
      <c r="AB34" s="916"/>
      <c r="AC34" s="914"/>
      <c r="AD34" s="914">
        <f t="shared" si="36"/>
        <v>2522400</v>
      </c>
      <c r="AE34" s="914">
        <f t="shared" si="36"/>
        <v>1</v>
      </c>
      <c r="AF34" s="915">
        <f t="shared" si="27"/>
        <v>210200</v>
      </c>
      <c r="AG34" s="914"/>
      <c r="AH34" s="914">
        <f t="shared" si="28"/>
        <v>0</v>
      </c>
      <c r="AI34" s="914">
        <f t="shared" si="28"/>
        <v>0</v>
      </c>
      <c r="AJ34" s="717"/>
      <c r="AK34" s="707">
        <f t="shared" si="28"/>
        <v>0</v>
      </c>
      <c r="AL34" s="707">
        <f t="shared" si="28"/>
        <v>0</v>
      </c>
      <c r="AM34" s="707"/>
      <c r="AN34" s="707">
        <f t="shared" si="28"/>
        <v>0</v>
      </c>
      <c r="AO34" s="707">
        <f t="shared" si="28"/>
        <v>0</v>
      </c>
      <c r="AP34" s="707"/>
      <c r="AQ34" s="707">
        <f t="shared" si="28"/>
        <v>0</v>
      </c>
      <c r="AR34" s="707">
        <f t="shared" si="28"/>
        <v>0</v>
      </c>
      <c r="AS34" s="707"/>
      <c r="AT34" s="711"/>
      <c r="AU34" s="715"/>
      <c r="AV34" s="707"/>
      <c r="AW34" s="707">
        <f t="shared" si="37"/>
        <v>0</v>
      </c>
      <c r="AX34" s="709">
        <f t="shared" si="37"/>
        <v>0</v>
      </c>
      <c r="AY34" s="716"/>
      <c r="AZ34" s="709"/>
      <c r="BA34" s="709">
        <f t="shared" si="38"/>
        <v>100</v>
      </c>
      <c r="BB34" s="709">
        <f t="shared" si="38"/>
        <v>100</v>
      </c>
      <c r="BC34" s="715"/>
      <c r="BD34" s="707"/>
      <c r="BE34" s="707">
        <f t="shared" si="39"/>
        <v>0</v>
      </c>
      <c r="BF34" s="709">
        <f t="shared" si="39"/>
        <v>0</v>
      </c>
      <c r="BG34" s="709">
        <f t="shared" si="29"/>
        <v>110.42409787924794</v>
      </c>
      <c r="BH34" s="709">
        <f t="shared" si="30"/>
        <v>100</v>
      </c>
      <c r="BI34" s="709">
        <f t="shared" si="31"/>
        <v>100</v>
      </c>
      <c r="BJ34" s="717"/>
      <c r="BK34" s="711"/>
      <c r="BL34" s="715"/>
      <c r="BM34" s="707"/>
      <c r="BN34" s="707">
        <f t="shared" si="40"/>
        <v>0</v>
      </c>
      <c r="BO34" s="709">
        <f t="shared" si="40"/>
        <v>0</v>
      </c>
      <c r="BP34" s="715"/>
      <c r="BQ34" s="707"/>
      <c r="BR34" s="709">
        <f t="shared" si="41"/>
        <v>100</v>
      </c>
      <c r="BS34" s="709">
        <f t="shared" si="41"/>
        <v>100</v>
      </c>
      <c r="BT34" s="711"/>
      <c r="BU34" s="715"/>
      <c r="BV34" s="707"/>
      <c r="BW34" s="707">
        <f t="shared" si="42"/>
        <v>238122</v>
      </c>
      <c r="BX34" s="709">
        <f t="shared" si="42"/>
        <v>0</v>
      </c>
      <c r="BY34" s="716"/>
      <c r="BZ34" s="709"/>
      <c r="CA34" s="709">
        <f t="shared" si="43"/>
        <v>110.42438792476221</v>
      </c>
      <c r="CB34" s="709">
        <f t="shared" si="43"/>
        <v>100</v>
      </c>
      <c r="CC34" s="711"/>
      <c r="CD34" s="711"/>
      <c r="CE34" s="711"/>
      <c r="CF34" s="711"/>
      <c r="CG34" s="711"/>
      <c r="CH34" s="711"/>
      <c r="CI34" s="711"/>
      <c r="CJ34" s="711"/>
      <c r="CK34" s="711"/>
      <c r="CL34" s="711"/>
      <c r="CM34" s="711"/>
      <c r="CN34" s="711"/>
      <c r="CO34" s="711"/>
      <c r="CP34" s="711"/>
      <c r="CQ34" s="711"/>
      <c r="CR34" s="711"/>
      <c r="CS34" s="711"/>
      <c r="CT34" s="711"/>
      <c r="CU34" s="711"/>
      <c r="CV34" s="711"/>
      <c r="CW34" s="711"/>
      <c r="CX34" s="711"/>
      <c r="CY34" s="711"/>
      <c r="CZ34" s="711"/>
      <c r="DA34" s="711"/>
      <c r="DB34" s="711"/>
      <c r="DC34" s="711"/>
      <c r="DD34" s="711"/>
      <c r="DE34" s="711"/>
      <c r="DF34" s="711"/>
      <c r="DG34" s="711"/>
      <c r="DH34" s="711"/>
      <c r="DI34" s="711"/>
      <c r="DJ34" s="711"/>
      <c r="DK34" s="711"/>
      <c r="DL34" s="711"/>
      <c r="DM34" s="711"/>
      <c r="DN34" s="711"/>
      <c r="DO34" s="711"/>
      <c r="DP34" s="711"/>
      <c r="DQ34" s="711"/>
      <c r="DR34" s="711"/>
      <c r="DS34" s="711"/>
      <c r="DT34" s="711"/>
      <c r="DU34" s="711"/>
      <c r="DV34" s="711"/>
      <c r="DW34" s="711"/>
      <c r="DX34" s="711"/>
      <c r="DY34" s="711"/>
      <c r="DZ34" s="711"/>
      <c r="EA34" s="711"/>
    </row>
    <row r="35" spans="1:131" ht="20.25" hidden="1">
      <c r="A35" s="718" t="s">
        <v>22</v>
      </c>
      <c r="B35" s="715"/>
      <c r="C35" s="707">
        <f>C44+C52+C117</f>
        <v>0</v>
      </c>
      <c r="D35" s="715"/>
      <c r="E35" s="716"/>
      <c r="F35" s="721"/>
      <c r="G35" s="715"/>
      <c r="H35" s="707">
        <f>H44+H52+H117</f>
        <v>0</v>
      </c>
      <c r="I35" s="715"/>
      <c r="J35" s="715"/>
      <c r="K35" s="722"/>
      <c r="L35" s="916"/>
      <c r="M35" s="914">
        <f>M44+M52+M117</f>
        <v>0</v>
      </c>
      <c r="N35" s="916"/>
      <c r="O35" s="916"/>
      <c r="P35" s="917"/>
      <c r="Q35" s="717">
        <f>Q44+Q52+Q117</f>
        <v>0</v>
      </c>
      <c r="R35" s="715"/>
      <c r="S35" s="715"/>
      <c r="T35" s="707">
        <f>T44+T52+T117</f>
        <v>0</v>
      </c>
      <c r="U35" s="715"/>
      <c r="V35" s="715"/>
      <c r="W35" s="715"/>
      <c r="X35" s="707">
        <f>X44+X52+X117</f>
        <v>0</v>
      </c>
      <c r="Y35" s="715"/>
      <c r="Z35" s="716"/>
      <c r="AA35" s="722"/>
      <c r="AB35" s="916"/>
      <c r="AC35" s="914">
        <f>AC44+AC52+AC117</f>
        <v>0</v>
      </c>
      <c r="AD35" s="916"/>
      <c r="AE35" s="916"/>
      <c r="AF35" s="917"/>
      <c r="AG35" s="914">
        <f>AG44+AG52+AG117</f>
        <v>0</v>
      </c>
      <c r="AH35" s="916"/>
      <c r="AI35" s="916"/>
      <c r="AJ35" s="717">
        <f>AJ44+AJ52+AJ117</f>
        <v>0</v>
      </c>
      <c r="AK35" s="715"/>
      <c r="AL35" s="715"/>
      <c r="AM35" s="707">
        <f>AM44+AM52+AM117</f>
        <v>0</v>
      </c>
      <c r="AN35" s="715"/>
      <c r="AO35" s="715"/>
      <c r="AP35" s="707">
        <f>AP44+AP52+AP117</f>
        <v>0</v>
      </c>
      <c r="AQ35" s="715"/>
      <c r="AR35" s="715"/>
      <c r="AS35" s="715"/>
      <c r="AT35" s="711"/>
      <c r="AU35" s="715"/>
      <c r="AV35" s="707">
        <f>AV44+AV52+AV117</f>
        <v>0</v>
      </c>
      <c r="AW35" s="715"/>
      <c r="AX35" s="716"/>
      <c r="AY35" s="716"/>
      <c r="AZ35" s="709">
        <f>IF(M35=0,0,AC35/M35*100)</f>
        <v>0</v>
      </c>
      <c r="BA35" s="716"/>
      <c r="BB35" s="716"/>
      <c r="BC35" s="715"/>
      <c r="BD35" s="707">
        <f>BD44+BD52+BD117</f>
        <v>0</v>
      </c>
      <c r="BE35" s="715"/>
      <c r="BF35" s="716"/>
      <c r="BG35" s="715"/>
      <c r="BH35" s="715"/>
      <c r="BI35" s="715"/>
      <c r="BJ35" s="723"/>
      <c r="BK35" s="711"/>
      <c r="BL35" s="715"/>
      <c r="BM35" s="707">
        <f>BM44+BM52+BM117</f>
        <v>0</v>
      </c>
      <c r="BN35" s="715"/>
      <c r="BO35" s="716"/>
      <c r="BP35" s="715"/>
      <c r="BQ35" s="709">
        <f>IF(X35=0,0,AC35/X35*100)</f>
        <v>0</v>
      </c>
      <c r="BR35" s="715"/>
      <c r="BS35" s="716"/>
      <c r="BT35" s="711"/>
      <c r="BU35" s="715"/>
      <c r="BV35" s="707">
        <f>BV44+BV52+BV117</f>
        <v>0</v>
      </c>
      <c r="BW35" s="715"/>
      <c r="BX35" s="716"/>
      <c r="BY35" s="716"/>
      <c r="BZ35" s="709">
        <f>IF(C35=0,0,AC35/C35*100)</f>
        <v>0</v>
      </c>
      <c r="CA35" s="716"/>
      <c r="CB35" s="716"/>
      <c r="CC35" s="711"/>
      <c r="CD35" s="711"/>
      <c r="CE35" s="711"/>
      <c r="CF35" s="711"/>
      <c r="CG35" s="711"/>
      <c r="CH35" s="711"/>
      <c r="CI35" s="711"/>
      <c r="CJ35" s="711"/>
      <c r="CK35" s="711"/>
      <c r="CL35" s="711"/>
      <c r="CM35" s="711"/>
      <c r="CN35" s="711"/>
      <c r="CO35" s="711"/>
      <c r="CP35" s="711"/>
      <c r="CQ35" s="711"/>
      <c r="CR35" s="711"/>
      <c r="CS35" s="711"/>
      <c r="CT35" s="711"/>
      <c r="CU35" s="711"/>
      <c r="CV35" s="711"/>
      <c r="CW35" s="711"/>
      <c r="CX35" s="711"/>
      <c r="CY35" s="711"/>
      <c r="CZ35" s="711"/>
      <c r="DA35" s="711"/>
      <c r="DB35" s="711"/>
      <c r="DC35" s="711"/>
      <c r="DD35" s="711"/>
      <c r="DE35" s="711"/>
      <c r="DF35" s="711"/>
      <c r="DG35" s="711"/>
      <c r="DH35" s="711"/>
      <c r="DI35" s="711"/>
      <c r="DJ35" s="711"/>
      <c r="DK35" s="711"/>
      <c r="DL35" s="711"/>
      <c r="DM35" s="711"/>
      <c r="DN35" s="711"/>
      <c r="DO35" s="711"/>
      <c r="DP35" s="711"/>
      <c r="DQ35" s="711"/>
      <c r="DR35" s="711"/>
      <c r="DS35" s="711"/>
      <c r="DT35" s="711"/>
      <c r="DU35" s="711"/>
      <c r="DV35" s="711"/>
      <c r="DW35" s="711"/>
      <c r="DX35" s="711"/>
      <c r="DY35" s="711"/>
      <c r="DZ35" s="711"/>
      <c r="EA35" s="711"/>
    </row>
    <row r="36" spans="1:131" ht="20.25">
      <c r="A36" s="714" t="s">
        <v>25</v>
      </c>
      <c r="B36" s="715"/>
      <c r="C36" s="715"/>
      <c r="D36" s="715"/>
      <c r="E36" s="716"/>
      <c r="F36" s="715"/>
      <c r="G36" s="715"/>
      <c r="H36" s="715"/>
      <c r="I36" s="715"/>
      <c r="J36" s="715"/>
      <c r="K36" s="724"/>
      <c r="L36" s="916"/>
      <c r="M36" s="916"/>
      <c r="N36" s="916"/>
      <c r="O36" s="916"/>
      <c r="P36" s="916"/>
      <c r="Q36" s="723"/>
      <c r="R36" s="715"/>
      <c r="S36" s="715"/>
      <c r="T36" s="715"/>
      <c r="U36" s="715"/>
      <c r="V36" s="715"/>
      <c r="W36" s="715"/>
      <c r="X36" s="715"/>
      <c r="Y36" s="715"/>
      <c r="Z36" s="716"/>
      <c r="AA36" s="724"/>
      <c r="AB36" s="916"/>
      <c r="AC36" s="916"/>
      <c r="AD36" s="916"/>
      <c r="AE36" s="916"/>
      <c r="AF36" s="916"/>
      <c r="AG36" s="916"/>
      <c r="AH36" s="916"/>
      <c r="AI36" s="916"/>
      <c r="AJ36" s="723"/>
      <c r="AK36" s="715"/>
      <c r="AL36" s="715"/>
      <c r="AM36" s="715"/>
      <c r="AN36" s="715"/>
      <c r="AO36" s="715"/>
      <c r="AP36" s="715"/>
      <c r="AQ36" s="715"/>
      <c r="AR36" s="715"/>
      <c r="AS36" s="715"/>
      <c r="AT36" s="711"/>
      <c r="AU36" s="715"/>
      <c r="AV36" s="715"/>
      <c r="AW36" s="715"/>
      <c r="AX36" s="716"/>
      <c r="AY36" s="716"/>
      <c r="AZ36" s="716"/>
      <c r="BA36" s="716"/>
      <c r="BB36" s="716"/>
      <c r="BC36" s="715"/>
      <c r="BD36" s="715"/>
      <c r="BE36" s="715"/>
      <c r="BF36" s="716"/>
      <c r="BG36" s="715"/>
      <c r="BH36" s="715"/>
      <c r="BI36" s="715"/>
      <c r="BJ36" s="723"/>
      <c r="BK36" s="711"/>
      <c r="BL36" s="715"/>
      <c r="BM36" s="715"/>
      <c r="BN36" s="715"/>
      <c r="BO36" s="716"/>
      <c r="BP36" s="715"/>
      <c r="BQ36" s="715"/>
      <c r="BR36" s="715"/>
      <c r="BS36" s="716"/>
      <c r="BT36" s="711"/>
      <c r="BU36" s="715"/>
      <c r="BV36" s="715"/>
      <c r="BW36" s="715"/>
      <c r="BX36" s="716"/>
      <c r="BY36" s="716"/>
      <c r="BZ36" s="716"/>
      <c r="CA36" s="716"/>
      <c r="CB36" s="716"/>
      <c r="CC36" s="711"/>
      <c r="CD36" s="711"/>
      <c r="CE36" s="711"/>
      <c r="CF36" s="711"/>
      <c r="CG36" s="711"/>
      <c r="CH36" s="711"/>
      <c r="CI36" s="711"/>
      <c r="CJ36" s="711"/>
      <c r="CK36" s="711"/>
      <c r="CL36" s="711"/>
      <c r="CM36" s="711"/>
      <c r="CN36" s="711"/>
      <c r="CO36" s="711"/>
      <c r="CP36" s="711"/>
      <c r="CQ36" s="711"/>
      <c r="CR36" s="711"/>
      <c r="CS36" s="711"/>
      <c r="CT36" s="711"/>
      <c r="CU36" s="711"/>
      <c r="CV36" s="711"/>
      <c r="CW36" s="711"/>
      <c r="CX36" s="711"/>
      <c r="CY36" s="711"/>
      <c r="CZ36" s="711"/>
      <c r="DA36" s="711"/>
      <c r="DB36" s="711"/>
      <c r="DC36" s="711"/>
      <c r="DD36" s="711"/>
      <c r="DE36" s="711"/>
      <c r="DF36" s="711"/>
      <c r="DG36" s="711"/>
      <c r="DH36" s="711"/>
      <c r="DI36" s="711"/>
      <c r="DJ36" s="711"/>
      <c r="DK36" s="711"/>
      <c r="DL36" s="711"/>
      <c r="DM36" s="711"/>
      <c r="DN36" s="711"/>
      <c r="DO36" s="711"/>
      <c r="DP36" s="711"/>
      <c r="DQ36" s="711"/>
      <c r="DR36" s="711"/>
      <c r="DS36" s="711"/>
      <c r="DT36" s="711"/>
      <c r="DU36" s="711"/>
      <c r="DV36" s="711"/>
      <c r="DW36" s="711"/>
      <c r="DX36" s="711"/>
      <c r="DY36" s="711"/>
      <c r="DZ36" s="711"/>
      <c r="EA36" s="711"/>
    </row>
    <row r="37" spans="1:131" s="713" customFormat="1" ht="23.25" customHeight="1">
      <c r="A37" s="703" t="s">
        <v>26</v>
      </c>
      <c r="B37" s="707">
        <f>C37+D37</f>
        <v>716979886</v>
      </c>
      <c r="C37" s="725">
        <v>30295642</v>
      </c>
      <c r="D37" s="707">
        <f>SUM(D38:D39,D42:D43)</f>
        <v>686684244</v>
      </c>
      <c r="E37" s="709">
        <f>SUM(E38:E39,E42:E43)</f>
        <v>1402.69</v>
      </c>
      <c r="F37" s="710">
        <f t="shared" ref="F37:F43" si="44">IF(E37=0,0,ROUND(D37/E37/12,0))</f>
        <v>40796</v>
      </c>
      <c r="G37" s="707">
        <f>H37+I37</f>
        <v>751154526</v>
      </c>
      <c r="H37" s="725">
        <v>7333435</v>
      </c>
      <c r="I37" s="707">
        <f>SUM(I38:I39,I42:I43)</f>
        <v>743821091</v>
      </c>
      <c r="J37" s="707">
        <f>SUM(J38:J39,J42:J43)</f>
        <v>1574.5</v>
      </c>
      <c r="K37" s="708">
        <f t="shared" ref="K37:K43" si="45">IF(J37=0,0,ROUND(I37/J37/12,0))</f>
        <v>39368</v>
      </c>
      <c r="L37" s="914">
        <f>M37+N37</f>
        <v>788655101</v>
      </c>
      <c r="M37" s="918">
        <v>16393905</v>
      </c>
      <c r="N37" s="914">
        <f>SUM(N38:N39,N42:N43)</f>
        <v>772261196</v>
      </c>
      <c r="O37" s="914">
        <f>SUM(O38:O39,O42:O43)</f>
        <v>1574.17</v>
      </c>
      <c r="P37" s="915">
        <f t="shared" ref="P37:P43" si="46">IF(O37=0,0,ROUND(N37/O37/12,0))</f>
        <v>40882</v>
      </c>
      <c r="Q37" s="743">
        <v>51087233</v>
      </c>
      <c r="R37" s="707">
        <f>SUM(R38:R39,R42:R43)</f>
        <v>59716551</v>
      </c>
      <c r="S37" s="707">
        <f>SUM(S38:S39,S42:S43)</f>
        <v>0</v>
      </c>
      <c r="T37" s="726"/>
      <c r="U37" s="707">
        <f>SUM(U38:U39,U42:U43)</f>
        <v>0</v>
      </c>
      <c r="V37" s="707">
        <f>SUM(V38:V39,V42:V43)</f>
        <v>0</v>
      </c>
      <c r="W37" s="707">
        <f>X37+Y37</f>
        <v>899458885</v>
      </c>
      <c r="X37" s="707">
        <f>M37+Q37-T37</f>
        <v>67481138</v>
      </c>
      <c r="Y37" s="707">
        <f>SUM(Y38:Y39,Y42:Y43)</f>
        <v>831977747</v>
      </c>
      <c r="Z37" s="709">
        <f>SUM(Z38:Z39,Z42:Z43)</f>
        <v>1574.17</v>
      </c>
      <c r="AA37" s="708">
        <f t="shared" ref="AA37:AA43" si="47">IF(Z37=0,0,ROUND(Y37/Z37/12,0))</f>
        <v>44043</v>
      </c>
      <c r="AB37" s="914">
        <f>AC37+AD37</f>
        <v>819607389</v>
      </c>
      <c r="AC37" s="923">
        <v>51442699</v>
      </c>
      <c r="AD37" s="914">
        <f>SUM(AD38:AD39,AD42:AD43)</f>
        <v>768164690</v>
      </c>
      <c r="AE37" s="914">
        <f>SUM(AE38:AE39,AE42:AE43)</f>
        <v>1527.01</v>
      </c>
      <c r="AF37" s="915">
        <f t="shared" ref="AF37:AF43" si="48">IF(AE37=0,0,ROUND(AD37/AE37/12,0))</f>
        <v>41921</v>
      </c>
      <c r="AG37" s="923">
        <v>37718754</v>
      </c>
      <c r="AH37" s="914">
        <f>SUM(AH38:AH39,AH42:AH43)</f>
        <v>51372246</v>
      </c>
      <c r="AI37" s="914">
        <f>SUM(AI38:AI39,AI42:AI43)</f>
        <v>0</v>
      </c>
      <c r="AJ37" s="743"/>
      <c r="AK37" s="707">
        <f>SUM(AK38:AK39,AK42:AK43)</f>
        <v>0</v>
      </c>
      <c r="AL37" s="707">
        <f>SUM(AL38:AL39,AL42:AL43)</f>
        <v>0</v>
      </c>
      <c r="AM37" s="726">
        <v>298150</v>
      </c>
      <c r="AN37" s="707">
        <f>SUM(AN38:AN39,AN42:AN43)</f>
        <v>685772</v>
      </c>
      <c r="AO37" s="707">
        <f>SUM(AO38:AO39,AO42:AO43)</f>
        <v>0</v>
      </c>
      <c r="AP37" s="726"/>
      <c r="AQ37" s="707">
        <f>SUM(AQ38:AQ39,AQ42:AQ43)</f>
        <v>0</v>
      </c>
      <c r="AR37" s="707">
        <f>SUM(AR38:AR39,AR42:AR43)</f>
        <v>0</v>
      </c>
      <c r="AS37" s="707"/>
      <c r="AT37" s="711"/>
      <c r="AU37" s="707">
        <f>AV37+AW37</f>
        <v>30952288</v>
      </c>
      <c r="AV37" s="707">
        <f>AC37-M37</f>
        <v>35048794</v>
      </c>
      <c r="AW37" s="707">
        <f>SUM(AW38:AW39,AW42:AW43)</f>
        <v>-4096506</v>
      </c>
      <c r="AX37" s="709">
        <f>SUM(AX38:AX39,AX42:AX43)</f>
        <v>-47.160000000000082</v>
      </c>
      <c r="AY37" s="709">
        <f>IF(L37=0,0,AB37/L37*100)</f>
        <v>103.92469255074279</v>
      </c>
      <c r="AZ37" s="709">
        <f>IF(M37=0,0,AC37/M37*100)</f>
        <v>313.79161340754382</v>
      </c>
      <c r="BA37" s="709">
        <f>IF(N37=0,0,AD37/N37*100)</f>
        <v>99.469543980557589</v>
      </c>
      <c r="BB37" s="709">
        <f>IF(O37=0,0,AE37/O37*100)</f>
        <v>97.004135512682865</v>
      </c>
      <c r="BC37" s="707">
        <f>BD37+BE37</f>
        <v>-59122634</v>
      </c>
      <c r="BD37" s="707">
        <f>AC37-M37-AG37-AJ37-AM37-AP37</f>
        <v>-2968110</v>
      </c>
      <c r="BE37" s="707">
        <f>SUM(BE38:BE39,BE42:BE43)</f>
        <v>-56154524</v>
      </c>
      <c r="BF37" s="709">
        <f>SUM(BF38:BF39,BF42:BF43)</f>
        <v>-47.160000000000082</v>
      </c>
      <c r="BG37" s="709">
        <f t="shared" ref="BG37:BG43" si="49">IF(F37=0,0,AF37/F37*100)</f>
        <v>102.75762329640162</v>
      </c>
      <c r="BH37" s="709">
        <f t="shared" ref="BH37:BH43" si="50">IF(K37=0,0,AF37/K37*100)</f>
        <v>106.48496240601504</v>
      </c>
      <c r="BI37" s="709">
        <f t="shared" ref="BI37:BI43" si="51">IF(P37=0,0,AF37/P37*100)</f>
        <v>102.54146078958955</v>
      </c>
      <c r="BJ37" s="717"/>
      <c r="BK37" s="711"/>
      <c r="BL37" s="707">
        <f>BM37+BN37</f>
        <v>-79851496</v>
      </c>
      <c r="BM37" s="707">
        <f>AC37-X37</f>
        <v>-16038439</v>
      </c>
      <c r="BN37" s="707">
        <f>SUM(BN38:BN39,BN42:BN43)</f>
        <v>-63813057</v>
      </c>
      <c r="BO37" s="709">
        <f>SUM(BO38:BO39,BO42:BO43)</f>
        <v>-47.160000000000082</v>
      </c>
      <c r="BP37" s="709">
        <f>IF(W37=0,0,AB37/W37*100)</f>
        <v>91.122273921392193</v>
      </c>
      <c r="BQ37" s="709">
        <f>IF(X37=0,0,AC37/X37*100)</f>
        <v>76.232708168021716</v>
      </c>
      <c r="BR37" s="709">
        <f>IF(Y37=0,0,AD37/Y37*100)</f>
        <v>92.329956272255913</v>
      </c>
      <c r="BS37" s="709">
        <f>IF(Z37=0,0,AE37/Z37*100)</f>
        <v>97.004135512682865</v>
      </c>
      <c r="BT37" s="711"/>
      <c r="BU37" s="707">
        <f>BV37+BW37</f>
        <v>102627503</v>
      </c>
      <c r="BV37" s="707">
        <f>AC37-C37</f>
        <v>21147057</v>
      </c>
      <c r="BW37" s="707">
        <f>SUM(BW38:BW39,BW42:BW43)</f>
        <v>81480446</v>
      </c>
      <c r="BX37" s="709">
        <f>SUM(BX38:BX39,BX42:BX43)</f>
        <v>124.31999999999996</v>
      </c>
      <c r="BY37" s="709">
        <f>IF(B37=0,0,AB37/B37*100)</f>
        <v>114.31386082147358</v>
      </c>
      <c r="BZ37" s="709">
        <f>IF(C37=0,0,AC37/C37*100)</f>
        <v>169.80230687964954</v>
      </c>
      <c r="CA37" s="709">
        <f>IF(D37=0,0,AD37/D37*100)</f>
        <v>111.86578062798831</v>
      </c>
      <c r="CB37" s="709">
        <f>IF(E37=0,0,AE37/E37*100)</f>
        <v>108.86297043537773</v>
      </c>
      <c r="CC37" s="711"/>
      <c r="CD37" s="711"/>
      <c r="CE37" s="711"/>
      <c r="CF37" s="711"/>
      <c r="CG37" s="711"/>
      <c r="CH37" s="711"/>
      <c r="CI37" s="711"/>
      <c r="CJ37" s="711"/>
      <c r="CK37" s="711"/>
      <c r="CL37" s="711"/>
      <c r="CM37" s="711"/>
      <c r="CN37" s="711"/>
      <c r="CO37" s="711"/>
      <c r="CP37" s="711"/>
      <c r="CQ37" s="711"/>
      <c r="CR37" s="711"/>
      <c r="CS37" s="711"/>
      <c r="CT37" s="711"/>
      <c r="CU37" s="711"/>
      <c r="CV37" s="711"/>
      <c r="CW37" s="711"/>
      <c r="CX37" s="711"/>
      <c r="CY37" s="711"/>
      <c r="CZ37" s="711"/>
      <c r="DA37" s="711"/>
      <c r="DB37" s="711"/>
      <c r="DC37" s="711"/>
      <c r="DD37" s="711"/>
      <c r="DE37" s="711"/>
      <c r="DF37" s="711"/>
      <c r="DG37" s="711"/>
      <c r="DH37" s="711"/>
      <c r="DI37" s="711"/>
      <c r="DJ37" s="711"/>
      <c r="DK37" s="711"/>
      <c r="DL37" s="711"/>
      <c r="DM37" s="711"/>
      <c r="DN37" s="711"/>
      <c r="DO37" s="711"/>
      <c r="DP37" s="711"/>
      <c r="DQ37" s="711"/>
      <c r="DR37" s="711"/>
      <c r="DS37" s="711"/>
      <c r="DT37" s="711"/>
      <c r="DU37" s="711"/>
      <c r="DV37" s="711"/>
      <c r="DW37" s="711"/>
      <c r="DX37" s="711"/>
      <c r="DY37" s="711"/>
      <c r="DZ37" s="711"/>
      <c r="EA37" s="711"/>
    </row>
    <row r="38" spans="1:131" ht="20.25">
      <c r="A38" s="714" t="s">
        <v>16</v>
      </c>
      <c r="B38" s="715"/>
      <c r="C38" s="715"/>
      <c r="D38" s="725">
        <v>73663271</v>
      </c>
      <c r="E38" s="727">
        <v>153.22</v>
      </c>
      <c r="F38" s="710">
        <f t="shared" si="44"/>
        <v>40064</v>
      </c>
      <c r="G38" s="715"/>
      <c r="H38" s="715"/>
      <c r="I38" s="725">
        <v>126247329</v>
      </c>
      <c r="J38" s="725">
        <v>300.66000000000003</v>
      </c>
      <c r="K38" s="708">
        <f t="shared" si="45"/>
        <v>34992</v>
      </c>
      <c r="L38" s="916"/>
      <c r="M38" s="916"/>
      <c r="N38" s="918">
        <v>129418123</v>
      </c>
      <c r="O38" s="919">
        <v>299</v>
      </c>
      <c r="P38" s="915">
        <f t="shared" si="46"/>
        <v>36070</v>
      </c>
      <c r="Q38" s="723"/>
      <c r="R38" s="726">
        <v>9046951</v>
      </c>
      <c r="S38" s="726"/>
      <c r="T38" s="715"/>
      <c r="U38" s="726"/>
      <c r="V38" s="726"/>
      <c r="W38" s="715"/>
      <c r="X38" s="715"/>
      <c r="Y38" s="707">
        <f t="shared" ref="Y38:Z43" si="52">N38+R38-U38</f>
        <v>138465074</v>
      </c>
      <c r="Z38" s="709">
        <f t="shared" si="52"/>
        <v>299</v>
      </c>
      <c r="AA38" s="708">
        <f t="shared" si="47"/>
        <v>38591</v>
      </c>
      <c r="AB38" s="916"/>
      <c r="AC38" s="916"/>
      <c r="AD38" s="923">
        <v>124254353</v>
      </c>
      <c r="AE38" s="923">
        <v>293.76</v>
      </c>
      <c r="AF38" s="915">
        <f t="shared" si="48"/>
        <v>35248</v>
      </c>
      <c r="AG38" s="916"/>
      <c r="AH38" s="923">
        <v>9012141</v>
      </c>
      <c r="AI38" s="923"/>
      <c r="AJ38" s="723"/>
      <c r="AK38" s="726"/>
      <c r="AL38" s="726"/>
      <c r="AM38" s="715"/>
      <c r="AN38" s="726">
        <v>0</v>
      </c>
      <c r="AO38" s="726"/>
      <c r="AP38" s="715"/>
      <c r="AQ38" s="726"/>
      <c r="AR38" s="726"/>
      <c r="AS38" s="707"/>
      <c r="AT38" s="711"/>
      <c r="AU38" s="715"/>
      <c r="AV38" s="715"/>
      <c r="AW38" s="707">
        <f t="shared" ref="AW38:AX43" si="53">AD38-N38</f>
        <v>-5163770</v>
      </c>
      <c r="AX38" s="709">
        <f t="shared" si="53"/>
        <v>-5.2400000000000091</v>
      </c>
      <c r="AY38" s="716"/>
      <c r="AZ38" s="716"/>
      <c r="BA38" s="709">
        <f t="shared" ref="BA38:BB43" si="54">IF(N38=0,0,AD38/N38*100)</f>
        <v>96.010010128179658</v>
      </c>
      <c r="BB38" s="709">
        <f t="shared" si="54"/>
        <v>98.247491638795978</v>
      </c>
      <c r="BC38" s="715"/>
      <c r="BD38" s="715"/>
      <c r="BE38" s="707">
        <f t="shared" ref="BE38:BF43" si="55">AD38-N38-AH38-AK38-AN38-AQ38</f>
        <v>-14175911</v>
      </c>
      <c r="BF38" s="709">
        <f t="shared" si="55"/>
        <v>-5.2400000000000091</v>
      </c>
      <c r="BG38" s="709">
        <f t="shared" si="49"/>
        <v>87.979233226837067</v>
      </c>
      <c r="BH38" s="709">
        <f t="shared" si="50"/>
        <v>100.73159579332417</v>
      </c>
      <c r="BI38" s="709">
        <f t="shared" si="51"/>
        <v>97.721097865261981</v>
      </c>
      <c r="BJ38" s="717"/>
      <c r="BK38" s="711"/>
      <c r="BL38" s="715"/>
      <c r="BM38" s="715"/>
      <c r="BN38" s="707">
        <f t="shared" ref="BN38:BO43" si="56">AD38-Y38</f>
        <v>-14210721</v>
      </c>
      <c r="BO38" s="709">
        <f t="shared" si="56"/>
        <v>-5.2400000000000091</v>
      </c>
      <c r="BP38" s="715"/>
      <c r="BQ38" s="715"/>
      <c r="BR38" s="709">
        <f t="shared" ref="BR38:BS43" si="57">IF(Y38=0,0,AD38/Y38*100)</f>
        <v>89.736963560933773</v>
      </c>
      <c r="BS38" s="709">
        <f t="shared" si="57"/>
        <v>98.247491638795978</v>
      </c>
      <c r="BT38" s="711"/>
      <c r="BU38" s="715"/>
      <c r="BV38" s="715"/>
      <c r="BW38" s="707">
        <f t="shared" ref="BW38:BX43" si="58">AD38-D38</f>
        <v>50591082</v>
      </c>
      <c r="BX38" s="709">
        <f t="shared" si="58"/>
        <v>140.54</v>
      </c>
      <c r="BY38" s="716"/>
      <c r="BZ38" s="716"/>
      <c r="CA38" s="709">
        <f t="shared" ref="CA38:CB43" si="59">IF(D38=0,0,AD38/D38*100)</f>
        <v>168.67884267588389</v>
      </c>
      <c r="CB38" s="709">
        <f t="shared" si="59"/>
        <v>191.72431797415481</v>
      </c>
      <c r="CC38" s="711"/>
      <c r="CD38" s="711"/>
      <c r="CE38" s="711"/>
      <c r="CF38" s="711"/>
      <c r="CG38" s="711"/>
      <c r="CH38" s="711"/>
      <c r="CI38" s="711"/>
      <c r="CJ38" s="711"/>
      <c r="CK38" s="711"/>
      <c r="CL38" s="711"/>
      <c r="CM38" s="711"/>
      <c r="CN38" s="711"/>
      <c r="CO38" s="711"/>
      <c r="CP38" s="711"/>
      <c r="CQ38" s="711"/>
      <c r="CR38" s="711"/>
      <c r="CS38" s="711"/>
      <c r="CT38" s="711"/>
      <c r="CU38" s="711"/>
      <c r="CV38" s="711"/>
      <c r="CW38" s="711"/>
      <c r="CX38" s="711"/>
      <c r="CY38" s="711"/>
      <c r="CZ38" s="711"/>
      <c r="DA38" s="711"/>
      <c r="DB38" s="711"/>
      <c r="DC38" s="711"/>
      <c r="DD38" s="711"/>
      <c r="DE38" s="711"/>
      <c r="DF38" s="711"/>
      <c r="DG38" s="711"/>
      <c r="DH38" s="711"/>
      <c r="DI38" s="711"/>
      <c r="DJ38" s="711"/>
      <c r="DK38" s="711"/>
      <c r="DL38" s="711"/>
      <c r="DM38" s="711"/>
      <c r="DN38" s="711"/>
      <c r="DO38" s="711"/>
      <c r="DP38" s="711"/>
      <c r="DQ38" s="711"/>
      <c r="DR38" s="711"/>
      <c r="DS38" s="711"/>
      <c r="DT38" s="711"/>
      <c r="DU38" s="711"/>
      <c r="DV38" s="711"/>
      <c r="DW38" s="711"/>
      <c r="DX38" s="711"/>
      <c r="DY38" s="711"/>
      <c r="DZ38" s="711"/>
      <c r="EA38" s="711"/>
    </row>
    <row r="39" spans="1:131" ht="20.25" hidden="1">
      <c r="A39" s="718" t="s">
        <v>17</v>
      </c>
      <c r="B39" s="715"/>
      <c r="C39" s="715"/>
      <c r="D39" s="725">
        <v>0</v>
      </c>
      <c r="E39" s="727">
        <v>0</v>
      </c>
      <c r="F39" s="710">
        <f t="shared" si="44"/>
        <v>0</v>
      </c>
      <c r="G39" s="715"/>
      <c r="H39" s="715"/>
      <c r="I39" s="725">
        <v>0</v>
      </c>
      <c r="J39" s="725">
        <v>0</v>
      </c>
      <c r="K39" s="708">
        <f t="shared" si="45"/>
        <v>0</v>
      </c>
      <c r="L39" s="916"/>
      <c r="M39" s="916"/>
      <c r="N39" s="918">
        <v>0</v>
      </c>
      <c r="O39" s="918">
        <v>0</v>
      </c>
      <c r="P39" s="915">
        <f t="shared" si="46"/>
        <v>0</v>
      </c>
      <c r="Q39" s="723"/>
      <c r="R39" s="726"/>
      <c r="S39" s="726"/>
      <c r="T39" s="715"/>
      <c r="U39" s="726"/>
      <c r="V39" s="726"/>
      <c r="W39" s="715"/>
      <c r="X39" s="715"/>
      <c r="Y39" s="707">
        <f t="shared" si="52"/>
        <v>0</v>
      </c>
      <c r="Z39" s="709">
        <f t="shared" si="52"/>
        <v>0</v>
      </c>
      <c r="AA39" s="708">
        <f t="shared" si="47"/>
        <v>0</v>
      </c>
      <c r="AB39" s="916"/>
      <c r="AC39" s="916"/>
      <c r="AD39" s="923"/>
      <c r="AE39" s="923"/>
      <c r="AF39" s="915">
        <f t="shared" si="48"/>
        <v>0</v>
      </c>
      <c r="AG39" s="916"/>
      <c r="AH39" s="923"/>
      <c r="AI39" s="923"/>
      <c r="AJ39" s="723"/>
      <c r="AK39" s="726"/>
      <c r="AL39" s="726"/>
      <c r="AM39" s="715"/>
      <c r="AN39" s="726"/>
      <c r="AO39" s="726"/>
      <c r="AP39" s="715"/>
      <c r="AQ39" s="726"/>
      <c r="AR39" s="726"/>
      <c r="AS39" s="707"/>
      <c r="AT39" s="711"/>
      <c r="AU39" s="715"/>
      <c r="AV39" s="715"/>
      <c r="AW39" s="707">
        <f t="shared" si="53"/>
        <v>0</v>
      </c>
      <c r="AX39" s="709">
        <f t="shared" si="53"/>
        <v>0</v>
      </c>
      <c r="AY39" s="716"/>
      <c r="AZ39" s="716"/>
      <c r="BA39" s="709">
        <f t="shared" si="54"/>
        <v>0</v>
      </c>
      <c r="BB39" s="709">
        <f t="shared" si="54"/>
        <v>0</v>
      </c>
      <c r="BC39" s="715"/>
      <c r="BD39" s="715"/>
      <c r="BE39" s="707">
        <f t="shared" si="55"/>
        <v>0</v>
      </c>
      <c r="BF39" s="709">
        <f t="shared" si="55"/>
        <v>0</v>
      </c>
      <c r="BG39" s="709">
        <f t="shared" si="49"/>
        <v>0</v>
      </c>
      <c r="BH39" s="709">
        <f t="shared" si="50"/>
        <v>0</v>
      </c>
      <c r="BI39" s="709">
        <f t="shared" si="51"/>
        <v>0</v>
      </c>
      <c r="BJ39" s="717"/>
      <c r="BK39" s="711"/>
      <c r="BL39" s="715"/>
      <c r="BM39" s="715"/>
      <c r="BN39" s="707">
        <f t="shared" si="56"/>
        <v>0</v>
      </c>
      <c r="BO39" s="709">
        <f t="shared" si="56"/>
        <v>0</v>
      </c>
      <c r="BP39" s="715"/>
      <c r="BQ39" s="715"/>
      <c r="BR39" s="709">
        <f t="shared" si="57"/>
        <v>0</v>
      </c>
      <c r="BS39" s="709">
        <f t="shared" si="57"/>
        <v>0</v>
      </c>
      <c r="BT39" s="711"/>
      <c r="BU39" s="715"/>
      <c r="BV39" s="715"/>
      <c r="BW39" s="707">
        <f t="shared" si="58"/>
        <v>0</v>
      </c>
      <c r="BX39" s="709">
        <f t="shared" si="58"/>
        <v>0</v>
      </c>
      <c r="BY39" s="716"/>
      <c r="BZ39" s="716"/>
      <c r="CA39" s="709">
        <f t="shared" si="59"/>
        <v>0</v>
      </c>
      <c r="CB39" s="709">
        <f t="shared" si="59"/>
        <v>0</v>
      </c>
      <c r="CC39" s="711"/>
      <c r="CD39" s="711"/>
      <c r="CE39" s="711"/>
      <c r="CF39" s="711"/>
      <c r="CG39" s="711"/>
      <c r="CH39" s="711"/>
      <c r="CI39" s="711"/>
      <c r="CJ39" s="711"/>
      <c r="CK39" s="711"/>
      <c r="CL39" s="711"/>
      <c r="CM39" s="711"/>
      <c r="CN39" s="711"/>
      <c r="CO39" s="711"/>
      <c r="CP39" s="711"/>
      <c r="CQ39" s="711"/>
      <c r="CR39" s="711"/>
      <c r="CS39" s="711"/>
      <c r="CT39" s="711"/>
      <c r="CU39" s="711"/>
      <c r="CV39" s="711"/>
      <c r="CW39" s="711"/>
      <c r="CX39" s="711"/>
      <c r="CY39" s="711"/>
      <c r="CZ39" s="711"/>
      <c r="DA39" s="711"/>
      <c r="DB39" s="711"/>
      <c r="DC39" s="711"/>
      <c r="DD39" s="711"/>
      <c r="DE39" s="711"/>
      <c r="DF39" s="711"/>
      <c r="DG39" s="711"/>
      <c r="DH39" s="711"/>
      <c r="DI39" s="711"/>
      <c r="DJ39" s="711"/>
      <c r="DK39" s="711"/>
      <c r="DL39" s="711"/>
      <c r="DM39" s="711"/>
      <c r="DN39" s="711"/>
      <c r="DO39" s="711"/>
      <c r="DP39" s="711"/>
      <c r="DQ39" s="711"/>
      <c r="DR39" s="711"/>
      <c r="DS39" s="711"/>
      <c r="DT39" s="711"/>
      <c r="DU39" s="711"/>
      <c r="DV39" s="711"/>
      <c r="DW39" s="711"/>
      <c r="DX39" s="711"/>
      <c r="DY39" s="711"/>
      <c r="DZ39" s="711"/>
      <c r="EA39" s="711"/>
    </row>
    <row r="40" spans="1:131" ht="20.25" hidden="1">
      <c r="A40" s="718" t="s">
        <v>18</v>
      </c>
      <c r="B40" s="715"/>
      <c r="C40" s="715"/>
      <c r="D40" s="725">
        <v>0</v>
      </c>
      <c r="E40" s="727">
        <v>0</v>
      </c>
      <c r="F40" s="710">
        <f t="shared" si="44"/>
        <v>0</v>
      </c>
      <c r="G40" s="715"/>
      <c r="H40" s="715"/>
      <c r="I40" s="725">
        <v>0</v>
      </c>
      <c r="J40" s="725">
        <v>0</v>
      </c>
      <c r="K40" s="708">
        <f t="shared" si="45"/>
        <v>0</v>
      </c>
      <c r="L40" s="916"/>
      <c r="M40" s="916"/>
      <c r="N40" s="918">
        <v>0</v>
      </c>
      <c r="O40" s="918">
        <v>0</v>
      </c>
      <c r="P40" s="915">
        <f t="shared" si="46"/>
        <v>0</v>
      </c>
      <c r="Q40" s="723"/>
      <c r="R40" s="726"/>
      <c r="S40" s="726"/>
      <c r="T40" s="715"/>
      <c r="U40" s="726"/>
      <c r="V40" s="726"/>
      <c r="W40" s="715"/>
      <c r="X40" s="715"/>
      <c r="Y40" s="707">
        <f t="shared" si="52"/>
        <v>0</v>
      </c>
      <c r="Z40" s="709">
        <f t="shared" si="52"/>
        <v>0</v>
      </c>
      <c r="AA40" s="708">
        <f t="shared" si="47"/>
        <v>0</v>
      </c>
      <c r="AB40" s="916"/>
      <c r="AC40" s="916"/>
      <c r="AD40" s="923"/>
      <c r="AE40" s="923"/>
      <c r="AF40" s="915">
        <f t="shared" si="48"/>
        <v>0</v>
      </c>
      <c r="AG40" s="916"/>
      <c r="AH40" s="923"/>
      <c r="AI40" s="923"/>
      <c r="AJ40" s="723"/>
      <c r="AK40" s="726"/>
      <c r="AL40" s="726"/>
      <c r="AM40" s="715"/>
      <c r="AN40" s="726"/>
      <c r="AO40" s="726"/>
      <c r="AP40" s="715"/>
      <c r="AQ40" s="726"/>
      <c r="AR40" s="726"/>
      <c r="AS40" s="707"/>
      <c r="AT40" s="711"/>
      <c r="AU40" s="715"/>
      <c r="AV40" s="715"/>
      <c r="AW40" s="707">
        <f t="shared" si="53"/>
        <v>0</v>
      </c>
      <c r="AX40" s="709">
        <f t="shared" si="53"/>
        <v>0</v>
      </c>
      <c r="AY40" s="716"/>
      <c r="AZ40" s="716"/>
      <c r="BA40" s="709">
        <f t="shared" si="54"/>
        <v>0</v>
      </c>
      <c r="BB40" s="709">
        <f t="shared" si="54"/>
        <v>0</v>
      </c>
      <c r="BC40" s="715"/>
      <c r="BD40" s="715"/>
      <c r="BE40" s="707">
        <f t="shared" si="55"/>
        <v>0</v>
      </c>
      <c r="BF40" s="709">
        <f t="shared" si="55"/>
        <v>0</v>
      </c>
      <c r="BG40" s="709">
        <f t="shared" si="49"/>
        <v>0</v>
      </c>
      <c r="BH40" s="709">
        <f t="shared" si="50"/>
        <v>0</v>
      </c>
      <c r="BI40" s="709">
        <f t="shared" si="51"/>
        <v>0</v>
      </c>
      <c r="BJ40" s="717"/>
      <c r="BK40" s="711"/>
      <c r="BL40" s="715"/>
      <c r="BM40" s="715"/>
      <c r="BN40" s="707">
        <f t="shared" si="56"/>
        <v>0</v>
      </c>
      <c r="BO40" s="709">
        <f t="shared" si="56"/>
        <v>0</v>
      </c>
      <c r="BP40" s="715"/>
      <c r="BQ40" s="715"/>
      <c r="BR40" s="709">
        <f t="shared" si="57"/>
        <v>0</v>
      </c>
      <c r="BS40" s="709">
        <f t="shared" si="57"/>
        <v>0</v>
      </c>
      <c r="BT40" s="711"/>
      <c r="BU40" s="715"/>
      <c r="BV40" s="715"/>
      <c r="BW40" s="707">
        <f t="shared" si="58"/>
        <v>0</v>
      </c>
      <c r="BX40" s="709">
        <f t="shared" si="58"/>
        <v>0</v>
      </c>
      <c r="BY40" s="716"/>
      <c r="BZ40" s="716"/>
      <c r="CA40" s="709">
        <f t="shared" si="59"/>
        <v>0</v>
      </c>
      <c r="CB40" s="709">
        <f t="shared" si="59"/>
        <v>0</v>
      </c>
      <c r="CC40" s="711"/>
      <c r="CD40" s="711"/>
      <c r="CE40" s="711"/>
      <c r="CF40" s="711"/>
      <c r="CG40" s="711"/>
      <c r="CH40" s="711"/>
      <c r="CI40" s="711"/>
      <c r="CJ40" s="711"/>
      <c r="CK40" s="711"/>
      <c r="CL40" s="711"/>
      <c r="CM40" s="711"/>
      <c r="CN40" s="711"/>
      <c r="CO40" s="711"/>
      <c r="CP40" s="711"/>
      <c r="CQ40" s="711"/>
      <c r="CR40" s="711"/>
      <c r="CS40" s="711"/>
      <c r="CT40" s="711"/>
      <c r="CU40" s="711"/>
      <c r="CV40" s="711"/>
      <c r="CW40" s="711"/>
      <c r="CX40" s="711"/>
      <c r="CY40" s="711"/>
      <c r="CZ40" s="711"/>
      <c r="DA40" s="711"/>
      <c r="DB40" s="711"/>
      <c r="DC40" s="711"/>
      <c r="DD40" s="711"/>
      <c r="DE40" s="711"/>
      <c r="DF40" s="711"/>
      <c r="DG40" s="711"/>
      <c r="DH40" s="711"/>
      <c r="DI40" s="711"/>
      <c r="DJ40" s="711"/>
      <c r="DK40" s="711"/>
      <c r="DL40" s="711"/>
      <c r="DM40" s="711"/>
      <c r="DN40" s="711"/>
      <c r="DO40" s="711"/>
      <c r="DP40" s="711"/>
      <c r="DQ40" s="711"/>
      <c r="DR40" s="711"/>
      <c r="DS40" s="711"/>
      <c r="DT40" s="711"/>
      <c r="DU40" s="711"/>
      <c r="DV40" s="711"/>
      <c r="DW40" s="711"/>
      <c r="DX40" s="711"/>
      <c r="DY40" s="711"/>
      <c r="DZ40" s="711"/>
      <c r="EA40" s="711"/>
    </row>
    <row r="41" spans="1:131" ht="20.25" hidden="1">
      <c r="A41" s="718" t="s">
        <v>19</v>
      </c>
      <c r="B41" s="715"/>
      <c r="C41" s="715"/>
      <c r="D41" s="725">
        <v>0</v>
      </c>
      <c r="E41" s="727">
        <v>0</v>
      </c>
      <c r="F41" s="710">
        <f t="shared" si="44"/>
        <v>0</v>
      </c>
      <c r="G41" s="715"/>
      <c r="H41" s="715"/>
      <c r="I41" s="725">
        <v>0</v>
      </c>
      <c r="J41" s="725">
        <v>0</v>
      </c>
      <c r="K41" s="708">
        <f t="shared" si="45"/>
        <v>0</v>
      </c>
      <c r="L41" s="916"/>
      <c r="M41" s="916"/>
      <c r="N41" s="918">
        <v>0</v>
      </c>
      <c r="O41" s="918">
        <v>0</v>
      </c>
      <c r="P41" s="915">
        <f t="shared" si="46"/>
        <v>0</v>
      </c>
      <c r="Q41" s="723"/>
      <c r="R41" s="726"/>
      <c r="S41" s="726"/>
      <c r="T41" s="715"/>
      <c r="U41" s="726"/>
      <c r="V41" s="726"/>
      <c r="W41" s="715"/>
      <c r="X41" s="715"/>
      <c r="Y41" s="707">
        <f t="shared" si="52"/>
        <v>0</v>
      </c>
      <c r="Z41" s="709">
        <f t="shared" si="52"/>
        <v>0</v>
      </c>
      <c r="AA41" s="708">
        <f t="shared" si="47"/>
        <v>0</v>
      </c>
      <c r="AB41" s="916"/>
      <c r="AC41" s="916"/>
      <c r="AD41" s="923"/>
      <c r="AE41" s="923"/>
      <c r="AF41" s="915">
        <f t="shared" si="48"/>
        <v>0</v>
      </c>
      <c r="AG41" s="916"/>
      <c r="AH41" s="923"/>
      <c r="AI41" s="923"/>
      <c r="AJ41" s="723"/>
      <c r="AK41" s="726"/>
      <c r="AL41" s="726"/>
      <c r="AM41" s="715"/>
      <c r="AN41" s="726"/>
      <c r="AO41" s="726"/>
      <c r="AP41" s="715"/>
      <c r="AQ41" s="726"/>
      <c r="AR41" s="726"/>
      <c r="AS41" s="707"/>
      <c r="AT41" s="711"/>
      <c r="AU41" s="715"/>
      <c r="AV41" s="715"/>
      <c r="AW41" s="707">
        <f t="shared" si="53"/>
        <v>0</v>
      </c>
      <c r="AX41" s="709">
        <f t="shared" si="53"/>
        <v>0</v>
      </c>
      <c r="AY41" s="716"/>
      <c r="AZ41" s="716"/>
      <c r="BA41" s="709">
        <f t="shared" si="54"/>
        <v>0</v>
      </c>
      <c r="BB41" s="709">
        <f t="shared" si="54"/>
        <v>0</v>
      </c>
      <c r="BC41" s="715"/>
      <c r="BD41" s="715"/>
      <c r="BE41" s="707">
        <f t="shared" si="55"/>
        <v>0</v>
      </c>
      <c r="BF41" s="709">
        <f t="shared" si="55"/>
        <v>0</v>
      </c>
      <c r="BG41" s="709">
        <f t="shared" si="49"/>
        <v>0</v>
      </c>
      <c r="BH41" s="709">
        <f t="shared" si="50"/>
        <v>0</v>
      </c>
      <c r="BI41" s="709">
        <f t="shared" si="51"/>
        <v>0</v>
      </c>
      <c r="BJ41" s="717"/>
      <c r="BK41" s="711"/>
      <c r="BL41" s="715"/>
      <c r="BM41" s="715"/>
      <c r="BN41" s="707">
        <f t="shared" si="56"/>
        <v>0</v>
      </c>
      <c r="BO41" s="709">
        <f t="shared" si="56"/>
        <v>0</v>
      </c>
      <c r="BP41" s="715"/>
      <c r="BQ41" s="715"/>
      <c r="BR41" s="709">
        <f t="shared" si="57"/>
        <v>0</v>
      </c>
      <c r="BS41" s="709">
        <f t="shared" si="57"/>
        <v>0</v>
      </c>
      <c r="BT41" s="711"/>
      <c r="BU41" s="715"/>
      <c r="BV41" s="715"/>
      <c r="BW41" s="707">
        <f t="shared" si="58"/>
        <v>0</v>
      </c>
      <c r="BX41" s="709">
        <f t="shared" si="58"/>
        <v>0</v>
      </c>
      <c r="BY41" s="716"/>
      <c r="BZ41" s="716"/>
      <c r="CA41" s="709">
        <f t="shared" si="59"/>
        <v>0</v>
      </c>
      <c r="CB41" s="709">
        <f t="shared" si="59"/>
        <v>0</v>
      </c>
      <c r="CC41" s="711"/>
      <c r="CD41" s="711"/>
      <c r="CE41" s="711"/>
      <c r="CF41" s="711"/>
      <c r="CG41" s="711"/>
      <c r="CH41" s="711"/>
      <c r="CI41" s="711"/>
      <c r="CJ41" s="711"/>
      <c r="CK41" s="711"/>
      <c r="CL41" s="711"/>
      <c r="CM41" s="711"/>
      <c r="CN41" s="711"/>
      <c r="CO41" s="711"/>
      <c r="CP41" s="711"/>
      <c r="CQ41" s="711"/>
      <c r="CR41" s="711"/>
      <c r="CS41" s="711"/>
      <c r="CT41" s="711"/>
      <c r="CU41" s="711"/>
      <c r="CV41" s="711"/>
      <c r="CW41" s="711"/>
      <c r="CX41" s="711"/>
      <c r="CY41" s="711"/>
      <c r="CZ41" s="711"/>
      <c r="DA41" s="711"/>
      <c r="DB41" s="711"/>
      <c r="DC41" s="711"/>
      <c r="DD41" s="711"/>
      <c r="DE41" s="711"/>
      <c r="DF41" s="711"/>
      <c r="DG41" s="711"/>
      <c r="DH41" s="711"/>
      <c r="DI41" s="711"/>
      <c r="DJ41" s="711"/>
      <c r="DK41" s="711"/>
      <c r="DL41" s="711"/>
      <c r="DM41" s="711"/>
      <c r="DN41" s="711"/>
      <c r="DO41" s="711"/>
      <c r="DP41" s="711"/>
      <c r="DQ41" s="711"/>
      <c r="DR41" s="711"/>
      <c r="DS41" s="711"/>
      <c r="DT41" s="711"/>
      <c r="DU41" s="711"/>
      <c r="DV41" s="711"/>
      <c r="DW41" s="711"/>
      <c r="DX41" s="711"/>
      <c r="DY41" s="711"/>
      <c r="DZ41" s="711"/>
      <c r="EA41" s="711"/>
    </row>
    <row r="42" spans="1:131" ht="20.25">
      <c r="A42" s="718" t="s">
        <v>20</v>
      </c>
      <c r="B42" s="715"/>
      <c r="C42" s="715"/>
      <c r="D42" s="725">
        <v>610736695</v>
      </c>
      <c r="E42" s="727">
        <v>1248.47</v>
      </c>
      <c r="F42" s="710">
        <f t="shared" si="44"/>
        <v>40766</v>
      </c>
      <c r="G42" s="715"/>
      <c r="H42" s="715"/>
      <c r="I42" s="725">
        <v>615051362</v>
      </c>
      <c r="J42" s="725">
        <v>1272.8399999999999</v>
      </c>
      <c r="K42" s="708">
        <f t="shared" si="45"/>
        <v>40268</v>
      </c>
      <c r="L42" s="916"/>
      <c r="M42" s="916"/>
      <c r="N42" s="918">
        <v>640320673</v>
      </c>
      <c r="O42" s="918">
        <v>1274.17</v>
      </c>
      <c r="P42" s="915">
        <f t="shared" si="46"/>
        <v>41878</v>
      </c>
      <c r="Q42" s="723"/>
      <c r="R42" s="726">
        <v>50669600</v>
      </c>
      <c r="S42" s="726"/>
      <c r="T42" s="715"/>
      <c r="U42" s="726"/>
      <c r="V42" s="726"/>
      <c r="W42" s="715"/>
      <c r="X42" s="715"/>
      <c r="Y42" s="707">
        <f t="shared" si="52"/>
        <v>690990273</v>
      </c>
      <c r="Z42" s="709">
        <f t="shared" si="52"/>
        <v>1274.17</v>
      </c>
      <c r="AA42" s="708">
        <f t="shared" si="47"/>
        <v>45192</v>
      </c>
      <c r="AB42" s="916"/>
      <c r="AC42" s="916"/>
      <c r="AD42" s="923">
        <v>641387937</v>
      </c>
      <c r="AE42" s="923">
        <v>1232.25</v>
      </c>
      <c r="AF42" s="915">
        <f t="shared" si="48"/>
        <v>43375</v>
      </c>
      <c r="AG42" s="916"/>
      <c r="AH42" s="923">
        <v>42360105</v>
      </c>
      <c r="AI42" s="923"/>
      <c r="AJ42" s="723"/>
      <c r="AK42" s="726"/>
      <c r="AL42" s="726"/>
      <c r="AM42" s="715"/>
      <c r="AN42" s="726">
        <v>685772</v>
      </c>
      <c r="AO42" s="728"/>
      <c r="AP42" s="715"/>
      <c r="AQ42" s="726"/>
      <c r="AR42" s="726"/>
      <c r="AS42" s="707"/>
      <c r="AT42" s="711"/>
      <c r="AU42" s="715"/>
      <c r="AV42" s="715"/>
      <c r="AW42" s="707">
        <f t="shared" si="53"/>
        <v>1067264</v>
      </c>
      <c r="AX42" s="709">
        <f t="shared" si="53"/>
        <v>-41.920000000000073</v>
      </c>
      <c r="AY42" s="716"/>
      <c r="AZ42" s="716"/>
      <c r="BA42" s="709">
        <f t="shared" si="54"/>
        <v>100.16667648648601</v>
      </c>
      <c r="BB42" s="709">
        <f t="shared" si="54"/>
        <v>96.710015147115371</v>
      </c>
      <c r="BC42" s="715"/>
      <c r="BD42" s="715"/>
      <c r="BE42" s="707">
        <f t="shared" si="55"/>
        <v>-41978613</v>
      </c>
      <c r="BF42" s="709">
        <f t="shared" si="55"/>
        <v>-41.920000000000073</v>
      </c>
      <c r="BG42" s="709">
        <f t="shared" si="49"/>
        <v>106.39994112741009</v>
      </c>
      <c r="BH42" s="709">
        <f t="shared" si="50"/>
        <v>107.71580411244661</v>
      </c>
      <c r="BI42" s="709">
        <f t="shared" si="51"/>
        <v>103.57466927742489</v>
      </c>
      <c r="BJ42" s="717"/>
      <c r="BK42" s="711"/>
      <c r="BL42" s="715"/>
      <c r="BM42" s="715"/>
      <c r="BN42" s="707">
        <f t="shared" si="56"/>
        <v>-49602336</v>
      </c>
      <c r="BO42" s="709">
        <f t="shared" si="56"/>
        <v>-41.920000000000073</v>
      </c>
      <c r="BP42" s="715"/>
      <c r="BQ42" s="715"/>
      <c r="BR42" s="709">
        <f t="shared" si="57"/>
        <v>92.821557996084849</v>
      </c>
      <c r="BS42" s="709">
        <f t="shared" si="57"/>
        <v>96.710015147115371</v>
      </c>
      <c r="BT42" s="711"/>
      <c r="BU42" s="715"/>
      <c r="BV42" s="715"/>
      <c r="BW42" s="707">
        <f t="shared" si="58"/>
        <v>30651242</v>
      </c>
      <c r="BX42" s="709">
        <f t="shared" si="58"/>
        <v>-16.220000000000027</v>
      </c>
      <c r="BY42" s="716"/>
      <c r="BZ42" s="716"/>
      <c r="CA42" s="709">
        <f t="shared" si="59"/>
        <v>105.01873266350894</v>
      </c>
      <c r="CB42" s="709">
        <f t="shared" si="59"/>
        <v>98.700809791184412</v>
      </c>
      <c r="CC42" s="711"/>
      <c r="CD42" s="711"/>
      <c r="CE42" s="711"/>
      <c r="CF42" s="711"/>
      <c r="CG42" s="711"/>
      <c r="CH42" s="711"/>
      <c r="CI42" s="711"/>
      <c r="CJ42" s="711"/>
      <c r="CK42" s="711"/>
      <c r="CL42" s="711"/>
      <c r="CM42" s="711"/>
      <c r="CN42" s="711"/>
      <c r="CO42" s="711"/>
      <c r="CP42" s="711"/>
      <c r="CQ42" s="711"/>
      <c r="CR42" s="711"/>
      <c r="CS42" s="711"/>
      <c r="CT42" s="711"/>
      <c r="CU42" s="711"/>
      <c r="CV42" s="711"/>
      <c r="CW42" s="711"/>
      <c r="CX42" s="711"/>
      <c r="CY42" s="711"/>
      <c r="CZ42" s="711"/>
      <c r="DA42" s="711"/>
      <c r="DB42" s="711"/>
      <c r="DC42" s="711"/>
      <c r="DD42" s="711"/>
      <c r="DE42" s="711"/>
      <c r="DF42" s="711"/>
      <c r="DG42" s="711"/>
      <c r="DH42" s="711"/>
      <c r="DI42" s="711"/>
      <c r="DJ42" s="711"/>
      <c r="DK42" s="711"/>
      <c r="DL42" s="711"/>
      <c r="DM42" s="711"/>
      <c r="DN42" s="711"/>
      <c r="DO42" s="711"/>
      <c r="DP42" s="711"/>
      <c r="DQ42" s="711"/>
      <c r="DR42" s="711"/>
      <c r="DS42" s="711"/>
      <c r="DT42" s="711"/>
      <c r="DU42" s="711"/>
      <c r="DV42" s="711"/>
      <c r="DW42" s="711"/>
      <c r="DX42" s="711"/>
      <c r="DY42" s="711"/>
      <c r="DZ42" s="711"/>
      <c r="EA42" s="711"/>
    </row>
    <row r="43" spans="1:131" s="695" customFormat="1" ht="20.25">
      <c r="A43" s="719" t="s">
        <v>21</v>
      </c>
      <c r="B43" s="707"/>
      <c r="C43" s="707"/>
      <c r="D43" s="725">
        <v>2284278</v>
      </c>
      <c r="E43" s="727">
        <v>1</v>
      </c>
      <c r="F43" s="710">
        <f t="shared" si="44"/>
        <v>190357</v>
      </c>
      <c r="G43" s="707"/>
      <c r="H43" s="707"/>
      <c r="I43" s="725">
        <v>2522400</v>
      </c>
      <c r="J43" s="725">
        <v>1</v>
      </c>
      <c r="K43" s="708">
        <f t="shared" si="45"/>
        <v>210200</v>
      </c>
      <c r="L43" s="914"/>
      <c r="M43" s="914"/>
      <c r="N43" s="918">
        <v>2522400</v>
      </c>
      <c r="O43" s="918">
        <v>1</v>
      </c>
      <c r="P43" s="915">
        <f t="shared" si="46"/>
        <v>210200</v>
      </c>
      <c r="Q43" s="717"/>
      <c r="R43" s="726">
        <v>0</v>
      </c>
      <c r="S43" s="726"/>
      <c r="T43" s="707"/>
      <c r="U43" s="726"/>
      <c r="V43" s="726"/>
      <c r="W43" s="707"/>
      <c r="X43" s="707"/>
      <c r="Y43" s="707">
        <f t="shared" si="52"/>
        <v>2522400</v>
      </c>
      <c r="Z43" s="709">
        <f t="shared" si="52"/>
        <v>1</v>
      </c>
      <c r="AA43" s="708">
        <f t="shared" si="47"/>
        <v>210200</v>
      </c>
      <c r="AB43" s="914"/>
      <c r="AC43" s="914"/>
      <c r="AD43" s="923">
        <v>2522400</v>
      </c>
      <c r="AE43" s="923">
        <v>1</v>
      </c>
      <c r="AF43" s="915">
        <f t="shared" si="48"/>
        <v>210200</v>
      </c>
      <c r="AG43" s="914"/>
      <c r="AH43" s="923"/>
      <c r="AI43" s="923"/>
      <c r="AJ43" s="717"/>
      <c r="AK43" s="726"/>
      <c r="AL43" s="726"/>
      <c r="AM43" s="707"/>
      <c r="AN43" s="726">
        <v>0</v>
      </c>
      <c r="AO43" s="726"/>
      <c r="AP43" s="707"/>
      <c r="AQ43" s="726"/>
      <c r="AR43" s="726"/>
      <c r="AS43" s="707"/>
      <c r="AT43" s="711"/>
      <c r="AU43" s="707"/>
      <c r="AV43" s="707"/>
      <c r="AW43" s="707">
        <f t="shared" si="53"/>
        <v>0</v>
      </c>
      <c r="AX43" s="709">
        <f t="shared" si="53"/>
        <v>0</v>
      </c>
      <c r="AY43" s="709"/>
      <c r="AZ43" s="709"/>
      <c r="BA43" s="709">
        <f t="shared" si="54"/>
        <v>100</v>
      </c>
      <c r="BB43" s="709">
        <f t="shared" si="54"/>
        <v>100</v>
      </c>
      <c r="BC43" s="707"/>
      <c r="BD43" s="707"/>
      <c r="BE43" s="707">
        <f t="shared" si="55"/>
        <v>0</v>
      </c>
      <c r="BF43" s="709">
        <f t="shared" si="55"/>
        <v>0</v>
      </c>
      <c r="BG43" s="709">
        <f t="shared" si="49"/>
        <v>110.42409787924794</v>
      </c>
      <c r="BH43" s="709">
        <f t="shared" si="50"/>
        <v>100</v>
      </c>
      <c r="BI43" s="709">
        <f t="shared" si="51"/>
        <v>100</v>
      </c>
      <c r="BJ43" s="717"/>
      <c r="BK43" s="711"/>
      <c r="BL43" s="707"/>
      <c r="BM43" s="707"/>
      <c r="BN43" s="707">
        <f t="shared" si="56"/>
        <v>0</v>
      </c>
      <c r="BO43" s="709">
        <f t="shared" si="56"/>
        <v>0</v>
      </c>
      <c r="BP43" s="707"/>
      <c r="BQ43" s="707"/>
      <c r="BR43" s="709">
        <f t="shared" si="57"/>
        <v>100</v>
      </c>
      <c r="BS43" s="709">
        <f t="shared" si="57"/>
        <v>100</v>
      </c>
      <c r="BT43" s="711"/>
      <c r="BU43" s="707"/>
      <c r="BV43" s="707"/>
      <c r="BW43" s="707">
        <f t="shared" si="58"/>
        <v>238122</v>
      </c>
      <c r="BX43" s="709">
        <f t="shared" si="58"/>
        <v>0</v>
      </c>
      <c r="BY43" s="709"/>
      <c r="BZ43" s="709"/>
      <c r="CA43" s="709">
        <f t="shared" si="59"/>
        <v>110.42438792476221</v>
      </c>
      <c r="CB43" s="709">
        <f t="shared" si="59"/>
        <v>100</v>
      </c>
      <c r="CC43" s="711"/>
      <c r="CD43" s="711"/>
      <c r="CE43" s="711"/>
      <c r="CF43" s="711"/>
      <c r="CG43" s="711"/>
      <c r="CH43" s="711"/>
      <c r="CI43" s="711"/>
      <c r="CJ43" s="711"/>
      <c r="CK43" s="711"/>
      <c r="CL43" s="711"/>
      <c r="CM43" s="711"/>
      <c r="CN43" s="711"/>
      <c r="CO43" s="711"/>
      <c r="CP43" s="711"/>
      <c r="CQ43" s="711"/>
      <c r="CR43" s="711"/>
      <c r="CS43" s="711"/>
      <c r="CT43" s="711"/>
      <c r="CU43" s="711"/>
      <c r="CV43" s="711"/>
      <c r="CW43" s="711"/>
      <c r="CX43" s="711"/>
      <c r="CY43" s="711"/>
      <c r="CZ43" s="711"/>
      <c r="DA43" s="711"/>
      <c r="DB43" s="711"/>
      <c r="DC43" s="711"/>
      <c r="DD43" s="711"/>
      <c r="DE43" s="711"/>
      <c r="DF43" s="711"/>
      <c r="DG43" s="711"/>
      <c r="DH43" s="711"/>
      <c r="DI43" s="711"/>
      <c r="DJ43" s="711"/>
      <c r="DK43" s="711"/>
      <c r="DL43" s="711"/>
      <c r="DM43" s="711"/>
      <c r="DN43" s="711"/>
      <c r="DO43" s="711"/>
      <c r="DP43" s="711"/>
      <c r="DQ43" s="711"/>
      <c r="DR43" s="711"/>
      <c r="DS43" s="711"/>
      <c r="DT43" s="711"/>
      <c r="DU43" s="711"/>
      <c r="DV43" s="711"/>
      <c r="DW43" s="711"/>
      <c r="DX43" s="711"/>
      <c r="DY43" s="711"/>
      <c r="DZ43" s="711"/>
      <c r="EA43" s="711"/>
    </row>
    <row r="44" spans="1:131" ht="20.25" hidden="1">
      <c r="A44" s="718" t="s">
        <v>22</v>
      </c>
      <c r="B44" s="715"/>
      <c r="C44" s="725">
        <v>0</v>
      </c>
      <c r="D44" s="715"/>
      <c r="E44" s="716"/>
      <c r="F44" s="715"/>
      <c r="G44" s="715"/>
      <c r="H44" s="725">
        <v>0</v>
      </c>
      <c r="I44" s="715"/>
      <c r="J44" s="715"/>
      <c r="K44" s="724"/>
      <c r="L44" s="916"/>
      <c r="M44" s="918">
        <v>0</v>
      </c>
      <c r="N44" s="916"/>
      <c r="O44" s="916"/>
      <c r="P44" s="916"/>
      <c r="Q44" s="743"/>
      <c r="R44" s="715"/>
      <c r="S44" s="715"/>
      <c r="T44" s="726"/>
      <c r="U44" s="715"/>
      <c r="V44" s="715"/>
      <c r="W44" s="715"/>
      <c r="X44" s="707">
        <f>M44+Q44-T44</f>
        <v>0</v>
      </c>
      <c r="Y44" s="715"/>
      <c r="Z44" s="716"/>
      <c r="AA44" s="724"/>
      <c r="AB44" s="916"/>
      <c r="AC44" s="923"/>
      <c r="AD44" s="916"/>
      <c r="AE44" s="916"/>
      <c r="AF44" s="916"/>
      <c r="AG44" s="923"/>
      <c r="AH44" s="916"/>
      <c r="AI44" s="916"/>
      <c r="AJ44" s="743"/>
      <c r="AK44" s="715"/>
      <c r="AL44" s="715"/>
      <c r="AM44" s="726"/>
      <c r="AN44" s="715"/>
      <c r="AO44" s="715"/>
      <c r="AP44" s="726"/>
      <c r="AQ44" s="715"/>
      <c r="AR44" s="715"/>
      <c r="AS44" s="715"/>
      <c r="AT44" s="711"/>
      <c r="AU44" s="715"/>
      <c r="AV44" s="707">
        <f>AC44-M44</f>
        <v>0</v>
      </c>
      <c r="AW44" s="715"/>
      <c r="AX44" s="716"/>
      <c r="AY44" s="716"/>
      <c r="AZ44" s="709">
        <f>IF(M44=0,0,AC44/M44*100)</f>
        <v>0</v>
      </c>
      <c r="BA44" s="716"/>
      <c r="BB44" s="716"/>
      <c r="BC44" s="715"/>
      <c r="BD44" s="707">
        <f>AC44-M44-AG44-AJ44-AM44-AP44</f>
        <v>0</v>
      </c>
      <c r="BE44" s="715"/>
      <c r="BF44" s="716"/>
      <c r="BG44" s="715"/>
      <c r="BH44" s="715"/>
      <c r="BI44" s="715"/>
      <c r="BJ44" s="723"/>
      <c r="BK44" s="711"/>
      <c r="BL44" s="715"/>
      <c r="BM44" s="707">
        <f>AC44-X44</f>
        <v>0</v>
      </c>
      <c r="BN44" s="715"/>
      <c r="BO44" s="716"/>
      <c r="BP44" s="715"/>
      <c r="BQ44" s="709">
        <f>IF(X44=0,0,AC44/X44*100)</f>
        <v>0</v>
      </c>
      <c r="BR44" s="715"/>
      <c r="BS44" s="716"/>
      <c r="BT44" s="711"/>
      <c r="BU44" s="715"/>
      <c r="BV44" s="707">
        <f>AC44-C44</f>
        <v>0</v>
      </c>
      <c r="BW44" s="715"/>
      <c r="BX44" s="716"/>
      <c r="BY44" s="716"/>
      <c r="BZ44" s="709">
        <f>IF(C44=0,0,AC44/C44*100)</f>
        <v>0</v>
      </c>
      <c r="CA44" s="716"/>
      <c r="CB44" s="716"/>
      <c r="CC44" s="711"/>
      <c r="CD44" s="711"/>
      <c r="CE44" s="711"/>
      <c r="CF44" s="711"/>
      <c r="CG44" s="711"/>
      <c r="CH44" s="711"/>
      <c r="CI44" s="711"/>
      <c r="CJ44" s="711"/>
      <c r="CK44" s="711"/>
      <c r="CL44" s="711"/>
      <c r="CM44" s="711"/>
      <c r="CN44" s="711"/>
      <c r="CO44" s="711"/>
      <c r="CP44" s="711"/>
      <c r="CQ44" s="711"/>
      <c r="CR44" s="711"/>
      <c r="CS44" s="711"/>
      <c r="CT44" s="711"/>
      <c r="CU44" s="711"/>
      <c r="CV44" s="711"/>
      <c r="CW44" s="711"/>
      <c r="CX44" s="711"/>
      <c r="CY44" s="711"/>
      <c r="CZ44" s="711"/>
      <c r="DA44" s="711"/>
      <c r="DB44" s="711"/>
      <c r="DC44" s="711"/>
      <c r="DD44" s="711"/>
      <c r="DE44" s="711"/>
      <c r="DF44" s="711"/>
      <c r="DG44" s="711"/>
      <c r="DH44" s="711"/>
      <c r="DI44" s="711"/>
      <c r="DJ44" s="711"/>
      <c r="DK44" s="711"/>
      <c r="DL44" s="711"/>
      <c r="DM44" s="711"/>
      <c r="DN44" s="711"/>
      <c r="DO44" s="711"/>
      <c r="DP44" s="711"/>
      <c r="DQ44" s="711"/>
      <c r="DR44" s="711"/>
      <c r="DS44" s="711"/>
      <c r="DT44" s="711"/>
      <c r="DU44" s="711"/>
      <c r="DV44" s="711"/>
      <c r="DW44" s="711"/>
      <c r="DX44" s="711"/>
      <c r="DY44" s="711"/>
      <c r="DZ44" s="711"/>
      <c r="EA44" s="711"/>
    </row>
    <row r="45" spans="1:131" s="713" customFormat="1" ht="20.25">
      <c r="A45" s="703" t="s">
        <v>27</v>
      </c>
      <c r="B45" s="707">
        <f>C45+D45</f>
        <v>0</v>
      </c>
      <c r="C45" s="707">
        <f>C54+C62+C70+C78+C86+C94+C102</f>
        <v>0</v>
      </c>
      <c r="D45" s="707">
        <f>D54+D62+D70+D78+D86+D94+D102</f>
        <v>0</v>
      </c>
      <c r="E45" s="709">
        <f>E54+E62+E70+E78+E86+E94+E102</f>
        <v>0</v>
      </c>
      <c r="F45" s="710">
        <f t="shared" ref="F45:F51" si="60">IF(E45=0,0,ROUND(D45/E45/12,0))</f>
        <v>0</v>
      </c>
      <c r="G45" s="707">
        <f>H45+I45</f>
        <v>0</v>
      </c>
      <c r="H45" s="707">
        <f>H54+H62+H70+H78+H86+H94+H102</f>
        <v>0</v>
      </c>
      <c r="I45" s="707">
        <f>I54+I62+I70+I78+I86+I94+I102</f>
        <v>0</v>
      </c>
      <c r="J45" s="707">
        <f>J54+J62+J70+J78+J86+J94+J102</f>
        <v>0</v>
      </c>
      <c r="K45" s="708">
        <f t="shared" ref="K45:K51" si="61">IF(J45=0,0,ROUND(I45/J45/12,0))</f>
        <v>0</v>
      </c>
      <c r="L45" s="914">
        <f>M45+N45</f>
        <v>0</v>
      </c>
      <c r="M45" s="914">
        <f>M54+M62+M70+M78+M86+M94+M102</f>
        <v>0</v>
      </c>
      <c r="N45" s="914">
        <f>N54+N62+N70+N78+N86+N94+N102</f>
        <v>0</v>
      </c>
      <c r="O45" s="914">
        <f>O54+O62+O70+O78+O86+O94+O102</f>
        <v>0</v>
      </c>
      <c r="P45" s="915">
        <f t="shared" ref="P45:P51" si="62">IF(O45=0,0,ROUND(N45/O45/12,0))</f>
        <v>0</v>
      </c>
      <c r="Q45" s="717">
        <f t="shared" ref="Q45:V51" si="63">Q54+Q62+Q70+Q78+Q86+Q94+Q102</f>
        <v>0</v>
      </c>
      <c r="R45" s="707">
        <f t="shared" si="63"/>
        <v>0</v>
      </c>
      <c r="S45" s="707">
        <f t="shared" si="63"/>
        <v>0</v>
      </c>
      <c r="T45" s="707">
        <f t="shared" si="63"/>
        <v>0</v>
      </c>
      <c r="U45" s="707">
        <f t="shared" si="63"/>
        <v>0</v>
      </c>
      <c r="V45" s="707">
        <f t="shared" si="63"/>
        <v>0</v>
      </c>
      <c r="W45" s="707">
        <f>X45+Y45</f>
        <v>0</v>
      </c>
      <c r="X45" s="707">
        <f>X54+X62+X70+X78+X86+X94+X102</f>
        <v>0</v>
      </c>
      <c r="Y45" s="707">
        <f>Y54+Y62+Y70+Y78+Y86+Y94+Y102</f>
        <v>0</v>
      </c>
      <c r="Z45" s="709">
        <f>Z54+Z62+Z70+Z78+Z86+Z94+Z102</f>
        <v>0</v>
      </c>
      <c r="AA45" s="708">
        <f t="shared" ref="AA45:AA51" si="64">IF(Z45=0,0,ROUND(Y45/Z45/12,0))</f>
        <v>0</v>
      </c>
      <c r="AB45" s="914">
        <f>AC45+AD45</f>
        <v>0</v>
      </c>
      <c r="AC45" s="914">
        <f>AC54+AC62+AC70+AC78+AC86+AC94+AC102</f>
        <v>0</v>
      </c>
      <c r="AD45" s="914">
        <f>AD54+AD62+AD70+AD78+AD86+AD94+AD102</f>
        <v>0</v>
      </c>
      <c r="AE45" s="914">
        <f>AE54+AE62+AE70+AE78+AE86+AE94+AE102</f>
        <v>0</v>
      </c>
      <c r="AF45" s="915">
        <f t="shared" ref="AF45:AF51" si="65">IF(AE45=0,0,ROUND(AD45/AE45/12,0))</f>
        <v>0</v>
      </c>
      <c r="AG45" s="914">
        <f t="shared" ref="AG45:AR51" si="66">AG54+AG62+AG70+AG78+AG86+AG94+AG102</f>
        <v>0</v>
      </c>
      <c r="AH45" s="914">
        <f t="shared" si="66"/>
        <v>0</v>
      </c>
      <c r="AI45" s="914">
        <f t="shared" si="66"/>
        <v>0</v>
      </c>
      <c r="AJ45" s="717">
        <f t="shared" si="66"/>
        <v>0</v>
      </c>
      <c r="AK45" s="707">
        <f t="shared" si="66"/>
        <v>0</v>
      </c>
      <c r="AL45" s="707">
        <f t="shared" si="66"/>
        <v>0</v>
      </c>
      <c r="AM45" s="707">
        <f t="shared" si="66"/>
        <v>0</v>
      </c>
      <c r="AN45" s="707">
        <f t="shared" si="66"/>
        <v>0</v>
      </c>
      <c r="AO45" s="707">
        <f t="shared" si="66"/>
        <v>0</v>
      </c>
      <c r="AP45" s="707">
        <f t="shared" si="66"/>
        <v>0</v>
      </c>
      <c r="AQ45" s="707">
        <f t="shared" si="66"/>
        <v>0</v>
      </c>
      <c r="AR45" s="707">
        <f t="shared" si="66"/>
        <v>0</v>
      </c>
      <c r="AS45" s="707"/>
      <c r="AT45" s="711"/>
      <c r="AU45" s="707">
        <f>AV45+AW45</f>
        <v>0</v>
      </c>
      <c r="AV45" s="707">
        <f>AV54+AV62+AV70+AV78+AV86+AV94+AV102</f>
        <v>0</v>
      </c>
      <c r="AW45" s="707">
        <f>AW54+AW62+AW70+AW78+AW86+AW94+AW102</f>
        <v>0</v>
      </c>
      <c r="AX45" s="709">
        <f>AX54+AX62+AX70+AX78+AX86+AX94+AX102</f>
        <v>0</v>
      </c>
      <c r="AY45" s="709">
        <f>IF(L45=0,0,AB45/L45*100)</f>
        <v>0</v>
      </c>
      <c r="AZ45" s="709">
        <f>IF(M45=0,0,AC45/M45*100)</f>
        <v>0</v>
      </c>
      <c r="BA45" s="709">
        <f t="shared" ref="BA45:BB51" si="67">IF(N45=0,0,AD45/N45*100)</f>
        <v>0</v>
      </c>
      <c r="BB45" s="709">
        <f t="shared" si="67"/>
        <v>0</v>
      </c>
      <c r="BC45" s="707">
        <f>BD45+BE45</f>
        <v>0</v>
      </c>
      <c r="BD45" s="707">
        <f>BD54+BD62+BD70+BD78+BD86+BD94+BD102</f>
        <v>0</v>
      </c>
      <c r="BE45" s="707">
        <f>BE54+BE62+BE70+BE78+BE86+BE94+BE102</f>
        <v>0</v>
      </c>
      <c r="BF45" s="709">
        <f>BF54+BF62+BF70+BF78+BF86+BF94+BF102</f>
        <v>0</v>
      </c>
      <c r="BG45" s="709">
        <f t="shared" ref="BG45:BG51" si="68">IF(F45=0,0,AF45/F45*100)</f>
        <v>0</v>
      </c>
      <c r="BH45" s="709">
        <f t="shared" ref="BH45:BH51" si="69">IF(K45=0,0,AF45/K45*100)</f>
        <v>0</v>
      </c>
      <c r="BI45" s="709">
        <f t="shared" ref="BI45:BI51" si="70">IF(P45=0,0,AF45/P45*100)</f>
        <v>0</v>
      </c>
      <c r="BJ45" s="717"/>
      <c r="BK45" s="711"/>
      <c r="BL45" s="707">
        <f>BM45+BN45</f>
        <v>0</v>
      </c>
      <c r="BM45" s="707">
        <f>BM54+BM62+BM70+BM78+BM86+BM94+BM102</f>
        <v>0</v>
      </c>
      <c r="BN45" s="707">
        <f>BN54+BN62+BN70+BN78+BN86+BN94+BN102</f>
        <v>0</v>
      </c>
      <c r="BO45" s="709">
        <f>BO54+BO62+BO70+BO78+BO86+BO94+BO102</f>
        <v>0</v>
      </c>
      <c r="BP45" s="709">
        <f>IF(W45=0,0,AB45/W45*100)</f>
        <v>0</v>
      </c>
      <c r="BQ45" s="709">
        <f>IF(X45=0,0,AC45/X45*100)</f>
        <v>0</v>
      </c>
      <c r="BR45" s="709">
        <f t="shared" ref="BR45:BS51" si="71">IF(Y45=0,0,AD45/Y45*100)</f>
        <v>0</v>
      </c>
      <c r="BS45" s="709">
        <f t="shared" si="71"/>
        <v>0</v>
      </c>
      <c r="BT45" s="711"/>
      <c r="BU45" s="707">
        <f>BV45+BW45</f>
        <v>0</v>
      </c>
      <c r="BV45" s="707">
        <f>BV54+BV62+BV70+BV78+BV86+BV94+BV102</f>
        <v>0</v>
      </c>
      <c r="BW45" s="707">
        <f>BW54+BW62+BW70+BW78+BW86+BW94+BW102</f>
        <v>0</v>
      </c>
      <c r="BX45" s="709">
        <f>BX54+BX62+BX70+BX78+BX86+BX94+BX102</f>
        <v>0</v>
      </c>
      <c r="BY45" s="709">
        <f>IF(B45=0,0,AB45/B45*100)</f>
        <v>0</v>
      </c>
      <c r="BZ45" s="709">
        <f>IF(C45=0,0,AC45/C45*100)</f>
        <v>0</v>
      </c>
      <c r="CA45" s="709">
        <f t="shared" ref="CA45:CB51" si="72">IF(D45=0,0,AD45/D45*100)</f>
        <v>0</v>
      </c>
      <c r="CB45" s="709">
        <f t="shared" si="72"/>
        <v>0</v>
      </c>
      <c r="CC45" s="711"/>
      <c r="CD45" s="711"/>
      <c r="CE45" s="711"/>
      <c r="CF45" s="711"/>
      <c r="CG45" s="711"/>
      <c r="CH45" s="711"/>
      <c r="CI45" s="711"/>
      <c r="CJ45" s="711"/>
      <c r="CK45" s="711"/>
      <c r="CL45" s="711"/>
      <c r="CM45" s="711"/>
      <c r="CN45" s="711"/>
      <c r="CO45" s="711"/>
      <c r="CP45" s="711"/>
      <c r="CQ45" s="711"/>
      <c r="CR45" s="711"/>
      <c r="CS45" s="711"/>
      <c r="CT45" s="711"/>
      <c r="CU45" s="711"/>
      <c r="CV45" s="711"/>
      <c r="CW45" s="711"/>
      <c r="CX45" s="711"/>
      <c r="CY45" s="711"/>
      <c r="CZ45" s="711"/>
      <c r="DA45" s="711"/>
      <c r="DB45" s="711"/>
      <c r="DC45" s="711"/>
      <c r="DD45" s="711"/>
      <c r="DE45" s="711"/>
      <c r="DF45" s="711"/>
      <c r="DG45" s="711"/>
      <c r="DH45" s="711"/>
      <c r="DI45" s="711"/>
      <c r="DJ45" s="711"/>
      <c r="DK45" s="711"/>
      <c r="DL45" s="711"/>
      <c r="DM45" s="711"/>
      <c r="DN45" s="711"/>
      <c r="DO45" s="711"/>
      <c r="DP45" s="711"/>
      <c r="DQ45" s="711"/>
      <c r="DR45" s="711"/>
      <c r="DS45" s="711"/>
      <c r="DT45" s="711"/>
      <c r="DU45" s="711"/>
      <c r="DV45" s="711"/>
      <c r="DW45" s="711"/>
      <c r="DX45" s="711"/>
      <c r="DY45" s="711"/>
      <c r="DZ45" s="711"/>
      <c r="EA45" s="711"/>
    </row>
    <row r="46" spans="1:131" s="729" customFormat="1" ht="20.25" hidden="1">
      <c r="A46" s="714" t="s">
        <v>16</v>
      </c>
      <c r="B46" s="715"/>
      <c r="C46" s="715"/>
      <c r="D46" s="715">
        <f t="shared" ref="D46:E51" si="73">D55+D63+D71+D79+D87+D95+D103</f>
        <v>0</v>
      </c>
      <c r="E46" s="716">
        <f t="shared" si="73"/>
        <v>0</v>
      </c>
      <c r="F46" s="710">
        <f t="shared" si="60"/>
        <v>0</v>
      </c>
      <c r="G46" s="715"/>
      <c r="H46" s="715"/>
      <c r="I46" s="715">
        <f t="shared" ref="I46:J51" si="74">I55+I63+I71+I79+I87+I95+I103</f>
        <v>0</v>
      </c>
      <c r="J46" s="715">
        <f t="shared" si="74"/>
        <v>0</v>
      </c>
      <c r="K46" s="708">
        <f t="shared" si="61"/>
        <v>0</v>
      </c>
      <c r="L46" s="916"/>
      <c r="M46" s="916"/>
      <c r="N46" s="916">
        <f t="shared" ref="N46:O51" si="75">N55+N63+N71+N79+N87+N95+N103</f>
        <v>0</v>
      </c>
      <c r="O46" s="916">
        <f t="shared" si="75"/>
        <v>0</v>
      </c>
      <c r="P46" s="915">
        <f t="shared" si="62"/>
        <v>0</v>
      </c>
      <c r="Q46" s="723"/>
      <c r="R46" s="715">
        <f t="shared" si="63"/>
        <v>0</v>
      </c>
      <c r="S46" s="715">
        <f t="shared" si="63"/>
        <v>0</v>
      </c>
      <c r="T46" s="715"/>
      <c r="U46" s="715">
        <f t="shared" si="63"/>
        <v>0</v>
      </c>
      <c r="V46" s="715">
        <f t="shared" si="63"/>
        <v>0</v>
      </c>
      <c r="W46" s="715"/>
      <c r="X46" s="715"/>
      <c r="Y46" s="715">
        <f t="shared" ref="Y46:Z51" si="76">Y55+Y63+Y71+Y79+Y87+Y95+Y103</f>
        <v>0</v>
      </c>
      <c r="Z46" s="716">
        <f t="shared" si="76"/>
        <v>0</v>
      </c>
      <c r="AA46" s="708">
        <f t="shared" si="64"/>
        <v>0</v>
      </c>
      <c r="AB46" s="916"/>
      <c r="AC46" s="916"/>
      <c r="AD46" s="916">
        <f t="shared" ref="AD46:AE51" si="77">AD55+AD63+AD71+AD79+AD87+AD95+AD103</f>
        <v>0</v>
      </c>
      <c r="AE46" s="916">
        <f t="shared" si="77"/>
        <v>0</v>
      </c>
      <c r="AF46" s="915">
        <f t="shared" si="65"/>
        <v>0</v>
      </c>
      <c r="AG46" s="916"/>
      <c r="AH46" s="916">
        <f t="shared" si="66"/>
        <v>0</v>
      </c>
      <c r="AI46" s="916">
        <f t="shared" si="66"/>
        <v>0</v>
      </c>
      <c r="AJ46" s="723"/>
      <c r="AK46" s="715">
        <f t="shared" si="66"/>
        <v>0</v>
      </c>
      <c r="AL46" s="715">
        <f t="shared" si="66"/>
        <v>0</v>
      </c>
      <c r="AM46" s="715"/>
      <c r="AN46" s="715">
        <f t="shared" si="66"/>
        <v>0</v>
      </c>
      <c r="AO46" s="715">
        <f t="shared" si="66"/>
        <v>0</v>
      </c>
      <c r="AP46" s="715"/>
      <c r="AQ46" s="715">
        <f t="shared" si="66"/>
        <v>0</v>
      </c>
      <c r="AR46" s="715">
        <f t="shared" si="66"/>
        <v>0</v>
      </c>
      <c r="AS46" s="715"/>
      <c r="AT46" s="711"/>
      <c r="AU46" s="715"/>
      <c r="AV46" s="715"/>
      <c r="AW46" s="715">
        <f t="shared" ref="AW46:AX51" si="78">AW55+AW63+AW71+AW79+AW87+AW95+AW103</f>
        <v>0</v>
      </c>
      <c r="AX46" s="716">
        <f t="shared" si="78"/>
        <v>0</v>
      </c>
      <c r="AY46" s="716"/>
      <c r="AZ46" s="716"/>
      <c r="BA46" s="716">
        <f t="shared" si="67"/>
        <v>0</v>
      </c>
      <c r="BB46" s="716">
        <f t="shared" si="67"/>
        <v>0</v>
      </c>
      <c r="BC46" s="715"/>
      <c r="BD46" s="715"/>
      <c r="BE46" s="715">
        <f t="shared" ref="BE46:BF51" si="79">BE55+BE63+BE71+BE79+BE87+BE95+BE103</f>
        <v>0</v>
      </c>
      <c r="BF46" s="716">
        <f t="shared" si="79"/>
        <v>0</v>
      </c>
      <c r="BG46" s="716">
        <f t="shared" si="68"/>
        <v>0</v>
      </c>
      <c r="BH46" s="716">
        <f t="shared" si="69"/>
        <v>0</v>
      </c>
      <c r="BI46" s="716">
        <f t="shared" si="70"/>
        <v>0</v>
      </c>
      <c r="BJ46" s="723"/>
      <c r="BK46" s="711"/>
      <c r="BL46" s="715"/>
      <c r="BM46" s="715"/>
      <c r="BN46" s="715">
        <f t="shared" ref="BN46:BO51" si="80">BN55+BN63+BN71+BN79+BN87+BN95+BN103</f>
        <v>0</v>
      </c>
      <c r="BO46" s="716">
        <f t="shared" si="80"/>
        <v>0</v>
      </c>
      <c r="BP46" s="715"/>
      <c r="BQ46" s="715"/>
      <c r="BR46" s="716">
        <f t="shared" si="71"/>
        <v>0</v>
      </c>
      <c r="BS46" s="716">
        <f t="shared" si="71"/>
        <v>0</v>
      </c>
      <c r="BT46" s="711"/>
      <c r="BU46" s="715"/>
      <c r="BV46" s="715"/>
      <c r="BW46" s="715">
        <f t="shared" ref="BW46:BX51" si="81">BW55+BW63+BW71+BW79+BW87+BW95+BW103</f>
        <v>0</v>
      </c>
      <c r="BX46" s="716">
        <f t="shared" si="81"/>
        <v>0</v>
      </c>
      <c r="BY46" s="716"/>
      <c r="BZ46" s="716"/>
      <c r="CA46" s="716">
        <f t="shared" si="72"/>
        <v>0</v>
      </c>
      <c r="CB46" s="716">
        <f t="shared" si="72"/>
        <v>0</v>
      </c>
      <c r="CC46" s="711"/>
      <c r="CD46" s="711"/>
      <c r="CE46" s="711"/>
      <c r="CF46" s="711"/>
      <c r="CG46" s="711"/>
      <c r="CH46" s="711"/>
      <c r="CI46" s="711"/>
      <c r="CJ46" s="711"/>
      <c r="CK46" s="711"/>
      <c r="CL46" s="711"/>
      <c r="CM46" s="711"/>
      <c r="CN46" s="711"/>
      <c r="CO46" s="711"/>
      <c r="CP46" s="711"/>
      <c r="CQ46" s="711"/>
      <c r="CR46" s="711"/>
      <c r="CS46" s="711"/>
      <c r="CT46" s="711"/>
      <c r="CU46" s="711"/>
      <c r="CV46" s="711"/>
      <c r="CW46" s="711"/>
      <c r="CX46" s="711"/>
      <c r="CY46" s="711"/>
      <c r="CZ46" s="711"/>
      <c r="DA46" s="711"/>
      <c r="DB46" s="711"/>
      <c r="DC46" s="711"/>
      <c r="DD46" s="711"/>
      <c r="DE46" s="711"/>
      <c r="DF46" s="711"/>
      <c r="DG46" s="711"/>
      <c r="DH46" s="711"/>
      <c r="DI46" s="711"/>
      <c r="DJ46" s="711"/>
      <c r="DK46" s="711"/>
      <c r="DL46" s="711"/>
      <c r="DM46" s="711"/>
      <c r="DN46" s="711"/>
      <c r="DO46" s="711"/>
      <c r="DP46" s="711"/>
      <c r="DQ46" s="711"/>
      <c r="DR46" s="711"/>
      <c r="DS46" s="711"/>
      <c r="DT46" s="711"/>
      <c r="DU46" s="711"/>
      <c r="DV46" s="711"/>
      <c r="DW46" s="711"/>
      <c r="DX46" s="711"/>
      <c r="DY46" s="711"/>
      <c r="DZ46" s="711"/>
      <c r="EA46" s="711"/>
    </row>
    <row r="47" spans="1:131" s="729" customFormat="1" ht="20.25" hidden="1">
      <c r="A47" s="718" t="s">
        <v>17</v>
      </c>
      <c r="B47" s="715"/>
      <c r="C47" s="715"/>
      <c r="D47" s="715">
        <f t="shared" si="73"/>
        <v>0</v>
      </c>
      <c r="E47" s="716">
        <f t="shared" si="73"/>
        <v>0</v>
      </c>
      <c r="F47" s="710">
        <f t="shared" si="60"/>
        <v>0</v>
      </c>
      <c r="G47" s="715"/>
      <c r="H47" s="715"/>
      <c r="I47" s="715">
        <f t="shared" si="74"/>
        <v>0</v>
      </c>
      <c r="J47" s="715">
        <f t="shared" si="74"/>
        <v>0</v>
      </c>
      <c r="K47" s="708">
        <f t="shared" si="61"/>
        <v>0</v>
      </c>
      <c r="L47" s="916"/>
      <c r="M47" s="916"/>
      <c r="N47" s="916">
        <f t="shared" si="75"/>
        <v>0</v>
      </c>
      <c r="O47" s="916">
        <f t="shared" si="75"/>
        <v>0</v>
      </c>
      <c r="P47" s="915">
        <f t="shared" si="62"/>
        <v>0</v>
      </c>
      <c r="Q47" s="723"/>
      <c r="R47" s="715">
        <f t="shared" si="63"/>
        <v>0</v>
      </c>
      <c r="S47" s="715">
        <f t="shared" si="63"/>
        <v>0</v>
      </c>
      <c r="T47" s="715"/>
      <c r="U47" s="715">
        <f t="shared" si="63"/>
        <v>0</v>
      </c>
      <c r="V47" s="715">
        <f t="shared" si="63"/>
        <v>0</v>
      </c>
      <c r="W47" s="715"/>
      <c r="X47" s="715"/>
      <c r="Y47" s="715">
        <f t="shared" si="76"/>
        <v>0</v>
      </c>
      <c r="Z47" s="716">
        <f t="shared" si="76"/>
        <v>0</v>
      </c>
      <c r="AA47" s="708">
        <f t="shared" si="64"/>
        <v>0</v>
      </c>
      <c r="AB47" s="916"/>
      <c r="AC47" s="916"/>
      <c r="AD47" s="916">
        <f t="shared" si="77"/>
        <v>0</v>
      </c>
      <c r="AE47" s="916">
        <f t="shared" si="77"/>
        <v>0</v>
      </c>
      <c r="AF47" s="915">
        <f t="shared" si="65"/>
        <v>0</v>
      </c>
      <c r="AG47" s="916"/>
      <c r="AH47" s="916">
        <f t="shared" si="66"/>
        <v>0</v>
      </c>
      <c r="AI47" s="916">
        <f t="shared" si="66"/>
        <v>0</v>
      </c>
      <c r="AJ47" s="723"/>
      <c r="AK47" s="715">
        <f t="shared" si="66"/>
        <v>0</v>
      </c>
      <c r="AL47" s="715">
        <f t="shared" si="66"/>
        <v>0</v>
      </c>
      <c r="AM47" s="715"/>
      <c r="AN47" s="715">
        <f t="shared" si="66"/>
        <v>0</v>
      </c>
      <c r="AO47" s="715">
        <f t="shared" si="66"/>
        <v>0</v>
      </c>
      <c r="AP47" s="715"/>
      <c r="AQ47" s="715">
        <f t="shared" si="66"/>
        <v>0</v>
      </c>
      <c r="AR47" s="715">
        <f t="shared" si="66"/>
        <v>0</v>
      </c>
      <c r="AS47" s="715"/>
      <c r="AT47" s="711"/>
      <c r="AU47" s="715"/>
      <c r="AV47" s="715"/>
      <c r="AW47" s="715">
        <f t="shared" si="78"/>
        <v>0</v>
      </c>
      <c r="AX47" s="716">
        <f t="shared" si="78"/>
        <v>0</v>
      </c>
      <c r="AY47" s="716"/>
      <c r="AZ47" s="716"/>
      <c r="BA47" s="716">
        <f t="shared" si="67"/>
        <v>0</v>
      </c>
      <c r="BB47" s="716">
        <f t="shared" si="67"/>
        <v>0</v>
      </c>
      <c r="BC47" s="715"/>
      <c r="BD47" s="715"/>
      <c r="BE47" s="715">
        <f t="shared" si="79"/>
        <v>0</v>
      </c>
      <c r="BF47" s="716">
        <f t="shared" si="79"/>
        <v>0</v>
      </c>
      <c r="BG47" s="716">
        <f t="shared" si="68"/>
        <v>0</v>
      </c>
      <c r="BH47" s="716">
        <f t="shared" si="69"/>
        <v>0</v>
      </c>
      <c r="BI47" s="716">
        <f t="shared" si="70"/>
        <v>0</v>
      </c>
      <c r="BJ47" s="723"/>
      <c r="BK47" s="711"/>
      <c r="BL47" s="715"/>
      <c r="BM47" s="715"/>
      <c r="BN47" s="715">
        <f t="shared" si="80"/>
        <v>0</v>
      </c>
      <c r="BO47" s="716">
        <f t="shared" si="80"/>
        <v>0</v>
      </c>
      <c r="BP47" s="715"/>
      <c r="BQ47" s="715"/>
      <c r="BR47" s="716">
        <f t="shared" si="71"/>
        <v>0</v>
      </c>
      <c r="BS47" s="716">
        <f t="shared" si="71"/>
        <v>0</v>
      </c>
      <c r="BT47" s="711"/>
      <c r="BU47" s="715"/>
      <c r="BV47" s="715"/>
      <c r="BW47" s="715">
        <f t="shared" si="81"/>
        <v>0</v>
      </c>
      <c r="BX47" s="716">
        <f t="shared" si="81"/>
        <v>0</v>
      </c>
      <c r="BY47" s="716"/>
      <c r="BZ47" s="716"/>
      <c r="CA47" s="716">
        <f t="shared" si="72"/>
        <v>0</v>
      </c>
      <c r="CB47" s="716">
        <f t="shared" si="72"/>
        <v>0</v>
      </c>
      <c r="CC47" s="711"/>
      <c r="CD47" s="711"/>
      <c r="CE47" s="711"/>
      <c r="CF47" s="711"/>
      <c r="CG47" s="711"/>
      <c r="CH47" s="711"/>
      <c r="CI47" s="711"/>
      <c r="CJ47" s="711"/>
      <c r="CK47" s="711"/>
      <c r="CL47" s="711"/>
      <c r="CM47" s="711"/>
      <c r="CN47" s="711"/>
      <c r="CO47" s="711"/>
      <c r="CP47" s="711"/>
      <c r="CQ47" s="711"/>
      <c r="CR47" s="711"/>
      <c r="CS47" s="711"/>
      <c r="CT47" s="711"/>
      <c r="CU47" s="711"/>
      <c r="CV47" s="711"/>
      <c r="CW47" s="711"/>
      <c r="CX47" s="711"/>
      <c r="CY47" s="711"/>
      <c r="CZ47" s="711"/>
      <c r="DA47" s="711"/>
      <c r="DB47" s="711"/>
      <c r="DC47" s="711"/>
      <c r="DD47" s="711"/>
      <c r="DE47" s="711"/>
      <c r="DF47" s="711"/>
      <c r="DG47" s="711"/>
      <c r="DH47" s="711"/>
      <c r="DI47" s="711"/>
      <c r="DJ47" s="711"/>
      <c r="DK47" s="711"/>
      <c r="DL47" s="711"/>
      <c r="DM47" s="711"/>
      <c r="DN47" s="711"/>
      <c r="DO47" s="711"/>
      <c r="DP47" s="711"/>
      <c r="DQ47" s="711"/>
      <c r="DR47" s="711"/>
      <c r="DS47" s="711"/>
      <c r="DT47" s="711"/>
      <c r="DU47" s="711"/>
      <c r="DV47" s="711"/>
      <c r="DW47" s="711"/>
      <c r="DX47" s="711"/>
      <c r="DY47" s="711"/>
      <c r="DZ47" s="711"/>
      <c r="EA47" s="711"/>
    </row>
    <row r="48" spans="1:131" s="729" customFormat="1" ht="20.25" hidden="1">
      <c r="A48" s="718" t="s">
        <v>18</v>
      </c>
      <c r="B48" s="715"/>
      <c r="C48" s="715"/>
      <c r="D48" s="715">
        <f t="shared" si="73"/>
        <v>0</v>
      </c>
      <c r="E48" s="716">
        <f t="shared" si="73"/>
        <v>0</v>
      </c>
      <c r="F48" s="710">
        <f t="shared" si="60"/>
        <v>0</v>
      </c>
      <c r="G48" s="715"/>
      <c r="H48" s="715"/>
      <c r="I48" s="715">
        <f t="shared" si="74"/>
        <v>0</v>
      </c>
      <c r="J48" s="715">
        <f t="shared" si="74"/>
        <v>0</v>
      </c>
      <c r="K48" s="708">
        <f t="shared" si="61"/>
        <v>0</v>
      </c>
      <c r="L48" s="916"/>
      <c r="M48" s="916"/>
      <c r="N48" s="916">
        <f t="shared" si="75"/>
        <v>0</v>
      </c>
      <c r="O48" s="916">
        <f t="shared" si="75"/>
        <v>0</v>
      </c>
      <c r="P48" s="915">
        <f t="shared" si="62"/>
        <v>0</v>
      </c>
      <c r="Q48" s="723"/>
      <c r="R48" s="715">
        <f t="shared" si="63"/>
        <v>0</v>
      </c>
      <c r="S48" s="715">
        <f t="shared" si="63"/>
        <v>0</v>
      </c>
      <c r="T48" s="715"/>
      <c r="U48" s="715">
        <f t="shared" si="63"/>
        <v>0</v>
      </c>
      <c r="V48" s="715">
        <f t="shared" si="63"/>
        <v>0</v>
      </c>
      <c r="W48" s="715"/>
      <c r="X48" s="715"/>
      <c r="Y48" s="715">
        <f t="shared" si="76"/>
        <v>0</v>
      </c>
      <c r="Z48" s="716">
        <f t="shared" si="76"/>
        <v>0</v>
      </c>
      <c r="AA48" s="708">
        <f t="shared" si="64"/>
        <v>0</v>
      </c>
      <c r="AB48" s="916"/>
      <c r="AC48" s="916"/>
      <c r="AD48" s="916">
        <f t="shared" si="77"/>
        <v>0</v>
      </c>
      <c r="AE48" s="916">
        <f t="shared" si="77"/>
        <v>0</v>
      </c>
      <c r="AF48" s="915">
        <f t="shared" si="65"/>
        <v>0</v>
      </c>
      <c r="AG48" s="916"/>
      <c r="AH48" s="916">
        <f t="shared" si="66"/>
        <v>0</v>
      </c>
      <c r="AI48" s="916">
        <f t="shared" si="66"/>
        <v>0</v>
      </c>
      <c r="AJ48" s="723"/>
      <c r="AK48" s="715">
        <f t="shared" si="66"/>
        <v>0</v>
      </c>
      <c r="AL48" s="715">
        <f t="shared" si="66"/>
        <v>0</v>
      </c>
      <c r="AM48" s="715"/>
      <c r="AN48" s="715">
        <f t="shared" si="66"/>
        <v>0</v>
      </c>
      <c r="AO48" s="715">
        <f t="shared" si="66"/>
        <v>0</v>
      </c>
      <c r="AP48" s="715"/>
      <c r="AQ48" s="715">
        <f t="shared" si="66"/>
        <v>0</v>
      </c>
      <c r="AR48" s="715">
        <f t="shared" si="66"/>
        <v>0</v>
      </c>
      <c r="AS48" s="715"/>
      <c r="AT48" s="711"/>
      <c r="AU48" s="715"/>
      <c r="AV48" s="715"/>
      <c r="AW48" s="715">
        <f t="shared" si="78"/>
        <v>0</v>
      </c>
      <c r="AX48" s="716">
        <f t="shared" si="78"/>
        <v>0</v>
      </c>
      <c r="AY48" s="716"/>
      <c r="AZ48" s="716"/>
      <c r="BA48" s="716">
        <f t="shared" si="67"/>
        <v>0</v>
      </c>
      <c r="BB48" s="716">
        <f t="shared" si="67"/>
        <v>0</v>
      </c>
      <c r="BC48" s="715"/>
      <c r="BD48" s="715"/>
      <c r="BE48" s="715">
        <f t="shared" si="79"/>
        <v>0</v>
      </c>
      <c r="BF48" s="716">
        <f t="shared" si="79"/>
        <v>0</v>
      </c>
      <c r="BG48" s="716">
        <f t="shared" si="68"/>
        <v>0</v>
      </c>
      <c r="BH48" s="716">
        <f t="shared" si="69"/>
        <v>0</v>
      </c>
      <c r="BI48" s="716">
        <f t="shared" si="70"/>
        <v>0</v>
      </c>
      <c r="BJ48" s="723"/>
      <c r="BK48" s="711"/>
      <c r="BL48" s="715"/>
      <c r="BM48" s="715"/>
      <c r="BN48" s="715">
        <f t="shared" si="80"/>
        <v>0</v>
      </c>
      <c r="BO48" s="716">
        <f t="shared" si="80"/>
        <v>0</v>
      </c>
      <c r="BP48" s="715"/>
      <c r="BQ48" s="715"/>
      <c r="BR48" s="716">
        <f t="shared" si="71"/>
        <v>0</v>
      </c>
      <c r="BS48" s="716">
        <f t="shared" si="71"/>
        <v>0</v>
      </c>
      <c r="BT48" s="711"/>
      <c r="BU48" s="715"/>
      <c r="BV48" s="715"/>
      <c r="BW48" s="715">
        <f t="shared" si="81"/>
        <v>0</v>
      </c>
      <c r="BX48" s="716">
        <f t="shared" si="81"/>
        <v>0</v>
      </c>
      <c r="BY48" s="716"/>
      <c r="BZ48" s="716"/>
      <c r="CA48" s="716">
        <f t="shared" si="72"/>
        <v>0</v>
      </c>
      <c r="CB48" s="716">
        <f t="shared" si="72"/>
        <v>0</v>
      </c>
      <c r="CC48" s="711"/>
      <c r="CD48" s="711"/>
      <c r="CE48" s="711"/>
      <c r="CF48" s="711"/>
      <c r="CG48" s="711"/>
      <c r="CH48" s="711"/>
      <c r="CI48" s="711"/>
      <c r="CJ48" s="711"/>
      <c r="CK48" s="711"/>
      <c r="CL48" s="711"/>
      <c r="CM48" s="711"/>
      <c r="CN48" s="711"/>
      <c r="CO48" s="711"/>
      <c r="CP48" s="711"/>
      <c r="CQ48" s="711"/>
      <c r="CR48" s="711"/>
      <c r="CS48" s="711"/>
      <c r="CT48" s="711"/>
      <c r="CU48" s="711"/>
      <c r="CV48" s="711"/>
      <c r="CW48" s="711"/>
      <c r="CX48" s="711"/>
      <c r="CY48" s="711"/>
      <c r="CZ48" s="711"/>
      <c r="DA48" s="711"/>
      <c r="DB48" s="711"/>
      <c r="DC48" s="711"/>
      <c r="DD48" s="711"/>
      <c r="DE48" s="711"/>
      <c r="DF48" s="711"/>
      <c r="DG48" s="711"/>
      <c r="DH48" s="711"/>
      <c r="DI48" s="711"/>
      <c r="DJ48" s="711"/>
      <c r="DK48" s="711"/>
      <c r="DL48" s="711"/>
      <c r="DM48" s="711"/>
      <c r="DN48" s="711"/>
      <c r="DO48" s="711"/>
      <c r="DP48" s="711"/>
      <c r="DQ48" s="711"/>
      <c r="DR48" s="711"/>
      <c r="DS48" s="711"/>
      <c r="DT48" s="711"/>
      <c r="DU48" s="711"/>
      <c r="DV48" s="711"/>
      <c r="DW48" s="711"/>
      <c r="DX48" s="711"/>
      <c r="DY48" s="711"/>
      <c r="DZ48" s="711"/>
      <c r="EA48" s="711"/>
    </row>
    <row r="49" spans="1:131" s="729" customFormat="1" ht="20.25" hidden="1">
      <c r="A49" s="718" t="s">
        <v>19</v>
      </c>
      <c r="B49" s="715"/>
      <c r="C49" s="715"/>
      <c r="D49" s="715">
        <f t="shared" si="73"/>
        <v>0</v>
      </c>
      <c r="E49" s="716">
        <f t="shared" si="73"/>
        <v>0</v>
      </c>
      <c r="F49" s="710">
        <f t="shared" si="60"/>
        <v>0</v>
      </c>
      <c r="G49" s="715"/>
      <c r="H49" s="715"/>
      <c r="I49" s="715">
        <f t="shared" si="74"/>
        <v>0</v>
      </c>
      <c r="J49" s="715">
        <f t="shared" si="74"/>
        <v>0</v>
      </c>
      <c r="K49" s="708">
        <f t="shared" si="61"/>
        <v>0</v>
      </c>
      <c r="L49" s="916"/>
      <c r="M49" s="916"/>
      <c r="N49" s="916">
        <f t="shared" si="75"/>
        <v>0</v>
      </c>
      <c r="O49" s="916">
        <f t="shared" si="75"/>
        <v>0</v>
      </c>
      <c r="P49" s="915">
        <f t="shared" si="62"/>
        <v>0</v>
      </c>
      <c r="Q49" s="723"/>
      <c r="R49" s="715">
        <f t="shared" si="63"/>
        <v>0</v>
      </c>
      <c r="S49" s="715">
        <f t="shared" si="63"/>
        <v>0</v>
      </c>
      <c r="T49" s="715"/>
      <c r="U49" s="715">
        <f t="shared" si="63"/>
        <v>0</v>
      </c>
      <c r="V49" s="715">
        <f t="shared" si="63"/>
        <v>0</v>
      </c>
      <c r="W49" s="715"/>
      <c r="X49" s="715"/>
      <c r="Y49" s="715">
        <f t="shared" si="76"/>
        <v>0</v>
      </c>
      <c r="Z49" s="716">
        <f t="shared" si="76"/>
        <v>0</v>
      </c>
      <c r="AA49" s="708">
        <f t="shared" si="64"/>
        <v>0</v>
      </c>
      <c r="AB49" s="916"/>
      <c r="AC49" s="916"/>
      <c r="AD49" s="916">
        <f t="shared" si="77"/>
        <v>0</v>
      </c>
      <c r="AE49" s="916">
        <f t="shared" si="77"/>
        <v>0</v>
      </c>
      <c r="AF49" s="915">
        <f t="shared" si="65"/>
        <v>0</v>
      </c>
      <c r="AG49" s="916"/>
      <c r="AH49" s="916">
        <f t="shared" si="66"/>
        <v>0</v>
      </c>
      <c r="AI49" s="916">
        <f t="shared" si="66"/>
        <v>0</v>
      </c>
      <c r="AJ49" s="723"/>
      <c r="AK49" s="715">
        <f t="shared" si="66"/>
        <v>0</v>
      </c>
      <c r="AL49" s="715">
        <f t="shared" si="66"/>
        <v>0</v>
      </c>
      <c r="AM49" s="715"/>
      <c r="AN49" s="715">
        <f t="shared" si="66"/>
        <v>0</v>
      </c>
      <c r="AO49" s="715">
        <f t="shared" si="66"/>
        <v>0</v>
      </c>
      <c r="AP49" s="715"/>
      <c r="AQ49" s="715">
        <f t="shared" si="66"/>
        <v>0</v>
      </c>
      <c r="AR49" s="715">
        <f t="shared" si="66"/>
        <v>0</v>
      </c>
      <c r="AS49" s="715"/>
      <c r="AT49" s="711"/>
      <c r="AU49" s="715"/>
      <c r="AV49" s="715"/>
      <c r="AW49" s="715">
        <f t="shared" si="78"/>
        <v>0</v>
      </c>
      <c r="AX49" s="716">
        <f t="shared" si="78"/>
        <v>0</v>
      </c>
      <c r="AY49" s="716"/>
      <c r="AZ49" s="716"/>
      <c r="BA49" s="716">
        <f t="shared" si="67"/>
        <v>0</v>
      </c>
      <c r="BB49" s="716">
        <f t="shared" si="67"/>
        <v>0</v>
      </c>
      <c r="BC49" s="715"/>
      <c r="BD49" s="715"/>
      <c r="BE49" s="715">
        <f t="shared" si="79"/>
        <v>0</v>
      </c>
      <c r="BF49" s="716">
        <f t="shared" si="79"/>
        <v>0</v>
      </c>
      <c r="BG49" s="716">
        <f t="shared" si="68"/>
        <v>0</v>
      </c>
      <c r="BH49" s="716">
        <f t="shared" si="69"/>
        <v>0</v>
      </c>
      <c r="BI49" s="716">
        <f t="shared" si="70"/>
        <v>0</v>
      </c>
      <c r="BJ49" s="723"/>
      <c r="BK49" s="711"/>
      <c r="BL49" s="715"/>
      <c r="BM49" s="715"/>
      <c r="BN49" s="715">
        <f t="shared" si="80"/>
        <v>0</v>
      </c>
      <c r="BO49" s="716">
        <f t="shared" si="80"/>
        <v>0</v>
      </c>
      <c r="BP49" s="715"/>
      <c r="BQ49" s="715"/>
      <c r="BR49" s="716">
        <f t="shared" si="71"/>
        <v>0</v>
      </c>
      <c r="BS49" s="716">
        <f t="shared" si="71"/>
        <v>0</v>
      </c>
      <c r="BT49" s="711"/>
      <c r="BU49" s="715"/>
      <c r="BV49" s="715"/>
      <c r="BW49" s="715">
        <f t="shared" si="81"/>
        <v>0</v>
      </c>
      <c r="BX49" s="716">
        <f t="shared" si="81"/>
        <v>0</v>
      </c>
      <c r="BY49" s="716"/>
      <c r="BZ49" s="716"/>
      <c r="CA49" s="716">
        <f t="shared" si="72"/>
        <v>0</v>
      </c>
      <c r="CB49" s="716">
        <f t="shared" si="72"/>
        <v>0</v>
      </c>
      <c r="CC49" s="711"/>
      <c r="CD49" s="711"/>
      <c r="CE49" s="711"/>
      <c r="CF49" s="711"/>
      <c r="CG49" s="711"/>
      <c r="CH49" s="711"/>
      <c r="CI49" s="711"/>
      <c r="CJ49" s="711"/>
      <c r="CK49" s="711"/>
      <c r="CL49" s="711"/>
      <c r="CM49" s="711"/>
      <c r="CN49" s="711"/>
      <c r="CO49" s="711"/>
      <c r="CP49" s="711"/>
      <c r="CQ49" s="711"/>
      <c r="CR49" s="711"/>
      <c r="CS49" s="711"/>
      <c r="CT49" s="711"/>
      <c r="CU49" s="711"/>
      <c r="CV49" s="711"/>
      <c r="CW49" s="711"/>
      <c r="CX49" s="711"/>
      <c r="CY49" s="711"/>
      <c r="CZ49" s="711"/>
      <c r="DA49" s="711"/>
      <c r="DB49" s="711"/>
      <c r="DC49" s="711"/>
      <c r="DD49" s="711"/>
      <c r="DE49" s="711"/>
      <c r="DF49" s="711"/>
      <c r="DG49" s="711"/>
      <c r="DH49" s="711"/>
      <c r="DI49" s="711"/>
      <c r="DJ49" s="711"/>
      <c r="DK49" s="711"/>
      <c r="DL49" s="711"/>
      <c r="DM49" s="711"/>
      <c r="DN49" s="711"/>
      <c r="DO49" s="711"/>
      <c r="DP49" s="711"/>
      <c r="DQ49" s="711"/>
      <c r="DR49" s="711"/>
      <c r="DS49" s="711"/>
      <c r="DT49" s="711"/>
      <c r="DU49" s="711"/>
      <c r="DV49" s="711"/>
      <c r="DW49" s="711"/>
      <c r="DX49" s="711"/>
      <c r="DY49" s="711"/>
      <c r="DZ49" s="711"/>
      <c r="EA49" s="711"/>
    </row>
    <row r="50" spans="1:131" s="729" customFormat="1" ht="20.25" hidden="1">
      <c r="A50" s="718" t="s">
        <v>20</v>
      </c>
      <c r="B50" s="715"/>
      <c r="C50" s="715"/>
      <c r="D50" s="715">
        <f t="shared" si="73"/>
        <v>0</v>
      </c>
      <c r="E50" s="716">
        <f t="shared" si="73"/>
        <v>0</v>
      </c>
      <c r="F50" s="710">
        <f t="shared" si="60"/>
        <v>0</v>
      </c>
      <c r="G50" s="715"/>
      <c r="H50" s="715"/>
      <c r="I50" s="715">
        <f t="shared" si="74"/>
        <v>0</v>
      </c>
      <c r="J50" s="715">
        <f t="shared" si="74"/>
        <v>0</v>
      </c>
      <c r="K50" s="708">
        <f t="shared" si="61"/>
        <v>0</v>
      </c>
      <c r="L50" s="916"/>
      <c r="M50" s="916"/>
      <c r="N50" s="916">
        <f t="shared" si="75"/>
        <v>0</v>
      </c>
      <c r="O50" s="916">
        <f t="shared" si="75"/>
        <v>0</v>
      </c>
      <c r="P50" s="915">
        <f t="shared" si="62"/>
        <v>0</v>
      </c>
      <c r="Q50" s="723"/>
      <c r="R50" s="715">
        <f t="shared" si="63"/>
        <v>0</v>
      </c>
      <c r="S50" s="715">
        <f t="shared" si="63"/>
        <v>0</v>
      </c>
      <c r="T50" s="715"/>
      <c r="U50" s="715">
        <f t="shared" si="63"/>
        <v>0</v>
      </c>
      <c r="V50" s="715">
        <f t="shared" si="63"/>
        <v>0</v>
      </c>
      <c r="W50" s="715"/>
      <c r="X50" s="715"/>
      <c r="Y50" s="715">
        <f t="shared" si="76"/>
        <v>0</v>
      </c>
      <c r="Z50" s="716">
        <f t="shared" si="76"/>
        <v>0</v>
      </c>
      <c r="AA50" s="708">
        <f t="shared" si="64"/>
        <v>0</v>
      </c>
      <c r="AB50" s="916"/>
      <c r="AC50" s="916"/>
      <c r="AD50" s="916">
        <f t="shared" si="77"/>
        <v>0</v>
      </c>
      <c r="AE50" s="916">
        <f t="shared" si="77"/>
        <v>0</v>
      </c>
      <c r="AF50" s="915">
        <f t="shared" si="65"/>
        <v>0</v>
      </c>
      <c r="AG50" s="916"/>
      <c r="AH50" s="916">
        <f t="shared" si="66"/>
        <v>0</v>
      </c>
      <c r="AI50" s="916">
        <f t="shared" si="66"/>
        <v>0</v>
      </c>
      <c r="AJ50" s="723"/>
      <c r="AK50" s="715">
        <f t="shared" si="66"/>
        <v>0</v>
      </c>
      <c r="AL50" s="715">
        <f t="shared" si="66"/>
        <v>0</v>
      </c>
      <c r="AM50" s="715"/>
      <c r="AN50" s="715">
        <f t="shared" si="66"/>
        <v>0</v>
      </c>
      <c r="AO50" s="715">
        <f t="shared" si="66"/>
        <v>0</v>
      </c>
      <c r="AP50" s="715"/>
      <c r="AQ50" s="715">
        <f t="shared" si="66"/>
        <v>0</v>
      </c>
      <c r="AR50" s="715">
        <f t="shared" si="66"/>
        <v>0</v>
      </c>
      <c r="AS50" s="715"/>
      <c r="AT50" s="711"/>
      <c r="AU50" s="715"/>
      <c r="AV50" s="715"/>
      <c r="AW50" s="715">
        <f t="shared" si="78"/>
        <v>0</v>
      </c>
      <c r="AX50" s="716">
        <f t="shared" si="78"/>
        <v>0</v>
      </c>
      <c r="AY50" s="716"/>
      <c r="AZ50" s="716"/>
      <c r="BA50" s="716">
        <f t="shared" si="67"/>
        <v>0</v>
      </c>
      <c r="BB50" s="716">
        <f t="shared" si="67"/>
        <v>0</v>
      </c>
      <c r="BC50" s="715"/>
      <c r="BD50" s="715"/>
      <c r="BE50" s="715">
        <f t="shared" si="79"/>
        <v>0</v>
      </c>
      <c r="BF50" s="716">
        <f t="shared" si="79"/>
        <v>0</v>
      </c>
      <c r="BG50" s="716">
        <f t="shared" si="68"/>
        <v>0</v>
      </c>
      <c r="BH50" s="716">
        <f t="shared" si="69"/>
        <v>0</v>
      </c>
      <c r="BI50" s="716">
        <f t="shared" si="70"/>
        <v>0</v>
      </c>
      <c r="BJ50" s="723"/>
      <c r="BK50" s="711"/>
      <c r="BL50" s="715"/>
      <c r="BM50" s="715"/>
      <c r="BN50" s="715">
        <f t="shared" si="80"/>
        <v>0</v>
      </c>
      <c r="BO50" s="716">
        <f t="shared" si="80"/>
        <v>0</v>
      </c>
      <c r="BP50" s="715"/>
      <c r="BQ50" s="715"/>
      <c r="BR50" s="716">
        <f t="shared" si="71"/>
        <v>0</v>
      </c>
      <c r="BS50" s="716">
        <f t="shared" si="71"/>
        <v>0</v>
      </c>
      <c r="BT50" s="711"/>
      <c r="BU50" s="715"/>
      <c r="BV50" s="715"/>
      <c r="BW50" s="715">
        <f t="shared" si="81"/>
        <v>0</v>
      </c>
      <c r="BX50" s="716">
        <f t="shared" si="81"/>
        <v>0</v>
      </c>
      <c r="BY50" s="716"/>
      <c r="BZ50" s="716"/>
      <c r="CA50" s="716">
        <f t="shared" si="72"/>
        <v>0</v>
      </c>
      <c r="CB50" s="716">
        <f t="shared" si="72"/>
        <v>0</v>
      </c>
      <c r="CC50" s="711"/>
      <c r="CD50" s="711"/>
      <c r="CE50" s="711"/>
      <c r="CF50" s="711"/>
      <c r="CG50" s="711"/>
      <c r="CH50" s="711"/>
      <c r="CI50" s="711"/>
      <c r="CJ50" s="711"/>
      <c r="CK50" s="711"/>
      <c r="CL50" s="711"/>
      <c r="CM50" s="711"/>
      <c r="CN50" s="711"/>
      <c r="CO50" s="711"/>
      <c r="CP50" s="711"/>
      <c r="CQ50" s="711"/>
      <c r="CR50" s="711"/>
      <c r="CS50" s="711"/>
      <c r="CT50" s="711"/>
      <c r="CU50" s="711"/>
      <c r="CV50" s="711"/>
      <c r="CW50" s="711"/>
      <c r="CX50" s="711"/>
      <c r="CY50" s="711"/>
      <c r="CZ50" s="711"/>
      <c r="DA50" s="711"/>
      <c r="DB50" s="711"/>
      <c r="DC50" s="711"/>
      <c r="DD50" s="711"/>
      <c r="DE50" s="711"/>
      <c r="DF50" s="711"/>
      <c r="DG50" s="711"/>
      <c r="DH50" s="711"/>
      <c r="DI50" s="711"/>
      <c r="DJ50" s="711"/>
      <c r="DK50" s="711"/>
      <c r="DL50" s="711"/>
      <c r="DM50" s="711"/>
      <c r="DN50" s="711"/>
      <c r="DO50" s="711"/>
      <c r="DP50" s="711"/>
      <c r="DQ50" s="711"/>
      <c r="DR50" s="711"/>
      <c r="DS50" s="711"/>
      <c r="DT50" s="711"/>
      <c r="DU50" s="711"/>
      <c r="DV50" s="711"/>
      <c r="DW50" s="711"/>
      <c r="DX50" s="711"/>
      <c r="DY50" s="711"/>
      <c r="DZ50" s="711"/>
      <c r="EA50" s="711"/>
    </row>
    <row r="51" spans="1:131" s="729" customFormat="1" ht="20.25" hidden="1">
      <c r="A51" s="719" t="s">
        <v>21</v>
      </c>
      <c r="B51" s="715"/>
      <c r="C51" s="715"/>
      <c r="D51" s="715">
        <f t="shared" si="73"/>
        <v>0</v>
      </c>
      <c r="E51" s="716">
        <f t="shared" si="73"/>
        <v>0</v>
      </c>
      <c r="F51" s="710">
        <f t="shared" si="60"/>
        <v>0</v>
      </c>
      <c r="G51" s="715"/>
      <c r="H51" s="715"/>
      <c r="I51" s="715">
        <f t="shared" si="74"/>
        <v>0</v>
      </c>
      <c r="J51" s="715">
        <f t="shared" si="74"/>
        <v>0</v>
      </c>
      <c r="K51" s="708">
        <f t="shared" si="61"/>
        <v>0</v>
      </c>
      <c r="L51" s="916"/>
      <c r="M51" s="916"/>
      <c r="N51" s="916">
        <f t="shared" si="75"/>
        <v>0</v>
      </c>
      <c r="O51" s="916">
        <f t="shared" si="75"/>
        <v>0</v>
      </c>
      <c r="P51" s="915">
        <f t="shared" si="62"/>
        <v>0</v>
      </c>
      <c r="Q51" s="723"/>
      <c r="R51" s="715">
        <f t="shared" si="63"/>
        <v>0</v>
      </c>
      <c r="S51" s="715">
        <f t="shared" si="63"/>
        <v>0</v>
      </c>
      <c r="T51" s="715"/>
      <c r="U51" s="715">
        <f t="shared" si="63"/>
        <v>0</v>
      </c>
      <c r="V51" s="715">
        <f t="shared" si="63"/>
        <v>0</v>
      </c>
      <c r="W51" s="715"/>
      <c r="X51" s="715"/>
      <c r="Y51" s="715">
        <f t="shared" si="76"/>
        <v>0</v>
      </c>
      <c r="Z51" s="716">
        <f t="shared" si="76"/>
        <v>0</v>
      </c>
      <c r="AA51" s="708">
        <f t="shared" si="64"/>
        <v>0</v>
      </c>
      <c r="AB51" s="916"/>
      <c r="AC51" s="916"/>
      <c r="AD51" s="916">
        <f t="shared" si="77"/>
        <v>0</v>
      </c>
      <c r="AE51" s="916">
        <f t="shared" si="77"/>
        <v>0</v>
      </c>
      <c r="AF51" s="915">
        <f t="shared" si="65"/>
        <v>0</v>
      </c>
      <c r="AG51" s="916"/>
      <c r="AH51" s="916">
        <f t="shared" si="66"/>
        <v>0</v>
      </c>
      <c r="AI51" s="916">
        <f t="shared" si="66"/>
        <v>0</v>
      </c>
      <c r="AJ51" s="723"/>
      <c r="AK51" s="715">
        <f t="shared" si="66"/>
        <v>0</v>
      </c>
      <c r="AL51" s="715">
        <f t="shared" si="66"/>
        <v>0</v>
      </c>
      <c r="AM51" s="715"/>
      <c r="AN51" s="715">
        <f t="shared" si="66"/>
        <v>0</v>
      </c>
      <c r="AO51" s="715">
        <f t="shared" si="66"/>
        <v>0</v>
      </c>
      <c r="AP51" s="715"/>
      <c r="AQ51" s="715">
        <f t="shared" si="66"/>
        <v>0</v>
      </c>
      <c r="AR51" s="715">
        <f t="shared" si="66"/>
        <v>0</v>
      </c>
      <c r="AS51" s="715"/>
      <c r="AT51" s="711"/>
      <c r="AU51" s="715"/>
      <c r="AV51" s="715"/>
      <c r="AW51" s="715">
        <f t="shared" si="78"/>
        <v>0</v>
      </c>
      <c r="AX51" s="716">
        <f t="shared" si="78"/>
        <v>0</v>
      </c>
      <c r="AY51" s="716"/>
      <c r="AZ51" s="716"/>
      <c r="BA51" s="716">
        <f t="shared" si="67"/>
        <v>0</v>
      </c>
      <c r="BB51" s="716">
        <f t="shared" si="67"/>
        <v>0</v>
      </c>
      <c r="BC51" s="715"/>
      <c r="BD51" s="715"/>
      <c r="BE51" s="715">
        <f t="shared" si="79"/>
        <v>0</v>
      </c>
      <c r="BF51" s="716">
        <f t="shared" si="79"/>
        <v>0</v>
      </c>
      <c r="BG51" s="716">
        <f t="shared" si="68"/>
        <v>0</v>
      </c>
      <c r="BH51" s="716">
        <f t="shared" si="69"/>
        <v>0</v>
      </c>
      <c r="BI51" s="716">
        <f t="shared" si="70"/>
        <v>0</v>
      </c>
      <c r="BJ51" s="723"/>
      <c r="BK51" s="711"/>
      <c r="BL51" s="715"/>
      <c r="BM51" s="715"/>
      <c r="BN51" s="715">
        <f t="shared" si="80"/>
        <v>0</v>
      </c>
      <c r="BO51" s="716">
        <f t="shared" si="80"/>
        <v>0</v>
      </c>
      <c r="BP51" s="715"/>
      <c r="BQ51" s="715"/>
      <c r="BR51" s="716">
        <f t="shared" si="71"/>
        <v>0</v>
      </c>
      <c r="BS51" s="716">
        <f t="shared" si="71"/>
        <v>0</v>
      </c>
      <c r="BT51" s="711"/>
      <c r="BU51" s="715"/>
      <c r="BV51" s="715"/>
      <c r="BW51" s="715">
        <f t="shared" si="81"/>
        <v>0</v>
      </c>
      <c r="BX51" s="716">
        <f t="shared" si="81"/>
        <v>0</v>
      </c>
      <c r="BY51" s="716"/>
      <c r="BZ51" s="716"/>
      <c r="CA51" s="716">
        <f t="shared" si="72"/>
        <v>0</v>
      </c>
      <c r="CB51" s="716">
        <f t="shared" si="72"/>
        <v>0</v>
      </c>
      <c r="CC51" s="711"/>
      <c r="CD51" s="711"/>
      <c r="CE51" s="711"/>
      <c r="CF51" s="711"/>
      <c r="CG51" s="711"/>
      <c r="CH51" s="711"/>
      <c r="CI51" s="711"/>
      <c r="CJ51" s="711"/>
      <c r="CK51" s="711"/>
      <c r="CL51" s="711"/>
      <c r="CM51" s="711"/>
      <c r="CN51" s="711"/>
      <c r="CO51" s="711"/>
      <c r="CP51" s="711"/>
      <c r="CQ51" s="711"/>
      <c r="CR51" s="711"/>
      <c r="CS51" s="711"/>
      <c r="CT51" s="711"/>
      <c r="CU51" s="711"/>
      <c r="CV51" s="711"/>
      <c r="CW51" s="711"/>
      <c r="CX51" s="711"/>
      <c r="CY51" s="711"/>
      <c r="CZ51" s="711"/>
      <c r="DA51" s="711"/>
      <c r="DB51" s="711"/>
      <c r="DC51" s="711"/>
      <c r="DD51" s="711"/>
      <c r="DE51" s="711"/>
      <c r="DF51" s="711"/>
      <c r="DG51" s="711"/>
      <c r="DH51" s="711"/>
      <c r="DI51" s="711"/>
      <c r="DJ51" s="711"/>
      <c r="DK51" s="711"/>
      <c r="DL51" s="711"/>
      <c r="DM51" s="711"/>
      <c r="DN51" s="711"/>
      <c r="DO51" s="711"/>
      <c r="DP51" s="711"/>
      <c r="DQ51" s="711"/>
      <c r="DR51" s="711"/>
      <c r="DS51" s="711"/>
      <c r="DT51" s="711"/>
      <c r="DU51" s="711"/>
      <c r="DV51" s="711"/>
      <c r="DW51" s="711"/>
      <c r="DX51" s="711"/>
      <c r="DY51" s="711"/>
      <c r="DZ51" s="711"/>
      <c r="EA51" s="711"/>
    </row>
    <row r="52" spans="1:131" s="729" customFormat="1" ht="20.25" hidden="1">
      <c r="A52" s="718" t="s">
        <v>22</v>
      </c>
      <c r="B52" s="715"/>
      <c r="C52" s="715">
        <f>C61+C69+C77+C85+C93+C101+C109</f>
        <v>0</v>
      </c>
      <c r="D52" s="715"/>
      <c r="E52" s="716"/>
      <c r="F52" s="710"/>
      <c r="G52" s="715"/>
      <c r="H52" s="715">
        <f>H61+H69+H77+H85+H93+H101+H109</f>
        <v>0</v>
      </c>
      <c r="I52" s="715"/>
      <c r="J52" s="715"/>
      <c r="K52" s="708"/>
      <c r="L52" s="916"/>
      <c r="M52" s="916">
        <f>M61+M69+M77+M85+M93+M101+M109</f>
        <v>0</v>
      </c>
      <c r="N52" s="916"/>
      <c r="O52" s="916"/>
      <c r="P52" s="915"/>
      <c r="Q52" s="723">
        <f>Q61+Q69+Q77+Q85+Q93+Q101+Q109</f>
        <v>0</v>
      </c>
      <c r="R52" s="715"/>
      <c r="S52" s="715"/>
      <c r="T52" s="715">
        <f>T61+T69+T77+T85+T93+T101+T109</f>
        <v>0</v>
      </c>
      <c r="U52" s="715"/>
      <c r="V52" s="715"/>
      <c r="W52" s="715"/>
      <c r="X52" s="715">
        <f>X61+X69+X77+X85+X93+X101+X109</f>
        <v>0</v>
      </c>
      <c r="Y52" s="715"/>
      <c r="Z52" s="716"/>
      <c r="AA52" s="708"/>
      <c r="AB52" s="916"/>
      <c r="AC52" s="916">
        <f>AC61+AC69+AC77+AC85+AC93+AC101+AC109</f>
        <v>0</v>
      </c>
      <c r="AD52" s="916"/>
      <c r="AE52" s="916"/>
      <c r="AF52" s="915"/>
      <c r="AG52" s="916">
        <f>AG61+AG69+AG77+AG85+AG93+AG101+AG109</f>
        <v>0</v>
      </c>
      <c r="AH52" s="916"/>
      <c r="AI52" s="916"/>
      <c r="AJ52" s="723">
        <f>AJ61+AJ69+AJ77+AJ85+AJ93+AJ101+AJ109</f>
        <v>0</v>
      </c>
      <c r="AK52" s="715"/>
      <c r="AL52" s="715"/>
      <c r="AM52" s="715">
        <f>AM61+AM69+AM77+AM85+AM93+AM101+AM109</f>
        <v>0</v>
      </c>
      <c r="AN52" s="715"/>
      <c r="AO52" s="715"/>
      <c r="AP52" s="715">
        <f>AP61+AP69+AP77+AP85+AP93+AP101+AP109</f>
        <v>0</v>
      </c>
      <c r="AQ52" s="715"/>
      <c r="AR52" s="715"/>
      <c r="AS52" s="715"/>
      <c r="AT52" s="711"/>
      <c r="AU52" s="715"/>
      <c r="AV52" s="715">
        <f>AV61+AV69+AV77+AV85+AV93+AV101+AV109</f>
        <v>0</v>
      </c>
      <c r="AW52" s="715"/>
      <c r="AX52" s="716"/>
      <c r="AY52" s="716"/>
      <c r="AZ52" s="716">
        <f>IF(M52=0,0,AC52/M52*100)</f>
        <v>0</v>
      </c>
      <c r="BA52" s="716"/>
      <c r="BB52" s="716"/>
      <c r="BC52" s="715"/>
      <c r="BD52" s="715">
        <f>BD61+BD69+BD77+BD85+BD93+BD101+BD109</f>
        <v>0</v>
      </c>
      <c r="BE52" s="715"/>
      <c r="BF52" s="716"/>
      <c r="BG52" s="715"/>
      <c r="BH52" s="715"/>
      <c r="BI52" s="715"/>
      <c r="BJ52" s="723"/>
      <c r="BK52" s="711"/>
      <c r="BL52" s="715"/>
      <c r="BM52" s="715">
        <f>BM61+BM69+BM77+BM85+BM93+BM101+BM109</f>
        <v>0</v>
      </c>
      <c r="BN52" s="715"/>
      <c r="BO52" s="716"/>
      <c r="BP52" s="715"/>
      <c r="BQ52" s="716">
        <f>IF(X52=0,0,AC52/X52*100)</f>
        <v>0</v>
      </c>
      <c r="BR52" s="715"/>
      <c r="BS52" s="716"/>
      <c r="BT52" s="711"/>
      <c r="BU52" s="715"/>
      <c r="BV52" s="715">
        <f>BV61+BV69+BV77+BV85+BV93+BV101+BV109</f>
        <v>0</v>
      </c>
      <c r="BW52" s="715"/>
      <c r="BX52" s="716"/>
      <c r="BY52" s="716"/>
      <c r="BZ52" s="716">
        <f>IF(C52=0,0,AC52/C52*100)</f>
        <v>0</v>
      </c>
      <c r="CA52" s="716"/>
      <c r="CB52" s="716"/>
      <c r="CC52" s="711"/>
      <c r="CD52" s="711"/>
      <c r="CE52" s="711"/>
      <c r="CF52" s="711"/>
      <c r="CG52" s="711"/>
      <c r="CH52" s="711"/>
      <c r="CI52" s="711"/>
      <c r="CJ52" s="711"/>
      <c r="CK52" s="711"/>
      <c r="CL52" s="711"/>
      <c r="CM52" s="711"/>
      <c r="CN52" s="711"/>
      <c r="CO52" s="711"/>
      <c r="CP52" s="711"/>
      <c r="CQ52" s="711"/>
      <c r="CR52" s="711"/>
      <c r="CS52" s="711"/>
      <c r="CT52" s="711"/>
      <c r="CU52" s="711"/>
      <c r="CV52" s="711"/>
      <c r="CW52" s="711"/>
      <c r="CX52" s="711"/>
      <c r="CY52" s="711"/>
      <c r="CZ52" s="711"/>
      <c r="DA52" s="711"/>
      <c r="DB52" s="711"/>
      <c r="DC52" s="711"/>
      <c r="DD52" s="711"/>
      <c r="DE52" s="711"/>
      <c r="DF52" s="711"/>
      <c r="DG52" s="711"/>
      <c r="DH52" s="711"/>
      <c r="DI52" s="711"/>
      <c r="DJ52" s="711"/>
      <c r="DK52" s="711"/>
      <c r="DL52" s="711"/>
      <c r="DM52" s="711"/>
      <c r="DN52" s="711"/>
      <c r="DO52" s="711"/>
      <c r="DP52" s="711"/>
      <c r="DQ52" s="711"/>
      <c r="DR52" s="711"/>
      <c r="DS52" s="711"/>
      <c r="DT52" s="711"/>
      <c r="DU52" s="711"/>
      <c r="DV52" s="711"/>
      <c r="DW52" s="711"/>
      <c r="DX52" s="711"/>
      <c r="DY52" s="711"/>
      <c r="DZ52" s="711"/>
      <c r="EA52" s="711"/>
    </row>
    <row r="53" spans="1:131" s="729" customFormat="1" ht="22.5" hidden="1" customHeight="1">
      <c r="A53" s="718" t="s">
        <v>23</v>
      </c>
      <c r="B53" s="715"/>
      <c r="C53" s="715"/>
      <c r="D53" s="715"/>
      <c r="E53" s="716"/>
      <c r="F53" s="715"/>
      <c r="G53" s="715"/>
      <c r="H53" s="715"/>
      <c r="I53" s="715"/>
      <c r="J53" s="715"/>
      <c r="K53" s="724"/>
      <c r="L53" s="916"/>
      <c r="M53" s="916"/>
      <c r="N53" s="916"/>
      <c r="O53" s="916"/>
      <c r="P53" s="916"/>
      <c r="Q53" s="723"/>
      <c r="R53" s="715"/>
      <c r="S53" s="715"/>
      <c r="T53" s="715"/>
      <c r="U53" s="715"/>
      <c r="V53" s="715"/>
      <c r="W53" s="715"/>
      <c r="X53" s="715"/>
      <c r="Y53" s="715"/>
      <c r="Z53" s="716"/>
      <c r="AA53" s="724"/>
      <c r="AB53" s="916"/>
      <c r="AC53" s="916"/>
      <c r="AD53" s="916"/>
      <c r="AE53" s="916"/>
      <c r="AF53" s="916"/>
      <c r="AG53" s="916"/>
      <c r="AH53" s="916"/>
      <c r="AI53" s="916"/>
      <c r="AJ53" s="723"/>
      <c r="AK53" s="715"/>
      <c r="AL53" s="715"/>
      <c r="AM53" s="715"/>
      <c r="AN53" s="715"/>
      <c r="AO53" s="715"/>
      <c r="AP53" s="715"/>
      <c r="AQ53" s="715"/>
      <c r="AR53" s="715"/>
      <c r="AS53" s="715"/>
      <c r="AT53" s="711"/>
      <c r="AU53" s="715"/>
      <c r="AV53" s="715"/>
      <c r="AW53" s="715"/>
      <c r="AX53" s="716"/>
      <c r="AY53" s="716"/>
      <c r="AZ53" s="716"/>
      <c r="BA53" s="716"/>
      <c r="BB53" s="716"/>
      <c r="BC53" s="715"/>
      <c r="BD53" s="715"/>
      <c r="BE53" s="715"/>
      <c r="BF53" s="716"/>
      <c r="BG53" s="715"/>
      <c r="BH53" s="715"/>
      <c r="BI53" s="715"/>
      <c r="BJ53" s="723"/>
      <c r="BK53" s="711"/>
      <c r="BL53" s="715"/>
      <c r="BM53" s="715"/>
      <c r="BN53" s="715"/>
      <c r="BO53" s="716"/>
      <c r="BP53" s="715"/>
      <c r="BQ53" s="715"/>
      <c r="BR53" s="715"/>
      <c r="BS53" s="716"/>
      <c r="BT53" s="711"/>
      <c r="BU53" s="715"/>
      <c r="BV53" s="715"/>
      <c r="BW53" s="715"/>
      <c r="BX53" s="716"/>
      <c r="BY53" s="716"/>
      <c r="BZ53" s="716"/>
      <c r="CA53" s="716"/>
      <c r="CB53" s="716"/>
      <c r="CC53" s="711"/>
      <c r="CD53" s="711"/>
      <c r="CE53" s="711"/>
      <c r="CF53" s="711"/>
      <c r="CG53" s="711"/>
      <c r="CH53" s="711"/>
      <c r="CI53" s="711"/>
      <c r="CJ53" s="711"/>
      <c r="CK53" s="711"/>
      <c r="CL53" s="711"/>
      <c r="CM53" s="711"/>
      <c r="CN53" s="711"/>
      <c r="CO53" s="711"/>
      <c r="CP53" s="711"/>
      <c r="CQ53" s="711"/>
      <c r="CR53" s="711"/>
      <c r="CS53" s="711"/>
      <c r="CT53" s="711"/>
      <c r="CU53" s="711"/>
      <c r="CV53" s="711"/>
      <c r="CW53" s="711"/>
      <c r="CX53" s="711"/>
      <c r="CY53" s="711"/>
      <c r="CZ53" s="711"/>
      <c r="DA53" s="711"/>
      <c r="DB53" s="711"/>
      <c r="DC53" s="711"/>
      <c r="DD53" s="711"/>
      <c r="DE53" s="711"/>
      <c r="DF53" s="711"/>
      <c r="DG53" s="711"/>
      <c r="DH53" s="711"/>
      <c r="DI53" s="711"/>
      <c r="DJ53" s="711"/>
      <c r="DK53" s="711"/>
      <c r="DL53" s="711"/>
      <c r="DM53" s="711"/>
      <c r="DN53" s="711"/>
      <c r="DO53" s="711"/>
      <c r="DP53" s="711"/>
      <c r="DQ53" s="711"/>
      <c r="DR53" s="711"/>
      <c r="DS53" s="711"/>
      <c r="DT53" s="711"/>
      <c r="DU53" s="711"/>
      <c r="DV53" s="711"/>
      <c r="DW53" s="711"/>
      <c r="DX53" s="711"/>
      <c r="DY53" s="711"/>
      <c r="DZ53" s="711"/>
      <c r="EA53" s="711"/>
    </row>
    <row r="54" spans="1:131" ht="18.75" hidden="1" customHeight="1">
      <c r="A54" s="730" t="s">
        <v>559</v>
      </c>
      <c r="B54" s="715">
        <f>C54+D54</f>
        <v>0</v>
      </c>
      <c r="C54" s="725">
        <v>0</v>
      </c>
      <c r="D54" s="715">
        <f>SUM(D55:D56,D59:D60)</f>
        <v>0</v>
      </c>
      <c r="E54" s="716">
        <f>SUM(E55:E56,E59:E60)</f>
        <v>0</v>
      </c>
      <c r="F54" s="710">
        <f t="shared" ref="F54:F60" si="82">IF(E54=0,0,ROUND(D54/E54/12,0))</f>
        <v>0</v>
      </c>
      <c r="G54" s="715">
        <f>H54+I54</f>
        <v>0</v>
      </c>
      <c r="H54" s="725">
        <v>0</v>
      </c>
      <c r="I54" s="715">
        <f>SUM(I55:I56,I59:I60)</f>
        <v>0</v>
      </c>
      <c r="J54" s="715">
        <f>SUM(J55:J56,J59:J60)</f>
        <v>0</v>
      </c>
      <c r="K54" s="708">
        <f t="shared" ref="K54:K60" si="83">IF(J54=0,0,ROUND(I54/J54/12,0))</f>
        <v>0</v>
      </c>
      <c r="L54" s="916">
        <f>M54+N54</f>
        <v>0</v>
      </c>
      <c r="M54" s="918">
        <v>0</v>
      </c>
      <c r="N54" s="916">
        <f>SUM(N55:N56,N59:N60)</f>
        <v>0</v>
      </c>
      <c r="O54" s="916">
        <f>SUM(O55:O56,O59:O60)</f>
        <v>0</v>
      </c>
      <c r="P54" s="915">
        <f t="shared" ref="P54:P60" si="84">IF(O54=0,0,ROUND(N54/O54/12,0))</f>
        <v>0</v>
      </c>
      <c r="Q54" s="743"/>
      <c r="R54" s="715">
        <f>SUM(R55:R56,R59:R60)</f>
        <v>0</v>
      </c>
      <c r="S54" s="715">
        <f>SUM(S55:S56,S59:S60)</f>
        <v>0</v>
      </c>
      <c r="T54" s="726"/>
      <c r="U54" s="715">
        <f>SUM(U55:U56,U59:U60)</f>
        <v>0</v>
      </c>
      <c r="V54" s="715">
        <f>SUM(V55:V56,V59:V60)</f>
        <v>0</v>
      </c>
      <c r="W54" s="715">
        <f>X54+Y54</f>
        <v>0</v>
      </c>
      <c r="X54" s="707">
        <f>M54+Q54-T54</f>
        <v>0</v>
      </c>
      <c r="Y54" s="715">
        <f>SUM(Y55:Y56,Y59:Y60)</f>
        <v>0</v>
      </c>
      <c r="Z54" s="716">
        <f>SUM(Z55:Z56,Z59:Z60)</f>
        <v>0</v>
      </c>
      <c r="AA54" s="708">
        <f t="shared" ref="AA54:AA60" si="85">IF(Z54=0,0,ROUND(Y54/Z54/12,0))</f>
        <v>0</v>
      </c>
      <c r="AB54" s="916">
        <f>AC54+AD54</f>
        <v>0</v>
      </c>
      <c r="AC54" s="923"/>
      <c r="AD54" s="916">
        <f>SUM(AD55:AD56,AD59:AD60)</f>
        <v>0</v>
      </c>
      <c r="AE54" s="916">
        <f>SUM(AE55:AE56,AE59:AE60)</f>
        <v>0</v>
      </c>
      <c r="AF54" s="915">
        <f t="shared" ref="AF54:AF60" si="86">IF(AE54=0,0,ROUND(AD54/AE54/12,0))</f>
        <v>0</v>
      </c>
      <c r="AG54" s="923"/>
      <c r="AH54" s="916">
        <f>SUM(AH55:AH56,AH59:AH60)</f>
        <v>0</v>
      </c>
      <c r="AI54" s="916">
        <f>SUM(AI55:AI56,AI59:AI60)</f>
        <v>0</v>
      </c>
      <c r="AJ54" s="743"/>
      <c r="AK54" s="715">
        <f>SUM(AK55:AK56,AK59:AK60)</f>
        <v>0</v>
      </c>
      <c r="AL54" s="715">
        <f>SUM(AL55:AL56,AL59:AL60)</f>
        <v>0</v>
      </c>
      <c r="AM54" s="726"/>
      <c r="AN54" s="715">
        <f>SUM(AN55:AN56,AN59:AN60)</f>
        <v>0</v>
      </c>
      <c r="AO54" s="715">
        <f>SUM(AO55:AO56,AO59:AO60)</f>
        <v>0</v>
      </c>
      <c r="AP54" s="726"/>
      <c r="AQ54" s="715">
        <f>SUM(AQ55:AQ56,AQ59:AQ60)</f>
        <v>0</v>
      </c>
      <c r="AR54" s="715">
        <f>SUM(AR55:AR56,AR59:AR60)</f>
        <v>0</v>
      </c>
      <c r="AS54" s="715"/>
      <c r="AT54" s="711"/>
      <c r="AU54" s="715">
        <f>AV54+AW54</f>
        <v>0</v>
      </c>
      <c r="AV54" s="707">
        <f>AC54-M54</f>
        <v>0</v>
      </c>
      <c r="AW54" s="715">
        <f>SUM(AW55:AW56,AW59:AW60)</f>
        <v>0</v>
      </c>
      <c r="AX54" s="716">
        <f>SUM(AX55:AX56,AX59:AX60)</f>
        <v>0</v>
      </c>
      <c r="AY54" s="716">
        <f>IF(L54=0,0,AB54/L54*100)</f>
        <v>0</v>
      </c>
      <c r="AZ54" s="709">
        <f>IF(M54=0,0,AC54/M54*100)</f>
        <v>0</v>
      </c>
      <c r="BA54" s="716">
        <f>IF(N54=0,0,AD54/N54*100)</f>
        <v>0</v>
      </c>
      <c r="BB54" s="716">
        <f>IF(O54=0,0,AE54/O54*100)</f>
        <v>0</v>
      </c>
      <c r="BC54" s="715">
        <f>BD54+BE54</f>
        <v>0</v>
      </c>
      <c r="BD54" s="707">
        <f>AC54-M54-AG54-AJ54-AM54-AP54</f>
        <v>0</v>
      </c>
      <c r="BE54" s="715">
        <f>SUM(BE55:BE56,BE59:BE60)</f>
        <v>0</v>
      </c>
      <c r="BF54" s="716">
        <f>SUM(BF55:BF56,BF59:BF60)</f>
        <v>0</v>
      </c>
      <c r="BG54" s="716">
        <f t="shared" ref="BG54:BG60" si="87">IF(F54=0,0,AF54/F54*100)</f>
        <v>0</v>
      </c>
      <c r="BH54" s="716">
        <f t="shared" ref="BH54:BH60" si="88">IF(K54=0,0,AF54/K54*100)</f>
        <v>0</v>
      </c>
      <c r="BI54" s="716">
        <f t="shared" ref="BI54:BI60" si="89">IF(P54=0,0,AF54/P54*100)</f>
        <v>0</v>
      </c>
      <c r="BJ54" s="723"/>
      <c r="BK54" s="711"/>
      <c r="BL54" s="715">
        <f>BM54+BN54</f>
        <v>0</v>
      </c>
      <c r="BM54" s="707">
        <f>AC54-X54</f>
        <v>0</v>
      </c>
      <c r="BN54" s="715">
        <f>SUM(BN55:BN56,BN59:BN60)</f>
        <v>0</v>
      </c>
      <c r="BO54" s="716">
        <f>SUM(BO55:BO56,BO59:BO60)</f>
        <v>0</v>
      </c>
      <c r="BP54" s="716">
        <f>IF(W54=0,0,AB54/W54*100)</f>
        <v>0</v>
      </c>
      <c r="BQ54" s="709">
        <f>IF(X54=0,0,AC54/X54*100)</f>
        <v>0</v>
      </c>
      <c r="BR54" s="716">
        <f>IF(Y54=0,0,AD54/Y54*100)</f>
        <v>0</v>
      </c>
      <c r="BS54" s="716">
        <f>IF(Z54=0,0,AE54/Z54*100)</f>
        <v>0</v>
      </c>
      <c r="BT54" s="711"/>
      <c r="BU54" s="715">
        <f>BV54+BW54</f>
        <v>0</v>
      </c>
      <c r="BV54" s="707">
        <f>AC54-C54</f>
        <v>0</v>
      </c>
      <c r="BW54" s="715">
        <f>SUM(BW55:BW56,BW59:BW60)</f>
        <v>0</v>
      </c>
      <c r="BX54" s="716">
        <f>SUM(BX55:BX56,BX59:BX60)</f>
        <v>0</v>
      </c>
      <c r="BY54" s="716">
        <f>IF(B54=0,0,AB54/B54*100)</f>
        <v>0</v>
      </c>
      <c r="BZ54" s="709">
        <f>IF(C54=0,0,AC54/C54*100)</f>
        <v>0</v>
      </c>
      <c r="CA54" s="716">
        <f>IF(D54=0,0,AD54/D54*100)</f>
        <v>0</v>
      </c>
      <c r="CB54" s="716">
        <f>IF(E54=0,0,AE54/E54*100)</f>
        <v>0</v>
      </c>
      <c r="CC54" s="711"/>
      <c r="CD54" s="711"/>
      <c r="CE54" s="711"/>
      <c r="CF54" s="711"/>
      <c r="CG54" s="711"/>
      <c r="CH54" s="711"/>
      <c r="CI54" s="711"/>
      <c r="CJ54" s="711"/>
      <c r="CK54" s="711"/>
      <c r="CL54" s="711"/>
      <c r="CM54" s="711"/>
      <c r="CN54" s="711"/>
      <c r="CO54" s="711"/>
      <c r="CP54" s="711"/>
      <c r="CQ54" s="711"/>
      <c r="CR54" s="711"/>
      <c r="CS54" s="711"/>
      <c r="CT54" s="711"/>
      <c r="CU54" s="711"/>
      <c r="CV54" s="711"/>
      <c r="CW54" s="711"/>
      <c r="CX54" s="711"/>
      <c r="CY54" s="711"/>
      <c r="CZ54" s="711"/>
      <c r="DA54" s="711"/>
      <c r="DB54" s="711"/>
      <c r="DC54" s="711"/>
      <c r="DD54" s="711"/>
      <c r="DE54" s="711"/>
      <c r="DF54" s="711"/>
      <c r="DG54" s="711"/>
      <c r="DH54" s="711"/>
      <c r="DI54" s="711"/>
      <c r="DJ54" s="711"/>
      <c r="DK54" s="711"/>
      <c r="DL54" s="711"/>
      <c r="DM54" s="711"/>
      <c r="DN54" s="711"/>
      <c r="DO54" s="711"/>
      <c r="DP54" s="711"/>
      <c r="DQ54" s="711"/>
      <c r="DR54" s="711"/>
      <c r="DS54" s="711"/>
      <c r="DT54" s="711"/>
      <c r="DU54" s="711"/>
      <c r="DV54" s="711"/>
      <c r="DW54" s="711"/>
      <c r="DX54" s="711"/>
      <c r="DY54" s="711"/>
      <c r="DZ54" s="711"/>
      <c r="EA54" s="711"/>
    </row>
    <row r="55" spans="1:131" ht="20.25" hidden="1">
      <c r="A55" s="714" t="s">
        <v>16</v>
      </c>
      <c r="B55" s="715"/>
      <c r="C55" s="715"/>
      <c r="D55" s="725">
        <v>0</v>
      </c>
      <c r="E55" s="727">
        <v>0</v>
      </c>
      <c r="F55" s="710">
        <f t="shared" si="82"/>
        <v>0</v>
      </c>
      <c r="G55" s="715"/>
      <c r="H55" s="715"/>
      <c r="I55" s="725">
        <v>0</v>
      </c>
      <c r="J55" s="725">
        <v>0</v>
      </c>
      <c r="K55" s="708">
        <f t="shared" si="83"/>
        <v>0</v>
      </c>
      <c r="L55" s="916"/>
      <c r="M55" s="916"/>
      <c r="N55" s="918">
        <v>0</v>
      </c>
      <c r="O55" s="918">
        <v>0</v>
      </c>
      <c r="P55" s="915">
        <f t="shared" si="84"/>
        <v>0</v>
      </c>
      <c r="Q55" s="723"/>
      <c r="R55" s="726"/>
      <c r="S55" s="726"/>
      <c r="T55" s="715"/>
      <c r="U55" s="726"/>
      <c r="V55" s="726"/>
      <c r="W55" s="715"/>
      <c r="X55" s="715"/>
      <c r="Y55" s="707">
        <f t="shared" ref="Y55:Z60" si="90">N55+R55-U55</f>
        <v>0</v>
      </c>
      <c r="Z55" s="709">
        <f t="shared" si="90"/>
        <v>0</v>
      </c>
      <c r="AA55" s="708">
        <f t="shared" si="85"/>
        <v>0</v>
      </c>
      <c r="AB55" s="916"/>
      <c r="AC55" s="916"/>
      <c r="AD55" s="923"/>
      <c r="AE55" s="923"/>
      <c r="AF55" s="915">
        <f t="shared" si="86"/>
        <v>0</v>
      </c>
      <c r="AG55" s="916"/>
      <c r="AH55" s="923"/>
      <c r="AI55" s="923"/>
      <c r="AJ55" s="723"/>
      <c r="AK55" s="726"/>
      <c r="AL55" s="726"/>
      <c r="AM55" s="715"/>
      <c r="AN55" s="726"/>
      <c r="AO55" s="726"/>
      <c r="AP55" s="715"/>
      <c r="AQ55" s="726"/>
      <c r="AR55" s="726"/>
      <c r="AS55" s="707"/>
      <c r="AT55" s="711"/>
      <c r="AU55" s="715"/>
      <c r="AV55" s="715"/>
      <c r="AW55" s="707">
        <f t="shared" ref="AW55:AX60" si="91">AD55-N55</f>
        <v>0</v>
      </c>
      <c r="AX55" s="709">
        <f t="shared" si="91"/>
        <v>0</v>
      </c>
      <c r="AY55" s="716"/>
      <c r="AZ55" s="716"/>
      <c r="BA55" s="709">
        <f t="shared" ref="BA55:BB60" si="92">IF(N55=0,0,AD55/N55*100)</f>
        <v>0</v>
      </c>
      <c r="BB55" s="709">
        <f t="shared" si="92"/>
        <v>0</v>
      </c>
      <c r="BC55" s="715"/>
      <c r="BD55" s="715"/>
      <c r="BE55" s="707">
        <f t="shared" ref="BE55:BF60" si="93">AD55-N55-AH55-AK55-AN55-AQ55</f>
        <v>0</v>
      </c>
      <c r="BF55" s="709">
        <f t="shared" si="93"/>
        <v>0</v>
      </c>
      <c r="BG55" s="709">
        <f t="shared" si="87"/>
        <v>0</v>
      </c>
      <c r="BH55" s="709">
        <f t="shared" si="88"/>
        <v>0</v>
      </c>
      <c r="BI55" s="709">
        <f t="shared" si="89"/>
        <v>0</v>
      </c>
      <c r="BJ55" s="717"/>
      <c r="BK55" s="711"/>
      <c r="BL55" s="715"/>
      <c r="BM55" s="715"/>
      <c r="BN55" s="707">
        <f t="shared" ref="BN55:BO60" si="94">AD55-Y55</f>
        <v>0</v>
      </c>
      <c r="BO55" s="709">
        <f t="shared" si="94"/>
        <v>0</v>
      </c>
      <c r="BP55" s="715"/>
      <c r="BQ55" s="715"/>
      <c r="BR55" s="709">
        <f t="shared" ref="BR55:BS60" si="95">IF(Y55=0,0,AD55/Y55*100)</f>
        <v>0</v>
      </c>
      <c r="BS55" s="709">
        <f t="shared" si="95"/>
        <v>0</v>
      </c>
      <c r="BT55" s="711"/>
      <c r="BU55" s="715"/>
      <c r="BV55" s="715"/>
      <c r="BW55" s="707">
        <f t="shared" ref="BW55:BX60" si="96">AD55-D55</f>
        <v>0</v>
      </c>
      <c r="BX55" s="709">
        <f t="shared" si="96"/>
        <v>0</v>
      </c>
      <c r="BY55" s="716"/>
      <c r="BZ55" s="716"/>
      <c r="CA55" s="709">
        <f t="shared" ref="CA55:CB60" si="97">IF(D55=0,0,AD55/D55*100)</f>
        <v>0</v>
      </c>
      <c r="CB55" s="709">
        <f t="shared" si="97"/>
        <v>0</v>
      </c>
      <c r="CC55" s="711"/>
      <c r="CD55" s="711"/>
      <c r="CE55" s="711"/>
      <c r="CF55" s="711"/>
      <c r="CG55" s="711"/>
      <c r="CH55" s="711"/>
      <c r="CI55" s="711"/>
      <c r="CJ55" s="711"/>
      <c r="CK55" s="711"/>
      <c r="CL55" s="711"/>
      <c r="CM55" s="711"/>
      <c r="CN55" s="711"/>
      <c r="CO55" s="711"/>
      <c r="CP55" s="711"/>
      <c r="CQ55" s="711"/>
      <c r="CR55" s="711"/>
      <c r="CS55" s="711"/>
      <c r="CT55" s="711"/>
      <c r="CU55" s="711"/>
      <c r="CV55" s="711"/>
      <c r="CW55" s="711"/>
      <c r="CX55" s="711"/>
      <c r="CY55" s="711"/>
      <c r="CZ55" s="711"/>
      <c r="DA55" s="711"/>
      <c r="DB55" s="711"/>
      <c r="DC55" s="711"/>
      <c r="DD55" s="711"/>
      <c r="DE55" s="711"/>
      <c r="DF55" s="711"/>
      <c r="DG55" s="711"/>
      <c r="DH55" s="711"/>
      <c r="DI55" s="711"/>
      <c r="DJ55" s="711"/>
      <c r="DK55" s="711"/>
      <c r="DL55" s="711"/>
      <c r="DM55" s="711"/>
      <c r="DN55" s="711"/>
      <c r="DO55" s="711"/>
      <c r="DP55" s="711"/>
      <c r="DQ55" s="711"/>
      <c r="DR55" s="711"/>
      <c r="DS55" s="711"/>
      <c r="DT55" s="711"/>
      <c r="DU55" s="711"/>
      <c r="DV55" s="711"/>
      <c r="DW55" s="711"/>
      <c r="DX55" s="711"/>
      <c r="DY55" s="711"/>
      <c r="DZ55" s="711"/>
      <c r="EA55" s="711"/>
    </row>
    <row r="56" spans="1:131" ht="20.25" hidden="1">
      <c r="A56" s="718" t="s">
        <v>17</v>
      </c>
      <c r="B56" s="715"/>
      <c r="C56" s="715"/>
      <c r="D56" s="725">
        <v>0</v>
      </c>
      <c r="E56" s="727">
        <v>0</v>
      </c>
      <c r="F56" s="710">
        <f t="shared" si="82"/>
        <v>0</v>
      </c>
      <c r="G56" s="715"/>
      <c r="H56" s="715"/>
      <c r="I56" s="725">
        <v>0</v>
      </c>
      <c r="J56" s="725">
        <v>0</v>
      </c>
      <c r="K56" s="708">
        <f t="shared" si="83"/>
        <v>0</v>
      </c>
      <c r="L56" s="916"/>
      <c r="M56" s="916"/>
      <c r="N56" s="918">
        <v>0</v>
      </c>
      <c r="O56" s="918">
        <v>0</v>
      </c>
      <c r="P56" s="915">
        <f t="shared" si="84"/>
        <v>0</v>
      </c>
      <c r="Q56" s="723"/>
      <c r="R56" s="726"/>
      <c r="S56" s="726"/>
      <c r="T56" s="715"/>
      <c r="U56" s="726"/>
      <c r="V56" s="726"/>
      <c r="W56" s="715"/>
      <c r="X56" s="715"/>
      <c r="Y56" s="707">
        <f t="shared" si="90"/>
        <v>0</v>
      </c>
      <c r="Z56" s="709">
        <f t="shared" si="90"/>
        <v>0</v>
      </c>
      <c r="AA56" s="708">
        <f t="shared" si="85"/>
        <v>0</v>
      </c>
      <c r="AB56" s="916"/>
      <c r="AC56" s="916"/>
      <c r="AD56" s="923"/>
      <c r="AE56" s="923"/>
      <c r="AF56" s="915">
        <f t="shared" si="86"/>
        <v>0</v>
      </c>
      <c r="AG56" s="916"/>
      <c r="AH56" s="923"/>
      <c r="AI56" s="923"/>
      <c r="AJ56" s="723"/>
      <c r="AK56" s="726"/>
      <c r="AL56" s="726"/>
      <c r="AM56" s="715"/>
      <c r="AN56" s="726"/>
      <c r="AO56" s="726"/>
      <c r="AP56" s="715"/>
      <c r="AQ56" s="726"/>
      <c r="AR56" s="726"/>
      <c r="AS56" s="707"/>
      <c r="AT56" s="711"/>
      <c r="AU56" s="715"/>
      <c r="AV56" s="715"/>
      <c r="AW56" s="707">
        <f t="shared" si="91"/>
        <v>0</v>
      </c>
      <c r="AX56" s="709">
        <f t="shared" si="91"/>
        <v>0</v>
      </c>
      <c r="AY56" s="716"/>
      <c r="AZ56" s="716"/>
      <c r="BA56" s="709">
        <f t="shared" si="92"/>
        <v>0</v>
      </c>
      <c r="BB56" s="709">
        <f t="shared" si="92"/>
        <v>0</v>
      </c>
      <c r="BC56" s="715"/>
      <c r="BD56" s="715"/>
      <c r="BE56" s="707">
        <f t="shared" si="93"/>
        <v>0</v>
      </c>
      <c r="BF56" s="709">
        <f t="shared" si="93"/>
        <v>0</v>
      </c>
      <c r="BG56" s="709">
        <f t="shared" si="87"/>
        <v>0</v>
      </c>
      <c r="BH56" s="709">
        <f t="shared" si="88"/>
        <v>0</v>
      </c>
      <c r="BI56" s="709">
        <f t="shared" si="89"/>
        <v>0</v>
      </c>
      <c r="BJ56" s="717"/>
      <c r="BK56" s="711"/>
      <c r="BL56" s="715"/>
      <c r="BM56" s="715"/>
      <c r="BN56" s="707">
        <f t="shared" si="94"/>
        <v>0</v>
      </c>
      <c r="BO56" s="709">
        <f t="shared" si="94"/>
        <v>0</v>
      </c>
      <c r="BP56" s="715"/>
      <c r="BQ56" s="715"/>
      <c r="BR56" s="709">
        <f t="shared" si="95"/>
        <v>0</v>
      </c>
      <c r="BS56" s="709">
        <f t="shared" si="95"/>
        <v>0</v>
      </c>
      <c r="BT56" s="711"/>
      <c r="BU56" s="715"/>
      <c r="BV56" s="715"/>
      <c r="BW56" s="707">
        <f t="shared" si="96"/>
        <v>0</v>
      </c>
      <c r="BX56" s="709">
        <f t="shared" si="96"/>
        <v>0</v>
      </c>
      <c r="BY56" s="716"/>
      <c r="BZ56" s="716"/>
      <c r="CA56" s="709">
        <f t="shared" si="97"/>
        <v>0</v>
      </c>
      <c r="CB56" s="709">
        <f t="shared" si="97"/>
        <v>0</v>
      </c>
      <c r="CC56" s="711"/>
      <c r="CD56" s="711"/>
      <c r="CE56" s="711"/>
      <c r="CF56" s="711"/>
      <c r="CG56" s="711"/>
      <c r="CH56" s="711"/>
      <c r="CI56" s="711"/>
      <c r="CJ56" s="711"/>
      <c r="CK56" s="711"/>
      <c r="CL56" s="711"/>
      <c r="CM56" s="711"/>
      <c r="CN56" s="711"/>
      <c r="CO56" s="711"/>
      <c r="CP56" s="711"/>
      <c r="CQ56" s="711"/>
      <c r="CR56" s="711"/>
      <c r="CS56" s="711"/>
      <c r="CT56" s="711"/>
      <c r="CU56" s="711"/>
      <c r="CV56" s="711"/>
      <c r="CW56" s="711"/>
      <c r="CX56" s="711"/>
      <c r="CY56" s="711"/>
      <c r="CZ56" s="711"/>
      <c r="DA56" s="711"/>
      <c r="DB56" s="711"/>
      <c r="DC56" s="711"/>
      <c r="DD56" s="711"/>
      <c r="DE56" s="711"/>
      <c r="DF56" s="711"/>
      <c r="DG56" s="711"/>
      <c r="DH56" s="711"/>
      <c r="DI56" s="711"/>
      <c r="DJ56" s="711"/>
      <c r="DK56" s="711"/>
      <c r="DL56" s="711"/>
      <c r="DM56" s="711"/>
      <c r="DN56" s="711"/>
      <c r="DO56" s="711"/>
      <c r="DP56" s="711"/>
      <c r="DQ56" s="711"/>
      <c r="DR56" s="711"/>
      <c r="DS56" s="711"/>
      <c r="DT56" s="711"/>
      <c r="DU56" s="711"/>
      <c r="DV56" s="711"/>
      <c r="DW56" s="711"/>
      <c r="DX56" s="711"/>
      <c r="DY56" s="711"/>
      <c r="DZ56" s="711"/>
      <c r="EA56" s="711"/>
    </row>
    <row r="57" spans="1:131" ht="20.25" hidden="1">
      <c r="A57" s="718" t="s">
        <v>18</v>
      </c>
      <c r="B57" s="715"/>
      <c r="C57" s="715"/>
      <c r="D57" s="725">
        <v>0</v>
      </c>
      <c r="E57" s="727">
        <v>0</v>
      </c>
      <c r="F57" s="710">
        <f t="shared" si="82"/>
        <v>0</v>
      </c>
      <c r="G57" s="715"/>
      <c r="H57" s="715"/>
      <c r="I57" s="725">
        <v>0</v>
      </c>
      <c r="J57" s="725">
        <v>0</v>
      </c>
      <c r="K57" s="708">
        <f t="shared" si="83"/>
        <v>0</v>
      </c>
      <c r="L57" s="916"/>
      <c r="M57" s="916"/>
      <c r="N57" s="918">
        <v>0</v>
      </c>
      <c r="O57" s="918">
        <v>0</v>
      </c>
      <c r="P57" s="915">
        <f t="shared" si="84"/>
        <v>0</v>
      </c>
      <c r="Q57" s="723"/>
      <c r="R57" s="726"/>
      <c r="S57" s="726"/>
      <c r="T57" s="715"/>
      <c r="U57" s="726"/>
      <c r="V57" s="726"/>
      <c r="W57" s="715"/>
      <c r="X57" s="715"/>
      <c r="Y57" s="707">
        <f t="shared" si="90"/>
        <v>0</v>
      </c>
      <c r="Z57" s="709">
        <f t="shared" si="90"/>
        <v>0</v>
      </c>
      <c r="AA57" s="708">
        <f t="shared" si="85"/>
        <v>0</v>
      </c>
      <c r="AB57" s="916"/>
      <c r="AC57" s="916"/>
      <c r="AD57" s="923"/>
      <c r="AE57" s="923"/>
      <c r="AF57" s="915">
        <f t="shared" si="86"/>
        <v>0</v>
      </c>
      <c r="AG57" s="916"/>
      <c r="AH57" s="923"/>
      <c r="AI57" s="923"/>
      <c r="AJ57" s="723"/>
      <c r="AK57" s="726"/>
      <c r="AL57" s="726"/>
      <c r="AM57" s="715"/>
      <c r="AN57" s="726"/>
      <c r="AO57" s="726"/>
      <c r="AP57" s="715"/>
      <c r="AQ57" s="726"/>
      <c r="AR57" s="726"/>
      <c r="AS57" s="707"/>
      <c r="AT57" s="711"/>
      <c r="AU57" s="715"/>
      <c r="AV57" s="715"/>
      <c r="AW57" s="707">
        <f t="shared" si="91"/>
        <v>0</v>
      </c>
      <c r="AX57" s="709">
        <f t="shared" si="91"/>
        <v>0</v>
      </c>
      <c r="AY57" s="716"/>
      <c r="AZ57" s="716"/>
      <c r="BA57" s="709">
        <f t="shared" si="92"/>
        <v>0</v>
      </c>
      <c r="BB57" s="709">
        <f t="shared" si="92"/>
        <v>0</v>
      </c>
      <c r="BC57" s="715"/>
      <c r="BD57" s="715"/>
      <c r="BE57" s="707">
        <f t="shared" si="93"/>
        <v>0</v>
      </c>
      <c r="BF57" s="709">
        <f t="shared" si="93"/>
        <v>0</v>
      </c>
      <c r="BG57" s="709">
        <f t="shared" si="87"/>
        <v>0</v>
      </c>
      <c r="BH57" s="709">
        <f t="shared" si="88"/>
        <v>0</v>
      </c>
      <c r="BI57" s="709">
        <f t="shared" si="89"/>
        <v>0</v>
      </c>
      <c r="BJ57" s="717"/>
      <c r="BK57" s="711"/>
      <c r="BL57" s="715"/>
      <c r="BM57" s="715"/>
      <c r="BN57" s="707">
        <f t="shared" si="94"/>
        <v>0</v>
      </c>
      <c r="BO57" s="709">
        <f t="shared" si="94"/>
        <v>0</v>
      </c>
      <c r="BP57" s="715"/>
      <c r="BQ57" s="715"/>
      <c r="BR57" s="709">
        <f t="shared" si="95"/>
        <v>0</v>
      </c>
      <c r="BS57" s="709">
        <f t="shared" si="95"/>
        <v>0</v>
      </c>
      <c r="BT57" s="711"/>
      <c r="BU57" s="715"/>
      <c r="BV57" s="715"/>
      <c r="BW57" s="707">
        <f t="shared" si="96"/>
        <v>0</v>
      </c>
      <c r="BX57" s="709">
        <f t="shared" si="96"/>
        <v>0</v>
      </c>
      <c r="BY57" s="716"/>
      <c r="BZ57" s="716"/>
      <c r="CA57" s="709">
        <f t="shared" si="97"/>
        <v>0</v>
      </c>
      <c r="CB57" s="709">
        <f t="shared" si="97"/>
        <v>0</v>
      </c>
      <c r="CC57" s="711"/>
      <c r="CD57" s="711"/>
      <c r="CE57" s="711"/>
      <c r="CF57" s="711"/>
      <c r="CG57" s="711"/>
      <c r="CH57" s="711"/>
      <c r="CI57" s="711"/>
      <c r="CJ57" s="711"/>
      <c r="CK57" s="711"/>
      <c r="CL57" s="711"/>
      <c r="CM57" s="711"/>
      <c r="CN57" s="711"/>
      <c r="CO57" s="711"/>
      <c r="CP57" s="711"/>
      <c r="CQ57" s="711"/>
      <c r="CR57" s="711"/>
      <c r="CS57" s="711"/>
      <c r="CT57" s="711"/>
      <c r="CU57" s="711"/>
      <c r="CV57" s="711"/>
      <c r="CW57" s="711"/>
      <c r="CX57" s="711"/>
      <c r="CY57" s="711"/>
      <c r="CZ57" s="711"/>
      <c r="DA57" s="711"/>
      <c r="DB57" s="711"/>
      <c r="DC57" s="711"/>
      <c r="DD57" s="711"/>
      <c r="DE57" s="711"/>
      <c r="DF57" s="711"/>
      <c r="DG57" s="711"/>
      <c r="DH57" s="711"/>
      <c r="DI57" s="711"/>
      <c r="DJ57" s="711"/>
      <c r="DK57" s="711"/>
      <c r="DL57" s="711"/>
      <c r="DM57" s="711"/>
      <c r="DN57" s="711"/>
      <c r="DO57" s="711"/>
      <c r="DP57" s="711"/>
      <c r="DQ57" s="711"/>
      <c r="DR57" s="711"/>
      <c r="DS57" s="711"/>
      <c r="DT57" s="711"/>
      <c r="DU57" s="711"/>
      <c r="DV57" s="711"/>
      <c r="DW57" s="711"/>
      <c r="DX57" s="711"/>
      <c r="DY57" s="711"/>
      <c r="DZ57" s="711"/>
      <c r="EA57" s="711"/>
    </row>
    <row r="58" spans="1:131" ht="20.25" hidden="1">
      <c r="A58" s="718" t="s">
        <v>19</v>
      </c>
      <c r="B58" s="715"/>
      <c r="C58" s="715"/>
      <c r="D58" s="725">
        <v>0</v>
      </c>
      <c r="E58" s="727">
        <v>0</v>
      </c>
      <c r="F58" s="710">
        <f t="shared" si="82"/>
        <v>0</v>
      </c>
      <c r="G58" s="715"/>
      <c r="H58" s="715"/>
      <c r="I58" s="725">
        <v>0</v>
      </c>
      <c r="J58" s="725">
        <v>0</v>
      </c>
      <c r="K58" s="708">
        <f t="shared" si="83"/>
        <v>0</v>
      </c>
      <c r="L58" s="916"/>
      <c r="M58" s="916"/>
      <c r="N58" s="918">
        <v>0</v>
      </c>
      <c r="O58" s="918">
        <v>0</v>
      </c>
      <c r="P58" s="915">
        <f t="shared" si="84"/>
        <v>0</v>
      </c>
      <c r="Q58" s="723"/>
      <c r="R58" s="726"/>
      <c r="S58" s="726"/>
      <c r="T58" s="715"/>
      <c r="U58" s="726"/>
      <c r="V58" s="726"/>
      <c r="W58" s="715"/>
      <c r="X58" s="715"/>
      <c r="Y58" s="707">
        <f t="shared" si="90"/>
        <v>0</v>
      </c>
      <c r="Z58" s="709">
        <f t="shared" si="90"/>
        <v>0</v>
      </c>
      <c r="AA58" s="708">
        <f t="shared" si="85"/>
        <v>0</v>
      </c>
      <c r="AB58" s="916"/>
      <c r="AC58" s="916"/>
      <c r="AD58" s="923"/>
      <c r="AE58" s="923"/>
      <c r="AF58" s="915">
        <f t="shared" si="86"/>
        <v>0</v>
      </c>
      <c r="AG58" s="916"/>
      <c r="AH58" s="923"/>
      <c r="AI58" s="923"/>
      <c r="AJ58" s="723"/>
      <c r="AK58" s="726"/>
      <c r="AL58" s="726"/>
      <c r="AM58" s="715"/>
      <c r="AN58" s="726"/>
      <c r="AO58" s="726"/>
      <c r="AP58" s="715"/>
      <c r="AQ58" s="726"/>
      <c r="AR58" s="726"/>
      <c r="AS58" s="707"/>
      <c r="AT58" s="711"/>
      <c r="AU58" s="715"/>
      <c r="AV58" s="715"/>
      <c r="AW58" s="707">
        <f t="shared" si="91"/>
        <v>0</v>
      </c>
      <c r="AX58" s="709">
        <f t="shared" si="91"/>
        <v>0</v>
      </c>
      <c r="AY58" s="716"/>
      <c r="AZ58" s="716"/>
      <c r="BA58" s="709">
        <f t="shared" si="92"/>
        <v>0</v>
      </c>
      <c r="BB58" s="709">
        <f t="shared" si="92"/>
        <v>0</v>
      </c>
      <c r="BC58" s="715"/>
      <c r="BD58" s="715"/>
      <c r="BE58" s="707">
        <f t="shared" si="93"/>
        <v>0</v>
      </c>
      <c r="BF58" s="709">
        <f t="shared" si="93"/>
        <v>0</v>
      </c>
      <c r="BG58" s="709">
        <f t="shared" si="87"/>
        <v>0</v>
      </c>
      <c r="BH58" s="709">
        <f t="shared" si="88"/>
        <v>0</v>
      </c>
      <c r="BI58" s="709">
        <f t="shared" si="89"/>
        <v>0</v>
      </c>
      <c r="BJ58" s="717"/>
      <c r="BK58" s="711"/>
      <c r="BL58" s="715"/>
      <c r="BM58" s="715"/>
      <c r="BN58" s="707">
        <f t="shared" si="94"/>
        <v>0</v>
      </c>
      <c r="BO58" s="709">
        <f t="shared" si="94"/>
        <v>0</v>
      </c>
      <c r="BP58" s="715"/>
      <c r="BQ58" s="715"/>
      <c r="BR58" s="709">
        <f t="shared" si="95"/>
        <v>0</v>
      </c>
      <c r="BS58" s="709">
        <f t="shared" si="95"/>
        <v>0</v>
      </c>
      <c r="BT58" s="711"/>
      <c r="BU58" s="715"/>
      <c r="BV58" s="715"/>
      <c r="BW58" s="707">
        <f t="shared" si="96"/>
        <v>0</v>
      </c>
      <c r="BX58" s="709">
        <f t="shared" si="96"/>
        <v>0</v>
      </c>
      <c r="BY58" s="716"/>
      <c r="BZ58" s="716"/>
      <c r="CA58" s="709">
        <f t="shared" si="97"/>
        <v>0</v>
      </c>
      <c r="CB58" s="709">
        <f t="shared" si="97"/>
        <v>0</v>
      </c>
      <c r="CC58" s="711"/>
      <c r="CD58" s="711"/>
      <c r="CE58" s="711"/>
      <c r="CF58" s="711"/>
      <c r="CG58" s="711"/>
      <c r="CH58" s="711"/>
      <c r="CI58" s="711"/>
      <c r="CJ58" s="711"/>
      <c r="CK58" s="711"/>
      <c r="CL58" s="711"/>
      <c r="CM58" s="711"/>
      <c r="CN58" s="711"/>
      <c r="CO58" s="711"/>
      <c r="CP58" s="711"/>
      <c r="CQ58" s="711"/>
      <c r="CR58" s="711"/>
      <c r="CS58" s="711"/>
      <c r="CT58" s="711"/>
      <c r="CU58" s="711"/>
      <c r="CV58" s="711"/>
      <c r="CW58" s="711"/>
      <c r="CX58" s="711"/>
      <c r="CY58" s="711"/>
      <c r="CZ58" s="711"/>
      <c r="DA58" s="711"/>
      <c r="DB58" s="711"/>
      <c r="DC58" s="711"/>
      <c r="DD58" s="711"/>
      <c r="DE58" s="711"/>
      <c r="DF58" s="711"/>
      <c r="DG58" s="711"/>
      <c r="DH58" s="711"/>
      <c r="DI58" s="711"/>
      <c r="DJ58" s="711"/>
      <c r="DK58" s="711"/>
      <c r="DL58" s="711"/>
      <c r="DM58" s="711"/>
      <c r="DN58" s="711"/>
      <c r="DO58" s="711"/>
      <c r="DP58" s="711"/>
      <c r="DQ58" s="711"/>
      <c r="DR58" s="711"/>
      <c r="DS58" s="711"/>
      <c r="DT58" s="711"/>
      <c r="DU58" s="711"/>
      <c r="DV58" s="711"/>
      <c r="DW58" s="711"/>
      <c r="DX58" s="711"/>
      <c r="DY58" s="711"/>
      <c r="DZ58" s="711"/>
      <c r="EA58" s="711"/>
    </row>
    <row r="59" spans="1:131" ht="20.25" hidden="1">
      <c r="A59" s="718" t="s">
        <v>20</v>
      </c>
      <c r="B59" s="715"/>
      <c r="C59" s="715"/>
      <c r="D59" s="725">
        <v>0</v>
      </c>
      <c r="E59" s="727">
        <v>0</v>
      </c>
      <c r="F59" s="710">
        <f t="shared" si="82"/>
        <v>0</v>
      </c>
      <c r="G59" s="715"/>
      <c r="H59" s="715"/>
      <c r="I59" s="725">
        <v>0</v>
      </c>
      <c r="J59" s="725">
        <v>0</v>
      </c>
      <c r="K59" s="708">
        <f t="shared" si="83"/>
        <v>0</v>
      </c>
      <c r="L59" s="916"/>
      <c r="M59" s="916"/>
      <c r="N59" s="918">
        <v>0</v>
      </c>
      <c r="O59" s="918">
        <v>0</v>
      </c>
      <c r="P59" s="915">
        <f t="shared" si="84"/>
        <v>0</v>
      </c>
      <c r="Q59" s="723"/>
      <c r="R59" s="726"/>
      <c r="S59" s="726"/>
      <c r="T59" s="715"/>
      <c r="U59" s="726"/>
      <c r="V59" s="726"/>
      <c r="W59" s="715"/>
      <c r="X59" s="715"/>
      <c r="Y59" s="707">
        <f t="shared" si="90"/>
        <v>0</v>
      </c>
      <c r="Z59" s="709">
        <f t="shared" si="90"/>
        <v>0</v>
      </c>
      <c r="AA59" s="708">
        <f t="shared" si="85"/>
        <v>0</v>
      </c>
      <c r="AB59" s="916"/>
      <c r="AC59" s="916"/>
      <c r="AD59" s="923"/>
      <c r="AE59" s="923"/>
      <c r="AF59" s="915">
        <f t="shared" si="86"/>
        <v>0</v>
      </c>
      <c r="AG59" s="916"/>
      <c r="AH59" s="923"/>
      <c r="AI59" s="923"/>
      <c r="AJ59" s="723"/>
      <c r="AK59" s="726"/>
      <c r="AL59" s="726"/>
      <c r="AM59" s="715"/>
      <c r="AN59" s="726"/>
      <c r="AO59" s="726"/>
      <c r="AP59" s="715"/>
      <c r="AQ59" s="726"/>
      <c r="AR59" s="726"/>
      <c r="AS59" s="707"/>
      <c r="AT59" s="711"/>
      <c r="AU59" s="715"/>
      <c r="AV59" s="715"/>
      <c r="AW59" s="707">
        <f t="shared" si="91"/>
        <v>0</v>
      </c>
      <c r="AX59" s="709">
        <f t="shared" si="91"/>
        <v>0</v>
      </c>
      <c r="AY59" s="716"/>
      <c r="AZ59" s="716"/>
      <c r="BA59" s="709">
        <f t="shared" si="92"/>
        <v>0</v>
      </c>
      <c r="BB59" s="709">
        <f t="shared" si="92"/>
        <v>0</v>
      </c>
      <c r="BC59" s="715"/>
      <c r="BD59" s="715"/>
      <c r="BE59" s="707">
        <f t="shared" si="93"/>
        <v>0</v>
      </c>
      <c r="BF59" s="709">
        <f t="shared" si="93"/>
        <v>0</v>
      </c>
      <c r="BG59" s="709">
        <f t="shared" si="87"/>
        <v>0</v>
      </c>
      <c r="BH59" s="709">
        <f t="shared" si="88"/>
        <v>0</v>
      </c>
      <c r="BI59" s="709">
        <f t="shared" si="89"/>
        <v>0</v>
      </c>
      <c r="BJ59" s="717"/>
      <c r="BK59" s="711"/>
      <c r="BL59" s="715"/>
      <c r="BM59" s="715"/>
      <c r="BN59" s="707">
        <f t="shared" si="94"/>
        <v>0</v>
      </c>
      <c r="BO59" s="709">
        <f t="shared" si="94"/>
        <v>0</v>
      </c>
      <c r="BP59" s="715"/>
      <c r="BQ59" s="715"/>
      <c r="BR59" s="709">
        <f t="shared" si="95"/>
        <v>0</v>
      </c>
      <c r="BS59" s="709">
        <f t="shared" si="95"/>
        <v>0</v>
      </c>
      <c r="BT59" s="711"/>
      <c r="BU59" s="715"/>
      <c r="BV59" s="715"/>
      <c r="BW59" s="707">
        <f t="shared" si="96"/>
        <v>0</v>
      </c>
      <c r="BX59" s="709">
        <f t="shared" si="96"/>
        <v>0</v>
      </c>
      <c r="BY59" s="716"/>
      <c r="BZ59" s="716"/>
      <c r="CA59" s="709">
        <f t="shared" si="97"/>
        <v>0</v>
      </c>
      <c r="CB59" s="709">
        <f t="shared" si="97"/>
        <v>0</v>
      </c>
      <c r="CC59" s="711"/>
      <c r="CD59" s="711"/>
      <c r="CE59" s="711"/>
      <c r="CF59" s="711"/>
      <c r="CG59" s="711"/>
      <c r="CH59" s="711"/>
      <c r="CI59" s="711"/>
      <c r="CJ59" s="711"/>
      <c r="CK59" s="711"/>
      <c r="CL59" s="711"/>
      <c r="CM59" s="711"/>
      <c r="CN59" s="711"/>
      <c r="CO59" s="711"/>
      <c r="CP59" s="711"/>
      <c r="CQ59" s="711"/>
      <c r="CR59" s="711"/>
      <c r="CS59" s="711"/>
      <c r="CT59" s="711"/>
      <c r="CU59" s="711"/>
      <c r="CV59" s="711"/>
      <c r="CW59" s="711"/>
      <c r="CX59" s="711"/>
      <c r="CY59" s="711"/>
      <c r="CZ59" s="711"/>
      <c r="DA59" s="711"/>
      <c r="DB59" s="711"/>
      <c r="DC59" s="711"/>
      <c r="DD59" s="711"/>
      <c r="DE59" s="711"/>
      <c r="DF59" s="711"/>
      <c r="DG59" s="711"/>
      <c r="DH59" s="711"/>
      <c r="DI59" s="711"/>
      <c r="DJ59" s="711"/>
      <c r="DK59" s="711"/>
      <c r="DL59" s="711"/>
      <c r="DM59" s="711"/>
      <c r="DN59" s="711"/>
      <c r="DO59" s="711"/>
      <c r="DP59" s="711"/>
      <c r="DQ59" s="711"/>
      <c r="DR59" s="711"/>
      <c r="DS59" s="711"/>
      <c r="DT59" s="711"/>
      <c r="DU59" s="711"/>
      <c r="DV59" s="711"/>
      <c r="DW59" s="711"/>
      <c r="DX59" s="711"/>
      <c r="DY59" s="711"/>
      <c r="DZ59" s="711"/>
      <c r="EA59" s="711"/>
    </row>
    <row r="60" spans="1:131" ht="20.25" hidden="1">
      <c r="A60" s="719" t="s">
        <v>21</v>
      </c>
      <c r="B60" s="715"/>
      <c r="C60" s="715"/>
      <c r="D60" s="731">
        <v>0</v>
      </c>
      <c r="E60" s="732">
        <v>0</v>
      </c>
      <c r="F60" s="710">
        <f t="shared" si="82"/>
        <v>0</v>
      </c>
      <c r="G60" s="715"/>
      <c r="H60" s="715"/>
      <c r="I60" s="731">
        <v>0</v>
      </c>
      <c r="J60" s="731">
        <v>0</v>
      </c>
      <c r="K60" s="708">
        <f t="shared" si="83"/>
        <v>0</v>
      </c>
      <c r="L60" s="916"/>
      <c r="M60" s="916"/>
      <c r="N60" s="920">
        <v>0</v>
      </c>
      <c r="O60" s="920">
        <v>0</v>
      </c>
      <c r="P60" s="915">
        <f t="shared" si="84"/>
        <v>0</v>
      </c>
      <c r="Q60" s="723"/>
      <c r="R60" s="733"/>
      <c r="S60" s="733"/>
      <c r="T60" s="715"/>
      <c r="U60" s="733"/>
      <c r="V60" s="733"/>
      <c r="W60" s="715"/>
      <c r="X60" s="715"/>
      <c r="Y60" s="715">
        <f t="shared" si="90"/>
        <v>0</v>
      </c>
      <c r="Z60" s="716">
        <f t="shared" si="90"/>
        <v>0</v>
      </c>
      <c r="AA60" s="708">
        <f t="shared" si="85"/>
        <v>0</v>
      </c>
      <c r="AB60" s="916"/>
      <c r="AC60" s="916"/>
      <c r="AD60" s="924"/>
      <c r="AE60" s="924"/>
      <c r="AF60" s="915">
        <f t="shared" si="86"/>
        <v>0</v>
      </c>
      <c r="AG60" s="916"/>
      <c r="AH60" s="924"/>
      <c r="AI60" s="924"/>
      <c r="AJ60" s="723"/>
      <c r="AK60" s="733"/>
      <c r="AL60" s="733"/>
      <c r="AM60" s="715"/>
      <c r="AN60" s="733"/>
      <c r="AO60" s="733"/>
      <c r="AP60" s="715"/>
      <c r="AQ60" s="733"/>
      <c r="AR60" s="733"/>
      <c r="AS60" s="715"/>
      <c r="AT60" s="711"/>
      <c r="AU60" s="715"/>
      <c r="AV60" s="715"/>
      <c r="AW60" s="715">
        <f t="shared" si="91"/>
        <v>0</v>
      </c>
      <c r="AX60" s="716">
        <f t="shared" si="91"/>
        <v>0</v>
      </c>
      <c r="AY60" s="716"/>
      <c r="AZ60" s="716"/>
      <c r="BA60" s="716">
        <f t="shared" si="92"/>
        <v>0</v>
      </c>
      <c r="BB60" s="716">
        <f t="shared" si="92"/>
        <v>0</v>
      </c>
      <c r="BC60" s="715"/>
      <c r="BD60" s="715"/>
      <c r="BE60" s="715">
        <f t="shared" si="93"/>
        <v>0</v>
      </c>
      <c r="BF60" s="716">
        <f t="shared" si="93"/>
        <v>0</v>
      </c>
      <c r="BG60" s="716">
        <f t="shared" si="87"/>
        <v>0</v>
      </c>
      <c r="BH60" s="716">
        <f t="shared" si="88"/>
        <v>0</v>
      </c>
      <c r="BI60" s="716">
        <f t="shared" si="89"/>
        <v>0</v>
      </c>
      <c r="BJ60" s="723"/>
      <c r="BK60" s="711"/>
      <c r="BL60" s="715"/>
      <c r="BM60" s="715"/>
      <c r="BN60" s="715">
        <f t="shared" si="94"/>
        <v>0</v>
      </c>
      <c r="BO60" s="716">
        <f t="shared" si="94"/>
        <v>0</v>
      </c>
      <c r="BP60" s="715"/>
      <c r="BQ60" s="715"/>
      <c r="BR60" s="716">
        <f t="shared" si="95"/>
        <v>0</v>
      </c>
      <c r="BS60" s="716">
        <f t="shared" si="95"/>
        <v>0</v>
      </c>
      <c r="BT60" s="711"/>
      <c r="BU60" s="715"/>
      <c r="BV60" s="715"/>
      <c r="BW60" s="715">
        <f t="shared" si="96"/>
        <v>0</v>
      </c>
      <c r="BX60" s="716">
        <f t="shared" si="96"/>
        <v>0</v>
      </c>
      <c r="BY60" s="716"/>
      <c r="BZ60" s="716"/>
      <c r="CA60" s="716">
        <f t="shared" si="97"/>
        <v>0</v>
      </c>
      <c r="CB60" s="716">
        <f t="shared" si="97"/>
        <v>0</v>
      </c>
      <c r="CC60" s="711"/>
      <c r="CD60" s="711"/>
      <c r="CE60" s="711"/>
      <c r="CF60" s="711"/>
      <c r="CG60" s="711"/>
      <c r="CH60" s="711"/>
      <c r="CI60" s="711"/>
      <c r="CJ60" s="711"/>
      <c r="CK60" s="711"/>
      <c r="CL60" s="711"/>
      <c r="CM60" s="711"/>
      <c r="CN60" s="711"/>
      <c r="CO60" s="711"/>
      <c r="CP60" s="711"/>
      <c r="CQ60" s="711"/>
      <c r="CR60" s="711"/>
      <c r="CS60" s="711"/>
      <c r="CT60" s="711"/>
      <c r="CU60" s="711"/>
      <c r="CV60" s="711"/>
      <c r="CW60" s="711"/>
      <c r="CX60" s="711"/>
      <c r="CY60" s="711"/>
      <c r="CZ60" s="711"/>
      <c r="DA60" s="711"/>
      <c r="DB60" s="711"/>
      <c r="DC60" s="711"/>
      <c r="DD60" s="711"/>
      <c r="DE60" s="711"/>
      <c r="DF60" s="711"/>
      <c r="DG60" s="711"/>
      <c r="DH60" s="711"/>
      <c r="DI60" s="711"/>
      <c r="DJ60" s="711"/>
      <c r="DK60" s="711"/>
      <c r="DL60" s="711"/>
      <c r="DM60" s="711"/>
      <c r="DN60" s="711"/>
      <c r="DO60" s="711"/>
      <c r="DP60" s="711"/>
      <c r="DQ60" s="711"/>
      <c r="DR60" s="711"/>
      <c r="DS60" s="711"/>
      <c r="DT60" s="711"/>
      <c r="DU60" s="711"/>
      <c r="DV60" s="711"/>
      <c r="DW60" s="711"/>
      <c r="DX60" s="711"/>
      <c r="DY60" s="711"/>
      <c r="DZ60" s="711"/>
      <c r="EA60" s="711"/>
    </row>
    <row r="61" spans="1:131" ht="20.25" hidden="1">
      <c r="A61" s="718" t="s">
        <v>22</v>
      </c>
      <c r="B61" s="715"/>
      <c r="C61" s="731">
        <v>0</v>
      </c>
      <c r="D61" s="715"/>
      <c r="E61" s="716"/>
      <c r="F61" s="715"/>
      <c r="G61" s="715"/>
      <c r="H61" s="731">
        <v>0</v>
      </c>
      <c r="I61" s="715"/>
      <c r="J61" s="715"/>
      <c r="K61" s="724"/>
      <c r="L61" s="916"/>
      <c r="M61" s="920">
        <v>0</v>
      </c>
      <c r="N61" s="916"/>
      <c r="O61" s="916"/>
      <c r="P61" s="916"/>
      <c r="Q61" s="908"/>
      <c r="R61" s="715"/>
      <c r="S61" s="715"/>
      <c r="T61" s="733"/>
      <c r="U61" s="715"/>
      <c r="V61" s="715"/>
      <c r="W61" s="715"/>
      <c r="X61" s="715">
        <f>M61+Q61-T61</f>
        <v>0</v>
      </c>
      <c r="Y61" s="715"/>
      <c r="Z61" s="716"/>
      <c r="AA61" s="724"/>
      <c r="AB61" s="916"/>
      <c r="AC61" s="924"/>
      <c r="AD61" s="916"/>
      <c r="AE61" s="916"/>
      <c r="AF61" s="916"/>
      <c r="AG61" s="924"/>
      <c r="AH61" s="916"/>
      <c r="AI61" s="916"/>
      <c r="AJ61" s="908"/>
      <c r="AK61" s="715"/>
      <c r="AL61" s="715"/>
      <c r="AM61" s="733"/>
      <c r="AN61" s="715"/>
      <c r="AO61" s="715"/>
      <c r="AP61" s="733"/>
      <c r="AQ61" s="715"/>
      <c r="AR61" s="715"/>
      <c r="AS61" s="715"/>
      <c r="AT61" s="711"/>
      <c r="AU61" s="715"/>
      <c r="AV61" s="715">
        <f>AC61-M61</f>
        <v>0</v>
      </c>
      <c r="AW61" s="715"/>
      <c r="AX61" s="716"/>
      <c r="AY61" s="716"/>
      <c r="AZ61" s="716">
        <f>IF(M61=0,0,AC61/M61*100)</f>
        <v>0</v>
      </c>
      <c r="BA61" s="716"/>
      <c r="BB61" s="716"/>
      <c r="BC61" s="715"/>
      <c r="BD61" s="715">
        <f>AC61-M61-AG61-AJ61-AM61-AP61</f>
        <v>0</v>
      </c>
      <c r="BE61" s="715"/>
      <c r="BF61" s="716"/>
      <c r="BG61" s="715"/>
      <c r="BH61" s="715"/>
      <c r="BI61" s="715"/>
      <c r="BJ61" s="723"/>
      <c r="BK61" s="711"/>
      <c r="BL61" s="715"/>
      <c r="BM61" s="715">
        <f>AC61-X61</f>
        <v>0</v>
      </c>
      <c r="BN61" s="715"/>
      <c r="BO61" s="716"/>
      <c r="BP61" s="715"/>
      <c r="BQ61" s="716">
        <f>IF(X61=0,0,AC61/X61*100)</f>
        <v>0</v>
      </c>
      <c r="BR61" s="715"/>
      <c r="BS61" s="716"/>
      <c r="BT61" s="711"/>
      <c r="BU61" s="715"/>
      <c r="BV61" s="715">
        <f>AC61-C61</f>
        <v>0</v>
      </c>
      <c r="BW61" s="715"/>
      <c r="BX61" s="716"/>
      <c r="BY61" s="716"/>
      <c r="BZ61" s="716">
        <f>IF(C61=0,0,AC61/C61*100)</f>
        <v>0</v>
      </c>
      <c r="CA61" s="716"/>
      <c r="CB61" s="716"/>
      <c r="CC61" s="711"/>
      <c r="CD61" s="711"/>
      <c r="CE61" s="711"/>
      <c r="CF61" s="711"/>
      <c r="CG61" s="711"/>
      <c r="CH61" s="711"/>
      <c r="CI61" s="711"/>
      <c r="CJ61" s="711"/>
      <c r="CK61" s="711"/>
      <c r="CL61" s="711"/>
      <c r="CM61" s="711"/>
      <c r="CN61" s="711"/>
      <c r="CO61" s="711"/>
      <c r="CP61" s="711"/>
      <c r="CQ61" s="711"/>
      <c r="CR61" s="711"/>
      <c r="CS61" s="711"/>
      <c r="CT61" s="711"/>
      <c r="CU61" s="711"/>
      <c r="CV61" s="711"/>
      <c r="CW61" s="711"/>
      <c r="CX61" s="711"/>
      <c r="CY61" s="711"/>
      <c r="CZ61" s="711"/>
      <c r="DA61" s="711"/>
      <c r="DB61" s="711"/>
      <c r="DC61" s="711"/>
      <c r="DD61" s="711"/>
      <c r="DE61" s="711"/>
      <c r="DF61" s="711"/>
      <c r="DG61" s="711"/>
      <c r="DH61" s="711"/>
      <c r="DI61" s="711"/>
      <c r="DJ61" s="711"/>
      <c r="DK61" s="711"/>
      <c r="DL61" s="711"/>
      <c r="DM61" s="711"/>
      <c r="DN61" s="711"/>
      <c r="DO61" s="711"/>
      <c r="DP61" s="711"/>
      <c r="DQ61" s="711"/>
      <c r="DR61" s="711"/>
      <c r="DS61" s="711"/>
      <c r="DT61" s="711"/>
      <c r="DU61" s="711"/>
      <c r="DV61" s="711"/>
      <c r="DW61" s="711"/>
      <c r="DX61" s="711"/>
      <c r="DY61" s="711"/>
      <c r="DZ61" s="711"/>
      <c r="EA61" s="711"/>
    </row>
    <row r="62" spans="1:131" ht="18" hidden="1" customHeight="1" outlineLevel="1">
      <c r="A62" s="730" t="s">
        <v>559</v>
      </c>
      <c r="B62" s="715">
        <f>C62+D62</f>
        <v>0</v>
      </c>
      <c r="C62" s="731">
        <v>0</v>
      </c>
      <c r="D62" s="715">
        <f>SUM(D63:D64,D67:D68)</f>
        <v>0</v>
      </c>
      <c r="E62" s="716">
        <f>SUM(E63:E64,E67:E68)</f>
        <v>0</v>
      </c>
      <c r="F62" s="710">
        <f t="shared" ref="F62:F68" si="98">IF(E62=0,0,ROUND(D62/E62/12,0))</f>
        <v>0</v>
      </c>
      <c r="G62" s="715">
        <f>H62+I62</f>
        <v>0</v>
      </c>
      <c r="H62" s="731">
        <v>0</v>
      </c>
      <c r="I62" s="715">
        <f>SUM(I63:I64,I67:I68)</f>
        <v>0</v>
      </c>
      <c r="J62" s="715">
        <f>SUM(J63:J64,J67:J68)</f>
        <v>0</v>
      </c>
      <c r="K62" s="708">
        <f t="shared" ref="K62:K68" si="99">IF(J62=0,0,ROUND(I62/J62/12,0))</f>
        <v>0</v>
      </c>
      <c r="L62" s="916">
        <f>M62+N62</f>
        <v>0</v>
      </c>
      <c r="M62" s="920">
        <v>0</v>
      </c>
      <c r="N62" s="916">
        <f>SUM(N63:N64,N67:N68)</f>
        <v>0</v>
      </c>
      <c r="O62" s="916">
        <f>SUM(O63:O64,O67:O68)</f>
        <v>0</v>
      </c>
      <c r="P62" s="915">
        <f t="shared" ref="P62:P68" si="100">IF(O62=0,0,ROUND(N62/O62/12,0))</f>
        <v>0</v>
      </c>
      <c r="Q62" s="908"/>
      <c r="R62" s="715">
        <f>SUM(R63:R64,R67:R68)</f>
        <v>0</v>
      </c>
      <c r="S62" s="715">
        <f>SUM(S63:S64,S67:S68)</f>
        <v>0</v>
      </c>
      <c r="T62" s="733"/>
      <c r="U62" s="715">
        <f>SUM(U63:U64,U67:U68)</f>
        <v>0</v>
      </c>
      <c r="V62" s="715">
        <f>SUM(V63:V64,V67:V68)</f>
        <v>0</v>
      </c>
      <c r="W62" s="715">
        <f>X62+Y62</f>
        <v>0</v>
      </c>
      <c r="X62" s="715">
        <f>M62+Q62-T62</f>
        <v>0</v>
      </c>
      <c r="Y62" s="715">
        <f>SUM(Y63:Y64,Y67:Y68)</f>
        <v>0</v>
      </c>
      <c r="Z62" s="716">
        <f>SUM(Z63:Z64,Z67:Z68)</f>
        <v>0</v>
      </c>
      <c r="AA62" s="708">
        <f t="shared" ref="AA62:AA68" si="101">IF(Z62=0,0,ROUND(Y62/Z62/12,0))</f>
        <v>0</v>
      </c>
      <c r="AB62" s="916">
        <f>AC62+AD62</f>
        <v>0</v>
      </c>
      <c r="AC62" s="924"/>
      <c r="AD62" s="916">
        <f>SUM(AD63:AD64,AD67:AD68)</f>
        <v>0</v>
      </c>
      <c r="AE62" s="916">
        <f>SUM(AE63:AE64,AE67:AE68)</f>
        <v>0</v>
      </c>
      <c r="AF62" s="915">
        <f t="shared" ref="AF62:AF68" si="102">IF(AE62=0,0,ROUND(AD62/AE62/12,0))</f>
        <v>0</v>
      </c>
      <c r="AG62" s="924"/>
      <c r="AH62" s="916">
        <f>SUM(AH63:AH64,AH67:AH68)</f>
        <v>0</v>
      </c>
      <c r="AI62" s="916">
        <f>SUM(AI63:AI64,AI67:AI68)</f>
        <v>0</v>
      </c>
      <c r="AJ62" s="908"/>
      <c r="AK62" s="715">
        <f>SUM(AK63:AK64,AK67:AK68)</f>
        <v>0</v>
      </c>
      <c r="AL62" s="715">
        <f>SUM(AL63:AL64,AL67:AL68)</f>
        <v>0</v>
      </c>
      <c r="AM62" s="733"/>
      <c r="AN62" s="715">
        <f>SUM(AN63:AN64,AN67:AN68)</f>
        <v>0</v>
      </c>
      <c r="AO62" s="715">
        <f>SUM(AO63:AO64,AO67:AO68)</f>
        <v>0</v>
      </c>
      <c r="AP62" s="733"/>
      <c r="AQ62" s="715">
        <f>SUM(AQ63:AQ64,AQ67:AQ68)</f>
        <v>0</v>
      </c>
      <c r="AR62" s="715">
        <f>SUM(AR63:AR64,AR67:AR68)</f>
        <v>0</v>
      </c>
      <c r="AS62" s="715"/>
      <c r="AT62" s="711"/>
      <c r="AU62" s="715">
        <f>AV62+AW62</f>
        <v>0</v>
      </c>
      <c r="AV62" s="715">
        <f>AC62-M62</f>
        <v>0</v>
      </c>
      <c r="AW62" s="715">
        <f>SUM(AW63:AW64,AW67:AW68)</f>
        <v>0</v>
      </c>
      <c r="AX62" s="716">
        <f>SUM(AX63:AX64,AX67:AX68)</f>
        <v>0</v>
      </c>
      <c r="AY62" s="716">
        <f>IF(L62=0,0,AB62/L62*100)</f>
        <v>0</v>
      </c>
      <c r="AZ62" s="716">
        <f>IF(M62=0,0,AC62/M62*100)</f>
        <v>0</v>
      </c>
      <c r="BA62" s="716">
        <f t="shared" ref="BA62:BB68" si="103">IF(N62=0,0,AD62/N62*100)</f>
        <v>0</v>
      </c>
      <c r="BB62" s="716">
        <f t="shared" si="103"/>
        <v>0</v>
      </c>
      <c r="BC62" s="715">
        <f>BD62+BE62</f>
        <v>0</v>
      </c>
      <c r="BD62" s="715">
        <f>AC62-M62-AG62-AJ62-AM62-AP62</f>
        <v>0</v>
      </c>
      <c r="BE62" s="715">
        <f>SUM(BE63:BE64,BE67:BE68)</f>
        <v>0</v>
      </c>
      <c r="BF62" s="716">
        <f>SUM(BF63:BF64,BF67:BF68)</f>
        <v>0</v>
      </c>
      <c r="BG62" s="716">
        <f t="shared" ref="BG62:BG68" si="104">IF(F62=0,0,AF62/F62*100)</f>
        <v>0</v>
      </c>
      <c r="BH62" s="716">
        <f t="shared" ref="BH62:BH68" si="105">IF(K62=0,0,AF62/K62*100)</f>
        <v>0</v>
      </c>
      <c r="BI62" s="716">
        <f t="shared" ref="BI62:BI68" si="106">IF(P62=0,0,AF62/P62*100)</f>
        <v>0</v>
      </c>
      <c r="BJ62" s="723"/>
      <c r="BK62" s="711"/>
      <c r="BL62" s="715">
        <f>BM62+BN62</f>
        <v>0</v>
      </c>
      <c r="BM62" s="715">
        <f>AC62-X62</f>
        <v>0</v>
      </c>
      <c r="BN62" s="715">
        <f>SUM(BN63:BN64,BN67:BN68)</f>
        <v>0</v>
      </c>
      <c r="BO62" s="716">
        <f>SUM(BO63:BO64,BO67:BO68)</f>
        <v>0</v>
      </c>
      <c r="BP62" s="716">
        <f>IF(W62=0,0,AB62/W62*100)</f>
        <v>0</v>
      </c>
      <c r="BQ62" s="716">
        <f>IF(X62=0,0,AC62/X62*100)</f>
        <v>0</v>
      </c>
      <c r="BR62" s="716">
        <f t="shared" ref="BR62:BS68" si="107">IF(Y62=0,0,AD62/Y62*100)</f>
        <v>0</v>
      </c>
      <c r="BS62" s="716">
        <f t="shared" si="107"/>
        <v>0</v>
      </c>
      <c r="BT62" s="711"/>
      <c r="BU62" s="715">
        <f>BV62+BW62</f>
        <v>0</v>
      </c>
      <c r="BV62" s="715">
        <f>AC62-C62</f>
        <v>0</v>
      </c>
      <c r="BW62" s="715">
        <f>SUM(BW63:BW64,BW67:BW68)</f>
        <v>0</v>
      </c>
      <c r="BX62" s="716">
        <f>SUM(BX63:BX64,BX67:BX68)</f>
        <v>0</v>
      </c>
      <c r="BY62" s="716">
        <f>IF(B62=0,0,AB62/B62*100)</f>
        <v>0</v>
      </c>
      <c r="BZ62" s="716">
        <f>IF(C62=0,0,AC62/C62*100)</f>
        <v>0</v>
      </c>
      <c r="CA62" s="716">
        <f t="shared" ref="CA62:CB68" si="108">IF(D62=0,0,AD62/D62*100)</f>
        <v>0</v>
      </c>
      <c r="CB62" s="716">
        <f t="shared" si="108"/>
        <v>0</v>
      </c>
      <c r="CC62" s="711"/>
      <c r="CD62" s="711"/>
      <c r="CE62" s="711"/>
      <c r="CF62" s="711"/>
      <c r="CG62" s="711"/>
      <c r="CH62" s="711"/>
      <c r="CI62" s="711"/>
      <c r="CJ62" s="711"/>
      <c r="CK62" s="711"/>
      <c r="CL62" s="711"/>
      <c r="CM62" s="711"/>
      <c r="CN62" s="711"/>
      <c r="CO62" s="711"/>
      <c r="CP62" s="711"/>
      <c r="CQ62" s="711"/>
      <c r="CR62" s="711"/>
      <c r="CS62" s="711"/>
      <c r="CT62" s="711"/>
      <c r="CU62" s="711"/>
      <c r="CV62" s="711"/>
      <c r="CW62" s="711"/>
      <c r="CX62" s="711"/>
      <c r="CY62" s="711"/>
      <c r="CZ62" s="711"/>
      <c r="DA62" s="711"/>
      <c r="DB62" s="711"/>
      <c r="DC62" s="711"/>
      <c r="DD62" s="711"/>
      <c r="DE62" s="711"/>
      <c r="DF62" s="711"/>
      <c r="DG62" s="711"/>
      <c r="DH62" s="711"/>
      <c r="DI62" s="711"/>
      <c r="DJ62" s="711"/>
      <c r="DK62" s="711"/>
      <c r="DL62" s="711"/>
      <c r="DM62" s="711"/>
      <c r="DN62" s="711"/>
      <c r="DO62" s="711"/>
      <c r="DP62" s="711"/>
      <c r="DQ62" s="711"/>
      <c r="DR62" s="711"/>
      <c r="DS62" s="711"/>
      <c r="DT62" s="711"/>
      <c r="DU62" s="711"/>
      <c r="DV62" s="711"/>
      <c r="DW62" s="711"/>
      <c r="DX62" s="711"/>
      <c r="DY62" s="711"/>
      <c r="DZ62" s="711"/>
      <c r="EA62" s="711"/>
    </row>
    <row r="63" spans="1:131" ht="20.25" hidden="1" outlineLevel="1">
      <c r="A63" s="714" t="s">
        <v>16</v>
      </c>
      <c r="B63" s="715"/>
      <c r="C63" s="715"/>
      <c r="D63" s="731">
        <v>0</v>
      </c>
      <c r="E63" s="732">
        <v>0</v>
      </c>
      <c r="F63" s="710">
        <f t="shared" si="98"/>
        <v>0</v>
      </c>
      <c r="G63" s="715"/>
      <c r="H63" s="715"/>
      <c r="I63" s="731">
        <v>0</v>
      </c>
      <c r="J63" s="731">
        <v>0</v>
      </c>
      <c r="K63" s="708">
        <f t="shared" si="99"/>
        <v>0</v>
      </c>
      <c r="L63" s="916"/>
      <c r="M63" s="916"/>
      <c r="N63" s="920">
        <v>0</v>
      </c>
      <c r="O63" s="920">
        <v>0</v>
      </c>
      <c r="P63" s="915">
        <f t="shared" si="100"/>
        <v>0</v>
      </c>
      <c r="Q63" s="723"/>
      <c r="R63" s="733"/>
      <c r="S63" s="733"/>
      <c r="T63" s="715"/>
      <c r="U63" s="733"/>
      <c r="V63" s="733"/>
      <c r="W63" s="715"/>
      <c r="X63" s="715"/>
      <c r="Y63" s="715">
        <f t="shared" ref="Y63:Z68" si="109">N63+R63-U63</f>
        <v>0</v>
      </c>
      <c r="Z63" s="716">
        <f t="shared" si="109"/>
        <v>0</v>
      </c>
      <c r="AA63" s="708">
        <f t="shared" si="101"/>
        <v>0</v>
      </c>
      <c r="AB63" s="916"/>
      <c r="AC63" s="916"/>
      <c r="AD63" s="924"/>
      <c r="AE63" s="924"/>
      <c r="AF63" s="915">
        <f t="shared" si="102"/>
        <v>0</v>
      </c>
      <c r="AG63" s="916"/>
      <c r="AH63" s="924"/>
      <c r="AI63" s="924"/>
      <c r="AJ63" s="723"/>
      <c r="AK63" s="733"/>
      <c r="AL63" s="733"/>
      <c r="AM63" s="715"/>
      <c r="AN63" s="733"/>
      <c r="AO63" s="733"/>
      <c r="AP63" s="715"/>
      <c r="AQ63" s="733"/>
      <c r="AR63" s="733"/>
      <c r="AS63" s="715"/>
      <c r="AT63" s="711"/>
      <c r="AU63" s="715"/>
      <c r="AV63" s="715"/>
      <c r="AW63" s="715">
        <f t="shared" ref="AW63:AX68" si="110">AD63-N63</f>
        <v>0</v>
      </c>
      <c r="AX63" s="716">
        <f t="shared" si="110"/>
        <v>0</v>
      </c>
      <c r="AY63" s="716"/>
      <c r="AZ63" s="716"/>
      <c r="BA63" s="716">
        <f t="shared" si="103"/>
        <v>0</v>
      </c>
      <c r="BB63" s="716">
        <f t="shared" si="103"/>
        <v>0</v>
      </c>
      <c r="BC63" s="715"/>
      <c r="BD63" s="715"/>
      <c r="BE63" s="715">
        <f t="shared" ref="BE63:BF68" si="111">AD63-N63-AH63-AK63-AN63-AQ63</f>
        <v>0</v>
      </c>
      <c r="BF63" s="716">
        <f t="shared" si="111"/>
        <v>0</v>
      </c>
      <c r="BG63" s="716">
        <f t="shared" si="104"/>
        <v>0</v>
      </c>
      <c r="BH63" s="716">
        <f t="shared" si="105"/>
        <v>0</v>
      </c>
      <c r="BI63" s="716">
        <f t="shared" si="106"/>
        <v>0</v>
      </c>
      <c r="BJ63" s="723"/>
      <c r="BK63" s="711"/>
      <c r="BL63" s="715"/>
      <c r="BM63" s="715"/>
      <c r="BN63" s="715">
        <f t="shared" ref="BN63:BO68" si="112">AD63-Y63</f>
        <v>0</v>
      </c>
      <c r="BO63" s="716">
        <f t="shared" si="112"/>
        <v>0</v>
      </c>
      <c r="BP63" s="715"/>
      <c r="BQ63" s="715"/>
      <c r="BR63" s="716">
        <f t="shared" si="107"/>
        <v>0</v>
      </c>
      <c r="BS63" s="716">
        <f t="shared" si="107"/>
        <v>0</v>
      </c>
      <c r="BT63" s="711"/>
      <c r="BU63" s="715"/>
      <c r="BV63" s="715"/>
      <c r="BW63" s="715">
        <f t="shared" ref="BW63:BX68" si="113">AD63-D63</f>
        <v>0</v>
      </c>
      <c r="BX63" s="716">
        <f t="shared" si="113"/>
        <v>0</v>
      </c>
      <c r="BY63" s="716"/>
      <c r="BZ63" s="716"/>
      <c r="CA63" s="716">
        <f t="shared" si="108"/>
        <v>0</v>
      </c>
      <c r="CB63" s="716">
        <f t="shared" si="108"/>
        <v>0</v>
      </c>
      <c r="CC63" s="711"/>
      <c r="CD63" s="711"/>
      <c r="CE63" s="711"/>
      <c r="CF63" s="711"/>
      <c r="CG63" s="711"/>
      <c r="CH63" s="711"/>
      <c r="CI63" s="711"/>
      <c r="CJ63" s="711"/>
      <c r="CK63" s="711"/>
      <c r="CL63" s="711"/>
      <c r="CM63" s="711"/>
      <c r="CN63" s="711"/>
      <c r="CO63" s="711"/>
      <c r="CP63" s="711"/>
      <c r="CQ63" s="711"/>
      <c r="CR63" s="711"/>
      <c r="CS63" s="711"/>
      <c r="CT63" s="711"/>
      <c r="CU63" s="711"/>
      <c r="CV63" s="711"/>
      <c r="CW63" s="711"/>
      <c r="CX63" s="711"/>
      <c r="CY63" s="711"/>
      <c r="CZ63" s="711"/>
      <c r="DA63" s="711"/>
      <c r="DB63" s="711"/>
      <c r="DC63" s="711"/>
      <c r="DD63" s="711"/>
      <c r="DE63" s="711"/>
      <c r="DF63" s="711"/>
      <c r="DG63" s="711"/>
      <c r="DH63" s="711"/>
      <c r="DI63" s="711"/>
      <c r="DJ63" s="711"/>
      <c r="DK63" s="711"/>
      <c r="DL63" s="711"/>
      <c r="DM63" s="711"/>
      <c r="DN63" s="711"/>
      <c r="DO63" s="711"/>
      <c r="DP63" s="711"/>
      <c r="DQ63" s="711"/>
      <c r="DR63" s="711"/>
      <c r="DS63" s="711"/>
      <c r="DT63" s="711"/>
      <c r="DU63" s="711"/>
      <c r="DV63" s="711"/>
      <c r="DW63" s="711"/>
      <c r="DX63" s="711"/>
      <c r="DY63" s="711"/>
      <c r="DZ63" s="711"/>
      <c r="EA63" s="711"/>
    </row>
    <row r="64" spans="1:131" ht="20.25" hidden="1" outlineLevel="1">
      <c r="A64" s="718" t="s">
        <v>17</v>
      </c>
      <c r="B64" s="715"/>
      <c r="C64" s="715"/>
      <c r="D64" s="731">
        <v>0</v>
      </c>
      <c r="E64" s="732">
        <v>0</v>
      </c>
      <c r="F64" s="710">
        <f t="shared" si="98"/>
        <v>0</v>
      </c>
      <c r="G64" s="715"/>
      <c r="H64" s="715"/>
      <c r="I64" s="731">
        <v>0</v>
      </c>
      <c r="J64" s="731">
        <v>0</v>
      </c>
      <c r="K64" s="708">
        <f t="shared" si="99"/>
        <v>0</v>
      </c>
      <c r="L64" s="916"/>
      <c r="M64" s="916"/>
      <c r="N64" s="920">
        <v>0</v>
      </c>
      <c r="O64" s="920">
        <v>0</v>
      </c>
      <c r="P64" s="915">
        <f t="shared" si="100"/>
        <v>0</v>
      </c>
      <c r="Q64" s="723"/>
      <c r="R64" s="733"/>
      <c r="S64" s="733"/>
      <c r="T64" s="715"/>
      <c r="U64" s="733"/>
      <c r="V64" s="733"/>
      <c r="W64" s="715"/>
      <c r="X64" s="715"/>
      <c r="Y64" s="715">
        <f t="shared" si="109"/>
        <v>0</v>
      </c>
      <c r="Z64" s="716">
        <f t="shared" si="109"/>
        <v>0</v>
      </c>
      <c r="AA64" s="708">
        <f t="shared" si="101"/>
        <v>0</v>
      </c>
      <c r="AB64" s="916"/>
      <c r="AC64" s="916"/>
      <c r="AD64" s="924"/>
      <c r="AE64" s="924"/>
      <c r="AF64" s="915">
        <f t="shared" si="102"/>
        <v>0</v>
      </c>
      <c r="AG64" s="916"/>
      <c r="AH64" s="924"/>
      <c r="AI64" s="924"/>
      <c r="AJ64" s="723"/>
      <c r="AK64" s="733"/>
      <c r="AL64" s="733"/>
      <c r="AM64" s="715"/>
      <c r="AN64" s="733"/>
      <c r="AO64" s="733"/>
      <c r="AP64" s="715"/>
      <c r="AQ64" s="733"/>
      <c r="AR64" s="733"/>
      <c r="AS64" s="715"/>
      <c r="AT64" s="711"/>
      <c r="AU64" s="715"/>
      <c r="AV64" s="715"/>
      <c r="AW64" s="715">
        <f t="shared" si="110"/>
        <v>0</v>
      </c>
      <c r="AX64" s="716">
        <f t="shared" si="110"/>
        <v>0</v>
      </c>
      <c r="AY64" s="716"/>
      <c r="AZ64" s="716"/>
      <c r="BA64" s="716">
        <f t="shared" si="103"/>
        <v>0</v>
      </c>
      <c r="BB64" s="716">
        <f t="shared" si="103"/>
        <v>0</v>
      </c>
      <c r="BC64" s="715"/>
      <c r="BD64" s="715"/>
      <c r="BE64" s="715">
        <f t="shared" si="111"/>
        <v>0</v>
      </c>
      <c r="BF64" s="716">
        <f t="shared" si="111"/>
        <v>0</v>
      </c>
      <c r="BG64" s="716">
        <f t="shared" si="104"/>
        <v>0</v>
      </c>
      <c r="BH64" s="716">
        <f t="shared" si="105"/>
        <v>0</v>
      </c>
      <c r="BI64" s="716">
        <f t="shared" si="106"/>
        <v>0</v>
      </c>
      <c r="BJ64" s="723"/>
      <c r="BK64" s="711"/>
      <c r="BL64" s="715"/>
      <c r="BM64" s="715"/>
      <c r="BN64" s="715">
        <f t="shared" si="112"/>
        <v>0</v>
      </c>
      <c r="BO64" s="716">
        <f t="shared" si="112"/>
        <v>0</v>
      </c>
      <c r="BP64" s="715"/>
      <c r="BQ64" s="715"/>
      <c r="BR64" s="716">
        <f t="shared" si="107"/>
        <v>0</v>
      </c>
      <c r="BS64" s="716">
        <f t="shared" si="107"/>
        <v>0</v>
      </c>
      <c r="BT64" s="711"/>
      <c r="BU64" s="715"/>
      <c r="BV64" s="715"/>
      <c r="BW64" s="715">
        <f t="shared" si="113"/>
        <v>0</v>
      </c>
      <c r="BX64" s="716">
        <f t="shared" si="113"/>
        <v>0</v>
      </c>
      <c r="BY64" s="716"/>
      <c r="BZ64" s="716"/>
      <c r="CA64" s="716">
        <f t="shared" si="108"/>
        <v>0</v>
      </c>
      <c r="CB64" s="716">
        <f t="shared" si="108"/>
        <v>0</v>
      </c>
      <c r="CC64" s="711"/>
      <c r="CD64" s="711"/>
      <c r="CE64" s="711"/>
      <c r="CF64" s="711"/>
      <c r="CG64" s="711"/>
      <c r="CH64" s="711"/>
      <c r="CI64" s="711"/>
      <c r="CJ64" s="711"/>
      <c r="CK64" s="711"/>
      <c r="CL64" s="711"/>
      <c r="CM64" s="711"/>
      <c r="CN64" s="711"/>
      <c r="CO64" s="711"/>
      <c r="CP64" s="711"/>
      <c r="CQ64" s="711"/>
      <c r="CR64" s="711"/>
      <c r="CS64" s="711"/>
      <c r="CT64" s="711"/>
      <c r="CU64" s="711"/>
      <c r="CV64" s="711"/>
      <c r="CW64" s="711"/>
      <c r="CX64" s="711"/>
      <c r="CY64" s="711"/>
      <c r="CZ64" s="711"/>
      <c r="DA64" s="711"/>
      <c r="DB64" s="711"/>
      <c r="DC64" s="711"/>
      <c r="DD64" s="711"/>
      <c r="DE64" s="711"/>
      <c r="DF64" s="711"/>
      <c r="DG64" s="711"/>
      <c r="DH64" s="711"/>
      <c r="DI64" s="711"/>
      <c r="DJ64" s="711"/>
      <c r="DK64" s="711"/>
      <c r="DL64" s="711"/>
      <c r="DM64" s="711"/>
      <c r="DN64" s="711"/>
      <c r="DO64" s="711"/>
      <c r="DP64" s="711"/>
      <c r="DQ64" s="711"/>
      <c r="DR64" s="711"/>
      <c r="DS64" s="711"/>
      <c r="DT64" s="711"/>
      <c r="DU64" s="711"/>
      <c r="DV64" s="711"/>
      <c r="DW64" s="711"/>
      <c r="DX64" s="711"/>
      <c r="DY64" s="711"/>
      <c r="DZ64" s="711"/>
      <c r="EA64" s="711"/>
    </row>
    <row r="65" spans="1:131" ht="20.25" hidden="1" outlineLevel="1">
      <c r="A65" s="718" t="s">
        <v>18</v>
      </c>
      <c r="B65" s="715"/>
      <c r="C65" s="715"/>
      <c r="D65" s="731">
        <v>0</v>
      </c>
      <c r="E65" s="732">
        <v>0</v>
      </c>
      <c r="F65" s="710">
        <f t="shared" si="98"/>
        <v>0</v>
      </c>
      <c r="G65" s="715"/>
      <c r="H65" s="715"/>
      <c r="I65" s="731">
        <v>0</v>
      </c>
      <c r="J65" s="731">
        <v>0</v>
      </c>
      <c r="K65" s="708">
        <f t="shared" si="99"/>
        <v>0</v>
      </c>
      <c r="L65" s="916"/>
      <c r="M65" s="916"/>
      <c r="N65" s="920">
        <v>0</v>
      </c>
      <c r="O65" s="920">
        <v>0</v>
      </c>
      <c r="P65" s="915">
        <f t="shared" si="100"/>
        <v>0</v>
      </c>
      <c r="Q65" s="723"/>
      <c r="R65" s="733"/>
      <c r="S65" s="733"/>
      <c r="T65" s="715"/>
      <c r="U65" s="733"/>
      <c r="V65" s="733"/>
      <c r="W65" s="715"/>
      <c r="X65" s="715"/>
      <c r="Y65" s="715">
        <f t="shared" si="109"/>
        <v>0</v>
      </c>
      <c r="Z65" s="716">
        <f t="shared" si="109"/>
        <v>0</v>
      </c>
      <c r="AA65" s="708">
        <f t="shared" si="101"/>
        <v>0</v>
      </c>
      <c r="AB65" s="916"/>
      <c r="AC65" s="916"/>
      <c r="AD65" s="924"/>
      <c r="AE65" s="924"/>
      <c r="AF65" s="915">
        <f t="shared" si="102"/>
        <v>0</v>
      </c>
      <c r="AG65" s="916"/>
      <c r="AH65" s="924"/>
      <c r="AI65" s="924"/>
      <c r="AJ65" s="723"/>
      <c r="AK65" s="733"/>
      <c r="AL65" s="733"/>
      <c r="AM65" s="715"/>
      <c r="AN65" s="733"/>
      <c r="AO65" s="733"/>
      <c r="AP65" s="715"/>
      <c r="AQ65" s="733"/>
      <c r="AR65" s="733"/>
      <c r="AS65" s="715"/>
      <c r="AT65" s="711"/>
      <c r="AU65" s="715"/>
      <c r="AV65" s="715"/>
      <c r="AW65" s="715">
        <f t="shared" si="110"/>
        <v>0</v>
      </c>
      <c r="AX65" s="716">
        <f t="shared" si="110"/>
        <v>0</v>
      </c>
      <c r="AY65" s="716"/>
      <c r="AZ65" s="716"/>
      <c r="BA65" s="716">
        <f t="shared" si="103"/>
        <v>0</v>
      </c>
      <c r="BB65" s="716">
        <f t="shared" si="103"/>
        <v>0</v>
      </c>
      <c r="BC65" s="715"/>
      <c r="BD65" s="715"/>
      <c r="BE65" s="715">
        <f t="shared" si="111"/>
        <v>0</v>
      </c>
      <c r="BF65" s="716">
        <f t="shared" si="111"/>
        <v>0</v>
      </c>
      <c r="BG65" s="716">
        <f t="shared" si="104"/>
        <v>0</v>
      </c>
      <c r="BH65" s="716">
        <f t="shared" si="105"/>
        <v>0</v>
      </c>
      <c r="BI65" s="716">
        <f t="shared" si="106"/>
        <v>0</v>
      </c>
      <c r="BJ65" s="723"/>
      <c r="BK65" s="711"/>
      <c r="BL65" s="715"/>
      <c r="BM65" s="715"/>
      <c r="BN65" s="715">
        <f t="shared" si="112"/>
        <v>0</v>
      </c>
      <c r="BO65" s="716">
        <f t="shared" si="112"/>
        <v>0</v>
      </c>
      <c r="BP65" s="715"/>
      <c r="BQ65" s="715"/>
      <c r="BR65" s="716">
        <f t="shared" si="107"/>
        <v>0</v>
      </c>
      <c r="BS65" s="716">
        <f t="shared" si="107"/>
        <v>0</v>
      </c>
      <c r="BT65" s="711"/>
      <c r="BU65" s="715"/>
      <c r="BV65" s="715"/>
      <c r="BW65" s="715">
        <f t="shared" si="113"/>
        <v>0</v>
      </c>
      <c r="BX65" s="716">
        <f t="shared" si="113"/>
        <v>0</v>
      </c>
      <c r="BY65" s="716"/>
      <c r="BZ65" s="716"/>
      <c r="CA65" s="716">
        <f t="shared" si="108"/>
        <v>0</v>
      </c>
      <c r="CB65" s="716">
        <f t="shared" si="108"/>
        <v>0</v>
      </c>
      <c r="CC65" s="711"/>
      <c r="CD65" s="711"/>
      <c r="CE65" s="711"/>
      <c r="CF65" s="711"/>
      <c r="CG65" s="711"/>
      <c r="CH65" s="711"/>
      <c r="CI65" s="711"/>
      <c r="CJ65" s="711"/>
      <c r="CK65" s="711"/>
      <c r="CL65" s="711"/>
      <c r="CM65" s="711"/>
      <c r="CN65" s="711"/>
      <c r="CO65" s="711"/>
      <c r="CP65" s="711"/>
      <c r="CQ65" s="711"/>
      <c r="CR65" s="711"/>
      <c r="CS65" s="711"/>
      <c r="CT65" s="711"/>
      <c r="CU65" s="711"/>
      <c r="CV65" s="711"/>
      <c r="CW65" s="711"/>
      <c r="CX65" s="711"/>
      <c r="CY65" s="711"/>
      <c r="CZ65" s="711"/>
      <c r="DA65" s="711"/>
      <c r="DB65" s="711"/>
      <c r="DC65" s="711"/>
      <c r="DD65" s="711"/>
      <c r="DE65" s="711"/>
      <c r="DF65" s="711"/>
      <c r="DG65" s="711"/>
      <c r="DH65" s="711"/>
      <c r="DI65" s="711"/>
      <c r="DJ65" s="711"/>
      <c r="DK65" s="711"/>
      <c r="DL65" s="711"/>
      <c r="DM65" s="711"/>
      <c r="DN65" s="711"/>
      <c r="DO65" s="711"/>
      <c r="DP65" s="711"/>
      <c r="DQ65" s="711"/>
      <c r="DR65" s="711"/>
      <c r="DS65" s="711"/>
      <c r="DT65" s="711"/>
      <c r="DU65" s="711"/>
      <c r="DV65" s="711"/>
      <c r="DW65" s="711"/>
      <c r="DX65" s="711"/>
      <c r="DY65" s="711"/>
      <c r="DZ65" s="711"/>
      <c r="EA65" s="711"/>
    </row>
    <row r="66" spans="1:131" ht="20.25" hidden="1" outlineLevel="1">
      <c r="A66" s="718" t="s">
        <v>19</v>
      </c>
      <c r="B66" s="715"/>
      <c r="C66" s="715"/>
      <c r="D66" s="731">
        <v>0</v>
      </c>
      <c r="E66" s="732">
        <v>0</v>
      </c>
      <c r="F66" s="710">
        <f t="shared" si="98"/>
        <v>0</v>
      </c>
      <c r="G66" s="715"/>
      <c r="H66" s="715"/>
      <c r="I66" s="731">
        <v>0</v>
      </c>
      <c r="J66" s="731">
        <v>0</v>
      </c>
      <c r="K66" s="708">
        <f t="shared" si="99"/>
        <v>0</v>
      </c>
      <c r="L66" s="916"/>
      <c r="M66" s="916"/>
      <c r="N66" s="920">
        <v>0</v>
      </c>
      <c r="O66" s="920">
        <v>0</v>
      </c>
      <c r="P66" s="915">
        <f t="shared" si="100"/>
        <v>0</v>
      </c>
      <c r="Q66" s="723"/>
      <c r="R66" s="733"/>
      <c r="S66" s="733"/>
      <c r="T66" s="715"/>
      <c r="U66" s="733"/>
      <c r="V66" s="733"/>
      <c r="W66" s="715"/>
      <c r="X66" s="715"/>
      <c r="Y66" s="715">
        <f t="shared" si="109"/>
        <v>0</v>
      </c>
      <c r="Z66" s="716">
        <f t="shared" si="109"/>
        <v>0</v>
      </c>
      <c r="AA66" s="708">
        <f t="shared" si="101"/>
        <v>0</v>
      </c>
      <c r="AB66" s="916"/>
      <c r="AC66" s="916"/>
      <c r="AD66" s="924"/>
      <c r="AE66" s="924"/>
      <c r="AF66" s="915">
        <f t="shared" si="102"/>
        <v>0</v>
      </c>
      <c r="AG66" s="916"/>
      <c r="AH66" s="924"/>
      <c r="AI66" s="924"/>
      <c r="AJ66" s="723"/>
      <c r="AK66" s="733"/>
      <c r="AL66" s="733"/>
      <c r="AM66" s="715"/>
      <c r="AN66" s="733"/>
      <c r="AO66" s="733"/>
      <c r="AP66" s="715"/>
      <c r="AQ66" s="733"/>
      <c r="AR66" s="733"/>
      <c r="AS66" s="715"/>
      <c r="AT66" s="711"/>
      <c r="AU66" s="715"/>
      <c r="AV66" s="715"/>
      <c r="AW66" s="715">
        <f t="shared" si="110"/>
        <v>0</v>
      </c>
      <c r="AX66" s="716">
        <f t="shared" si="110"/>
        <v>0</v>
      </c>
      <c r="AY66" s="716"/>
      <c r="AZ66" s="716"/>
      <c r="BA66" s="716">
        <f t="shared" si="103"/>
        <v>0</v>
      </c>
      <c r="BB66" s="716">
        <f t="shared" si="103"/>
        <v>0</v>
      </c>
      <c r="BC66" s="715"/>
      <c r="BD66" s="715"/>
      <c r="BE66" s="715">
        <f t="shared" si="111"/>
        <v>0</v>
      </c>
      <c r="BF66" s="716">
        <f t="shared" si="111"/>
        <v>0</v>
      </c>
      <c r="BG66" s="716">
        <f t="shared" si="104"/>
        <v>0</v>
      </c>
      <c r="BH66" s="716">
        <f t="shared" si="105"/>
        <v>0</v>
      </c>
      <c r="BI66" s="716">
        <f t="shared" si="106"/>
        <v>0</v>
      </c>
      <c r="BJ66" s="723"/>
      <c r="BK66" s="711"/>
      <c r="BL66" s="715"/>
      <c r="BM66" s="715"/>
      <c r="BN66" s="715">
        <f t="shared" si="112"/>
        <v>0</v>
      </c>
      <c r="BO66" s="716">
        <f t="shared" si="112"/>
        <v>0</v>
      </c>
      <c r="BP66" s="715"/>
      <c r="BQ66" s="715"/>
      <c r="BR66" s="716">
        <f t="shared" si="107"/>
        <v>0</v>
      </c>
      <c r="BS66" s="716">
        <f t="shared" si="107"/>
        <v>0</v>
      </c>
      <c r="BT66" s="711"/>
      <c r="BU66" s="715"/>
      <c r="BV66" s="715"/>
      <c r="BW66" s="715">
        <f t="shared" si="113"/>
        <v>0</v>
      </c>
      <c r="BX66" s="716">
        <f t="shared" si="113"/>
        <v>0</v>
      </c>
      <c r="BY66" s="716"/>
      <c r="BZ66" s="716"/>
      <c r="CA66" s="716">
        <f t="shared" si="108"/>
        <v>0</v>
      </c>
      <c r="CB66" s="716">
        <f t="shared" si="108"/>
        <v>0</v>
      </c>
      <c r="CC66" s="711"/>
      <c r="CD66" s="711"/>
      <c r="CE66" s="711"/>
      <c r="CF66" s="711"/>
      <c r="CG66" s="711"/>
      <c r="CH66" s="711"/>
      <c r="CI66" s="711"/>
      <c r="CJ66" s="711"/>
      <c r="CK66" s="711"/>
      <c r="CL66" s="711"/>
      <c r="CM66" s="711"/>
      <c r="CN66" s="711"/>
      <c r="CO66" s="711"/>
      <c r="CP66" s="711"/>
      <c r="CQ66" s="711"/>
      <c r="CR66" s="711"/>
      <c r="CS66" s="711"/>
      <c r="CT66" s="711"/>
      <c r="CU66" s="711"/>
      <c r="CV66" s="711"/>
      <c r="CW66" s="711"/>
      <c r="CX66" s="711"/>
      <c r="CY66" s="711"/>
      <c r="CZ66" s="711"/>
      <c r="DA66" s="711"/>
      <c r="DB66" s="711"/>
      <c r="DC66" s="711"/>
      <c r="DD66" s="711"/>
      <c r="DE66" s="711"/>
      <c r="DF66" s="711"/>
      <c r="DG66" s="711"/>
      <c r="DH66" s="711"/>
      <c r="DI66" s="711"/>
      <c r="DJ66" s="711"/>
      <c r="DK66" s="711"/>
      <c r="DL66" s="711"/>
      <c r="DM66" s="711"/>
      <c r="DN66" s="711"/>
      <c r="DO66" s="711"/>
      <c r="DP66" s="711"/>
      <c r="DQ66" s="711"/>
      <c r="DR66" s="711"/>
      <c r="DS66" s="711"/>
      <c r="DT66" s="711"/>
      <c r="DU66" s="711"/>
      <c r="DV66" s="711"/>
      <c r="DW66" s="711"/>
      <c r="DX66" s="711"/>
      <c r="DY66" s="711"/>
      <c r="DZ66" s="711"/>
      <c r="EA66" s="711"/>
    </row>
    <row r="67" spans="1:131" ht="20.25" hidden="1" outlineLevel="1">
      <c r="A67" s="718" t="s">
        <v>20</v>
      </c>
      <c r="B67" s="715"/>
      <c r="C67" s="715"/>
      <c r="D67" s="731">
        <v>0</v>
      </c>
      <c r="E67" s="732">
        <v>0</v>
      </c>
      <c r="F67" s="710">
        <f t="shared" si="98"/>
        <v>0</v>
      </c>
      <c r="G67" s="715"/>
      <c r="H67" s="715"/>
      <c r="I67" s="731">
        <v>0</v>
      </c>
      <c r="J67" s="731">
        <v>0</v>
      </c>
      <c r="K67" s="708">
        <f t="shared" si="99"/>
        <v>0</v>
      </c>
      <c r="L67" s="916"/>
      <c r="M67" s="916"/>
      <c r="N67" s="920">
        <v>0</v>
      </c>
      <c r="O67" s="920">
        <v>0</v>
      </c>
      <c r="P67" s="915">
        <f t="shared" si="100"/>
        <v>0</v>
      </c>
      <c r="Q67" s="723"/>
      <c r="R67" s="733"/>
      <c r="S67" s="733"/>
      <c r="T67" s="715"/>
      <c r="U67" s="733"/>
      <c r="V67" s="733"/>
      <c r="W67" s="715"/>
      <c r="X67" s="715"/>
      <c r="Y67" s="715">
        <f t="shared" si="109"/>
        <v>0</v>
      </c>
      <c r="Z67" s="716">
        <f t="shared" si="109"/>
        <v>0</v>
      </c>
      <c r="AA67" s="708">
        <f t="shared" si="101"/>
        <v>0</v>
      </c>
      <c r="AB67" s="916"/>
      <c r="AC67" s="916"/>
      <c r="AD67" s="924"/>
      <c r="AE67" s="924"/>
      <c r="AF67" s="915">
        <f t="shared" si="102"/>
        <v>0</v>
      </c>
      <c r="AG67" s="916"/>
      <c r="AH67" s="924"/>
      <c r="AI67" s="924"/>
      <c r="AJ67" s="723"/>
      <c r="AK67" s="733"/>
      <c r="AL67" s="733"/>
      <c r="AM67" s="715"/>
      <c r="AN67" s="733"/>
      <c r="AO67" s="733"/>
      <c r="AP67" s="715"/>
      <c r="AQ67" s="733"/>
      <c r="AR67" s="733"/>
      <c r="AS67" s="715"/>
      <c r="AT67" s="711"/>
      <c r="AU67" s="715"/>
      <c r="AV67" s="715"/>
      <c r="AW67" s="715">
        <f t="shared" si="110"/>
        <v>0</v>
      </c>
      <c r="AX67" s="716">
        <f t="shared" si="110"/>
        <v>0</v>
      </c>
      <c r="AY67" s="716"/>
      <c r="AZ67" s="716"/>
      <c r="BA67" s="716">
        <f t="shared" si="103"/>
        <v>0</v>
      </c>
      <c r="BB67" s="716">
        <f t="shared" si="103"/>
        <v>0</v>
      </c>
      <c r="BC67" s="715"/>
      <c r="BD67" s="715"/>
      <c r="BE67" s="715">
        <f t="shared" si="111"/>
        <v>0</v>
      </c>
      <c r="BF67" s="716">
        <f t="shared" si="111"/>
        <v>0</v>
      </c>
      <c r="BG67" s="716">
        <f t="shared" si="104"/>
        <v>0</v>
      </c>
      <c r="BH67" s="716">
        <f t="shared" si="105"/>
        <v>0</v>
      </c>
      <c r="BI67" s="716">
        <f t="shared" si="106"/>
        <v>0</v>
      </c>
      <c r="BJ67" s="723"/>
      <c r="BK67" s="711"/>
      <c r="BL67" s="715"/>
      <c r="BM67" s="715"/>
      <c r="BN67" s="715">
        <f t="shared" si="112"/>
        <v>0</v>
      </c>
      <c r="BO67" s="716">
        <f t="shared" si="112"/>
        <v>0</v>
      </c>
      <c r="BP67" s="715"/>
      <c r="BQ67" s="715"/>
      <c r="BR67" s="716">
        <f t="shared" si="107"/>
        <v>0</v>
      </c>
      <c r="BS67" s="716">
        <f t="shared" si="107"/>
        <v>0</v>
      </c>
      <c r="BT67" s="711"/>
      <c r="BU67" s="715"/>
      <c r="BV67" s="715"/>
      <c r="BW67" s="715">
        <f t="shared" si="113"/>
        <v>0</v>
      </c>
      <c r="BX67" s="716">
        <f t="shared" si="113"/>
        <v>0</v>
      </c>
      <c r="BY67" s="716"/>
      <c r="BZ67" s="716"/>
      <c r="CA67" s="716">
        <f t="shared" si="108"/>
        <v>0</v>
      </c>
      <c r="CB67" s="716">
        <f t="shared" si="108"/>
        <v>0</v>
      </c>
      <c r="CC67" s="711"/>
      <c r="CD67" s="711"/>
      <c r="CE67" s="711"/>
      <c r="CF67" s="711"/>
      <c r="CG67" s="711"/>
      <c r="CH67" s="711"/>
      <c r="CI67" s="711"/>
      <c r="CJ67" s="711"/>
      <c r="CK67" s="711"/>
      <c r="CL67" s="711"/>
      <c r="CM67" s="711"/>
      <c r="CN67" s="711"/>
      <c r="CO67" s="711"/>
      <c r="CP67" s="711"/>
      <c r="CQ67" s="711"/>
      <c r="CR67" s="711"/>
      <c r="CS67" s="711"/>
      <c r="CT67" s="711"/>
      <c r="CU67" s="711"/>
      <c r="CV67" s="711"/>
      <c r="CW67" s="711"/>
      <c r="CX67" s="711"/>
      <c r="CY67" s="711"/>
      <c r="CZ67" s="711"/>
      <c r="DA67" s="711"/>
      <c r="DB67" s="711"/>
      <c r="DC67" s="711"/>
      <c r="DD67" s="711"/>
      <c r="DE67" s="711"/>
      <c r="DF67" s="711"/>
      <c r="DG67" s="711"/>
      <c r="DH67" s="711"/>
      <c r="DI67" s="711"/>
      <c r="DJ67" s="711"/>
      <c r="DK67" s="711"/>
      <c r="DL67" s="711"/>
      <c r="DM67" s="711"/>
      <c r="DN67" s="711"/>
      <c r="DO67" s="711"/>
      <c r="DP67" s="711"/>
      <c r="DQ67" s="711"/>
      <c r="DR67" s="711"/>
      <c r="DS67" s="711"/>
      <c r="DT67" s="711"/>
      <c r="DU67" s="711"/>
      <c r="DV67" s="711"/>
      <c r="DW67" s="711"/>
      <c r="DX67" s="711"/>
      <c r="DY67" s="711"/>
      <c r="DZ67" s="711"/>
      <c r="EA67" s="711"/>
    </row>
    <row r="68" spans="1:131" ht="20.25" hidden="1" outlineLevel="1">
      <c r="A68" s="719" t="s">
        <v>21</v>
      </c>
      <c r="B68" s="715"/>
      <c r="C68" s="715"/>
      <c r="D68" s="731">
        <v>0</v>
      </c>
      <c r="E68" s="732">
        <v>0</v>
      </c>
      <c r="F68" s="710">
        <f t="shared" si="98"/>
        <v>0</v>
      </c>
      <c r="G68" s="715"/>
      <c r="H68" s="715"/>
      <c r="I68" s="731">
        <v>0</v>
      </c>
      <c r="J68" s="731">
        <v>0</v>
      </c>
      <c r="K68" s="708">
        <f t="shared" si="99"/>
        <v>0</v>
      </c>
      <c r="L68" s="916"/>
      <c r="M68" s="916"/>
      <c r="N68" s="920">
        <v>0</v>
      </c>
      <c r="O68" s="920">
        <v>0</v>
      </c>
      <c r="P68" s="915">
        <f t="shared" si="100"/>
        <v>0</v>
      </c>
      <c r="Q68" s="723"/>
      <c r="R68" s="733"/>
      <c r="S68" s="733"/>
      <c r="T68" s="715"/>
      <c r="U68" s="733"/>
      <c r="V68" s="733"/>
      <c r="W68" s="715"/>
      <c r="X68" s="715"/>
      <c r="Y68" s="715">
        <f t="shared" si="109"/>
        <v>0</v>
      </c>
      <c r="Z68" s="716">
        <f t="shared" si="109"/>
        <v>0</v>
      </c>
      <c r="AA68" s="708">
        <f t="shared" si="101"/>
        <v>0</v>
      </c>
      <c r="AB68" s="916"/>
      <c r="AC68" s="916"/>
      <c r="AD68" s="924"/>
      <c r="AE68" s="924"/>
      <c r="AF68" s="915">
        <f t="shared" si="102"/>
        <v>0</v>
      </c>
      <c r="AG68" s="916"/>
      <c r="AH68" s="924"/>
      <c r="AI68" s="924"/>
      <c r="AJ68" s="723"/>
      <c r="AK68" s="733"/>
      <c r="AL68" s="733"/>
      <c r="AM68" s="715"/>
      <c r="AN68" s="733"/>
      <c r="AO68" s="733"/>
      <c r="AP68" s="715"/>
      <c r="AQ68" s="733"/>
      <c r="AR68" s="733"/>
      <c r="AS68" s="715"/>
      <c r="AT68" s="711"/>
      <c r="AU68" s="715"/>
      <c r="AV68" s="715"/>
      <c r="AW68" s="715">
        <f t="shared" si="110"/>
        <v>0</v>
      </c>
      <c r="AX68" s="716">
        <f t="shared" si="110"/>
        <v>0</v>
      </c>
      <c r="AY68" s="716"/>
      <c r="AZ68" s="716"/>
      <c r="BA68" s="716">
        <f t="shared" si="103"/>
        <v>0</v>
      </c>
      <c r="BB68" s="716">
        <f t="shared" si="103"/>
        <v>0</v>
      </c>
      <c r="BC68" s="715"/>
      <c r="BD68" s="715"/>
      <c r="BE68" s="715">
        <f t="shared" si="111"/>
        <v>0</v>
      </c>
      <c r="BF68" s="716">
        <f t="shared" si="111"/>
        <v>0</v>
      </c>
      <c r="BG68" s="716">
        <f t="shared" si="104"/>
        <v>0</v>
      </c>
      <c r="BH68" s="716">
        <f t="shared" si="105"/>
        <v>0</v>
      </c>
      <c r="BI68" s="716">
        <f t="shared" si="106"/>
        <v>0</v>
      </c>
      <c r="BJ68" s="723"/>
      <c r="BK68" s="711"/>
      <c r="BL68" s="715"/>
      <c r="BM68" s="715"/>
      <c r="BN68" s="715">
        <f t="shared" si="112"/>
        <v>0</v>
      </c>
      <c r="BO68" s="716">
        <f t="shared" si="112"/>
        <v>0</v>
      </c>
      <c r="BP68" s="715"/>
      <c r="BQ68" s="715"/>
      <c r="BR68" s="716">
        <f t="shared" si="107"/>
        <v>0</v>
      </c>
      <c r="BS68" s="716">
        <f t="shared" si="107"/>
        <v>0</v>
      </c>
      <c r="BT68" s="711"/>
      <c r="BU68" s="715"/>
      <c r="BV68" s="715"/>
      <c r="BW68" s="715">
        <f t="shared" si="113"/>
        <v>0</v>
      </c>
      <c r="BX68" s="716">
        <f t="shared" si="113"/>
        <v>0</v>
      </c>
      <c r="BY68" s="716"/>
      <c r="BZ68" s="716"/>
      <c r="CA68" s="716">
        <f t="shared" si="108"/>
        <v>0</v>
      </c>
      <c r="CB68" s="716">
        <f t="shared" si="108"/>
        <v>0</v>
      </c>
      <c r="CC68" s="711"/>
      <c r="CD68" s="711"/>
      <c r="CE68" s="711"/>
      <c r="CF68" s="711"/>
      <c r="CG68" s="711"/>
      <c r="CH68" s="711"/>
      <c r="CI68" s="711"/>
      <c r="CJ68" s="711"/>
      <c r="CK68" s="711"/>
      <c r="CL68" s="711"/>
      <c r="CM68" s="711"/>
      <c r="CN68" s="711"/>
      <c r="CO68" s="711"/>
      <c r="CP68" s="711"/>
      <c r="CQ68" s="711"/>
      <c r="CR68" s="711"/>
      <c r="CS68" s="711"/>
      <c r="CT68" s="711"/>
      <c r="CU68" s="711"/>
      <c r="CV68" s="711"/>
      <c r="CW68" s="711"/>
      <c r="CX68" s="711"/>
      <c r="CY68" s="711"/>
      <c r="CZ68" s="711"/>
      <c r="DA68" s="711"/>
      <c r="DB68" s="711"/>
      <c r="DC68" s="711"/>
      <c r="DD68" s="711"/>
      <c r="DE68" s="711"/>
      <c r="DF68" s="711"/>
      <c r="DG68" s="711"/>
      <c r="DH68" s="711"/>
      <c r="DI68" s="711"/>
      <c r="DJ68" s="711"/>
      <c r="DK68" s="711"/>
      <c r="DL68" s="711"/>
      <c r="DM68" s="711"/>
      <c r="DN68" s="711"/>
      <c r="DO68" s="711"/>
      <c r="DP68" s="711"/>
      <c r="DQ68" s="711"/>
      <c r="DR68" s="711"/>
      <c r="DS68" s="711"/>
      <c r="DT68" s="711"/>
      <c r="DU68" s="711"/>
      <c r="DV68" s="711"/>
      <c r="DW68" s="711"/>
      <c r="DX68" s="711"/>
      <c r="DY68" s="711"/>
      <c r="DZ68" s="711"/>
      <c r="EA68" s="711"/>
    </row>
    <row r="69" spans="1:131" ht="20.25" hidden="1" outlineLevel="1">
      <c r="A69" s="718" t="s">
        <v>22</v>
      </c>
      <c r="B69" s="715"/>
      <c r="C69" s="731">
        <v>0</v>
      </c>
      <c r="D69" s="715"/>
      <c r="E69" s="716"/>
      <c r="F69" s="715"/>
      <c r="G69" s="715"/>
      <c r="H69" s="731">
        <v>0</v>
      </c>
      <c r="I69" s="715"/>
      <c r="J69" s="715"/>
      <c r="K69" s="724"/>
      <c r="L69" s="916"/>
      <c r="M69" s="920">
        <v>0</v>
      </c>
      <c r="N69" s="916"/>
      <c r="O69" s="916"/>
      <c r="P69" s="916"/>
      <c r="Q69" s="908"/>
      <c r="R69" s="715"/>
      <c r="S69" s="715"/>
      <c r="T69" s="733"/>
      <c r="U69" s="715"/>
      <c r="V69" s="715"/>
      <c r="W69" s="715"/>
      <c r="X69" s="715">
        <f>M69+Q69-T69</f>
        <v>0</v>
      </c>
      <c r="Y69" s="715"/>
      <c r="Z69" s="716"/>
      <c r="AA69" s="724"/>
      <c r="AB69" s="916"/>
      <c r="AC69" s="924"/>
      <c r="AD69" s="916"/>
      <c r="AE69" s="916"/>
      <c r="AF69" s="916"/>
      <c r="AG69" s="924"/>
      <c r="AH69" s="916"/>
      <c r="AI69" s="916"/>
      <c r="AJ69" s="908"/>
      <c r="AK69" s="715"/>
      <c r="AL69" s="715"/>
      <c r="AM69" s="733"/>
      <c r="AN69" s="715"/>
      <c r="AO69" s="715"/>
      <c r="AP69" s="733"/>
      <c r="AQ69" s="715"/>
      <c r="AR69" s="715"/>
      <c r="AS69" s="715"/>
      <c r="AT69" s="711"/>
      <c r="AU69" s="715"/>
      <c r="AV69" s="715">
        <f>AC69-M69</f>
        <v>0</v>
      </c>
      <c r="AW69" s="715"/>
      <c r="AX69" s="716"/>
      <c r="AY69" s="716"/>
      <c r="AZ69" s="716">
        <f>IF(M69=0,0,AC69/M69*100)</f>
        <v>0</v>
      </c>
      <c r="BA69" s="716"/>
      <c r="BB69" s="716"/>
      <c r="BC69" s="715"/>
      <c r="BD69" s="715">
        <f>AC69-M69-AG69-AJ69-AM69-AP69</f>
        <v>0</v>
      </c>
      <c r="BE69" s="715"/>
      <c r="BF69" s="716"/>
      <c r="BG69" s="715"/>
      <c r="BH69" s="715"/>
      <c r="BI69" s="715"/>
      <c r="BJ69" s="723"/>
      <c r="BK69" s="711"/>
      <c r="BL69" s="715"/>
      <c r="BM69" s="715">
        <f>AC69-X69</f>
        <v>0</v>
      </c>
      <c r="BN69" s="715"/>
      <c r="BO69" s="716"/>
      <c r="BP69" s="715"/>
      <c r="BQ69" s="716">
        <f>IF(X69=0,0,AC69/X69*100)</f>
        <v>0</v>
      </c>
      <c r="BR69" s="715"/>
      <c r="BS69" s="716"/>
      <c r="BT69" s="711"/>
      <c r="BU69" s="715"/>
      <c r="BV69" s="715">
        <f>AC69-C69</f>
        <v>0</v>
      </c>
      <c r="BW69" s="715"/>
      <c r="BX69" s="716"/>
      <c r="BY69" s="716"/>
      <c r="BZ69" s="716">
        <f>IF(C69=0,0,AC69/C69*100)</f>
        <v>0</v>
      </c>
      <c r="CA69" s="716"/>
      <c r="CB69" s="716"/>
      <c r="CC69" s="711"/>
      <c r="CD69" s="711"/>
      <c r="CE69" s="711"/>
      <c r="CF69" s="711"/>
      <c r="CG69" s="711"/>
      <c r="CH69" s="711"/>
      <c r="CI69" s="711"/>
      <c r="CJ69" s="711"/>
      <c r="CK69" s="711"/>
      <c r="CL69" s="711"/>
      <c r="CM69" s="711"/>
      <c r="CN69" s="711"/>
      <c r="CO69" s="711"/>
      <c r="CP69" s="711"/>
      <c r="CQ69" s="711"/>
      <c r="CR69" s="711"/>
      <c r="CS69" s="711"/>
      <c r="CT69" s="711"/>
      <c r="CU69" s="711"/>
      <c r="CV69" s="711"/>
      <c r="CW69" s="711"/>
      <c r="CX69" s="711"/>
      <c r="CY69" s="711"/>
      <c r="CZ69" s="711"/>
      <c r="DA69" s="711"/>
      <c r="DB69" s="711"/>
      <c r="DC69" s="711"/>
      <c r="DD69" s="711"/>
      <c r="DE69" s="711"/>
      <c r="DF69" s="711"/>
      <c r="DG69" s="711"/>
      <c r="DH69" s="711"/>
      <c r="DI69" s="711"/>
      <c r="DJ69" s="711"/>
      <c r="DK69" s="711"/>
      <c r="DL69" s="711"/>
      <c r="DM69" s="711"/>
      <c r="DN69" s="711"/>
      <c r="DO69" s="711"/>
      <c r="DP69" s="711"/>
      <c r="DQ69" s="711"/>
      <c r="DR69" s="711"/>
      <c r="DS69" s="711"/>
      <c r="DT69" s="711"/>
      <c r="DU69" s="711"/>
      <c r="DV69" s="711"/>
      <c r="DW69" s="711"/>
      <c r="DX69" s="711"/>
      <c r="DY69" s="711"/>
      <c r="DZ69" s="711"/>
      <c r="EA69" s="711"/>
    </row>
    <row r="70" spans="1:131" ht="18" hidden="1" customHeight="1" outlineLevel="1">
      <c r="A70" s="730" t="s">
        <v>559</v>
      </c>
      <c r="B70" s="715">
        <f>C70+D70</f>
        <v>0</v>
      </c>
      <c r="C70" s="731">
        <v>0</v>
      </c>
      <c r="D70" s="715">
        <f>SUM(D71:D72,D75:D76)</f>
        <v>0</v>
      </c>
      <c r="E70" s="716">
        <f>SUM(E71:E72,E75:E76)</f>
        <v>0</v>
      </c>
      <c r="F70" s="710">
        <f t="shared" ref="F70:F76" si="114">IF(E70=0,0,ROUND(D70/E70/12,0))</f>
        <v>0</v>
      </c>
      <c r="G70" s="715">
        <f>H70+I70</f>
        <v>0</v>
      </c>
      <c r="H70" s="731">
        <v>0</v>
      </c>
      <c r="I70" s="715">
        <f>SUM(I71:I72,I75:I76)</f>
        <v>0</v>
      </c>
      <c r="J70" s="715">
        <f>SUM(J71:J72,J75:J76)</f>
        <v>0</v>
      </c>
      <c r="K70" s="708">
        <f t="shared" ref="K70:K76" si="115">IF(J70=0,0,ROUND(I70/J70/12,0))</f>
        <v>0</v>
      </c>
      <c r="L70" s="916">
        <f>M70+N70</f>
        <v>0</v>
      </c>
      <c r="M70" s="920">
        <v>0</v>
      </c>
      <c r="N70" s="916">
        <f>SUM(N71:N72,N75:N76)</f>
        <v>0</v>
      </c>
      <c r="O70" s="916">
        <f>SUM(O71:O72,O75:O76)</f>
        <v>0</v>
      </c>
      <c r="P70" s="915">
        <f t="shared" ref="P70:P76" si="116">IF(O70=0,0,ROUND(N70/O70/12,0))</f>
        <v>0</v>
      </c>
      <c r="Q70" s="908"/>
      <c r="R70" s="715">
        <f>SUM(R71:R72,R75:R76)</f>
        <v>0</v>
      </c>
      <c r="S70" s="715">
        <f>SUM(S71:S72,S75:S76)</f>
        <v>0</v>
      </c>
      <c r="T70" s="733"/>
      <c r="U70" s="715">
        <f>SUM(U71:U72,U75:U76)</f>
        <v>0</v>
      </c>
      <c r="V70" s="715">
        <f>SUM(V71:V72,V75:V76)</f>
        <v>0</v>
      </c>
      <c r="W70" s="715">
        <f>X70+Y70</f>
        <v>0</v>
      </c>
      <c r="X70" s="715">
        <f>M70+Q70-T70</f>
        <v>0</v>
      </c>
      <c r="Y70" s="715">
        <f>SUM(Y71:Y72,Y75:Y76)</f>
        <v>0</v>
      </c>
      <c r="Z70" s="716">
        <f>SUM(Z71:Z72,Z75:Z76)</f>
        <v>0</v>
      </c>
      <c r="AA70" s="708">
        <f t="shared" ref="AA70:AA76" si="117">IF(Z70=0,0,ROUND(Y70/Z70/12,0))</f>
        <v>0</v>
      </c>
      <c r="AB70" s="916">
        <f>AC70+AD70</f>
        <v>0</v>
      </c>
      <c r="AC70" s="924"/>
      <c r="AD70" s="916">
        <f>SUM(AD71:AD72,AD75:AD76)</f>
        <v>0</v>
      </c>
      <c r="AE70" s="916">
        <f>SUM(AE71:AE72,AE75:AE76)</f>
        <v>0</v>
      </c>
      <c r="AF70" s="915">
        <f t="shared" ref="AF70:AF76" si="118">IF(AE70=0,0,ROUND(AD70/AE70/12,0))</f>
        <v>0</v>
      </c>
      <c r="AG70" s="924"/>
      <c r="AH70" s="916">
        <f>SUM(AH71:AH72,AH75:AH76)</f>
        <v>0</v>
      </c>
      <c r="AI70" s="916">
        <f>SUM(AI71:AI72,AI75:AI76)</f>
        <v>0</v>
      </c>
      <c r="AJ70" s="908"/>
      <c r="AK70" s="715">
        <f>SUM(AK71:AK72,AK75:AK76)</f>
        <v>0</v>
      </c>
      <c r="AL70" s="715">
        <f>SUM(AL71:AL72,AL75:AL76)</f>
        <v>0</v>
      </c>
      <c r="AM70" s="733"/>
      <c r="AN70" s="715">
        <f>SUM(AN71:AN72,AN75:AN76)</f>
        <v>0</v>
      </c>
      <c r="AO70" s="715">
        <f>SUM(AO71:AO72,AO75:AO76)</f>
        <v>0</v>
      </c>
      <c r="AP70" s="733"/>
      <c r="AQ70" s="715">
        <f>SUM(AQ71:AQ72,AQ75:AQ76)</f>
        <v>0</v>
      </c>
      <c r="AR70" s="715">
        <f>SUM(AR71:AR72,AR75:AR76)</f>
        <v>0</v>
      </c>
      <c r="AS70" s="715"/>
      <c r="AT70" s="711"/>
      <c r="AU70" s="715">
        <f>AV70+AW70</f>
        <v>0</v>
      </c>
      <c r="AV70" s="715">
        <f>AC70-M70</f>
        <v>0</v>
      </c>
      <c r="AW70" s="715">
        <f>SUM(AW71:AW72,AW75:AW76)</f>
        <v>0</v>
      </c>
      <c r="AX70" s="716">
        <f>SUM(AX71:AX72,AX75:AX76)</f>
        <v>0</v>
      </c>
      <c r="AY70" s="716">
        <f>IF(L70=0,0,AB70/L70*100)</f>
        <v>0</v>
      </c>
      <c r="AZ70" s="716">
        <f>IF(M70=0,0,AC70/M70*100)</f>
        <v>0</v>
      </c>
      <c r="BA70" s="716">
        <f t="shared" ref="BA70:BB76" si="119">IF(N70=0,0,AD70/N70*100)</f>
        <v>0</v>
      </c>
      <c r="BB70" s="716">
        <f t="shared" si="119"/>
        <v>0</v>
      </c>
      <c r="BC70" s="715">
        <f>BD70+BE70</f>
        <v>0</v>
      </c>
      <c r="BD70" s="715">
        <f>AC70-M70-AG70-AJ70-AM70-AP70</f>
        <v>0</v>
      </c>
      <c r="BE70" s="715">
        <f>SUM(BE71:BE72,BE75:BE76)</f>
        <v>0</v>
      </c>
      <c r="BF70" s="716">
        <f>SUM(BF71:BF72,BF75:BF76)</f>
        <v>0</v>
      </c>
      <c r="BG70" s="716">
        <f t="shared" ref="BG70:BG76" si="120">IF(F70=0,0,AF70/F70*100)</f>
        <v>0</v>
      </c>
      <c r="BH70" s="716">
        <f t="shared" ref="BH70:BH76" si="121">IF(K70=0,0,AF70/K70*100)</f>
        <v>0</v>
      </c>
      <c r="BI70" s="716">
        <f t="shared" ref="BI70:BI76" si="122">IF(P70=0,0,AF70/P70*100)</f>
        <v>0</v>
      </c>
      <c r="BJ70" s="723"/>
      <c r="BK70" s="711"/>
      <c r="BL70" s="715">
        <f>BM70+BN70</f>
        <v>0</v>
      </c>
      <c r="BM70" s="715">
        <f>AC70-X70</f>
        <v>0</v>
      </c>
      <c r="BN70" s="715">
        <f>SUM(BN71:BN72,BN75:BN76)</f>
        <v>0</v>
      </c>
      <c r="BO70" s="716">
        <f>SUM(BO71:BO72,BO75:BO76)</f>
        <v>0</v>
      </c>
      <c r="BP70" s="716">
        <f>IF(W70=0,0,AB70/W70*100)</f>
        <v>0</v>
      </c>
      <c r="BQ70" s="716">
        <f>IF(X70=0,0,AC70/X70*100)</f>
        <v>0</v>
      </c>
      <c r="BR70" s="716">
        <f t="shared" ref="BR70:BS76" si="123">IF(Y70=0,0,AD70/Y70*100)</f>
        <v>0</v>
      </c>
      <c r="BS70" s="716">
        <f t="shared" si="123"/>
        <v>0</v>
      </c>
      <c r="BT70" s="711"/>
      <c r="BU70" s="715">
        <f>BV70+BW70</f>
        <v>0</v>
      </c>
      <c r="BV70" s="715">
        <f>AC70-C70</f>
        <v>0</v>
      </c>
      <c r="BW70" s="715">
        <f>SUM(BW71:BW72,BW75:BW76)</f>
        <v>0</v>
      </c>
      <c r="BX70" s="716">
        <f>SUM(BX71:BX72,BX75:BX76)</f>
        <v>0</v>
      </c>
      <c r="BY70" s="716">
        <f>IF(B70=0,0,AB70/B70*100)</f>
        <v>0</v>
      </c>
      <c r="BZ70" s="716">
        <f>IF(C70=0,0,AC70/C70*100)</f>
        <v>0</v>
      </c>
      <c r="CA70" s="716">
        <f t="shared" ref="CA70:CB76" si="124">IF(D70=0,0,AD70/D70*100)</f>
        <v>0</v>
      </c>
      <c r="CB70" s="716">
        <f t="shared" si="124"/>
        <v>0</v>
      </c>
      <c r="CC70" s="711"/>
      <c r="CD70" s="711"/>
      <c r="CE70" s="711"/>
      <c r="CF70" s="711"/>
      <c r="CG70" s="711"/>
      <c r="CH70" s="711"/>
      <c r="CI70" s="711"/>
      <c r="CJ70" s="711"/>
      <c r="CK70" s="711"/>
      <c r="CL70" s="711"/>
      <c r="CM70" s="711"/>
      <c r="CN70" s="711"/>
      <c r="CO70" s="711"/>
      <c r="CP70" s="711"/>
      <c r="CQ70" s="711"/>
      <c r="CR70" s="711"/>
      <c r="CS70" s="711"/>
      <c r="CT70" s="711"/>
      <c r="CU70" s="711"/>
      <c r="CV70" s="711"/>
      <c r="CW70" s="711"/>
      <c r="CX70" s="711"/>
      <c r="CY70" s="711"/>
      <c r="CZ70" s="711"/>
      <c r="DA70" s="711"/>
      <c r="DB70" s="711"/>
      <c r="DC70" s="711"/>
      <c r="DD70" s="711"/>
      <c r="DE70" s="711"/>
      <c r="DF70" s="711"/>
      <c r="DG70" s="711"/>
      <c r="DH70" s="711"/>
      <c r="DI70" s="711"/>
      <c r="DJ70" s="711"/>
      <c r="DK70" s="711"/>
      <c r="DL70" s="711"/>
      <c r="DM70" s="711"/>
      <c r="DN70" s="711"/>
      <c r="DO70" s="711"/>
      <c r="DP70" s="711"/>
      <c r="DQ70" s="711"/>
      <c r="DR70" s="711"/>
      <c r="DS70" s="711"/>
      <c r="DT70" s="711"/>
      <c r="DU70" s="711"/>
      <c r="DV70" s="711"/>
      <c r="DW70" s="711"/>
      <c r="DX70" s="711"/>
      <c r="DY70" s="711"/>
      <c r="DZ70" s="711"/>
      <c r="EA70" s="711"/>
    </row>
    <row r="71" spans="1:131" ht="20.25" hidden="1" outlineLevel="1">
      <c r="A71" s="714" t="s">
        <v>16</v>
      </c>
      <c r="B71" s="715"/>
      <c r="C71" s="715"/>
      <c r="D71" s="731">
        <v>0</v>
      </c>
      <c r="E71" s="732">
        <v>0</v>
      </c>
      <c r="F71" s="710">
        <f t="shared" si="114"/>
        <v>0</v>
      </c>
      <c r="G71" s="715"/>
      <c r="H71" s="715"/>
      <c r="I71" s="731">
        <v>0</v>
      </c>
      <c r="J71" s="731">
        <v>0</v>
      </c>
      <c r="K71" s="708">
        <f t="shared" si="115"/>
        <v>0</v>
      </c>
      <c r="L71" s="916"/>
      <c r="M71" s="916"/>
      <c r="N71" s="920">
        <v>0</v>
      </c>
      <c r="O71" s="920">
        <v>0</v>
      </c>
      <c r="P71" s="915">
        <f t="shared" si="116"/>
        <v>0</v>
      </c>
      <c r="Q71" s="723"/>
      <c r="R71" s="733"/>
      <c r="S71" s="733"/>
      <c r="T71" s="715"/>
      <c r="U71" s="733"/>
      <c r="V71" s="733"/>
      <c r="W71" s="715"/>
      <c r="X71" s="715"/>
      <c r="Y71" s="715">
        <f t="shared" ref="Y71:Z76" si="125">N71+R71-U71</f>
        <v>0</v>
      </c>
      <c r="Z71" s="716">
        <f t="shared" si="125"/>
        <v>0</v>
      </c>
      <c r="AA71" s="708">
        <f t="shared" si="117"/>
        <v>0</v>
      </c>
      <c r="AB71" s="916"/>
      <c r="AC71" s="916"/>
      <c r="AD71" s="924"/>
      <c r="AE71" s="924"/>
      <c r="AF71" s="915">
        <f t="shared" si="118"/>
        <v>0</v>
      </c>
      <c r="AG71" s="916"/>
      <c r="AH71" s="924"/>
      <c r="AI71" s="924"/>
      <c r="AJ71" s="723"/>
      <c r="AK71" s="733"/>
      <c r="AL71" s="733"/>
      <c r="AM71" s="715"/>
      <c r="AN71" s="733"/>
      <c r="AO71" s="733"/>
      <c r="AP71" s="715"/>
      <c r="AQ71" s="733"/>
      <c r="AR71" s="733"/>
      <c r="AS71" s="715"/>
      <c r="AT71" s="711"/>
      <c r="AU71" s="715"/>
      <c r="AV71" s="715"/>
      <c r="AW71" s="715">
        <f t="shared" ref="AW71:AX76" si="126">AD71-N71</f>
        <v>0</v>
      </c>
      <c r="AX71" s="716">
        <f t="shared" si="126"/>
        <v>0</v>
      </c>
      <c r="AY71" s="716"/>
      <c r="AZ71" s="716"/>
      <c r="BA71" s="716">
        <f t="shared" si="119"/>
        <v>0</v>
      </c>
      <c r="BB71" s="716">
        <f t="shared" si="119"/>
        <v>0</v>
      </c>
      <c r="BC71" s="715"/>
      <c r="BD71" s="715"/>
      <c r="BE71" s="715">
        <f t="shared" ref="BE71:BF76" si="127">AD71-N71-AH71-AK71-AN71-AQ71</f>
        <v>0</v>
      </c>
      <c r="BF71" s="716">
        <f t="shared" si="127"/>
        <v>0</v>
      </c>
      <c r="BG71" s="716">
        <f t="shared" si="120"/>
        <v>0</v>
      </c>
      <c r="BH71" s="716">
        <f t="shared" si="121"/>
        <v>0</v>
      </c>
      <c r="BI71" s="716">
        <f t="shared" si="122"/>
        <v>0</v>
      </c>
      <c r="BJ71" s="723"/>
      <c r="BK71" s="711"/>
      <c r="BL71" s="715"/>
      <c r="BM71" s="715"/>
      <c r="BN71" s="715">
        <f t="shared" ref="BN71:BO76" si="128">AD71-Y71</f>
        <v>0</v>
      </c>
      <c r="BO71" s="716">
        <f t="shared" si="128"/>
        <v>0</v>
      </c>
      <c r="BP71" s="715"/>
      <c r="BQ71" s="715"/>
      <c r="BR71" s="716">
        <f t="shared" si="123"/>
        <v>0</v>
      </c>
      <c r="BS71" s="716">
        <f t="shared" si="123"/>
        <v>0</v>
      </c>
      <c r="BT71" s="711"/>
      <c r="BU71" s="715"/>
      <c r="BV71" s="715"/>
      <c r="BW71" s="715">
        <f t="shared" ref="BW71:BX76" si="129">AD71-D71</f>
        <v>0</v>
      </c>
      <c r="BX71" s="716">
        <f t="shared" si="129"/>
        <v>0</v>
      </c>
      <c r="BY71" s="716"/>
      <c r="BZ71" s="716"/>
      <c r="CA71" s="716">
        <f t="shared" si="124"/>
        <v>0</v>
      </c>
      <c r="CB71" s="716">
        <f t="shared" si="124"/>
        <v>0</v>
      </c>
      <c r="CC71" s="711"/>
      <c r="CD71" s="711"/>
      <c r="CE71" s="711"/>
      <c r="CF71" s="711"/>
      <c r="CG71" s="711"/>
      <c r="CH71" s="711"/>
      <c r="CI71" s="711"/>
      <c r="CJ71" s="711"/>
      <c r="CK71" s="711"/>
      <c r="CL71" s="711"/>
      <c r="CM71" s="711"/>
      <c r="CN71" s="711"/>
      <c r="CO71" s="711"/>
      <c r="CP71" s="711"/>
      <c r="CQ71" s="711"/>
      <c r="CR71" s="711"/>
      <c r="CS71" s="711"/>
      <c r="CT71" s="711"/>
      <c r="CU71" s="711"/>
      <c r="CV71" s="711"/>
      <c r="CW71" s="711"/>
      <c r="CX71" s="711"/>
      <c r="CY71" s="711"/>
      <c r="CZ71" s="711"/>
      <c r="DA71" s="711"/>
      <c r="DB71" s="711"/>
      <c r="DC71" s="711"/>
      <c r="DD71" s="711"/>
      <c r="DE71" s="711"/>
      <c r="DF71" s="711"/>
      <c r="DG71" s="711"/>
      <c r="DH71" s="711"/>
      <c r="DI71" s="711"/>
      <c r="DJ71" s="711"/>
      <c r="DK71" s="711"/>
      <c r="DL71" s="711"/>
      <c r="DM71" s="711"/>
      <c r="DN71" s="711"/>
      <c r="DO71" s="711"/>
      <c r="DP71" s="711"/>
      <c r="DQ71" s="711"/>
      <c r="DR71" s="711"/>
      <c r="DS71" s="711"/>
      <c r="DT71" s="711"/>
      <c r="DU71" s="711"/>
      <c r="DV71" s="711"/>
      <c r="DW71" s="711"/>
      <c r="DX71" s="711"/>
      <c r="DY71" s="711"/>
      <c r="DZ71" s="711"/>
      <c r="EA71" s="711"/>
    </row>
    <row r="72" spans="1:131" ht="20.25" hidden="1" outlineLevel="1">
      <c r="A72" s="718" t="s">
        <v>17</v>
      </c>
      <c r="B72" s="715"/>
      <c r="C72" s="715"/>
      <c r="D72" s="731">
        <v>0</v>
      </c>
      <c r="E72" s="732">
        <v>0</v>
      </c>
      <c r="F72" s="710">
        <f t="shared" si="114"/>
        <v>0</v>
      </c>
      <c r="G72" s="715"/>
      <c r="H72" s="715"/>
      <c r="I72" s="731">
        <v>0</v>
      </c>
      <c r="J72" s="731">
        <v>0</v>
      </c>
      <c r="K72" s="708">
        <f t="shared" si="115"/>
        <v>0</v>
      </c>
      <c r="L72" s="916"/>
      <c r="M72" s="916"/>
      <c r="N72" s="920">
        <v>0</v>
      </c>
      <c r="O72" s="920">
        <v>0</v>
      </c>
      <c r="P72" s="915">
        <f t="shared" si="116"/>
        <v>0</v>
      </c>
      <c r="Q72" s="723"/>
      <c r="R72" s="733"/>
      <c r="S72" s="733"/>
      <c r="T72" s="715"/>
      <c r="U72" s="733"/>
      <c r="V72" s="733"/>
      <c r="W72" s="715"/>
      <c r="X72" s="715"/>
      <c r="Y72" s="715">
        <f t="shared" si="125"/>
        <v>0</v>
      </c>
      <c r="Z72" s="716">
        <f t="shared" si="125"/>
        <v>0</v>
      </c>
      <c r="AA72" s="708">
        <f t="shared" si="117"/>
        <v>0</v>
      </c>
      <c r="AB72" s="916"/>
      <c r="AC72" s="916"/>
      <c r="AD72" s="924"/>
      <c r="AE72" s="924"/>
      <c r="AF72" s="915">
        <f t="shared" si="118"/>
        <v>0</v>
      </c>
      <c r="AG72" s="916"/>
      <c r="AH72" s="924"/>
      <c r="AI72" s="924"/>
      <c r="AJ72" s="723"/>
      <c r="AK72" s="733"/>
      <c r="AL72" s="733"/>
      <c r="AM72" s="715"/>
      <c r="AN72" s="733"/>
      <c r="AO72" s="733"/>
      <c r="AP72" s="715"/>
      <c r="AQ72" s="733"/>
      <c r="AR72" s="733"/>
      <c r="AS72" s="715"/>
      <c r="AT72" s="711"/>
      <c r="AU72" s="715"/>
      <c r="AV72" s="715"/>
      <c r="AW72" s="715">
        <f t="shared" si="126"/>
        <v>0</v>
      </c>
      <c r="AX72" s="716">
        <f t="shared" si="126"/>
        <v>0</v>
      </c>
      <c r="AY72" s="716"/>
      <c r="AZ72" s="716"/>
      <c r="BA72" s="716">
        <f t="shared" si="119"/>
        <v>0</v>
      </c>
      <c r="BB72" s="716">
        <f t="shared" si="119"/>
        <v>0</v>
      </c>
      <c r="BC72" s="715"/>
      <c r="BD72" s="715"/>
      <c r="BE72" s="715">
        <f t="shared" si="127"/>
        <v>0</v>
      </c>
      <c r="BF72" s="716">
        <f t="shared" si="127"/>
        <v>0</v>
      </c>
      <c r="BG72" s="716">
        <f t="shared" si="120"/>
        <v>0</v>
      </c>
      <c r="BH72" s="716">
        <f t="shared" si="121"/>
        <v>0</v>
      </c>
      <c r="BI72" s="716">
        <f t="shared" si="122"/>
        <v>0</v>
      </c>
      <c r="BJ72" s="723"/>
      <c r="BK72" s="711"/>
      <c r="BL72" s="715"/>
      <c r="BM72" s="715"/>
      <c r="BN72" s="715">
        <f t="shared" si="128"/>
        <v>0</v>
      </c>
      <c r="BO72" s="716">
        <f t="shared" si="128"/>
        <v>0</v>
      </c>
      <c r="BP72" s="715"/>
      <c r="BQ72" s="715"/>
      <c r="BR72" s="716">
        <f t="shared" si="123"/>
        <v>0</v>
      </c>
      <c r="BS72" s="716">
        <f t="shared" si="123"/>
        <v>0</v>
      </c>
      <c r="BT72" s="711"/>
      <c r="BU72" s="715"/>
      <c r="BV72" s="715"/>
      <c r="BW72" s="715">
        <f t="shared" si="129"/>
        <v>0</v>
      </c>
      <c r="BX72" s="716">
        <f t="shared" si="129"/>
        <v>0</v>
      </c>
      <c r="BY72" s="716"/>
      <c r="BZ72" s="716"/>
      <c r="CA72" s="716">
        <f t="shared" si="124"/>
        <v>0</v>
      </c>
      <c r="CB72" s="716">
        <f t="shared" si="124"/>
        <v>0</v>
      </c>
      <c r="CC72" s="711"/>
      <c r="CD72" s="711"/>
      <c r="CE72" s="711"/>
      <c r="CF72" s="711"/>
      <c r="CG72" s="711"/>
      <c r="CH72" s="711"/>
      <c r="CI72" s="711"/>
      <c r="CJ72" s="711"/>
      <c r="CK72" s="711"/>
      <c r="CL72" s="711"/>
      <c r="CM72" s="711"/>
      <c r="CN72" s="711"/>
      <c r="CO72" s="711"/>
      <c r="CP72" s="711"/>
      <c r="CQ72" s="711"/>
      <c r="CR72" s="711"/>
      <c r="CS72" s="711"/>
      <c r="CT72" s="711"/>
      <c r="CU72" s="711"/>
      <c r="CV72" s="711"/>
      <c r="CW72" s="711"/>
      <c r="CX72" s="711"/>
      <c r="CY72" s="711"/>
      <c r="CZ72" s="711"/>
      <c r="DA72" s="711"/>
      <c r="DB72" s="711"/>
      <c r="DC72" s="711"/>
      <c r="DD72" s="711"/>
      <c r="DE72" s="711"/>
      <c r="DF72" s="711"/>
      <c r="DG72" s="711"/>
      <c r="DH72" s="711"/>
      <c r="DI72" s="711"/>
      <c r="DJ72" s="711"/>
      <c r="DK72" s="711"/>
      <c r="DL72" s="711"/>
      <c r="DM72" s="711"/>
      <c r="DN72" s="711"/>
      <c r="DO72" s="711"/>
      <c r="DP72" s="711"/>
      <c r="DQ72" s="711"/>
      <c r="DR72" s="711"/>
      <c r="DS72" s="711"/>
      <c r="DT72" s="711"/>
      <c r="DU72" s="711"/>
      <c r="DV72" s="711"/>
      <c r="DW72" s="711"/>
      <c r="DX72" s="711"/>
      <c r="DY72" s="711"/>
      <c r="DZ72" s="711"/>
      <c r="EA72" s="711"/>
    </row>
    <row r="73" spans="1:131" ht="20.25" hidden="1" outlineLevel="1">
      <c r="A73" s="718" t="s">
        <v>18</v>
      </c>
      <c r="B73" s="715"/>
      <c r="C73" s="715"/>
      <c r="D73" s="731">
        <v>0</v>
      </c>
      <c r="E73" s="732">
        <v>0</v>
      </c>
      <c r="F73" s="710">
        <f t="shared" si="114"/>
        <v>0</v>
      </c>
      <c r="G73" s="715"/>
      <c r="H73" s="715"/>
      <c r="I73" s="731">
        <v>0</v>
      </c>
      <c r="J73" s="731">
        <v>0</v>
      </c>
      <c r="K73" s="708">
        <f t="shared" si="115"/>
        <v>0</v>
      </c>
      <c r="L73" s="916"/>
      <c r="M73" s="916"/>
      <c r="N73" s="920">
        <v>0</v>
      </c>
      <c r="O73" s="920">
        <v>0</v>
      </c>
      <c r="P73" s="915">
        <f t="shared" si="116"/>
        <v>0</v>
      </c>
      <c r="Q73" s="723"/>
      <c r="R73" s="733"/>
      <c r="S73" s="733"/>
      <c r="T73" s="715"/>
      <c r="U73" s="733"/>
      <c r="V73" s="733"/>
      <c r="W73" s="715"/>
      <c r="X73" s="715"/>
      <c r="Y73" s="715">
        <f t="shared" si="125"/>
        <v>0</v>
      </c>
      <c r="Z73" s="716">
        <f t="shared" si="125"/>
        <v>0</v>
      </c>
      <c r="AA73" s="708">
        <f t="shared" si="117"/>
        <v>0</v>
      </c>
      <c r="AB73" s="916"/>
      <c r="AC73" s="916"/>
      <c r="AD73" s="924"/>
      <c r="AE73" s="924"/>
      <c r="AF73" s="915">
        <f t="shared" si="118"/>
        <v>0</v>
      </c>
      <c r="AG73" s="916"/>
      <c r="AH73" s="924"/>
      <c r="AI73" s="924"/>
      <c r="AJ73" s="723"/>
      <c r="AK73" s="733"/>
      <c r="AL73" s="733"/>
      <c r="AM73" s="715"/>
      <c r="AN73" s="733"/>
      <c r="AO73" s="733"/>
      <c r="AP73" s="715"/>
      <c r="AQ73" s="733"/>
      <c r="AR73" s="733"/>
      <c r="AS73" s="715"/>
      <c r="AT73" s="711"/>
      <c r="AU73" s="715"/>
      <c r="AV73" s="715"/>
      <c r="AW73" s="715">
        <f t="shared" si="126"/>
        <v>0</v>
      </c>
      <c r="AX73" s="716">
        <f t="shared" si="126"/>
        <v>0</v>
      </c>
      <c r="AY73" s="716"/>
      <c r="AZ73" s="716"/>
      <c r="BA73" s="716">
        <f t="shared" si="119"/>
        <v>0</v>
      </c>
      <c r="BB73" s="716">
        <f t="shared" si="119"/>
        <v>0</v>
      </c>
      <c r="BC73" s="715"/>
      <c r="BD73" s="715"/>
      <c r="BE73" s="715">
        <f t="shared" si="127"/>
        <v>0</v>
      </c>
      <c r="BF73" s="716">
        <f t="shared" si="127"/>
        <v>0</v>
      </c>
      <c r="BG73" s="716">
        <f t="shared" si="120"/>
        <v>0</v>
      </c>
      <c r="BH73" s="716">
        <f t="shared" si="121"/>
        <v>0</v>
      </c>
      <c r="BI73" s="716">
        <f t="shared" si="122"/>
        <v>0</v>
      </c>
      <c r="BJ73" s="723"/>
      <c r="BK73" s="711"/>
      <c r="BL73" s="715"/>
      <c r="BM73" s="715"/>
      <c r="BN73" s="715">
        <f t="shared" si="128"/>
        <v>0</v>
      </c>
      <c r="BO73" s="716">
        <f t="shared" si="128"/>
        <v>0</v>
      </c>
      <c r="BP73" s="715"/>
      <c r="BQ73" s="715"/>
      <c r="BR73" s="716">
        <f t="shared" si="123"/>
        <v>0</v>
      </c>
      <c r="BS73" s="716">
        <f t="shared" si="123"/>
        <v>0</v>
      </c>
      <c r="BT73" s="711"/>
      <c r="BU73" s="715"/>
      <c r="BV73" s="715"/>
      <c r="BW73" s="715">
        <f t="shared" si="129"/>
        <v>0</v>
      </c>
      <c r="BX73" s="716">
        <f t="shared" si="129"/>
        <v>0</v>
      </c>
      <c r="BY73" s="716"/>
      <c r="BZ73" s="716"/>
      <c r="CA73" s="716">
        <f t="shared" si="124"/>
        <v>0</v>
      </c>
      <c r="CB73" s="716">
        <f t="shared" si="124"/>
        <v>0</v>
      </c>
      <c r="CC73" s="711"/>
      <c r="CD73" s="711"/>
      <c r="CE73" s="711"/>
      <c r="CF73" s="711"/>
      <c r="CG73" s="711"/>
      <c r="CH73" s="711"/>
      <c r="CI73" s="711"/>
      <c r="CJ73" s="711"/>
      <c r="CK73" s="711"/>
      <c r="CL73" s="711"/>
      <c r="CM73" s="711"/>
      <c r="CN73" s="711"/>
      <c r="CO73" s="711"/>
      <c r="CP73" s="711"/>
      <c r="CQ73" s="711"/>
      <c r="CR73" s="711"/>
      <c r="CS73" s="711"/>
      <c r="CT73" s="711"/>
      <c r="CU73" s="711"/>
      <c r="CV73" s="711"/>
      <c r="CW73" s="711"/>
      <c r="CX73" s="711"/>
      <c r="CY73" s="711"/>
      <c r="CZ73" s="711"/>
      <c r="DA73" s="711"/>
      <c r="DB73" s="711"/>
      <c r="DC73" s="711"/>
      <c r="DD73" s="711"/>
      <c r="DE73" s="711"/>
      <c r="DF73" s="711"/>
      <c r="DG73" s="711"/>
      <c r="DH73" s="711"/>
      <c r="DI73" s="711"/>
      <c r="DJ73" s="711"/>
      <c r="DK73" s="711"/>
      <c r="DL73" s="711"/>
      <c r="DM73" s="711"/>
      <c r="DN73" s="711"/>
      <c r="DO73" s="711"/>
      <c r="DP73" s="711"/>
      <c r="DQ73" s="711"/>
      <c r="DR73" s="711"/>
      <c r="DS73" s="711"/>
      <c r="DT73" s="711"/>
      <c r="DU73" s="711"/>
      <c r="DV73" s="711"/>
      <c r="DW73" s="711"/>
      <c r="DX73" s="711"/>
      <c r="DY73" s="711"/>
      <c r="DZ73" s="711"/>
      <c r="EA73" s="711"/>
    </row>
    <row r="74" spans="1:131" ht="20.25" hidden="1" outlineLevel="1">
      <c r="A74" s="718" t="s">
        <v>19</v>
      </c>
      <c r="B74" s="715"/>
      <c r="C74" s="715"/>
      <c r="D74" s="731">
        <v>0</v>
      </c>
      <c r="E74" s="732">
        <v>0</v>
      </c>
      <c r="F74" s="710">
        <f t="shared" si="114"/>
        <v>0</v>
      </c>
      <c r="G74" s="715"/>
      <c r="H74" s="715"/>
      <c r="I74" s="731">
        <v>0</v>
      </c>
      <c r="J74" s="731">
        <v>0</v>
      </c>
      <c r="K74" s="708">
        <f t="shared" si="115"/>
        <v>0</v>
      </c>
      <c r="L74" s="916"/>
      <c r="M74" s="916"/>
      <c r="N74" s="920">
        <v>0</v>
      </c>
      <c r="O74" s="920">
        <v>0</v>
      </c>
      <c r="P74" s="915">
        <f t="shared" si="116"/>
        <v>0</v>
      </c>
      <c r="Q74" s="723"/>
      <c r="R74" s="733"/>
      <c r="S74" s="733"/>
      <c r="T74" s="715"/>
      <c r="U74" s="733"/>
      <c r="V74" s="733"/>
      <c r="W74" s="715"/>
      <c r="X74" s="715"/>
      <c r="Y74" s="715">
        <f t="shared" si="125"/>
        <v>0</v>
      </c>
      <c r="Z74" s="716">
        <f t="shared" si="125"/>
        <v>0</v>
      </c>
      <c r="AA74" s="708">
        <f t="shared" si="117"/>
        <v>0</v>
      </c>
      <c r="AB74" s="916"/>
      <c r="AC74" s="916"/>
      <c r="AD74" s="924"/>
      <c r="AE74" s="924"/>
      <c r="AF74" s="915">
        <f t="shared" si="118"/>
        <v>0</v>
      </c>
      <c r="AG74" s="916"/>
      <c r="AH74" s="924"/>
      <c r="AI74" s="924"/>
      <c r="AJ74" s="723"/>
      <c r="AK74" s="733"/>
      <c r="AL74" s="733"/>
      <c r="AM74" s="715"/>
      <c r="AN74" s="733"/>
      <c r="AO74" s="733"/>
      <c r="AP74" s="715"/>
      <c r="AQ74" s="733"/>
      <c r="AR74" s="733"/>
      <c r="AS74" s="715"/>
      <c r="AT74" s="711"/>
      <c r="AU74" s="715"/>
      <c r="AV74" s="715"/>
      <c r="AW74" s="715">
        <f t="shared" si="126"/>
        <v>0</v>
      </c>
      <c r="AX74" s="716">
        <f t="shared" si="126"/>
        <v>0</v>
      </c>
      <c r="AY74" s="716"/>
      <c r="AZ74" s="716"/>
      <c r="BA74" s="716">
        <f t="shared" si="119"/>
        <v>0</v>
      </c>
      <c r="BB74" s="716">
        <f t="shared" si="119"/>
        <v>0</v>
      </c>
      <c r="BC74" s="715"/>
      <c r="BD74" s="715"/>
      <c r="BE74" s="715">
        <f t="shared" si="127"/>
        <v>0</v>
      </c>
      <c r="BF74" s="716">
        <f t="shared" si="127"/>
        <v>0</v>
      </c>
      <c r="BG74" s="716">
        <f t="shared" si="120"/>
        <v>0</v>
      </c>
      <c r="BH74" s="716">
        <f t="shared" si="121"/>
        <v>0</v>
      </c>
      <c r="BI74" s="716">
        <f t="shared" si="122"/>
        <v>0</v>
      </c>
      <c r="BJ74" s="723"/>
      <c r="BK74" s="711"/>
      <c r="BL74" s="715"/>
      <c r="BM74" s="715"/>
      <c r="BN74" s="715">
        <f t="shared" si="128"/>
        <v>0</v>
      </c>
      <c r="BO74" s="716">
        <f t="shared" si="128"/>
        <v>0</v>
      </c>
      <c r="BP74" s="715"/>
      <c r="BQ74" s="715"/>
      <c r="BR74" s="716">
        <f t="shared" si="123"/>
        <v>0</v>
      </c>
      <c r="BS74" s="716">
        <f t="shared" si="123"/>
        <v>0</v>
      </c>
      <c r="BT74" s="711"/>
      <c r="BU74" s="715"/>
      <c r="BV74" s="715"/>
      <c r="BW74" s="715">
        <f t="shared" si="129"/>
        <v>0</v>
      </c>
      <c r="BX74" s="716">
        <f t="shared" si="129"/>
        <v>0</v>
      </c>
      <c r="BY74" s="716"/>
      <c r="BZ74" s="716"/>
      <c r="CA74" s="716">
        <f t="shared" si="124"/>
        <v>0</v>
      </c>
      <c r="CB74" s="716">
        <f t="shared" si="124"/>
        <v>0</v>
      </c>
      <c r="CC74" s="711"/>
      <c r="CD74" s="711"/>
      <c r="CE74" s="711"/>
      <c r="CF74" s="711"/>
      <c r="CG74" s="711"/>
      <c r="CH74" s="711"/>
      <c r="CI74" s="711"/>
      <c r="CJ74" s="711"/>
      <c r="CK74" s="711"/>
      <c r="CL74" s="711"/>
      <c r="CM74" s="711"/>
      <c r="CN74" s="711"/>
      <c r="CO74" s="711"/>
      <c r="CP74" s="711"/>
      <c r="CQ74" s="711"/>
      <c r="CR74" s="711"/>
      <c r="CS74" s="711"/>
      <c r="CT74" s="711"/>
      <c r="CU74" s="711"/>
      <c r="CV74" s="711"/>
      <c r="CW74" s="711"/>
      <c r="CX74" s="711"/>
      <c r="CY74" s="711"/>
      <c r="CZ74" s="711"/>
      <c r="DA74" s="711"/>
      <c r="DB74" s="711"/>
      <c r="DC74" s="711"/>
      <c r="DD74" s="711"/>
      <c r="DE74" s="711"/>
      <c r="DF74" s="711"/>
      <c r="DG74" s="711"/>
      <c r="DH74" s="711"/>
      <c r="DI74" s="711"/>
      <c r="DJ74" s="711"/>
      <c r="DK74" s="711"/>
      <c r="DL74" s="711"/>
      <c r="DM74" s="711"/>
      <c r="DN74" s="711"/>
      <c r="DO74" s="711"/>
      <c r="DP74" s="711"/>
      <c r="DQ74" s="711"/>
      <c r="DR74" s="711"/>
      <c r="DS74" s="711"/>
      <c r="DT74" s="711"/>
      <c r="DU74" s="711"/>
      <c r="DV74" s="711"/>
      <c r="DW74" s="711"/>
      <c r="DX74" s="711"/>
      <c r="DY74" s="711"/>
      <c r="DZ74" s="711"/>
      <c r="EA74" s="711"/>
    </row>
    <row r="75" spans="1:131" ht="20.25" hidden="1" outlineLevel="1">
      <c r="A75" s="718" t="s">
        <v>20</v>
      </c>
      <c r="B75" s="715"/>
      <c r="C75" s="715"/>
      <c r="D75" s="731">
        <v>0</v>
      </c>
      <c r="E75" s="732">
        <v>0</v>
      </c>
      <c r="F75" s="710">
        <f t="shared" si="114"/>
        <v>0</v>
      </c>
      <c r="G75" s="715"/>
      <c r="H75" s="715"/>
      <c r="I75" s="731">
        <v>0</v>
      </c>
      <c r="J75" s="731">
        <v>0</v>
      </c>
      <c r="K75" s="708">
        <f t="shared" si="115"/>
        <v>0</v>
      </c>
      <c r="L75" s="916"/>
      <c r="M75" s="916"/>
      <c r="N75" s="920">
        <v>0</v>
      </c>
      <c r="O75" s="920">
        <v>0</v>
      </c>
      <c r="P75" s="915">
        <f t="shared" si="116"/>
        <v>0</v>
      </c>
      <c r="Q75" s="723"/>
      <c r="R75" s="733"/>
      <c r="S75" s="733"/>
      <c r="T75" s="715"/>
      <c r="U75" s="733"/>
      <c r="V75" s="733"/>
      <c r="W75" s="715"/>
      <c r="X75" s="715"/>
      <c r="Y75" s="715">
        <f t="shared" si="125"/>
        <v>0</v>
      </c>
      <c r="Z75" s="716">
        <f t="shared" si="125"/>
        <v>0</v>
      </c>
      <c r="AA75" s="708">
        <f t="shared" si="117"/>
        <v>0</v>
      </c>
      <c r="AB75" s="916"/>
      <c r="AC75" s="916"/>
      <c r="AD75" s="924"/>
      <c r="AE75" s="924"/>
      <c r="AF75" s="915">
        <f t="shared" si="118"/>
        <v>0</v>
      </c>
      <c r="AG75" s="916"/>
      <c r="AH75" s="924"/>
      <c r="AI75" s="924"/>
      <c r="AJ75" s="723"/>
      <c r="AK75" s="733"/>
      <c r="AL75" s="733"/>
      <c r="AM75" s="715"/>
      <c r="AN75" s="733"/>
      <c r="AO75" s="733"/>
      <c r="AP75" s="715"/>
      <c r="AQ75" s="733"/>
      <c r="AR75" s="733"/>
      <c r="AS75" s="715"/>
      <c r="AT75" s="711"/>
      <c r="AU75" s="715"/>
      <c r="AV75" s="715"/>
      <c r="AW75" s="715">
        <f t="shared" si="126"/>
        <v>0</v>
      </c>
      <c r="AX75" s="716">
        <f t="shared" si="126"/>
        <v>0</v>
      </c>
      <c r="AY75" s="716"/>
      <c r="AZ75" s="716"/>
      <c r="BA75" s="716">
        <f t="shared" si="119"/>
        <v>0</v>
      </c>
      <c r="BB75" s="716">
        <f t="shared" si="119"/>
        <v>0</v>
      </c>
      <c r="BC75" s="715"/>
      <c r="BD75" s="715"/>
      <c r="BE75" s="715">
        <f t="shared" si="127"/>
        <v>0</v>
      </c>
      <c r="BF75" s="716">
        <f t="shared" si="127"/>
        <v>0</v>
      </c>
      <c r="BG75" s="716">
        <f t="shared" si="120"/>
        <v>0</v>
      </c>
      <c r="BH75" s="716">
        <f t="shared" si="121"/>
        <v>0</v>
      </c>
      <c r="BI75" s="716">
        <f t="shared" si="122"/>
        <v>0</v>
      </c>
      <c r="BJ75" s="723"/>
      <c r="BK75" s="711"/>
      <c r="BL75" s="715"/>
      <c r="BM75" s="715"/>
      <c r="BN75" s="715">
        <f t="shared" si="128"/>
        <v>0</v>
      </c>
      <c r="BO75" s="716">
        <f t="shared" si="128"/>
        <v>0</v>
      </c>
      <c r="BP75" s="715"/>
      <c r="BQ75" s="715"/>
      <c r="BR75" s="716">
        <f t="shared" si="123"/>
        <v>0</v>
      </c>
      <c r="BS75" s="716">
        <f t="shared" si="123"/>
        <v>0</v>
      </c>
      <c r="BT75" s="711"/>
      <c r="BU75" s="715"/>
      <c r="BV75" s="715"/>
      <c r="BW75" s="715">
        <f t="shared" si="129"/>
        <v>0</v>
      </c>
      <c r="BX75" s="716">
        <f t="shared" si="129"/>
        <v>0</v>
      </c>
      <c r="BY75" s="716"/>
      <c r="BZ75" s="716"/>
      <c r="CA75" s="716">
        <f t="shared" si="124"/>
        <v>0</v>
      </c>
      <c r="CB75" s="716">
        <f t="shared" si="124"/>
        <v>0</v>
      </c>
      <c r="CC75" s="711"/>
      <c r="CD75" s="711"/>
      <c r="CE75" s="711"/>
      <c r="CF75" s="711"/>
      <c r="CG75" s="711"/>
      <c r="CH75" s="711"/>
      <c r="CI75" s="711"/>
      <c r="CJ75" s="711"/>
      <c r="CK75" s="711"/>
      <c r="CL75" s="711"/>
      <c r="CM75" s="711"/>
      <c r="CN75" s="711"/>
      <c r="CO75" s="711"/>
      <c r="CP75" s="711"/>
      <c r="CQ75" s="711"/>
      <c r="CR75" s="711"/>
      <c r="CS75" s="711"/>
      <c r="CT75" s="711"/>
      <c r="CU75" s="711"/>
      <c r="CV75" s="711"/>
      <c r="CW75" s="711"/>
      <c r="CX75" s="711"/>
      <c r="CY75" s="711"/>
      <c r="CZ75" s="711"/>
      <c r="DA75" s="711"/>
      <c r="DB75" s="711"/>
      <c r="DC75" s="711"/>
      <c r="DD75" s="711"/>
      <c r="DE75" s="711"/>
      <c r="DF75" s="711"/>
      <c r="DG75" s="711"/>
      <c r="DH75" s="711"/>
      <c r="DI75" s="711"/>
      <c r="DJ75" s="711"/>
      <c r="DK75" s="711"/>
      <c r="DL75" s="711"/>
      <c r="DM75" s="711"/>
      <c r="DN75" s="711"/>
      <c r="DO75" s="711"/>
      <c r="DP75" s="711"/>
      <c r="DQ75" s="711"/>
      <c r="DR75" s="711"/>
      <c r="DS75" s="711"/>
      <c r="DT75" s="711"/>
      <c r="DU75" s="711"/>
      <c r="DV75" s="711"/>
      <c r="DW75" s="711"/>
      <c r="DX75" s="711"/>
      <c r="DY75" s="711"/>
      <c r="DZ75" s="711"/>
      <c r="EA75" s="711"/>
    </row>
    <row r="76" spans="1:131" ht="20.25" hidden="1" outlineLevel="1">
      <c r="A76" s="719" t="s">
        <v>21</v>
      </c>
      <c r="B76" s="715"/>
      <c r="C76" s="715"/>
      <c r="D76" s="731">
        <v>0</v>
      </c>
      <c r="E76" s="732">
        <v>0</v>
      </c>
      <c r="F76" s="710">
        <f t="shared" si="114"/>
        <v>0</v>
      </c>
      <c r="G76" s="715"/>
      <c r="H76" s="715"/>
      <c r="I76" s="731">
        <v>0</v>
      </c>
      <c r="J76" s="731">
        <v>0</v>
      </c>
      <c r="K76" s="708">
        <f t="shared" si="115"/>
        <v>0</v>
      </c>
      <c r="L76" s="916"/>
      <c r="M76" s="916"/>
      <c r="N76" s="920">
        <v>0</v>
      </c>
      <c r="O76" s="920">
        <v>0</v>
      </c>
      <c r="P76" s="915">
        <f t="shared" si="116"/>
        <v>0</v>
      </c>
      <c r="Q76" s="723"/>
      <c r="R76" s="733"/>
      <c r="S76" s="733"/>
      <c r="T76" s="715"/>
      <c r="U76" s="733"/>
      <c r="V76" s="733"/>
      <c r="W76" s="715"/>
      <c r="X76" s="715"/>
      <c r="Y76" s="715">
        <f t="shared" si="125"/>
        <v>0</v>
      </c>
      <c r="Z76" s="716">
        <f t="shared" si="125"/>
        <v>0</v>
      </c>
      <c r="AA76" s="708">
        <f t="shared" si="117"/>
        <v>0</v>
      </c>
      <c r="AB76" s="916"/>
      <c r="AC76" s="916"/>
      <c r="AD76" s="924"/>
      <c r="AE76" s="924"/>
      <c r="AF76" s="915">
        <f t="shared" si="118"/>
        <v>0</v>
      </c>
      <c r="AG76" s="916"/>
      <c r="AH76" s="924"/>
      <c r="AI76" s="924"/>
      <c r="AJ76" s="723"/>
      <c r="AK76" s="733"/>
      <c r="AL76" s="733"/>
      <c r="AM76" s="715"/>
      <c r="AN76" s="733"/>
      <c r="AO76" s="733"/>
      <c r="AP76" s="715"/>
      <c r="AQ76" s="733"/>
      <c r="AR76" s="733"/>
      <c r="AS76" s="715"/>
      <c r="AT76" s="711"/>
      <c r="AU76" s="715"/>
      <c r="AV76" s="715"/>
      <c r="AW76" s="715">
        <f t="shared" si="126"/>
        <v>0</v>
      </c>
      <c r="AX76" s="716">
        <f t="shared" si="126"/>
        <v>0</v>
      </c>
      <c r="AY76" s="716"/>
      <c r="AZ76" s="716"/>
      <c r="BA76" s="716">
        <f t="shared" si="119"/>
        <v>0</v>
      </c>
      <c r="BB76" s="716">
        <f t="shared" si="119"/>
        <v>0</v>
      </c>
      <c r="BC76" s="715"/>
      <c r="BD76" s="715"/>
      <c r="BE76" s="715">
        <f t="shared" si="127"/>
        <v>0</v>
      </c>
      <c r="BF76" s="716">
        <f t="shared" si="127"/>
        <v>0</v>
      </c>
      <c r="BG76" s="716">
        <f t="shared" si="120"/>
        <v>0</v>
      </c>
      <c r="BH76" s="716">
        <f t="shared" si="121"/>
        <v>0</v>
      </c>
      <c r="BI76" s="716">
        <f t="shared" si="122"/>
        <v>0</v>
      </c>
      <c r="BJ76" s="723"/>
      <c r="BK76" s="711"/>
      <c r="BL76" s="715"/>
      <c r="BM76" s="715"/>
      <c r="BN76" s="715">
        <f t="shared" si="128"/>
        <v>0</v>
      </c>
      <c r="BO76" s="716">
        <f t="shared" si="128"/>
        <v>0</v>
      </c>
      <c r="BP76" s="715"/>
      <c r="BQ76" s="715"/>
      <c r="BR76" s="716">
        <f t="shared" si="123"/>
        <v>0</v>
      </c>
      <c r="BS76" s="716">
        <f t="shared" si="123"/>
        <v>0</v>
      </c>
      <c r="BT76" s="711"/>
      <c r="BU76" s="715"/>
      <c r="BV76" s="715"/>
      <c r="BW76" s="715">
        <f t="shared" si="129"/>
        <v>0</v>
      </c>
      <c r="BX76" s="716">
        <f t="shared" si="129"/>
        <v>0</v>
      </c>
      <c r="BY76" s="716"/>
      <c r="BZ76" s="716"/>
      <c r="CA76" s="716">
        <f t="shared" si="124"/>
        <v>0</v>
      </c>
      <c r="CB76" s="716">
        <f t="shared" si="124"/>
        <v>0</v>
      </c>
      <c r="CC76" s="711"/>
      <c r="CD76" s="711"/>
      <c r="CE76" s="711"/>
      <c r="CF76" s="711"/>
      <c r="CG76" s="711"/>
      <c r="CH76" s="711"/>
      <c r="CI76" s="711"/>
      <c r="CJ76" s="711"/>
      <c r="CK76" s="711"/>
      <c r="CL76" s="711"/>
      <c r="CM76" s="711"/>
      <c r="CN76" s="711"/>
      <c r="CO76" s="711"/>
      <c r="CP76" s="711"/>
      <c r="CQ76" s="711"/>
      <c r="CR76" s="711"/>
      <c r="CS76" s="711"/>
      <c r="CT76" s="711"/>
      <c r="CU76" s="711"/>
      <c r="CV76" s="711"/>
      <c r="CW76" s="711"/>
      <c r="CX76" s="711"/>
      <c r="CY76" s="711"/>
      <c r="CZ76" s="711"/>
      <c r="DA76" s="711"/>
      <c r="DB76" s="711"/>
      <c r="DC76" s="711"/>
      <c r="DD76" s="711"/>
      <c r="DE76" s="711"/>
      <c r="DF76" s="711"/>
      <c r="DG76" s="711"/>
      <c r="DH76" s="711"/>
      <c r="DI76" s="711"/>
      <c r="DJ76" s="711"/>
      <c r="DK76" s="711"/>
      <c r="DL76" s="711"/>
      <c r="DM76" s="711"/>
      <c r="DN76" s="711"/>
      <c r="DO76" s="711"/>
      <c r="DP76" s="711"/>
      <c r="DQ76" s="711"/>
      <c r="DR76" s="711"/>
      <c r="DS76" s="711"/>
      <c r="DT76" s="711"/>
      <c r="DU76" s="711"/>
      <c r="DV76" s="711"/>
      <c r="DW76" s="711"/>
      <c r="DX76" s="711"/>
      <c r="DY76" s="711"/>
      <c r="DZ76" s="711"/>
      <c r="EA76" s="711"/>
    </row>
    <row r="77" spans="1:131" ht="20.25" hidden="1" outlineLevel="1">
      <c r="A77" s="718" t="s">
        <v>22</v>
      </c>
      <c r="B77" s="715"/>
      <c r="C77" s="731">
        <v>0</v>
      </c>
      <c r="D77" s="715"/>
      <c r="E77" s="716"/>
      <c r="F77" s="715"/>
      <c r="G77" s="715"/>
      <c r="H77" s="731">
        <v>0</v>
      </c>
      <c r="I77" s="715"/>
      <c r="J77" s="715"/>
      <c r="K77" s="724"/>
      <c r="L77" s="916"/>
      <c r="M77" s="920">
        <v>0</v>
      </c>
      <c r="N77" s="916"/>
      <c r="O77" s="916"/>
      <c r="P77" s="916"/>
      <c r="Q77" s="908"/>
      <c r="R77" s="715"/>
      <c r="S77" s="715"/>
      <c r="T77" s="733"/>
      <c r="U77" s="715"/>
      <c r="V77" s="715"/>
      <c r="W77" s="715"/>
      <c r="X77" s="715">
        <f>M77+Q77-T77</f>
        <v>0</v>
      </c>
      <c r="Y77" s="715"/>
      <c r="Z77" s="716"/>
      <c r="AA77" s="724"/>
      <c r="AB77" s="916"/>
      <c r="AC77" s="924"/>
      <c r="AD77" s="916"/>
      <c r="AE77" s="916"/>
      <c r="AF77" s="916"/>
      <c r="AG77" s="924"/>
      <c r="AH77" s="916"/>
      <c r="AI77" s="916"/>
      <c r="AJ77" s="908"/>
      <c r="AK77" s="715"/>
      <c r="AL77" s="715"/>
      <c r="AM77" s="733"/>
      <c r="AN77" s="715"/>
      <c r="AO77" s="715"/>
      <c r="AP77" s="733"/>
      <c r="AQ77" s="715"/>
      <c r="AR77" s="715"/>
      <c r="AS77" s="715"/>
      <c r="AT77" s="711"/>
      <c r="AU77" s="715"/>
      <c r="AV77" s="715">
        <f>AC77-M77</f>
        <v>0</v>
      </c>
      <c r="AW77" s="715"/>
      <c r="AX77" s="716"/>
      <c r="AY77" s="716"/>
      <c r="AZ77" s="716">
        <f>IF(M77=0,0,AC77/M77*100)</f>
        <v>0</v>
      </c>
      <c r="BA77" s="716"/>
      <c r="BB77" s="716"/>
      <c r="BC77" s="715"/>
      <c r="BD77" s="715">
        <f>AC77-M77-AG77-AJ77-AM77-AP77</f>
        <v>0</v>
      </c>
      <c r="BE77" s="715"/>
      <c r="BF77" s="716"/>
      <c r="BG77" s="715"/>
      <c r="BH77" s="715"/>
      <c r="BI77" s="715"/>
      <c r="BJ77" s="723"/>
      <c r="BK77" s="711"/>
      <c r="BL77" s="715"/>
      <c r="BM77" s="715">
        <f>AC77-X77</f>
        <v>0</v>
      </c>
      <c r="BN77" s="715"/>
      <c r="BO77" s="716"/>
      <c r="BP77" s="715"/>
      <c r="BQ77" s="716">
        <f>IF(X77=0,0,AC77/X77*100)</f>
        <v>0</v>
      </c>
      <c r="BR77" s="715"/>
      <c r="BS77" s="716"/>
      <c r="BT77" s="711"/>
      <c r="BU77" s="715"/>
      <c r="BV77" s="715">
        <f>AC77-C77</f>
        <v>0</v>
      </c>
      <c r="BW77" s="715"/>
      <c r="BX77" s="716"/>
      <c r="BY77" s="716"/>
      <c r="BZ77" s="716">
        <f>IF(C77=0,0,AC77/C77*100)</f>
        <v>0</v>
      </c>
      <c r="CA77" s="716"/>
      <c r="CB77" s="716"/>
      <c r="CC77" s="711"/>
      <c r="CD77" s="711"/>
      <c r="CE77" s="711"/>
      <c r="CF77" s="711"/>
      <c r="CG77" s="711"/>
      <c r="CH77" s="711"/>
      <c r="CI77" s="711"/>
      <c r="CJ77" s="711"/>
      <c r="CK77" s="711"/>
      <c r="CL77" s="711"/>
      <c r="CM77" s="711"/>
      <c r="CN77" s="711"/>
      <c r="CO77" s="711"/>
      <c r="CP77" s="711"/>
      <c r="CQ77" s="711"/>
      <c r="CR77" s="711"/>
      <c r="CS77" s="711"/>
      <c r="CT77" s="711"/>
      <c r="CU77" s="711"/>
      <c r="CV77" s="711"/>
      <c r="CW77" s="711"/>
      <c r="CX77" s="711"/>
      <c r="CY77" s="711"/>
      <c r="CZ77" s="711"/>
      <c r="DA77" s="711"/>
      <c r="DB77" s="711"/>
      <c r="DC77" s="711"/>
      <c r="DD77" s="711"/>
      <c r="DE77" s="711"/>
      <c r="DF77" s="711"/>
      <c r="DG77" s="711"/>
      <c r="DH77" s="711"/>
      <c r="DI77" s="711"/>
      <c r="DJ77" s="711"/>
      <c r="DK77" s="711"/>
      <c r="DL77" s="711"/>
      <c r="DM77" s="711"/>
      <c r="DN77" s="711"/>
      <c r="DO77" s="711"/>
      <c r="DP77" s="711"/>
      <c r="DQ77" s="711"/>
      <c r="DR77" s="711"/>
      <c r="DS77" s="711"/>
      <c r="DT77" s="711"/>
      <c r="DU77" s="711"/>
      <c r="DV77" s="711"/>
      <c r="DW77" s="711"/>
      <c r="DX77" s="711"/>
      <c r="DY77" s="711"/>
      <c r="DZ77" s="711"/>
      <c r="EA77" s="711"/>
    </row>
    <row r="78" spans="1:131" ht="18" hidden="1" customHeight="1" outlineLevel="1">
      <c r="A78" s="730" t="s">
        <v>559</v>
      </c>
      <c r="B78" s="715">
        <f>C78+D78</f>
        <v>0</v>
      </c>
      <c r="C78" s="731">
        <v>0</v>
      </c>
      <c r="D78" s="715">
        <f>SUM(D79:D80,D83:D84)</f>
        <v>0</v>
      </c>
      <c r="E78" s="716">
        <f>SUM(E79:E80,E83:E84)</f>
        <v>0</v>
      </c>
      <c r="F78" s="710">
        <f t="shared" ref="F78:F84" si="130">IF(E78=0,0,ROUND(D78/E78/12,0))</f>
        <v>0</v>
      </c>
      <c r="G78" s="715">
        <f>H78+I78</f>
        <v>0</v>
      </c>
      <c r="H78" s="731">
        <v>0</v>
      </c>
      <c r="I78" s="715">
        <f>SUM(I79:I80,I83:I84)</f>
        <v>0</v>
      </c>
      <c r="J78" s="715">
        <f>SUM(J79:J80,J83:J84)</f>
        <v>0</v>
      </c>
      <c r="K78" s="708">
        <f t="shared" ref="K78:K84" si="131">IF(J78=0,0,ROUND(I78/J78/12,0))</f>
        <v>0</v>
      </c>
      <c r="L78" s="916">
        <f>M78+N78</f>
        <v>0</v>
      </c>
      <c r="M78" s="920">
        <v>0</v>
      </c>
      <c r="N78" s="916">
        <f>SUM(N79:N80,N83:N84)</f>
        <v>0</v>
      </c>
      <c r="O78" s="916">
        <f>SUM(O79:O80,O83:O84)</f>
        <v>0</v>
      </c>
      <c r="P78" s="915">
        <f t="shared" ref="P78:P84" si="132">IF(O78=0,0,ROUND(N78/O78/12,0))</f>
        <v>0</v>
      </c>
      <c r="Q78" s="908"/>
      <c r="R78" s="715">
        <f>SUM(R79:R80,R83:R84)</f>
        <v>0</v>
      </c>
      <c r="S78" s="715">
        <f>SUM(S79:S80,S83:S84)</f>
        <v>0</v>
      </c>
      <c r="T78" s="733"/>
      <c r="U78" s="715">
        <f>SUM(U79:U80,U83:U84)</f>
        <v>0</v>
      </c>
      <c r="V78" s="715">
        <f>SUM(V79:V80,V83:V84)</f>
        <v>0</v>
      </c>
      <c r="W78" s="715">
        <f>X78+Y78</f>
        <v>0</v>
      </c>
      <c r="X78" s="715">
        <f>M78+Q78-T78</f>
        <v>0</v>
      </c>
      <c r="Y78" s="715">
        <f>SUM(Y79:Y80,Y83:Y84)</f>
        <v>0</v>
      </c>
      <c r="Z78" s="716">
        <f>SUM(Z79:Z80,Z83:Z84)</f>
        <v>0</v>
      </c>
      <c r="AA78" s="708">
        <f t="shared" ref="AA78:AA84" si="133">IF(Z78=0,0,ROUND(Y78/Z78/12,0))</f>
        <v>0</v>
      </c>
      <c r="AB78" s="916">
        <f>AC78+AD78</f>
        <v>0</v>
      </c>
      <c r="AC78" s="924"/>
      <c r="AD78" s="916">
        <f>SUM(AD79:AD80,AD83:AD84)</f>
        <v>0</v>
      </c>
      <c r="AE78" s="916">
        <f>SUM(AE79:AE80,AE83:AE84)</f>
        <v>0</v>
      </c>
      <c r="AF78" s="915">
        <f t="shared" ref="AF78:AF84" si="134">IF(AE78=0,0,ROUND(AD78/AE78/12,0))</f>
        <v>0</v>
      </c>
      <c r="AG78" s="924"/>
      <c r="AH78" s="916">
        <f>SUM(AH79:AH80,AH83:AH84)</f>
        <v>0</v>
      </c>
      <c r="AI78" s="916">
        <f>SUM(AI79:AI80,AI83:AI84)</f>
        <v>0</v>
      </c>
      <c r="AJ78" s="908"/>
      <c r="AK78" s="715">
        <f>SUM(AK79:AK80,AK83:AK84)</f>
        <v>0</v>
      </c>
      <c r="AL78" s="715">
        <f>SUM(AL79:AL80,AL83:AL84)</f>
        <v>0</v>
      </c>
      <c r="AM78" s="733"/>
      <c r="AN78" s="715">
        <f>SUM(AN79:AN80,AN83:AN84)</f>
        <v>0</v>
      </c>
      <c r="AO78" s="715">
        <f>SUM(AO79:AO80,AO83:AO84)</f>
        <v>0</v>
      </c>
      <c r="AP78" s="733"/>
      <c r="AQ78" s="715">
        <f>SUM(AQ79:AQ80,AQ83:AQ84)</f>
        <v>0</v>
      </c>
      <c r="AR78" s="715">
        <f>SUM(AR79:AR80,AR83:AR84)</f>
        <v>0</v>
      </c>
      <c r="AS78" s="715"/>
      <c r="AT78" s="711"/>
      <c r="AU78" s="715">
        <f>AV78+AW78</f>
        <v>0</v>
      </c>
      <c r="AV78" s="715">
        <f>AC78-M78</f>
        <v>0</v>
      </c>
      <c r="AW78" s="715">
        <f>SUM(AW79:AW80,AW83:AW84)</f>
        <v>0</v>
      </c>
      <c r="AX78" s="716">
        <f>SUM(AX79:AX80,AX83:AX84)</f>
        <v>0</v>
      </c>
      <c r="AY78" s="716">
        <f>IF(L78=0,0,AB78/L78*100)</f>
        <v>0</v>
      </c>
      <c r="AZ78" s="716">
        <f>IF(M78=0,0,AC78/M78*100)</f>
        <v>0</v>
      </c>
      <c r="BA78" s="716">
        <f t="shared" ref="BA78:BB84" si="135">IF(N78=0,0,AD78/N78*100)</f>
        <v>0</v>
      </c>
      <c r="BB78" s="716">
        <f t="shared" si="135"/>
        <v>0</v>
      </c>
      <c r="BC78" s="715">
        <f>BD78+BE78</f>
        <v>0</v>
      </c>
      <c r="BD78" s="715">
        <f>AC78-M78-AG78-AJ78-AM78-AP78</f>
        <v>0</v>
      </c>
      <c r="BE78" s="715">
        <f>SUM(BE79:BE80,BE83:BE84)</f>
        <v>0</v>
      </c>
      <c r="BF78" s="716">
        <f>SUM(BF79:BF80,BF83:BF84)</f>
        <v>0</v>
      </c>
      <c r="BG78" s="716">
        <f t="shared" ref="BG78:BG84" si="136">IF(F78=0,0,AF78/F78*100)</f>
        <v>0</v>
      </c>
      <c r="BH78" s="716">
        <f t="shared" ref="BH78:BH84" si="137">IF(K78=0,0,AF78/K78*100)</f>
        <v>0</v>
      </c>
      <c r="BI78" s="716">
        <f t="shared" ref="BI78:BI84" si="138">IF(P78=0,0,AF78/P78*100)</f>
        <v>0</v>
      </c>
      <c r="BJ78" s="723"/>
      <c r="BK78" s="711"/>
      <c r="BL78" s="715">
        <f>BM78+BN78</f>
        <v>0</v>
      </c>
      <c r="BM78" s="715">
        <f>AC78-X78</f>
        <v>0</v>
      </c>
      <c r="BN78" s="715">
        <f>SUM(BN79:BN80,BN83:BN84)</f>
        <v>0</v>
      </c>
      <c r="BO78" s="716">
        <f>SUM(BO79:BO80,BO83:BO84)</f>
        <v>0</v>
      </c>
      <c r="BP78" s="716">
        <f>IF(W78=0,0,AB78/W78*100)</f>
        <v>0</v>
      </c>
      <c r="BQ78" s="716">
        <f>IF(X78=0,0,AC78/X78*100)</f>
        <v>0</v>
      </c>
      <c r="BR78" s="716">
        <f t="shared" ref="BR78:BS84" si="139">IF(Y78=0,0,AD78/Y78*100)</f>
        <v>0</v>
      </c>
      <c r="BS78" s="716">
        <f t="shared" si="139"/>
        <v>0</v>
      </c>
      <c r="BT78" s="711"/>
      <c r="BU78" s="715">
        <f>BV78+BW78</f>
        <v>0</v>
      </c>
      <c r="BV78" s="715">
        <f>AC78-C78</f>
        <v>0</v>
      </c>
      <c r="BW78" s="715">
        <f>SUM(BW79:BW80,BW83:BW84)</f>
        <v>0</v>
      </c>
      <c r="BX78" s="716">
        <f>SUM(BX79:BX80,BX83:BX84)</f>
        <v>0</v>
      </c>
      <c r="BY78" s="716">
        <f>IF(B78=0,0,AB78/B78*100)</f>
        <v>0</v>
      </c>
      <c r="BZ78" s="716">
        <f>IF(C78=0,0,AC78/C78*100)</f>
        <v>0</v>
      </c>
      <c r="CA78" s="716">
        <f t="shared" ref="CA78:CB84" si="140">IF(D78=0,0,AD78/D78*100)</f>
        <v>0</v>
      </c>
      <c r="CB78" s="716">
        <f t="shared" si="140"/>
        <v>0</v>
      </c>
      <c r="CC78" s="711"/>
      <c r="CD78" s="711"/>
      <c r="CE78" s="711"/>
      <c r="CF78" s="711"/>
      <c r="CG78" s="711"/>
      <c r="CH78" s="711"/>
      <c r="CI78" s="711"/>
      <c r="CJ78" s="711"/>
      <c r="CK78" s="711"/>
      <c r="CL78" s="711"/>
      <c r="CM78" s="711"/>
      <c r="CN78" s="711"/>
      <c r="CO78" s="711"/>
      <c r="CP78" s="711"/>
      <c r="CQ78" s="711"/>
      <c r="CR78" s="711"/>
      <c r="CS78" s="711"/>
      <c r="CT78" s="711"/>
      <c r="CU78" s="711"/>
      <c r="CV78" s="711"/>
      <c r="CW78" s="711"/>
      <c r="CX78" s="711"/>
      <c r="CY78" s="711"/>
      <c r="CZ78" s="711"/>
      <c r="DA78" s="711"/>
      <c r="DB78" s="711"/>
      <c r="DC78" s="711"/>
      <c r="DD78" s="711"/>
      <c r="DE78" s="711"/>
      <c r="DF78" s="711"/>
      <c r="DG78" s="711"/>
      <c r="DH78" s="711"/>
      <c r="DI78" s="711"/>
      <c r="DJ78" s="711"/>
      <c r="DK78" s="711"/>
      <c r="DL78" s="711"/>
      <c r="DM78" s="711"/>
      <c r="DN78" s="711"/>
      <c r="DO78" s="711"/>
      <c r="DP78" s="711"/>
      <c r="DQ78" s="711"/>
      <c r="DR78" s="711"/>
      <c r="DS78" s="711"/>
      <c r="DT78" s="711"/>
      <c r="DU78" s="711"/>
      <c r="DV78" s="711"/>
      <c r="DW78" s="711"/>
      <c r="DX78" s="711"/>
      <c r="DY78" s="711"/>
      <c r="DZ78" s="711"/>
      <c r="EA78" s="711"/>
    </row>
    <row r="79" spans="1:131" ht="20.25" hidden="1" outlineLevel="1">
      <c r="A79" s="714" t="s">
        <v>16</v>
      </c>
      <c r="B79" s="715"/>
      <c r="C79" s="715"/>
      <c r="D79" s="731">
        <v>0</v>
      </c>
      <c r="E79" s="732">
        <v>0</v>
      </c>
      <c r="F79" s="710">
        <f t="shared" si="130"/>
        <v>0</v>
      </c>
      <c r="G79" s="715"/>
      <c r="H79" s="715"/>
      <c r="I79" s="731">
        <v>0</v>
      </c>
      <c r="J79" s="731">
        <v>0</v>
      </c>
      <c r="K79" s="708">
        <f t="shared" si="131"/>
        <v>0</v>
      </c>
      <c r="L79" s="916"/>
      <c r="M79" s="916"/>
      <c r="N79" s="920">
        <v>0</v>
      </c>
      <c r="O79" s="920">
        <v>0</v>
      </c>
      <c r="P79" s="915">
        <f t="shared" si="132"/>
        <v>0</v>
      </c>
      <c r="Q79" s="723"/>
      <c r="R79" s="733"/>
      <c r="S79" s="733"/>
      <c r="T79" s="715"/>
      <c r="U79" s="733"/>
      <c r="V79" s="733"/>
      <c r="W79" s="715"/>
      <c r="X79" s="715"/>
      <c r="Y79" s="715">
        <f t="shared" ref="Y79:Z84" si="141">N79+R79-U79</f>
        <v>0</v>
      </c>
      <c r="Z79" s="716">
        <f t="shared" si="141"/>
        <v>0</v>
      </c>
      <c r="AA79" s="708">
        <f t="shared" si="133"/>
        <v>0</v>
      </c>
      <c r="AB79" s="916"/>
      <c r="AC79" s="916"/>
      <c r="AD79" s="924"/>
      <c r="AE79" s="924"/>
      <c r="AF79" s="915">
        <f t="shared" si="134"/>
        <v>0</v>
      </c>
      <c r="AG79" s="916"/>
      <c r="AH79" s="924"/>
      <c r="AI79" s="924"/>
      <c r="AJ79" s="723"/>
      <c r="AK79" s="733"/>
      <c r="AL79" s="733"/>
      <c r="AM79" s="715"/>
      <c r="AN79" s="733"/>
      <c r="AO79" s="733"/>
      <c r="AP79" s="715"/>
      <c r="AQ79" s="733"/>
      <c r="AR79" s="733"/>
      <c r="AS79" s="715"/>
      <c r="AT79" s="711"/>
      <c r="AU79" s="715"/>
      <c r="AV79" s="715"/>
      <c r="AW79" s="715">
        <f t="shared" ref="AW79:AX84" si="142">AD79-N79</f>
        <v>0</v>
      </c>
      <c r="AX79" s="716">
        <f t="shared" si="142"/>
        <v>0</v>
      </c>
      <c r="AY79" s="716"/>
      <c r="AZ79" s="716"/>
      <c r="BA79" s="716">
        <f t="shared" si="135"/>
        <v>0</v>
      </c>
      <c r="BB79" s="716">
        <f t="shared" si="135"/>
        <v>0</v>
      </c>
      <c r="BC79" s="715"/>
      <c r="BD79" s="715"/>
      <c r="BE79" s="715">
        <f t="shared" ref="BE79:BF84" si="143">AD79-N79-AH79-AK79-AN79-AQ79</f>
        <v>0</v>
      </c>
      <c r="BF79" s="716">
        <f t="shared" si="143"/>
        <v>0</v>
      </c>
      <c r="BG79" s="716">
        <f t="shared" si="136"/>
        <v>0</v>
      </c>
      <c r="BH79" s="716">
        <f t="shared" si="137"/>
        <v>0</v>
      </c>
      <c r="BI79" s="716">
        <f t="shared" si="138"/>
        <v>0</v>
      </c>
      <c r="BJ79" s="723"/>
      <c r="BK79" s="711"/>
      <c r="BL79" s="715"/>
      <c r="BM79" s="715"/>
      <c r="BN79" s="715">
        <f t="shared" ref="BN79:BO84" si="144">AD79-Y79</f>
        <v>0</v>
      </c>
      <c r="BO79" s="716">
        <f t="shared" si="144"/>
        <v>0</v>
      </c>
      <c r="BP79" s="715"/>
      <c r="BQ79" s="715"/>
      <c r="BR79" s="716">
        <f t="shared" si="139"/>
        <v>0</v>
      </c>
      <c r="BS79" s="716">
        <f t="shared" si="139"/>
        <v>0</v>
      </c>
      <c r="BT79" s="711"/>
      <c r="BU79" s="715"/>
      <c r="BV79" s="715"/>
      <c r="BW79" s="715">
        <f t="shared" ref="BW79:BX84" si="145">AD79-D79</f>
        <v>0</v>
      </c>
      <c r="BX79" s="716">
        <f t="shared" si="145"/>
        <v>0</v>
      </c>
      <c r="BY79" s="716"/>
      <c r="BZ79" s="716"/>
      <c r="CA79" s="716">
        <f t="shared" si="140"/>
        <v>0</v>
      </c>
      <c r="CB79" s="716">
        <f t="shared" si="140"/>
        <v>0</v>
      </c>
      <c r="CC79" s="711"/>
      <c r="CD79" s="711"/>
      <c r="CE79" s="711"/>
      <c r="CF79" s="711"/>
      <c r="CG79" s="711"/>
      <c r="CH79" s="711"/>
      <c r="CI79" s="711"/>
      <c r="CJ79" s="711"/>
      <c r="CK79" s="711"/>
      <c r="CL79" s="711"/>
      <c r="CM79" s="711"/>
      <c r="CN79" s="711"/>
      <c r="CO79" s="711"/>
      <c r="CP79" s="711"/>
      <c r="CQ79" s="711"/>
      <c r="CR79" s="711"/>
      <c r="CS79" s="711"/>
      <c r="CT79" s="711"/>
      <c r="CU79" s="711"/>
      <c r="CV79" s="711"/>
      <c r="CW79" s="711"/>
      <c r="CX79" s="711"/>
      <c r="CY79" s="711"/>
      <c r="CZ79" s="711"/>
      <c r="DA79" s="711"/>
      <c r="DB79" s="711"/>
      <c r="DC79" s="711"/>
      <c r="DD79" s="711"/>
      <c r="DE79" s="711"/>
      <c r="DF79" s="711"/>
      <c r="DG79" s="711"/>
      <c r="DH79" s="711"/>
      <c r="DI79" s="711"/>
      <c r="DJ79" s="711"/>
      <c r="DK79" s="711"/>
      <c r="DL79" s="711"/>
      <c r="DM79" s="711"/>
      <c r="DN79" s="711"/>
      <c r="DO79" s="711"/>
      <c r="DP79" s="711"/>
      <c r="DQ79" s="711"/>
      <c r="DR79" s="711"/>
      <c r="DS79" s="711"/>
      <c r="DT79" s="711"/>
      <c r="DU79" s="711"/>
      <c r="DV79" s="711"/>
      <c r="DW79" s="711"/>
      <c r="DX79" s="711"/>
      <c r="DY79" s="711"/>
      <c r="DZ79" s="711"/>
      <c r="EA79" s="711"/>
    </row>
    <row r="80" spans="1:131" ht="20.25" hidden="1" outlineLevel="1">
      <c r="A80" s="718" t="s">
        <v>17</v>
      </c>
      <c r="B80" s="715"/>
      <c r="C80" s="715"/>
      <c r="D80" s="731">
        <v>0</v>
      </c>
      <c r="E80" s="732">
        <v>0</v>
      </c>
      <c r="F80" s="710">
        <f t="shared" si="130"/>
        <v>0</v>
      </c>
      <c r="G80" s="715"/>
      <c r="H80" s="715"/>
      <c r="I80" s="731">
        <v>0</v>
      </c>
      <c r="J80" s="731">
        <v>0</v>
      </c>
      <c r="K80" s="708">
        <f t="shared" si="131"/>
        <v>0</v>
      </c>
      <c r="L80" s="916"/>
      <c r="M80" s="916"/>
      <c r="N80" s="920">
        <v>0</v>
      </c>
      <c r="O80" s="920">
        <v>0</v>
      </c>
      <c r="P80" s="915">
        <f t="shared" si="132"/>
        <v>0</v>
      </c>
      <c r="Q80" s="723"/>
      <c r="R80" s="733"/>
      <c r="S80" s="733"/>
      <c r="T80" s="715"/>
      <c r="U80" s="733"/>
      <c r="V80" s="733"/>
      <c r="W80" s="715"/>
      <c r="X80" s="715"/>
      <c r="Y80" s="715">
        <f t="shared" si="141"/>
        <v>0</v>
      </c>
      <c r="Z80" s="716">
        <f t="shared" si="141"/>
        <v>0</v>
      </c>
      <c r="AA80" s="708">
        <f t="shared" si="133"/>
        <v>0</v>
      </c>
      <c r="AB80" s="916"/>
      <c r="AC80" s="916"/>
      <c r="AD80" s="924"/>
      <c r="AE80" s="924"/>
      <c r="AF80" s="915">
        <f t="shared" si="134"/>
        <v>0</v>
      </c>
      <c r="AG80" s="916"/>
      <c r="AH80" s="924"/>
      <c r="AI80" s="924"/>
      <c r="AJ80" s="723"/>
      <c r="AK80" s="733"/>
      <c r="AL80" s="733"/>
      <c r="AM80" s="715"/>
      <c r="AN80" s="733"/>
      <c r="AO80" s="733"/>
      <c r="AP80" s="715"/>
      <c r="AQ80" s="733"/>
      <c r="AR80" s="733"/>
      <c r="AS80" s="715"/>
      <c r="AT80" s="711"/>
      <c r="AU80" s="715"/>
      <c r="AV80" s="715"/>
      <c r="AW80" s="715">
        <f t="shared" si="142"/>
        <v>0</v>
      </c>
      <c r="AX80" s="716">
        <f t="shared" si="142"/>
        <v>0</v>
      </c>
      <c r="AY80" s="716"/>
      <c r="AZ80" s="716"/>
      <c r="BA80" s="716">
        <f t="shared" si="135"/>
        <v>0</v>
      </c>
      <c r="BB80" s="716">
        <f t="shared" si="135"/>
        <v>0</v>
      </c>
      <c r="BC80" s="715"/>
      <c r="BD80" s="715"/>
      <c r="BE80" s="715">
        <f t="shared" si="143"/>
        <v>0</v>
      </c>
      <c r="BF80" s="716">
        <f t="shared" si="143"/>
        <v>0</v>
      </c>
      <c r="BG80" s="716">
        <f t="shared" si="136"/>
        <v>0</v>
      </c>
      <c r="BH80" s="716">
        <f t="shared" si="137"/>
        <v>0</v>
      </c>
      <c r="BI80" s="716">
        <f t="shared" si="138"/>
        <v>0</v>
      </c>
      <c r="BJ80" s="723"/>
      <c r="BK80" s="711"/>
      <c r="BL80" s="715"/>
      <c r="BM80" s="715"/>
      <c r="BN80" s="715">
        <f t="shared" si="144"/>
        <v>0</v>
      </c>
      <c r="BO80" s="716">
        <f t="shared" si="144"/>
        <v>0</v>
      </c>
      <c r="BP80" s="715"/>
      <c r="BQ80" s="715"/>
      <c r="BR80" s="716">
        <f t="shared" si="139"/>
        <v>0</v>
      </c>
      <c r="BS80" s="716">
        <f t="shared" si="139"/>
        <v>0</v>
      </c>
      <c r="BT80" s="711"/>
      <c r="BU80" s="715"/>
      <c r="BV80" s="715"/>
      <c r="BW80" s="715">
        <f t="shared" si="145"/>
        <v>0</v>
      </c>
      <c r="BX80" s="716">
        <f t="shared" si="145"/>
        <v>0</v>
      </c>
      <c r="BY80" s="716"/>
      <c r="BZ80" s="716"/>
      <c r="CA80" s="716">
        <f t="shared" si="140"/>
        <v>0</v>
      </c>
      <c r="CB80" s="716">
        <f t="shared" si="140"/>
        <v>0</v>
      </c>
      <c r="CC80" s="711"/>
      <c r="CD80" s="711"/>
      <c r="CE80" s="711"/>
      <c r="CF80" s="711"/>
      <c r="CG80" s="711"/>
      <c r="CH80" s="711"/>
      <c r="CI80" s="711"/>
      <c r="CJ80" s="711"/>
      <c r="CK80" s="711"/>
      <c r="CL80" s="711"/>
      <c r="CM80" s="711"/>
      <c r="CN80" s="711"/>
      <c r="CO80" s="711"/>
      <c r="CP80" s="711"/>
      <c r="CQ80" s="711"/>
      <c r="CR80" s="711"/>
      <c r="CS80" s="711"/>
      <c r="CT80" s="711"/>
      <c r="CU80" s="711"/>
      <c r="CV80" s="711"/>
      <c r="CW80" s="711"/>
      <c r="CX80" s="711"/>
      <c r="CY80" s="711"/>
      <c r="CZ80" s="711"/>
      <c r="DA80" s="711"/>
      <c r="DB80" s="711"/>
      <c r="DC80" s="711"/>
      <c r="DD80" s="711"/>
      <c r="DE80" s="711"/>
      <c r="DF80" s="711"/>
      <c r="DG80" s="711"/>
      <c r="DH80" s="711"/>
      <c r="DI80" s="711"/>
      <c r="DJ80" s="711"/>
      <c r="DK80" s="711"/>
      <c r="DL80" s="711"/>
      <c r="DM80" s="711"/>
      <c r="DN80" s="711"/>
      <c r="DO80" s="711"/>
      <c r="DP80" s="711"/>
      <c r="DQ80" s="711"/>
      <c r="DR80" s="711"/>
      <c r="DS80" s="711"/>
      <c r="DT80" s="711"/>
      <c r="DU80" s="711"/>
      <c r="DV80" s="711"/>
      <c r="DW80" s="711"/>
      <c r="DX80" s="711"/>
      <c r="DY80" s="711"/>
      <c r="DZ80" s="711"/>
      <c r="EA80" s="711"/>
    </row>
    <row r="81" spans="1:131" ht="20.25" hidden="1" outlineLevel="1">
      <c r="A81" s="718" t="s">
        <v>18</v>
      </c>
      <c r="B81" s="715"/>
      <c r="C81" s="715"/>
      <c r="D81" s="731">
        <v>0</v>
      </c>
      <c r="E81" s="732">
        <v>0</v>
      </c>
      <c r="F81" s="710">
        <f t="shared" si="130"/>
        <v>0</v>
      </c>
      <c r="G81" s="715"/>
      <c r="H81" s="715"/>
      <c r="I81" s="731">
        <v>0</v>
      </c>
      <c r="J81" s="731">
        <v>0</v>
      </c>
      <c r="K81" s="708">
        <f t="shared" si="131"/>
        <v>0</v>
      </c>
      <c r="L81" s="916"/>
      <c r="M81" s="916"/>
      <c r="N81" s="920">
        <v>0</v>
      </c>
      <c r="O81" s="920">
        <v>0</v>
      </c>
      <c r="P81" s="915">
        <f t="shared" si="132"/>
        <v>0</v>
      </c>
      <c r="Q81" s="723"/>
      <c r="R81" s="733"/>
      <c r="S81" s="733"/>
      <c r="T81" s="715"/>
      <c r="U81" s="733"/>
      <c r="V81" s="733"/>
      <c r="W81" s="715"/>
      <c r="X81" s="715"/>
      <c r="Y81" s="715">
        <f t="shared" si="141"/>
        <v>0</v>
      </c>
      <c r="Z81" s="716">
        <f t="shared" si="141"/>
        <v>0</v>
      </c>
      <c r="AA81" s="708">
        <f t="shared" si="133"/>
        <v>0</v>
      </c>
      <c r="AB81" s="916"/>
      <c r="AC81" s="916"/>
      <c r="AD81" s="924"/>
      <c r="AE81" s="924"/>
      <c r="AF81" s="915">
        <f t="shared" si="134"/>
        <v>0</v>
      </c>
      <c r="AG81" s="916"/>
      <c r="AH81" s="924"/>
      <c r="AI81" s="924"/>
      <c r="AJ81" s="723"/>
      <c r="AK81" s="733"/>
      <c r="AL81" s="733"/>
      <c r="AM81" s="715"/>
      <c r="AN81" s="733"/>
      <c r="AO81" s="733"/>
      <c r="AP81" s="715"/>
      <c r="AQ81" s="733"/>
      <c r="AR81" s="733"/>
      <c r="AS81" s="715"/>
      <c r="AT81" s="711"/>
      <c r="AU81" s="715"/>
      <c r="AV81" s="715"/>
      <c r="AW81" s="715">
        <f t="shared" si="142"/>
        <v>0</v>
      </c>
      <c r="AX81" s="716">
        <f t="shared" si="142"/>
        <v>0</v>
      </c>
      <c r="AY81" s="716"/>
      <c r="AZ81" s="716"/>
      <c r="BA81" s="716">
        <f t="shared" si="135"/>
        <v>0</v>
      </c>
      <c r="BB81" s="716">
        <f t="shared" si="135"/>
        <v>0</v>
      </c>
      <c r="BC81" s="715"/>
      <c r="BD81" s="715"/>
      <c r="BE81" s="715">
        <f t="shared" si="143"/>
        <v>0</v>
      </c>
      <c r="BF81" s="716">
        <f t="shared" si="143"/>
        <v>0</v>
      </c>
      <c r="BG81" s="716">
        <f t="shared" si="136"/>
        <v>0</v>
      </c>
      <c r="BH81" s="716">
        <f t="shared" si="137"/>
        <v>0</v>
      </c>
      <c r="BI81" s="716">
        <f t="shared" si="138"/>
        <v>0</v>
      </c>
      <c r="BJ81" s="723"/>
      <c r="BK81" s="711"/>
      <c r="BL81" s="715"/>
      <c r="BM81" s="715"/>
      <c r="BN81" s="715">
        <f t="shared" si="144"/>
        <v>0</v>
      </c>
      <c r="BO81" s="716">
        <f t="shared" si="144"/>
        <v>0</v>
      </c>
      <c r="BP81" s="715"/>
      <c r="BQ81" s="715"/>
      <c r="BR81" s="716">
        <f t="shared" si="139"/>
        <v>0</v>
      </c>
      <c r="BS81" s="716">
        <f t="shared" si="139"/>
        <v>0</v>
      </c>
      <c r="BT81" s="711"/>
      <c r="BU81" s="715"/>
      <c r="BV81" s="715"/>
      <c r="BW81" s="715">
        <f t="shared" si="145"/>
        <v>0</v>
      </c>
      <c r="BX81" s="716">
        <f t="shared" si="145"/>
        <v>0</v>
      </c>
      <c r="BY81" s="716"/>
      <c r="BZ81" s="716"/>
      <c r="CA81" s="716">
        <f t="shared" si="140"/>
        <v>0</v>
      </c>
      <c r="CB81" s="716">
        <f t="shared" si="140"/>
        <v>0</v>
      </c>
      <c r="CC81" s="711"/>
      <c r="CD81" s="711"/>
      <c r="CE81" s="711"/>
      <c r="CF81" s="711"/>
      <c r="CG81" s="711"/>
      <c r="CH81" s="711"/>
      <c r="CI81" s="711"/>
      <c r="CJ81" s="711"/>
      <c r="CK81" s="711"/>
      <c r="CL81" s="711"/>
      <c r="CM81" s="711"/>
      <c r="CN81" s="711"/>
      <c r="CO81" s="711"/>
      <c r="CP81" s="711"/>
      <c r="CQ81" s="711"/>
      <c r="CR81" s="711"/>
      <c r="CS81" s="711"/>
      <c r="CT81" s="711"/>
      <c r="CU81" s="711"/>
      <c r="CV81" s="711"/>
      <c r="CW81" s="711"/>
      <c r="CX81" s="711"/>
      <c r="CY81" s="711"/>
      <c r="CZ81" s="711"/>
      <c r="DA81" s="711"/>
      <c r="DB81" s="711"/>
      <c r="DC81" s="711"/>
      <c r="DD81" s="711"/>
      <c r="DE81" s="711"/>
      <c r="DF81" s="711"/>
      <c r="DG81" s="711"/>
      <c r="DH81" s="711"/>
      <c r="DI81" s="711"/>
      <c r="DJ81" s="711"/>
      <c r="DK81" s="711"/>
      <c r="DL81" s="711"/>
      <c r="DM81" s="711"/>
      <c r="DN81" s="711"/>
      <c r="DO81" s="711"/>
      <c r="DP81" s="711"/>
      <c r="DQ81" s="711"/>
      <c r="DR81" s="711"/>
      <c r="DS81" s="711"/>
      <c r="DT81" s="711"/>
      <c r="DU81" s="711"/>
      <c r="DV81" s="711"/>
      <c r="DW81" s="711"/>
      <c r="DX81" s="711"/>
      <c r="DY81" s="711"/>
      <c r="DZ81" s="711"/>
      <c r="EA81" s="711"/>
    </row>
    <row r="82" spans="1:131" ht="20.25" hidden="1" outlineLevel="1">
      <c r="A82" s="718" t="s">
        <v>19</v>
      </c>
      <c r="B82" s="715"/>
      <c r="C82" s="715"/>
      <c r="D82" s="731">
        <v>0</v>
      </c>
      <c r="E82" s="732">
        <v>0</v>
      </c>
      <c r="F82" s="710">
        <f t="shared" si="130"/>
        <v>0</v>
      </c>
      <c r="G82" s="715"/>
      <c r="H82" s="715"/>
      <c r="I82" s="731">
        <v>0</v>
      </c>
      <c r="J82" s="731">
        <v>0</v>
      </c>
      <c r="K82" s="708">
        <f t="shared" si="131"/>
        <v>0</v>
      </c>
      <c r="L82" s="916"/>
      <c r="M82" s="916"/>
      <c r="N82" s="920">
        <v>0</v>
      </c>
      <c r="O82" s="920">
        <v>0</v>
      </c>
      <c r="P82" s="915">
        <f t="shared" si="132"/>
        <v>0</v>
      </c>
      <c r="Q82" s="723"/>
      <c r="R82" s="733"/>
      <c r="S82" s="733"/>
      <c r="T82" s="715"/>
      <c r="U82" s="733"/>
      <c r="V82" s="733"/>
      <c r="W82" s="715"/>
      <c r="X82" s="715"/>
      <c r="Y82" s="715">
        <f t="shared" si="141"/>
        <v>0</v>
      </c>
      <c r="Z82" s="716">
        <f t="shared" si="141"/>
        <v>0</v>
      </c>
      <c r="AA82" s="708">
        <f t="shared" si="133"/>
        <v>0</v>
      </c>
      <c r="AB82" s="916"/>
      <c r="AC82" s="916"/>
      <c r="AD82" s="924"/>
      <c r="AE82" s="924"/>
      <c r="AF82" s="915">
        <f t="shared" si="134"/>
        <v>0</v>
      </c>
      <c r="AG82" s="916"/>
      <c r="AH82" s="924"/>
      <c r="AI82" s="924"/>
      <c r="AJ82" s="723"/>
      <c r="AK82" s="733"/>
      <c r="AL82" s="733"/>
      <c r="AM82" s="715"/>
      <c r="AN82" s="733"/>
      <c r="AO82" s="733"/>
      <c r="AP82" s="715"/>
      <c r="AQ82" s="733"/>
      <c r="AR82" s="733"/>
      <c r="AS82" s="715"/>
      <c r="AT82" s="711"/>
      <c r="AU82" s="715"/>
      <c r="AV82" s="715"/>
      <c r="AW82" s="715">
        <f t="shared" si="142"/>
        <v>0</v>
      </c>
      <c r="AX82" s="716">
        <f t="shared" si="142"/>
        <v>0</v>
      </c>
      <c r="AY82" s="716"/>
      <c r="AZ82" s="716"/>
      <c r="BA82" s="716">
        <f t="shared" si="135"/>
        <v>0</v>
      </c>
      <c r="BB82" s="716">
        <f t="shared" si="135"/>
        <v>0</v>
      </c>
      <c r="BC82" s="715"/>
      <c r="BD82" s="715"/>
      <c r="BE82" s="715">
        <f t="shared" si="143"/>
        <v>0</v>
      </c>
      <c r="BF82" s="716">
        <f t="shared" si="143"/>
        <v>0</v>
      </c>
      <c r="BG82" s="716">
        <f t="shared" si="136"/>
        <v>0</v>
      </c>
      <c r="BH82" s="716">
        <f t="shared" si="137"/>
        <v>0</v>
      </c>
      <c r="BI82" s="716">
        <f t="shared" si="138"/>
        <v>0</v>
      </c>
      <c r="BJ82" s="723"/>
      <c r="BK82" s="711"/>
      <c r="BL82" s="715"/>
      <c r="BM82" s="715"/>
      <c r="BN82" s="715">
        <f t="shared" si="144"/>
        <v>0</v>
      </c>
      <c r="BO82" s="716">
        <f t="shared" si="144"/>
        <v>0</v>
      </c>
      <c r="BP82" s="715"/>
      <c r="BQ82" s="715"/>
      <c r="BR82" s="716">
        <f t="shared" si="139"/>
        <v>0</v>
      </c>
      <c r="BS82" s="716">
        <f t="shared" si="139"/>
        <v>0</v>
      </c>
      <c r="BT82" s="711"/>
      <c r="BU82" s="715"/>
      <c r="BV82" s="715"/>
      <c r="BW82" s="715">
        <f t="shared" si="145"/>
        <v>0</v>
      </c>
      <c r="BX82" s="716">
        <f t="shared" si="145"/>
        <v>0</v>
      </c>
      <c r="BY82" s="716"/>
      <c r="BZ82" s="716"/>
      <c r="CA82" s="716">
        <f t="shared" si="140"/>
        <v>0</v>
      </c>
      <c r="CB82" s="716">
        <f t="shared" si="140"/>
        <v>0</v>
      </c>
      <c r="CC82" s="711"/>
      <c r="CD82" s="711"/>
      <c r="CE82" s="711"/>
      <c r="CF82" s="711"/>
      <c r="CG82" s="711"/>
      <c r="CH82" s="711"/>
      <c r="CI82" s="711"/>
      <c r="CJ82" s="711"/>
      <c r="CK82" s="711"/>
      <c r="CL82" s="711"/>
      <c r="CM82" s="711"/>
      <c r="CN82" s="711"/>
      <c r="CO82" s="711"/>
      <c r="CP82" s="711"/>
      <c r="CQ82" s="711"/>
      <c r="CR82" s="711"/>
      <c r="CS82" s="711"/>
      <c r="CT82" s="711"/>
      <c r="CU82" s="711"/>
      <c r="CV82" s="711"/>
      <c r="CW82" s="711"/>
      <c r="CX82" s="711"/>
      <c r="CY82" s="711"/>
      <c r="CZ82" s="711"/>
      <c r="DA82" s="711"/>
      <c r="DB82" s="711"/>
      <c r="DC82" s="711"/>
      <c r="DD82" s="711"/>
      <c r="DE82" s="711"/>
      <c r="DF82" s="711"/>
      <c r="DG82" s="711"/>
      <c r="DH82" s="711"/>
      <c r="DI82" s="711"/>
      <c r="DJ82" s="711"/>
      <c r="DK82" s="711"/>
      <c r="DL82" s="711"/>
      <c r="DM82" s="711"/>
      <c r="DN82" s="711"/>
      <c r="DO82" s="711"/>
      <c r="DP82" s="711"/>
      <c r="DQ82" s="711"/>
      <c r="DR82" s="711"/>
      <c r="DS82" s="711"/>
      <c r="DT82" s="711"/>
      <c r="DU82" s="711"/>
      <c r="DV82" s="711"/>
      <c r="DW82" s="711"/>
      <c r="DX82" s="711"/>
      <c r="DY82" s="711"/>
      <c r="DZ82" s="711"/>
      <c r="EA82" s="711"/>
    </row>
    <row r="83" spans="1:131" ht="20.25" hidden="1" outlineLevel="1">
      <c r="A83" s="718" t="s">
        <v>20</v>
      </c>
      <c r="B83" s="715"/>
      <c r="C83" s="715"/>
      <c r="D83" s="731">
        <v>0</v>
      </c>
      <c r="E83" s="732">
        <v>0</v>
      </c>
      <c r="F83" s="710">
        <f t="shared" si="130"/>
        <v>0</v>
      </c>
      <c r="G83" s="715"/>
      <c r="H83" s="715"/>
      <c r="I83" s="731">
        <v>0</v>
      </c>
      <c r="J83" s="731">
        <v>0</v>
      </c>
      <c r="K83" s="708">
        <f t="shared" si="131"/>
        <v>0</v>
      </c>
      <c r="L83" s="916"/>
      <c r="M83" s="916"/>
      <c r="N83" s="920">
        <v>0</v>
      </c>
      <c r="O83" s="920">
        <v>0</v>
      </c>
      <c r="P83" s="915">
        <f t="shared" si="132"/>
        <v>0</v>
      </c>
      <c r="Q83" s="723"/>
      <c r="R83" s="733"/>
      <c r="S83" s="733"/>
      <c r="T83" s="715"/>
      <c r="U83" s="733"/>
      <c r="V83" s="733"/>
      <c r="W83" s="715"/>
      <c r="X83" s="715"/>
      <c r="Y83" s="715">
        <f t="shared" si="141"/>
        <v>0</v>
      </c>
      <c r="Z83" s="716">
        <f t="shared" si="141"/>
        <v>0</v>
      </c>
      <c r="AA83" s="708">
        <f t="shared" si="133"/>
        <v>0</v>
      </c>
      <c r="AB83" s="916"/>
      <c r="AC83" s="916"/>
      <c r="AD83" s="924"/>
      <c r="AE83" s="924"/>
      <c r="AF83" s="915">
        <f t="shared" si="134"/>
        <v>0</v>
      </c>
      <c r="AG83" s="916"/>
      <c r="AH83" s="924"/>
      <c r="AI83" s="924"/>
      <c r="AJ83" s="723"/>
      <c r="AK83" s="733"/>
      <c r="AL83" s="733"/>
      <c r="AM83" s="715"/>
      <c r="AN83" s="733"/>
      <c r="AO83" s="733"/>
      <c r="AP83" s="715"/>
      <c r="AQ83" s="733"/>
      <c r="AR83" s="733"/>
      <c r="AS83" s="715"/>
      <c r="AT83" s="711"/>
      <c r="AU83" s="715"/>
      <c r="AV83" s="715"/>
      <c r="AW83" s="715">
        <f t="shared" si="142"/>
        <v>0</v>
      </c>
      <c r="AX83" s="716">
        <f t="shared" si="142"/>
        <v>0</v>
      </c>
      <c r="AY83" s="716"/>
      <c r="AZ83" s="716"/>
      <c r="BA83" s="716">
        <f t="shared" si="135"/>
        <v>0</v>
      </c>
      <c r="BB83" s="716">
        <f t="shared" si="135"/>
        <v>0</v>
      </c>
      <c r="BC83" s="715"/>
      <c r="BD83" s="715"/>
      <c r="BE83" s="715">
        <f t="shared" si="143"/>
        <v>0</v>
      </c>
      <c r="BF83" s="716">
        <f t="shared" si="143"/>
        <v>0</v>
      </c>
      <c r="BG83" s="716">
        <f t="shared" si="136"/>
        <v>0</v>
      </c>
      <c r="BH83" s="716">
        <f t="shared" si="137"/>
        <v>0</v>
      </c>
      <c r="BI83" s="716">
        <f t="shared" si="138"/>
        <v>0</v>
      </c>
      <c r="BJ83" s="723"/>
      <c r="BK83" s="711"/>
      <c r="BL83" s="715"/>
      <c r="BM83" s="715"/>
      <c r="BN83" s="715">
        <f t="shared" si="144"/>
        <v>0</v>
      </c>
      <c r="BO83" s="716">
        <f t="shared" si="144"/>
        <v>0</v>
      </c>
      <c r="BP83" s="715"/>
      <c r="BQ83" s="715"/>
      <c r="BR83" s="716">
        <f t="shared" si="139"/>
        <v>0</v>
      </c>
      <c r="BS83" s="716">
        <f t="shared" si="139"/>
        <v>0</v>
      </c>
      <c r="BT83" s="711"/>
      <c r="BU83" s="715"/>
      <c r="BV83" s="715"/>
      <c r="BW83" s="715">
        <f t="shared" si="145"/>
        <v>0</v>
      </c>
      <c r="BX83" s="716">
        <f t="shared" si="145"/>
        <v>0</v>
      </c>
      <c r="BY83" s="716"/>
      <c r="BZ83" s="716"/>
      <c r="CA83" s="716">
        <f t="shared" si="140"/>
        <v>0</v>
      </c>
      <c r="CB83" s="716">
        <f t="shared" si="140"/>
        <v>0</v>
      </c>
      <c r="CC83" s="711"/>
      <c r="CD83" s="711"/>
      <c r="CE83" s="711"/>
      <c r="CF83" s="711"/>
      <c r="CG83" s="711"/>
      <c r="CH83" s="711"/>
      <c r="CI83" s="711"/>
      <c r="CJ83" s="711"/>
      <c r="CK83" s="711"/>
      <c r="CL83" s="711"/>
      <c r="CM83" s="711"/>
      <c r="CN83" s="711"/>
      <c r="CO83" s="711"/>
      <c r="CP83" s="711"/>
      <c r="CQ83" s="711"/>
      <c r="CR83" s="711"/>
      <c r="CS83" s="711"/>
      <c r="CT83" s="711"/>
      <c r="CU83" s="711"/>
      <c r="CV83" s="711"/>
      <c r="CW83" s="711"/>
      <c r="CX83" s="711"/>
      <c r="CY83" s="711"/>
      <c r="CZ83" s="711"/>
      <c r="DA83" s="711"/>
      <c r="DB83" s="711"/>
      <c r="DC83" s="711"/>
      <c r="DD83" s="711"/>
      <c r="DE83" s="711"/>
      <c r="DF83" s="711"/>
      <c r="DG83" s="711"/>
      <c r="DH83" s="711"/>
      <c r="DI83" s="711"/>
      <c r="DJ83" s="711"/>
      <c r="DK83" s="711"/>
      <c r="DL83" s="711"/>
      <c r="DM83" s="711"/>
      <c r="DN83" s="711"/>
      <c r="DO83" s="711"/>
      <c r="DP83" s="711"/>
      <c r="DQ83" s="711"/>
      <c r="DR83" s="711"/>
      <c r="DS83" s="711"/>
      <c r="DT83" s="711"/>
      <c r="DU83" s="711"/>
      <c r="DV83" s="711"/>
      <c r="DW83" s="711"/>
      <c r="DX83" s="711"/>
      <c r="DY83" s="711"/>
      <c r="DZ83" s="711"/>
      <c r="EA83" s="711"/>
    </row>
    <row r="84" spans="1:131" ht="20.25" hidden="1" outlineLevel="1">
      <c r="A84" s="719" t="s">
        <v>21</v>
      </c>
      <c r="B84" s="715"/>
      <c r="C84" s="715"/>
      <c r="D84" s="731">
        <v>0</v>
      </c>
      <c r="E84" s="732">
        <v>0</v>
      </c>
      <c r="F84" s="710">
        <f t="shared" si="130"/>
        <v>0</v>
      </c>
      <c r="G84" s="715"/>
      <c r="H84" s="715"/>
      <c r="I84" s="731">
        <v>0</v>
      </c>
      <c r="J84" s="731">
        <v>0</v>
      </c>
      <c r="K84" s="708">
        <f t="shared" si="131"/>
        <v>0</v>
      </c>
      <c r="L84" s="916"/>
      <c r="M84" s="916"/>
      <c r="N84" s="920">
        <v>0</v>
      </c>
      <c r="O84" s="920">
        <v>0</v>
      </c>
      <c r="P84" s="915">
        <f t="shared" si="132"/>
        <v>0</v>
      </c>
      <c r="Q84" s="723"/>
      <c r="R84" s="733"/>
      <c r="S84" s="733"/>
      <c r="T84" s="715"/>
      <c r="U84" s="733"/>
      <c r="V84" s="733"/>
      <c r="W84" s="715"/>
      <c r="X84" s="715"/>
      <c r="Y84" s="715">
        <f t="shared" si="141"/>
        <v>0</v>
      </c>
      <c r="Z84" s="716">
        <f t="shared" si="141"/>
        <v>0</v>
      </c>
      <c r="AA84" s="708">
        <f t="shared" si="133"/>
        <v>0</v>
      </c>
      <c r="AB84" s="916"/>
      <c r="AC84" s="916"/>
      <c r="AD84" s="924"/>
      <c r="AE84" s="924"/>
      <c r="AF84" s="915">
        <f t="shared" si="134"/>
        <v>0</v>
      </c>
      <c r="AG84" s="916"/>
      <c r="AH84" s="924"/>
      <c r="AI84" s="924"/>
      <c r="AJ84" s="723"/>
      <c r="AK84" s="733"/>
      <c r="AL84" s="733"/>
      <c r="AM84" s="715"/>
      <c r="AN84" s="733"/>
      <c r="AO84" s="733"/>
      <c r="AP84" s="715"/>
      <c r="AQ84" s="733"/>
      <c r="AR84" s="733"/>
      <c r="AS84" s="715"/>
      <c r="AT84" s="711"/>
      <c r="AU84" s="715"/>
      <c r="AV84" s="715"/>
      <c r="AW84" s="715">
        <f t="shared" si="142"/>
        <v>0</v>
      </c>
      <c r="AX84" s="716">
        <f t="shared" si="142"/>
        <v>0</v>
      </c>
      <c r="AY84" s="716"/>
      <c r="AZ84" s="716"/>
      <c r="BA84" s="716">
        <f t="shared" si="135"/>
        <v>0</v>
      </c>
      <c r="BB84" s="716">
        <f t="shared" si="135"/>
        <v>0</v>
      </c>
      <c r="BC84" s="715"/>
      <c r="BD84" s="715"/>
      <c r="BE84" s="715">
        <f t="shared" si="143"/>
        <v>0</v>
      </c>
      <c r="BF84" s="716">
        <f t="shared" si="143"/>
        <v>0</v>
      </c>
      <c r="BG84" s="716">
        <f t="shared" si="136"/>
        <v>0</v>
      </c>
      <c r="BH84" s="716">
        <f t="shared" si="137"/>
        <v>0</v>
      </c>
      <c r="BI84" s="716">
        <f t="shared" si="138"/>
        <v>0</v>
      </c>
      <c r="BJ84" s="723"/>
      <c r="BK84" s="711"/>
      <c r="BL84" s="715"/>
      <c r="BM84" s="715"/>
      <c r="BN84" s="715">
        <f t="shared" si="144"/>
        <v>0</v>
      </c>
      <c r="BO84" s="716">
        <f t="shared" si="144"/>
        <v>0</v>
      </c>
      <c r="BP84" s="715"/>
      <c r="BQ84" s="715"/>
      <c r="BR84" s="716">
        <f t="shared" si="139"/>
        <v>0</v>
      </c>
      <c r="BS84" s="716">
        <f t="shared" si="139"/>
        <v>0</v>
      </c>
      <c r="BT84" s="711"/>
      <c r="BU84" s="715"/>
      <c r="BV84" s="715"/>
      <c r="BW84" s="715">
        <f t="shared" si="145"/>
        <v>0</v>
      </c>
      <c r="BX84" s="716">
        <f t="shared" si="145"/>
        <v>0</v>
      </c>
      <c r="BY84" s="716"/>
      <c r="BZ84" s="716"/>
      <c r="CA84" s="716">
        <f t="shared" si="140"/>
        <v>0</v>
      </c>
      <c r="CB84" s="716">
        <f t="shared" si="140"/>
        <v>0</v>
      </c>
      <c r="CC84" s="711"/>
      <c r="CD84" s="711"/>
      <c r="CE84" s="711"/>
      <c r="CF84" s="711"/>
      <c r="CG84" s="711"/>
      <c r="CH84" s="711"/>
      <c r="CI84" s="711"/>
      <c r="CJ84" s="711"/>
      <c r="CK84" s="711"/>
      <c r="CL84" s="711"/>
      <c r="CM84" s="711"/>
      <c r="CN84" s="711"/>
      <c r="CO84" s="711"/>
      <c r="CP84" s="711"/>
      <c r="CQ84" s="711"/>
      <c r="CR84" s="711"/>
      <c r="CS84" s="711"/>
      <c r="CT84" s="711"/>
      <c r="CU84" s="711"/>
      <c r="CV84" s="711"/>
      <c r="CW84" s="711"/>
      <c r="CX84" s="711"/>
      <c r="CY84" s="711"/>
      <c r="CZ84" s="711"/>
      <c r="DA84" s="711"/>
      <c r="DB84" s="711"/>
      <c r="DC84" s="711"/>
      <c r="DD84" s="711"/>
      <c r="DE84" s="711"/>
      <c r="DF84" s="711"/>
      <c r="DG84" s="711"/>
      <c r="DH84" s="711"/>
      <c r="DI84" s="711"/>
      <c r="DJ84" s="711"/>
      <c r="DK84" s="711"/>
      <c r="DL84" s="711"/>
      <c r="DM84" s="711"/>
      <c r="DN84" s="711"/>
      <c r="DO84" s="711"/>
      <c r="DP84" s="711"/>
      <c r="DQ84" s="711"/>
      <c r="DR84" s="711"/>
      <c r="DS84" s="711"/>
      <c r="DT84" s="711"/>
      <c r="DU84" s="711"/>
      <c r="DV84" s="711"/>
      <c r="DW84" s="711"/>
      <c r="DX84" s="711"/>
      <c r="DY84" s="711"/>
      <c r="DZ84" s="711"/>
      <c r="EA84" s="711"/>
    </row>
    <row r="85" spans="1:131" ht="20.25" hidden="1" outlineLevel="1">
      <c r="A85" s="718" t="s">
        <v>22</v>
      </c>
      <c r="B85" s="715"/>
      <c r="C85" s="731">
        <v>0</v>
      </c>
      <c r="D85" s="715"/>
      <c r="E85" s="716"/>
      <c r="F85" s="715"/>
      <c r="G85" s="715"/>
      <c r="H85" s="731">
        <v>0</v>
      </c>
      <c r="I85" s="715"/>
      <c r="J85" s="715"/>
      <c r="K85" s="724"/>
      <c r="L85" s="916"/>
      <c r="M85" s="920">
        <v>0</v>
      </c>
      <c r="N85" s="916"/>
      <c r="O85" s="916"/>
      <c r="P85" s="916"/>
      <c r="Q85" s="908"/>
      <c r="R85" s="715"/>
      <c r="S85" s="715"/>
      <c r="T85" s="733"/>
      <c r="U85" s="715"/>
      <c r="V85" s="715"/>
      <c r="W85" s="715"/>
      <c r="X85" s="715">
        <f>M85+Q85-T85</f>
        <v>0</v>
      </c>
      <c r="Y85" s="715"/>
      <c r="Z85" s="716"/>
      <c r="AA85" s="724"/>
      <c r="AB85" s="916"/>
      <c r="AC85" s="924"/>
      <c r="AD85" s="916"/>
      <c r="AE85" s="916"/>
      <c r="AF85" s="916"/>
      <c r="AG85" s="924"/>
      <c r="AH85" s="916"/>
      <c r="AI85" s="916"/>
      <c r="AJ85" s="908"/>
      <c r="AK85" s="715"/>
      <c r="AL85" s="715"/>
      <c r="AM85" s="733"/>
      <c r="AN85" s="715"/>
      <c r="AO85" s="715"/>
      <c r="AP85" s="733"/>
      <c r="AQ85" s="715"/>
      <c r="AR85" s="715"/>
      <c r="AS85" s="715"/>
      <c r="AT85" s="711"/>
      <c r="AU85" s="715"/>
      <c r="AV85" s="715">
        <f>AC85-M85</f>
        <v>0</v>
      </c>
      <c r="AW85" s="715"/>
      <c r="AX85" s="716"/>
      <c r="AY85" s="716"/>
      <c r="AZ85" s="716">
        <f>IF(M85=0,0,AC85/M85*100)</f>
        <v>0</v>
      </c>
      <c r="BA85" s="716"/>
      <c r="BB85" s="716"/>
      <c r="BC85" s="715"/>
      <c r="BD85" s="715">
        <f>AC85-M85-AG85-AJ85-AM85-AP85</f>
        <v>0</v>
      </c>
      <c r="BE85" s="715"/>
      <c r="BF85" s="716"/>
      <c r="BG85" s="715"/>
      <c r="BH85" s="715"/>
      <c r="BI85" s="715"/>
      <c r="BJ85" s="723"/>
      <c r="BK85" s="711"/>
      <c r="BL85" s="715"/>
      <c r="BM85" s="715">
        <f>AC85-X85</f>
        <v>0</v>
      </c>
      <c r="BN85" s="715"/>
      <c r="BO85" s="716"/>
      <c r="BP85" s="715"/>
      <c r="BQ85" s="716">
        <f>IF(X85=0,0,AC85/X85*100)</f>
        <v>0</v>
      </c>
      <c r="BR85" s="715"/>
      <c r="BS85" s="716"/>
      <c r="BT85" s="711"/>
      <c r="BU85" s="715"/>
      <c r="BV85" s="715">
        <f>AC85-C85</f>
        <v>0</v>
      </c>
      <c r="BW85" s="715"/>
      <c r="BX85" s="716"/>
      <c r="BY85" s="716"/>
      <c r="BZ85" s="716">
        <f>IF(C85=0,0,AC85/C85*100)</f>
        <v>0</v>
      </c>
      <c r="CA85" s="716"/>
      <c r="CB85" s="716"/>
      <c r="CC85" s="711"/>
      <c r="CD85" s="711"/>
      <c r="CE85" s="711"/>
      <c r="CF85" s="711"/>
      <c r="CG85" s="711"/>
      <c r="CH85" s="711"/>
      <c r="CI85" s="711"/>
      <c r="CJ85" s="711"/>
      <c r="CK85" s="711"/>
      <c r="CL85" s="711"/>
      <c r="CM85" s="711"/>
      <c r="CN85" s="711"/>
      <c r="CO85" s="711"/>
      <c r="CP85" s="711"/>
      <c r="CQ85" s="711"/>
      <c r="CR85" s="711"/>
      <c r="CS85" s="711"/>
      <c r="CT85" s="711"/>
      <c r="CU85" s="711"/>
      <c r="CV85" s="711"/>
      <c r="CW85" s="711"/>
      <c r="CX85" s="711"/>
      <c r="CY85" s="711"/>
      <c r="CZ85" s="711"/>
      <c r="DA85" s="711"/>
      <c r="DB85" s="711"/>
      <c r="DC85" s="711"/>
      <c r="DD85" s="711"/>
      <c r="DE85" s="711"/>
      <c r="DF85" s="711"/>
      <c r="DG85" s="711"/>
      <c r="DH85" s="711"/>
      <c r="DI85" s="711"/>
      <c r="DJ85" s="711"/>
      <c r="DK85" s="711"/>
      <c r="DL85" s="711"/>
      <c r="DM85" s="711"/>
      <c r="DN85" s="711"/>
      <c r="DO85" s="711"/>
      <c r="DP85" s="711"/>
      <c r="DQ85" s="711"/>
      <c r="DR85" s="711"/>
      <c r="DS85" s="711"/>
      <c r="DT85" s="711"/>
      <c r="DU85" s="711"/>
      <c r="DV85" s="711"/>
      <c r="DW85" s="711"/>
      <c r="DX85" s="711"/>
      <c r="DY85" s="711"/>
      <c r="DZ85" s="711"/>
      <c r="EA85" s="711"/>
    </row>
    <row r="86" spans="1:131" ht="18" hidden="1" customHeight="1" outlineLevel="1">
      <c r="A86" s="730" t="s">
        <v>559</v>
      </c>
      <c r="B86" s="715">
        <f>C86+D86</f>
        <v>0</v>
      </c>
      <c r="C86" s="731">
        <v>0</v>
      </c>
      <c r="D86" s="715">
        <f>SUM(D87:D88,D91:D92)</f>
        <v>0</v>
      </c>
      <c r="E86" s="716">
        <f>SUM(E87:E88,E91:E92)</f>
        <v>0</v>
      </c>
      <c r="F86" s="710">
        <f t="shared" ref="F86:F92" si="146">IF(E86=0,0,ROUND(D86/E86/12,0))</f>
        <v>0</v>
      </c>
      <c r="G86" s="715">
        <f>H86+I86</f>
        <v>0</v>
      </c>
      <c r="H86" s="731">
        <v>0</v>
      </c>
      <c r="I86" s="715">
        <f>SUM(I87:I88,I91:I92)</f>
        <v>0</v>
      </c>
      <c r="J86" s="715">
        <f>SUM(J87:J88,J91:J92)</f>
        <v>0</v>
      </c>
      <c r="K86" s="708">
        <f t="shared" ref="K86:K92" si="147">IF(J86=0,0,ROUND(I86/J86/12,0))</f>
        <v>0</v>
      </c>
      <c r="L86" s="916">
        <f>M86+N86</f>
        <v>0</v>
      </c>
      <c r="M86" s="920">
        <v>0</v>
      </c>
      <c r="N86" s="916">
        <f>SUM(N87:N88,N91:N92)</f>
        <v>0</v>
      </c>
      <c r="O86" s="916">
        <f>SUM(O87:O88,O91:O92)</f>
        <v>0</v>
      </c>
      <c r="P86" s="915">
        <f t="shared" ref="P86:P92" si="148">IF(O86=0,0,ROUND(N86/O86/12,0))</f>
        <v>0</v>
      </c>
      <c r="Q86" s="908"/>
      <c r="R86" s="715">
        <f>SUM(R87:R88,R91:R92)</f>
        <v>0</v>
      </c>
      <c r="S86" s="715">
        <f>SUM(S87:S88,S91:S92)</f>
        <v>0</v>
      </c>
      <c r="T86" s="733"/>
      <c r="U86" s="715">
        <f>SUM(U87:U88,U91:U92)</f>
        <v>0</v>
      </c>
      <c r="V86" s="715">
        <f>SUM(V87:V88,V91:V92)</f>
        <v>0</v>
      </c>
      <c r="W86" s="715">
        <f>X86+Y86</f>
        <v>0</v>
      </c>
      <c r="X86" s="715">
        <f>M86+Q86-T86</f>
        <v>0</v>
      </c>
      <c r="Y86" s="715">
        <f>SUM(Y87:Y88,Y91:Y92)</f>
        <v>0</v>
      </c>
      <c r="Z86" s="716">
        <f>SUM(Z87:Z88,Z91:Z92)</f>
        <v>0</v>
      </c>
      <c r="AA86" s="708">
        <f t="shared" ref="AA86:AA92" si="149">IF(Z86=0,0,ROUND(Y86/Z86/12,0))</f>
        <v>0</v>
      </c>
      <c r="AB86" s="916">
        <f>AC86+AD86</f>
        <v>0</v>
      </c>
      <c r="AC86" s="924"/>
      <c r="AD86" s="916">
        <f>SUM(AD87:AD88,AD91:AD92)</f>
        <v>0</v>
      </c>
      <c r="AE86" s="916">
        <f>SUM(AE87:AE88,AE91:AE92)</f>
        <v>0</v>
      </c>
      <c r="AF86" s="915">
        <f t="shared" ref="AF86:AF92" si="150">IF(AE86=0,0,ROUND(AD86/AE86/12,0))</f>
        <v>0</v>
      </c>
      <c r="AG86" s="924"/>
      <c r="AH86" s="916">
        <f>SUM(AH87:AH88,AH91:AH92)</f>
        <v>0</v>
      </c>
      <c r="AI86" s="916">
        <f>SUM(AI87:AI88,AI91:AI92)</f>
        <v>0</v>
      </c>
      <c r="AJ86" s="908"/>
      <c r="AK86" s="715">
        <f>SUM(AK87:AK88,AK91:AK92)</f>
        <v>0</v>
      </c>
      <c r="AL86" s="715">
        <f>SUM(AL87:AL88,AL91:AL92)</f>
        <v>0</v>
      </c>
      <c r="AM86" s="733"/>
      <c r="AN86" s="715">
        <f>SUM(AN87:AN88,AN91:AN92)</f>
        <v>0</v>
      </c>
      <c r="AO86" s="715">
        <f>SUM(AO87:AO88,AO91:AO92)</f>
        <v>0</v>
      </c>
      <c r="AP86" s="733"/>
      <c r="AQ86" s="715">
        <f>SUM(AQ87:AQ88,AQ91:AQ92)</f>
        <v>0</v>
      </c>
      <c r="AR86" s="715">
        <f>SUM(AR87:AR88,AR91:AR92)</f>
        <v>0</v>
      </c>
      <c r="AS86" s="715"/>
      <c r="AT86" s="711"/>
      <c r="AU86" s="715">
        <f>AV86+AW86</f>
        <v>0</v>
      </c>
      <c r="AV86" s="715">
        <f>AC86-M86</f>
        <v>0</v>
      </c>
      <c r="AW86" s="715">
        <f>SUM(AW87:AW88,AW91:AW92)</f>
        <v>0</v>
      </c>
      <c r="AX86" s="716">
        <f>SUM(AX87:AX88,AX91:AX92)</f>
        <v>0</v>
      </c>
      <c r="AY86" s="716">
        <f>IF(L86=0,0,AB86/L86*100)</f>
        <v>0</v>
      </c>
      <c r="AZ86" s="716">
        <f>IF(M86=0,0,AC86/M86*100)</f>
        <v>0</v>
      </c>
      <c r="BA86" s="716">
        <f t="shared" ref="BA86:BB92" si="151">IF(N86=0,0,AD86/N86*100)</f>
        <v>0</v>
      </c>
      <c r="BB86" s="716">
        <f t="shared" si="151"/>
        <v>0</v>
      </c>
      <c r="BC86" s="715">
        <f>BD86+BE86</f>
        <v>0</v>
      </c>
      <c r="BD86" s="715">
        <f>AC86-M86-AG86-AJ86-AM86-AP86</f>
        <v>0</v>
      </c>
      <c r="BE86" s="715">
        <f>SUM(BE87:BE88,BE91:BE92)</f>
        <v>0</v>
      </c>
      <c r="BF86" s="716">
        <f>SUM(BF87:BF88,BF91:BF92)</f>
        <v>0</v>
      </c>
      <c r="BG86" s="716">
        <f t="shared" ref="BG86:BG92" si="152">IF(F86=0,0,AF86/F86*100)</f>
        <v>0</v>
      </c>
      <c r="BH86" s="716">
        <f t="shared" ref="BH86:BH92" si="153">IF(K86=0,0,AF86/K86*100)</f>
        <v>0</v>
      </c>
      <c r="BI86" s="716">
        <f t="shared" ref="BI86:BI92" si="154">IF(P86=0,0,AF86/P86*100)</f>
        <v>0</v>
      </c>
      <c r="BJ86" s="723"/>
      <c r="BK86" s="711"/>
      <c r="BL86" s="715">
        <f>BM86+BN86</f>
        <v>0</v>
      </c>
      <c r="BM86" s="715">
        <f>AC86-X86</f>
        <v>0</v>
      </c>
      <c r="BN86" s="715">
        <f>SUM(BN87:BN88,BN91:BN92)</f>
        <v>0</v>
      </c>
      <c r="BO86" s="716">
        <f>SUM(BO87:BO88,BO91:BO92)</f>
        <v>0</v>
      </c>
      <c r="BP86" s="716">
        <f>IF(W86=0,0,AB86/W86*100)</f>
        <v>0</v>
      </c>
      <c r="BQ86" s="716">
        <f>IF(X86=0,0,AC86/X86*100)</f>
        <v>0</v>
      </c>
      <c r="BR86" s="716">
        <f t="shared" ref="BR86:BS92" si="155">IF(Y86=0,0,AD86/Y86*100)</f>
        <v>0</v>
      </c>
      <c r="BS86" s="716">
        <f t="shared" si="155"/>
        <v>0</v>
      </c>
      <c r="BT86" s="711"/>
      <c r="BU86" s="715">
        <f>BV86+BW86</f>
        <v>0</v>
      </c>
      <c r="BV86" s="715">
        <f>AC86-C86</f>
        <v>0</v>
      </c>
      <c r="BW86" s="715">
        <f>SUM(BW87:BW88,BW91:BW92)</f>
        <v>0</v>
      </c>
      <c r="BX86" s="716">
        <f>SUM(BX87:BX88,BX91:BX92)</f>
        <v>0</v>
      </c>
      <c r="BY86" s="716">
        <f>IF(B86=0,0,AB86/B86*100)</f>
        <v>0</v>
      </c>
      <c r="BZ86" s="716">
        <f>IF(C86=0,0,AC86/C86*100)</f>
        <v>0</v>
      </c>
      <c r="CA86" s="716">
        <f t="shared" ref="CA86:CB92" si="156">IF(D86=0,0,AD86/D86*100)</f>
        <v>0</v>
      </c>
      <c r="CB86" s="716">
        <f t="shared" si="156"/>
        <v>0</v>
      </c>
      <c r="CC86" s="711"/>
      <c r="CD86" s="711"/>
      <c r="CE86" s="711"/>
      <c r="CF86" s="711"/>
      <c r="CG86" s="711"/>
      <c r="CH86" s="711"/>
      <c r="CI86" s="711"/>
      <c r="CJ86" s="711"/>
      <c r="CK86" s="711"/>
      <c r="CL86" s="711"/>
      <c r="CM86" s="711"/>
      <c r="CN86" s="711"/>
      <c r="CO86" s="711"/>
      <c r="CP86" s="711"/>
      <c r="CQ86" s="711"/>
      <c r="CR86" s="711"/>
      <c r="CS86" s="711"/>
      <c r="CT86" s="711"/>
      <c r="CU86" s="711"/>
      <c r="CV86" s="711"/>
      <c r="CW86" s="711"/>
      <c r="CX86" s="711"/>
      <c r="CY86" s="711"/>
      <c r="CZ86" s="711"/>
      <c r="DA86" s="711"/>
      <c r="DB86" s="711"/>
      <c r="DC86" s="711"/>
      <c r="DD86" s="711"/>
      <c r="DE86" s="711"/>
      <c r="DF86" s="711"/>
      <c r="DG86" s="711"/>
      <c r="DH86" s="711"/>
      <c r="DI86" s="711"/>
      <c r="DJ86" s="711"/>
      <c r="DK86" s="711"/>
      <c r="DL86" s="711"/>
      <c r="DM86" s="711"/>
      <c r="DN86" s="711"/>
      <c r="DO86" s="711"/>
      <c r="DP86" s="711"/>
      <c r="DQ86" s="711"/>
      <c r="DR86" s="711"/>
      <c r="DS86" s="711"/>
      <c r="DT86" s="711"/>
      <c r="DU86" s="711"/>
      <c r="DV86" s="711"/>
      <c r="DW86" s="711"/>
      <c r="DX86" s="711"/>
      <c r="DY86" s="711"/>
      <c r="DZ86" s="711"/>
      <c r="EA86" s="711"/>
    </row>
    <row r="87" spans="1:131" ht="20.25" hidden="1" outlineLevel="1">
      <c r="A87" s="714" t="s">
        <v>16</v>
      </c>
      <c r="B87" s="715"/>
      <c r="C87" s="715"/>
      <c r="D87" s="731">
        <v>0</v>
      </c>
      <c r="E87" s="732">
        <v>0</v>
      </c>
      <c r="F87" s="710">
        <f t="shared" si="146"/>
        <v>0</v>
      </c>
      <c r="G87" s="715"/>
      <c r="H87" s="715"/>
      <c r="I87" s="731">
        <v>0</v>
      </c>
      <c r="J87" s="731">
        <v>0</v>
      </c>
      <c r="K87" s="708">
        <f t="shared" si="147"/>
        <v>0</v>
      </c>
      <c r="L87" s="916"/>
      <c r="M87" s="916"/>
      <c r="N87" s="920">
        <v>0</v>
      </c>
      <c r="O87" s="920">
        <v>0</v>
      </c>
      <c r="P87" s="915">
        <f t="shared" si="148"/>
        <v>0</v>
      </c>
      <c r="Q87" s="723"/>
      <c r="R87" s="733"/>
      <c r="S87" s="733"/>
      <c r="T87" s="715"/>
      <c r="U87" s="733"/>
      <c r="V87" s="733"/>
      <c r="W87" s="715"/>
      <c r="X87" s="715"/>
      <c r="Y87" s="715">
        <f t="shared" ref="Y87:Z92" si="157">N87+R87-U87</f>
        <v>0</v>
      </c>
      <c r="Z87" s="716">
        <f t="shared" si="157"/>
        <v>0</v>
      </c>
      <c r="AA87" s="708">
        <f t="shared" si="149"/>
        <v>0</v>
      </c>
      <c r="AB87" s="916"/>
      <c r="AC87" s="916"/>
      <c r="AD87" s="924"/>
      <c r="AE87" s="924"/>
      <c r="AF87" s="915">
        <f t="shared" si="150"/>
        <v>0</v>
      </c>
      <c r="AG87" s="916"/>
      <c r="AH87" s="924"/>
      <c r="AI87" s="924"/>
      <c r="AJ87" s="723"/>
      <c r="AK87" s="733"/>
      <c r="AL87" s="733"/>
      <c r="AM87" s="715"/>
      <c r="AN87" s="733"/>
      <c r="AO87" s="733"/>
      <c r="AP87" s="715"/>
      <c r="AQ87" s="733"/>
      <c r="AR87" s="733"/>
      <c r="AS87" s="715"/>
      <c r="AT87" s="711"/>
      <c r="AU87" s="715"/>
      <c r="AV87" s="715"/>
      <c r="AW87" s="715">
        <f t="shared" ref="AW87:AX92" si="158">AD87-N87</f>
        <v>0</v>
      </c>
      <c r="AX87" s="716">
        <f t="shared" si="158"/>
        <v>0</v>
      </c>
      <c r="AY87" s="716"/>
      <c r="AZ87" s="716"/>
      <c r="BA87" s="716">
        <f t="shared" si="151"/>
        <v>0</v>
      </c>
      <c r="BB87" s="716">
        <f t="shared" si="151"/>
        <v>0</v>
      </c>
      <c r="BC87" s="715"/>
      <c r="BD87" s="715"/>
      <c r="BE87" s="715">
        <f t="shared" ref="BE87:BF92" si="159">AD87-N87-AH87-AK87-AN87-AQ87</f>
        <v>0</v>
      </c>
      <c r="BF87" s="716">
        <f t="shared" si="159"/>
        <v>0</v>
      </c>
      <c r="BG87" s="716">
        <f t="shared" si="152"/>
        <v>0</v>
      </c>
      <c r="BH87" s="716">
        <f t="shared" si="153"/>
        <v>0</v>
      </c>
      <c r="BI87" s="716">
        <f t="shared" si="154"/>
        <v>0</v>
      </c>
      <c r="BJ87" s="723"/>
      <c r="BK87" s="711"/>
      <c r="BL87" s="715"/>
      <c r="BM87" s="715"/>
      <c r="BN87" s="715">
        <f t="shared" ref="BN87:BO92" si="160">AD87-Y87</f>
        <v>0</v>
      </c>
      <c r="BO87" s="716">
        <f t="shared" si="160"/>
        <v>0</v>
      </c>
      <c r="BP87" s="715"/>
      <c r="BQ87" s="715"/>
      <c r="BR87" s="716">
        <f t="shared" si="155"/>
        <v>0</v>
      </c>
      <c r="BS87" s="716">
        <f t="shared" si="155"/>
        <v>0</v>
      </c>
      <c r="BT87" s="711"/>
      <c r="BU87" s="715"/>
      <c r="BV87" s="715"/>
      <c r="BW87" s="715">
        <f t="shared" ref="BW87:BX92" si="161">AD87-D87</f>
        <v>0</v>
      </c>
      <c r="BX87" s="716">
        <f t="shared" si="161"/>
        <v>0</v>
      </c>
      <c r="BY87" s="716"/>
      <c r="BZ87" s="716"/>
      <c r="CA87" s="716">
        <f t="shared" si="156"/>
        <v>0</v>
      </c>
      <c r="CB87" s="716">
        <f t="shared" si="156"/>
        <v>0</v>
      </c>
      <c r="CC87" s="711"/>
      <c r="CD87" s="711"/>
      <c r="CE87" s="711"/>
      <c r="CF87" s="711"/>
      <c r="CG87" s="711"/>
      <c r="CH87" s="711"/>
      <c r="CI87" s="711"/>
      <c r="CJ87" s="711"/>
      <c r="CK87" s="711"/>
      <c r="CL87" s="711"/>
      <c r="CM87" s="711"/>
      <c r="CN87" s="711"/>
      <c r="CO87" s="711"/>
      <c r="CP87" s="711"/>
      <c r="CQ87" s="711"/>
      <c r="CR87" s="711"/>
      <c r="CS87" s="711"/>
      <c r="CT87" s="711"/>
      <c r="CU87" s="711"/>
      <c r="CV87" s="711"/>
      <c r="CW87" s="711"/>
      <c r="CX87" s="711"/>
      <c r="CY87" s="711"/>
      <c r="CZ87" s="711"/>
      <c r="DA87" s="711"/>
      <c r="DB87" s="711"/>
      <c r="DC87" s="711"/>
      <c r="DD87" s="711"/>
      <c r="DE87" s="711"/>
      <c r="DF87" s="711"/>
      <c r="DG87" s="711"/>
      <c r="DH87" s="711"/>
      <c r="DI87" s="711"/>
      <c r="DJ87" s="711"/>
      <c r="DK87" s="711"/>
      <c r="DL87" s="711"/>
      <c r="DM87" s="711"/>
      <c r="DN87" s="711"/>
      <c r="DO87" s="711"/>
      <c r="DP87" s="711"/>
      <c r="DQ87" s="711"/>
      <c r="DR87" s="711"/>
      <c r="DS87" s="711"/>
      <c r="DT87" s="711"/>
      <c r="DU87" s="711"/>
      <c r="DV87" s="711"/>
      <c r="DW87" s="711"/>
      <c r="DX87" s="711"/>
      <c r="DY87" s="711"/>
      <c r="DZ87" s="711"/>
      <c r="EA87" s="711"/>
    </row>
    <row r="88" spans="1:131" ht="20.25" hidden="1" outlineLevel="1">
      <c r="A88" s="718" t="s">
        <v>17</v>
      </c>
      <c r="B88" s="715"/>
      <c r="C88" s="715"/>
      <c r="D88" s="731">
        <v>0</v>
      </c>
      <c r="E88" s="732">
        <v>0</v>
      </c>
      <c r="F88" s="710">
        <f t="shared" si="146"/>
        <v>0</v>
      </c>
      <c r="G88" s="715"/>
      <c r="H88" s="715"/>
      <c r="I88" s="731">
        <v>0</v>
      </c>
      <c r="J88" s="731">
        <v>0</v>
      </c>
      <c r="K88" s="708">
        <f t="shared" si="147"/>
        <v>0</v>
      </c>
      <c r="L88" s="916"/>
      <c r="M88" s="916"/>
      <c r="N88" s="920">
        <v>0</v>
      </c>
      <c r="O88" s="920">
        <v>0</v>
      </c>
      <c r="P88" s="915">
        <f t="shared" si="148"/>
        <v>0</v>
      </c>
      <c r="Q88" s="723"/>
      <c r="R88" s="733"/>
      <c r="S88" s="733"/>
      <c r="T88" s="715"/>
      <c r="U88" s="733"/>
      <c r="V88" s="733"/>
      <c r="W88" s="715"/>
      <c r="X88" s="715"/>
      <c r="Y88" s="715">
        <f t="shared" si="157"/>
        <v>0</v>
      </c>
      <c r="Z88" s="716">
        <f t="shared" si="157"/>
        <v>0</v>
      </c>
      <c r="AA88" s="708">
        <f t="shared" si="149"/>
        <v>0</v>
      </c>
      <c r="AB88" s="916"/>
      <c r="AC88" s="916"/>
      <c r="AD88" s="924"/>
      <c r="AE88" s="924"/>
      <c r="AF88" s="915">
        <f t="shared" si="150"/>
        <v>0</v>
      </c>
      <c r="AG88" s="916"/>
      <c r="AH88" s="924"/>
      <c r="AI88" s="924"/>
      <c r="AJ88" s="723"/>
      <c r="AK88" s="733"/>
      <c r="AL88" s="733"/>
      <c r="AM88" s="715"/>
      <c r="AN88" s="733"/>
      <c r="AO88" s="733"/>
      <c r="AP88" s="715"/>
      <c r="AQ88" s="733"/>
      <c r="AR88" s="733"/>
      <c r="AS88" s="715"/>
      <c r="AT88" s="711"/>
      <c r="AU88" s="715"/>
      <c r="AV88" s="715"/>
      <c r="AW88" s="715">
        <f t="shared" si="158"/>
        <v>0</v>
      </c>
      <c r="AX88" s="716">
        <f t="shared" si="158"/>
        <v>0</v>
      </c>
      <c r="AY88" s="716"/>
      <c r="AZ88" s="716"/>
      <c r="BA88" s="716">
        <f t="shared" si="151"/>
        <v>0</v>
      </c>
      <c r="BB88" s="716">
        <f t="shared" si="151"/>
        <v>0</v>
      </c>
      <c r="BC88" s="715"/>
      <c r="BD88" s="715"/>
      <c r="BE88" s="715">
        <f t="shared" si="159"/>
        <v>0</v>
      </c>
      <c r="BF88" s="716">
        <f t="shared" si="159"/>
        <v>0</v>
      </c>
      <c r="BG88" s="716">
        <f t="shared" si="152"/>
        <v>0</v>
      </c>
      <c r="BH88" s="716">
        <f t="shared" si="153"/>
        <v>0</v>
      </c>
      <c r="BI88" s="716">
        <f t="shared" si="154"/>
        <v>0</v>
      </c>
      <c r="BJ88" s="723"/>
      <c r="BK88" s="711"/>
      <c r="BL88" s="715"/>
      <c r="BM88" s="715"/>
      <c r="BN88" s="715">
        <f t="shared" si="160"/>
        <v>0</v>
      </c>
      <c r="BO88" s="716">
        <f t="shared" si="160"/>
        <v>0</v>
      </c>
      <c r="BP88" s="715"/>
      <c r="BQ88" s="715"/>
      <c r="BR88" s="716">
        <f t="shared" si="155"/>
        <v>0</v>
      </c>
      <c r="BS88" s="716">
        <f t="shared" si="155"/>
        <v>0</v>
      </c>
      <c r="BT88" s="711"/>
      <c r="BU88" s="715"/>
      <c r="BV88" s="715"/>
      <c r="BW88" s="715">
        <f t="shared" si="161"/>
        <v>0</v>
      </c>
      <c r="BX88" s="716">
        <f t="shared" si="161"/>
        <v>0</v>
      </c>
      <c r="BY88" s="716"/>
      <c r="BZ88" s="716"/>
      <c r="CA88" s="716">
        <f t="shared" si="156"/>
        <v>0</v>
      </c>
      <c r="CB88" s="716">
        <f t="shared" si="156"/>
        <v>0</v>
      </c>
      <c r="CC88" s="711"/>
      <c r="CD88" s="711"/>
      <c r="CE88" s="711"/>
      <c r="CF88" s="711"/>
      <c r="CG88" s="711"/>
      <c r="CH88" s="711"/>
      <c r="CI88" s="711"/>
      <c r="CJ88" s="711"/>
      <c r="CK88" s="711"/>
      <c r="CL88" s="711"/>
      <c r="CM88" s="711"/>
      <c r="CN88" s="711"/>
      <c r="CO88" s="711"/>
      <c r="CP88" s="711"/>
      <c r="CQ88" s="711"/>
      <c r="CR88" s="711"/>
      <c r="CS88" s="711"/>
      <c r="CT88" s="711"/>
      <c r="CU88" s="711"/>
      <c r="CV88" s="711"/>
      <c r="CW88" s="711"/>
      <c r="CX88" s="711"/>
      <c r="CY88" s="711"/>
      <c r="CZ88" s="711"/>
      <c r="DA88" s="711"/>
      <c r="DB88" s="711"/>
      <c r="DC88" s="711"/>
      <c r="DD88" s="711"/>
      <c r="DE88" s="711"/>
      <c r="DF88" s="711"/>
      <c r="DG88" s="711"/>
      <c r="DH88" s="711"/>
      <c r="DI88" s="711"/>
      <c r="DJ88" s="711"/>
      <c r="DK88" s="711"/>
      <c r="DL88" s="711"/>
      <c r="DM88" s="711"/>
      <c r="DN88" s="711"/>
      <c r="DO88" s="711"/>
      <c r="DP88" s="711"/>
      <c r="DQ88" s="711"/>
      <c r="DR88" s="711"/>
      <c r="DS88" s="711"/>
      <c r="DT88" s="711"/>
      <c r="DU88" s="711"/>
      <c r="DV88" s="711"/>
      <c r="DW88" s="711"/>
      <c r="DX88" s="711"/>
      <c r="DY88" s="711"/>
      <c r="DZ88" s="711"/>
      <c r="EA88" s="711"/>
    </row>
    <row r="89" spans="1:131" ht="20.25" hidden="1" outlineLevel="1">
      <c r="A89" s="718" t="s">
        <v>18</v>
      </c>
      <c r="B89" s="715"/>
      <c r="C89" s="715"/>
      <c r="D89" s="731">
        <v>0</v>
      </c>
      <c r="E89" s="732">
        <v>0</v>
      </c>
      <c r="F89" s="710">
        <f t="shared" si="146"/>
        <v>0</v>
      </c>
      <c r="G89" s="715"/>
      <c r="H89" s="715"/>
      <c r="I89" s="731">
        <v>0</v>
      </c>
      <c r="J89" s="731">
        <v>0</v>
      </c>
      <c r="K89" s="708">
        <f t="shared" si="147"/>
        <v>0</v>
      </c>
      <c r="L89" s="916"/>
      <c r="M89" s="916"/>
      <c r="N89" s="920">
        <v>0</v>
      </c>
      <c r="O89" s="920">
        <v>0</v>
      </c>
      <c r="P89" s="915">
        <f t="shared" si="148"/>
        <v>0</v>
      </c>
      <c r="Q89" s="723"/>
      <c r="R89" s="733"/>
      <c r="S89" s="733"/>
      <c r="T89" s="715"/>
      <c r="U89" s="733"/>
      <c r="V89" s="733"/>
      <c r="W89" s="715"/>
      <c r="X89" s="715"/>
      <c r="Y89" s="715">
        <f t="shared" si="157"/>
        <v>0</v>
      </c>
      <c r="Z89" s="716">
        <f t="shared" si="157"/>
        <v>0</v>
      </c>
      <c r="AA89" s="708">
        <f t="shared" si="149"/>
        <v>0</v>
      </c>
      <c r="AB89" s="916"/>
      <c r="AC89" s="916"/>
      <c r="AD89" s="924"/>
      <c r="AE89" s="924"/>
      <c r="AF89" s="915">
        <f t="shared" si="150"/>
        <v>0</v>
      </c>
      <c r="AG89" s="916"/>
      <c r="AH89" s="924"/>
      <c r="AI89" s="924"/>
      <c r="AJ89" s="723"/>
      <c r="AK89" s="733"/>
      <c r="AL89" s="733"/>
      <c r="AM89" s="715"/>
      <c r="AN89" s="733"/>
      <c r="AO89" s="733"/>
      <c r="AP89" s="715"/>
      <c r="AQ89" s="733"/>
      <c r="AR89" s="733"/>
      <c r="AS89" s="715"/>
      <c r="AT89" s="711"/>
      <c r="AU89" s="715"/>
      <c r="AV89" s="715"/>
      <c r="AW89" s="715">
        <f t="shared" si="158"/>
        <v>0</v>
      </c>
      <c r="AX89" s="716">
        <f t="shared" si="158"/>
        <v>0</v>
      </c>
      <c r="AY89" s="716"/>
      <c r="AZ89" s="716"/>
      <c r="BA89" s="716">
        <f t="shared" si="151"/>
        <v>0</v>
      </c>
      <c r="BB89" s="716">
        <f t="shared" si="151"/>
        <v>0</v>
      </c>
      <c r="BC89" s="715"/>
      <c r="BD89" s="715"/>
      <c r="BE89" s="715">
        <f t="shared" si="159"/>
        <v>0</v>
      </c>
      <c r="BF89" s="716">
        <f t="shared" si="159"/>
        <v>0</v>
      </c>
      <c r="BG89" s="716">
        <f t="shared" si="152"/>
        <v>0</v>
      </c>
      <c r="BH89" s="716">
        <f t="shared" si="153"/>
        <v>0</v>
      </c>
      <c r="BI89" s="716">
        <f t="shared" si="154"/>
        <v>0</v>
      </c>
      <c r="BJ89" s="723"/>
      <c r="BK89" s="711"/>
      <c r="BL89" s="715"/>
      <c r="BM89" s="715"/>
      <c r="BN89" s="715">
        <f t="shared" si="160"/>
        <v>0</v>
      </c>
      <c r="BO89" s="716">
        <f t="shared" si="160"/>
        <v>0</v>
      </c>
      <c r="BP89" s="715"/>
      <c r="BQ89" s="715"/>
      <c r="BR89" s="716">
        <f t="shared" si="155"/>
        <v>0</v>
      </c>
      <c r="BS89" s="716">
        <f t="shared" si="155"/>
        <v>0</v>
      </c>
      <c r="BT89" s="711"/>
      <c r="BU89" s="715"/>
      <c r="BV89" s="715"/>
      <c r="BW89" s="715">
        <f t="shared" si="161"/>
        <v>0</v>
      </c>
      <c r="BX89" s="716">
        <f t="shared" si="161"/>
        <v>0</v>
      </c>
      <c r="BY89" s="716"/>
      <c r="BZ89" s="716"/>
      <c r="CA89" s="716">
        <f t="shared" si="156"/>
        <v>0</v>
      </c>
      <c r="CB89" s="716">
        <f t="shared" si="156"/>
        <v>0</v>
      </c>
      <c r="CC89" s="711"/>
      <c r="CD89" s="711"/>
      <c r="CE89" s="711"/>
      <c r="CF89" s="711"/>
      <c r="CG89" s="711"/>
      <c r="CH89" s="711"/>
      <c r="CI89" s="711"/>
      <c r="CJ89" s="711"/>
      <c r="CK89" s="711"/>
      <c r="CL89" s="711"/>
      <c r="CM89" s="711"/>
      <c r="CN89" s="711"/>
      <c r="CO89" s="711"/>
      <c r="CP89" s="711"/>
      <c r="CQ89" s="711"/>
      <c r="CR89" s="711"/>
      <c r="CS89" s="711"/>
      <c r="CT89" s="711"/>
      <c r="CU89" s="711"/>
      <c r="CV89" s="711"/>
      <c r="CW89" s="711"/>
      <c r="CX89" s="711"/>
      <c r="CY89" s="711"/>
      <c r="CZ89" s="711"/>
      <c r="DA89" s="711"/>
      <c r="DB89" s="711"/>
      <c r="DC89" s="711"/>
      <c r="DD89" s="711"/>
      <c r="DE89" s="711"/>
      <c r="DF89" s="711"/>
      <c r="DG89" s="711"/>
      <c r="DH89" s="711"/>
      <c r="DI89" s="711"/>
      <c r="DJ89" s="711"/>
      <c r="DK89" s="711"/>
      <c r="DL89" s="711"/>
      <c r="DM89" s="711"/>
      <c r="DN89" s="711"/>
      <c r="DO89" s="711"/>
      <c r="DP89" s="711"/>
      <c r="DQ89" s="711"/>
      <c r="DR89" s="711"/>
      <c r="DS89" s="711"/>
      <c r="DT89" s="711"/>
      <c r="DU89" s="711"/>
      <c r="DV89" s="711"/>
      <c r="DW89" s="711"/>
      <c r="DX89" s="711"/>
      <c r="DY89" s="711"/>
      <c r="DZ89" s="711"/>
      <c r="EA89" s="711"/>
    </row>
    <row r="90" spans="1:131" ht="20.25" hidden="1" outlineLevel="1">
      <c r="A90" s="718" t="s">
        <v>19</v>
      </c>
      <c r="B90" s="715"/>
      <c r="C90" s="715"/>
      <c r="D90" s="731">
        <v>0</v>
      </c>
      <c r="E90" s="732">
        <v>0</v>
      </c>
      <c r="F90" s="710">
        <f t="shared" si="146"/>
        <v>0</v>
      </c>
      <c r="G90" s="715"/>
      <c r="H90" s="715"/>
      <c r="I90" s="731">
        <v>0</v>
      </c>
      <c r="J90" s="731">
        <v>0</v>
      </c>
      <c r="K90" s="708">
        <f t="shared" si="147"/>
        <v>0</v>
      </c>
      <c r="L90" s="916"/>
      <c r="M90" s="916"/>
      <c r="N90" s="920">
        <v>0</v>
      </c>
      <c r="O90" s="920">
        <v>0</v>
      </c>
      <c r="P90" s="915">
        <f t="shared" si="148"/>
        <v>0</v>
      </c>
      <c r="Q90" s="723"/>
      <c r="R90" s="733"/>
      <c r="S90" s="733"/>
      <c r="T90" s="715"/>
      <c r="U90" s="733"/>
      <c r="V90" s="733"/>
      <c r="W90" s="715"/>
      <c r="X90" s="715"/>
      <c r="Y90" s="715">
        <f t="shared" si="157"/>
        <v>0</v>
      </c>
      <c r="Z90" s="716">
        <f t="shared" si="157"/>
        <v>0</v>
      </c>
      <c r="AA90" s="708">
        <f t="shared" si="149"/>
        <v>0</v>
      </c>
      <c r="AB90" s="916"/>
      <c r="AC90" s="916"/>
      <c r="AD90" s="924"/>
      <c r="AE90" s="924"/>
      <c r="AF90" s="915">
        <f t="shared" si="150"/>
        <v>0</v>
      </c>
      <c r="AG90" s="916"/>
      <c r="AH90" s="924"/>
      <c r="AI90" s="924"/>
      <c r="AJ90" s="723"/>
      <c r="AK90" s="733"/>
      <c r="AL90" s="733"/>
      <c r="AM90" s="715"/>
      <c r="AN90" s="733"/>
      <c r="AO90" s="733"/>
      <c r="AP90" s="715"/>
      <c r="AQ90" s="733"/>
      <c r="AR90" s="733"/>
      <c r="AS90" s="715"/>
      <c r="AT90" s="711"/>
      <c r="AU90" s="715"/>
      <c r="AV90" s="715"/>
      <c r="AW90" s="715">
        <f t="shared" si="158"/>
        <v>0</v>
      </c>
      <c r="AX90" s="716">
        <f t="shared" si="158"/>
        <v>0</v>
      </c>
      <c r="AY90" s="716"/>
      <c r="AZ90" s="716"/>
      <c r="BA90" s="716">
        <f t="shared" si="151"/>
        <v>0</v>
      </c>
      <c r="BB90" s="716">
        <f t="shared" si="151"/>
        <v>0</v>
      </c>
      <c r="BC90" s="715"/>
      <c r="BD90" s="715"/>
      <c r="BE90" s="715">
        <f t="shared" si="159"/>
        <v>0</v>
      </c>
      <c r="BF90" s="716">
        <f t="shared" si="159"/>
        <v>0</v>
      </c>
      <c r="BG90" s="716">
        <f t="shared" si="152"/>
        <v>0</v>
      </c>
      <c r="BH90" s="716">
        <f t="shared" si="153"/>
        <v>0</v>
      </c>
      <c r="BI90" s="716">
        <f t="shared" si="154"/>
        <v>0</v>
      </c>
      <c r="BJ90" s="723"/>
      <c r="BK90" s="711"/>
      <c r="BL90" s="715"/>
      <c r="BM90" s="715"/>
      <c r="BN90" s="715">
        <f t="shared" si="160"/>
        <v>0</v>
      </c>
      <c r="BO90" s="716">
        <f t="shared" si="160"/>
        <v>0</v>
      </c>
      <c r="BP90" s="715"/>
      <c r="BQ90" s="715"/>
      <c r="BR90" s="716">
        <f t="shared" si="155"/>
        <v>0</v>
      </c>
      <c r="BS90" s="716">
        <f t="shared" si="155"/>
        <v>0</v>
      </c>
      <c r="BT90" s="711"/>
      <c r="BU90" s="715"/>
      <c r="BV90" s="715"/>
      <c r="BW90" s="715">
        <f t="shared" si="161"/>
        <v>0</v>
      </c>
      <c r="BX90" s="716">
        <f t="shared" si="161"/>
        <v>0</v>
      </c>
      <c r="BY90" s="716"/>
      <c r="BZ90" s="716"/>
      <c r="CA90" s="716">
        <f t="shared" si="156"/>
        <v>0</v>
      </c>
      <c r="CB90" s="716">
        <f t="shared" si="156"/>
        <v>0</v>
      </c>
      <c r="CC90" s="711"/>
      <c r="CD90" s="711"/>
      <c r="CE90" s="711"/>
      <c r="CF90" s="711"/>
      <c r="CG90" s="711"/>
      <c r="CH90" s="711"/>
      <c r="CI90" s="711"/>
      <c r="CJ90" s="711"/>
      <c r="CK90" s="711"/>
      <c r="CL90" s="711"/>
      <c r="CM90" s="711"/>
      <c r="CN90" s="711"/>
      <c r="CO90" s="711"/>
      <c r="CP90" s="711"/>
      <c r="CQ90" s="711"/>
      <c r="CR90" s="711"/>
      <c r="CS90" s="711"/>
      <c r="CT90" s="711"/>
      <c r="CU90" s="711"/>
      <c r="CV90" s="711"/>
      <c r="CW90" s="711"/>
      <c r="CX90" s="711"/>
      <c r="CY90" s="711"/>
      <c r="CZ90" s="711"/>
      <c r="DA90" s="711"/>
      <c r="DB90" s="711"/>
      <c r="DC90" s="711"/>
      <c r="DD90" s="711"/>
      <c r="DE90" s="711"/>
      <c r="DF90" s="711"/>
      <c r="DG90" s="711"/>
      <c r="DH90" s="711"/>
      <c r="DI90" s="711"/>
      <c r="DJ90" s="711"/>
      <c r="DK90" s="711"/>
      <c r="DL90" s="711"/>
      <c r="DM90" s="711"/>
      <c r="DN90" s="711"/>
      <c r="DO90" s="711"/>
      <c r="DP90" s="711"/>
      <c r="DQ90" s="711"/>
      <c r="DR90" s="711"/>
      <c r="DS90" s="711"/>
      <c r="DT90" s="711"/>
      <c r="DU90" s="711"/>
      <c r="DV90" s="711"/>
      <c r="DW90" s="711"/>
      <c r="DX90" s="711"/>
      <c r="DY90" s="711"/>
      <c r="DZ90" s="711"/>
      <c r="EA90" s="711"/>
    </row>
    <row r="91" spans="1:131" ht="20.25" hidden="1" outlineLevel="1">
      <c r="A91" s="718" t="s">
        <v>20</v>
      </c>
      <c r="B91" s="715"/>
      <c r="C91" s="715"/>
      <c r="D91" s="731">
        <v>0</v>
      </c>
      <c r="E91" s="732">
        <v>0</v>
      </c>
      <c r="F91" s="710">
        <f t="shared" si="146"/>
        <v>0</v>
      </c>
      <c r="G91" s="715"/>
      <c r="H91" s="715"/>
      <c r="I91" s="731">
        <v>0</v>
      </c>
      <c r="J91" s="731">
        <v>0</v>
      </c>
      <c r="K91" s="708">
        <f t="shared" si="147"/>
        <v>0</v>
      </c>
      <c r="L91" s="916"/>
      <c r="M91" s="916"/>
      <c r="N91" s="920">
        <v>0</v>
      </c>
      <c r="O91" s="920">
        <v>0</v>
      </c>
      <c r="P91" s="915">
        <f t="shared" si="148"/>
        <v>0</v>
      </c>
      <c r="Q91" s="723"/>
      <c r="R91" s="733"/>
      <c r="S91" s="733"/>
      <c r="T91" s="715"/>
      <c r="U91" s="733"/>
      <c r="V91" s="733"/>
      <c r="W91" s="715"/>
      <c r="X91" s="715"/>
      <c r="Y91" s="715">
        <f t="shared" si="157"/>
        <v>0</v>
      </c>
      <c r="Z91" s="716">
        <f t="shared" si="157"/>
        <v>0</v>
      </c>
      <c r="AA91" s="708">
        <f t="shared" si="149"/>
        <v>0</v>
      </c>
      <c r="AB91" s="916"/>
      <c r="AC91" s="916"/>
      <c r="AD91" s="924"/>
      <c r="AE91" s="924"/>
      <c r="AF91" s="915">
        <f t="shared" si="150"/>
        <v>0</v>
      </c>
      <c r="AG91" s="916"/>
      <c r="AH91" s="924"/>
      <c r="AI91" s="924"/>
      <c r="AJ91" s="723"/>
      <c r="AK91" s="733"/>
      <c r="AL91" s="733"/>
      <c r="AM91" s="715"/>
      <c r="AN91" s="733"/>
      <c r="AO91" s="733"/>
      <c r="AP91" s="715"/>
      <c r="AQ91" s="733"/>
      <c r="AR91" s="733"/>
      <c r="AS91" s="715"/>
      <c r="AT91" s="711"/>
      <c r="AU91" s="715"/>
      <c r="AV91" s="715"/>
      <c r="AW91" s="715">
        <f t="shared" si="158"/>
        <v>0</v>
      </c>
      <c r="AX91" s="716">
        <f t="shared" si="158"/>
        <v>0</v>
      </c>
      <c r="AY91" s="716"/>
      <c r="AZ91" s="716"/>
      <c r="BA91" s="716">
        <f t="shared" si="151"/>
        <v>0</v>
      </c>
      <c r="BB91" s="716">
        <f t="shared" si="151"/>
        <v>0</v>
      </c>
      <c r="BC91" s="715"/>
      <c r="BD91" s="715"/>
      <c r="BE91" s="715">
        <f t="shared" si="159"/>
        <v>0</v>
      </c>
      <c r="BF91" s="716">
        <f t="shared" si="159"/>
        <v>0</v>
      </c>
      <c r="BG91" s="716">
        <f t="shared" si="152"/>
        <v>0</v>
      </c>
      <c r="BH91" s="716">
        <f t="shared" si="153"/>
        <v>0</v>
      </c>
      <c r="BI91" s="716">
        <f t="shared" si="154"/>
        <v>0</v>
      </c>
      <c r="BJ91" s="723"/>
      <c r="BK91" s="711"/>
      <c r="BL91" s="715"/>
      <c r="BM91" s="715"/>
      <c r="BN91" s="715">
        <f t="shared" si="160"/>
        <v>0</v>
      </c>
      <c r="BO91" s="716">
        <f t="shared" si="160"/>
        <v>0</v>
      </c>
      <c r="BP91" s="715"/>
      <c r="BQ91" s="715"/>
      <c r="BR91" s="716">
        <f t="shared" si="155"/>
        <v>0</v>
      </c>
      <c r="BS91" s="716">
        <f t="shared" si="155"/>
        <v>0</v>
      </c>
      <c r="BT91" s="711"/>
      <c r="BU91" s="715"/>
      <c r="BV91" s="715"/>
      <c r="BW91" s="715">
        <f t="shared" si="161"/>
        <v>0</v>
      </c>
      <c r="BX91" s="716">
        <f t="shared" si="161"/>
        <v>0</v>
      </c>
      <c r="BY91" s="716"/>
      <c r="BZ91" s="716"/>
      <c r="CA91" s="716">
        <f t="shared" si="156"/>
        <v>0</v>
      </c>
      <c r="CB91" s="716">
        <f t="shared" si="156"/>
        <v>0</v>
      </c>
      <c r="CC91" s="711"/>
      <c r="CD91" s="711"/>
      <c r="CE91" s="711"/>
      <c r="CF91" s="711"/>
      <c r="CG91" s="711"/>
      <c r="CH91" s="711"/>
      <c r="CI91" s="711"/>
      <c r="CJ91" s="711"/>
      <c r="CK91" s="711"/>
      <c r="CL91" s="711"/>
      <c r="CM91" s="711"/>
      <c r="CN91" s="711"/>
      <c r="CO91" s="711"/>
      <c r="CP91" s="711"/>
      <c r="CQ91" s="711"/>
      <c r="CR91" s="711"/>
      <c r="CS91" s="711"/>
      <c r="CT91" s="711"/>
      <c r="CU91" s="711"/>
      <c r="CV91" s="711"/>
      <c r="CW91" s="711"/>
      <c r="CX91" s="711"/>
      <c r="CY91" s="711"/>
      <c r="CZ91" s="711"/>
      <c r="DA91" s="711"/>
      <c r="DB91" s="711"/>
      <c r="DC91" s="711"/>
      <c r="DD91" s="711"/>
      <c r="DE91" s="711"/>
      <c r="DF91" s="711"/>
      <c r="DG91" s="711"/>
      <c r="DH91" s="711"/>
      <c r="DI91" s="711"/>
      <c r="DJ91" s="711"/>
      <c r="DK91" s="711"/>
      <c r="DL91" s="711"/>
      <c r="DM91" s="711"/>
      <c r="DN91" s="711"/>
      <c r="DO91" s="711"/>
      <c r="DP91" s="711"/>
      <c r="DQ91" s="711"/>
      <c r="DR91" s="711"/>
      <c r="DS91" s="711"/>
      <c r="DT91" s="711"/>
      <c r="DU91" s="711"/>
      <c r="DV91" s="711"/>
      <c r="DW91" s="711"/>
      <c r="DX91" s="711"/>
      <c r="DY91" s="711"/>
      <c r="DZ91" s="711"/>
      <c r="EA91" s="711"/>
    </row>
    <row r="92" spans="1:131" ht="20.25" hidden="1" outlineLevel="1">
      <c r="A92" s="719" t="s">
        <v>21</v>
      </c>
      <c r="B92" s="715"/>
      <c r="C92" s="715"/>
      <c r="D92" s="731">
        <v>0</v>
      </c>
      <c r="E92" s="732">
        <v>0</v>
      </c>
      <c r="F92" s="710">
        <f t="shared" si="146"/>
        <v>0</v>
      </c>
      <c r="G92" s="715"/>
      <c r="H92" s="715"/>
      <c r="I92" s="731">
        <v>0</v>
      </c>
      <c r="J92" s="731">
        <v>0</v>
      </c>
      <c r="K92" s="708">
        <f t="shared" si="147"/>
        <v>0</v>
      </c>
      <c r="L92" s="916"/>
      <c r="M92" s="916"/>
      <c r="N92" s="920">
        <v>0</v>
      </c>
      <c r="O92" s="920">
        <v>0</v>
      </c>
      <c r="P92" s="915">
        <f t="shared" si="148"/>
        <v>0</v>
      </c>
      <c r="Q92" s="723"/>
      <c r="R92" s="733"/>
      <c r="S92" s="733"/>
      <c r="T92" s="715"/>
      <c r="U92" s="733"/>
      <c r="V92" s="733"/>
      <c r="W92" s="715"/>
      <c r="X92" s="715"/>
      <c r="Y92" s="715">
        <f t="shared" si="157"/>
        <v>0</v>
      </c>
      <c r="Z92" s="716">
        <f t="shared" si="157"/>
        <v>0</v>
      </c>
      <c r="AA92" s="708">
        <f t="shared" si="149"/>
        <v>0</v>
      </c>
      <c r="AB92" s="916"/>
      <c r="AC92" s="916"/>
      <c r="AD92" s="924"/>
      <c r="AE92" s="924"/>
      <c r="AF92" s="915">
        <f t="shared" si="150"/>
        <v>0</v>
      </c>
      <c r="AG92" s="916"/>
      <c r="AH92" s="924"/>
      <c r="AI92" s="924"/>
      <c r="AJ92" s="723"/>
      <c r="AK92" s="733"/>
      <c r="AL92" s="733"/>
      <c r="AM92" s="715"/>
      <c r="AN92" s="733"/>
      <c r="AO92" s="733"/>
      <c r="AP92" s="715"/>
      <c r="AQ92" s="733"/>
      <c r="AR92" s="733"/>
      <c r="AS92" s="715"/>
      <c r="AT92" s="711"/>
      <c r="AU92" s="715"/>
      <c r="AV92" s="715"/>
      <c r="AW92" s="715">
        <f t="shared" si="158"/>
        <v>0</v>
      </c>
      <c r="AX92" s="716">
        <f t="shared" si="158"/>
        <v>0</v>
      </c>
      <c r="AY92" s="716"/>
      <c r="AZ92" s="716"/>
      <c r="BA92" s="716">
        <f t="shared" si="151"/>
        <v>0</v>
      </c>
      <c r="BB92" s="716">
        <f t="shared" si="151"/>
        <v>0</v>
      </c>
      <c r="BC92" s="715"/>
      <c r="BD92" s="715"/>
      <c r="BE92" s="715">
        <f t="shared" si="159"/>
        <v>0</v>
      </c>
      <c r="BF92" s="716">
        <f t="shared" si="159"/>
        <v>0</v>
      </c>
      <c r="BG92" s="716">
        <f t="shared" si="152"/>
        <v>0</v>
      </c>
      <c r="BH92" s="716">
        <f t="shared" si="153"/>
        <v>0</v>
      </c>
      <c r="BI92" s="716">
        <f t="shared" si="154"/>
        <v>0</v>
      </c>
      <c r="BJ92" s="723"/>
      <c r="BK92" s="711"/>
      <c r="BL92" s="715"/>
      <c r="BM92" s="715"/>
      <c r="BN92" s="715">
        <f t="shared" si="160"/>
        <v>0</v>
      </c>
      <c r="BO92" s="716">
        <f t="shared" si="160"/>
        <v>0</v>
      </c>
      <c r="BP92" s="715"/>
      <c r="BQ92" s="715"/>
      <c r="BR92" s="716">
        <f t="shared" si="155"/>
        <v>0</v>
      </c>
      <c r="BS92" s="716">
        <f t="shared" si="155"/>
        <v>0</v>
      </c>
      <c r="BT92" s="711"/>
      <c r="BU92" s="715"/>
      <c r="BV92" s="715"/>
      <c r="BW92" s="715">
        <f t="shared" si="161"/>
        <v>0</v>
      </c>
      <c r="BX92" s="716">
        <f t="shared" si="161"/>
        <v>0</v>
      </c>
      <c r="BY92" s="716"/>
      <c r="BZ92" s="716"/>
      <c r="CA92" s="716">
        <f t="shared" si="156"/>
        <v>0</v>
      </c>
      <c r="CB92" s="716">
        <f t="shared" si="156"/>
        <v>0</v>
      </c>
      <c r="CC92" s="711"/>
      <c r="CD92" s="711"/>
      <c r="CE92" s="711"/>
      <c r="CF92" s="711"/>
      <c r="CG92" s="711"/>
      <c r="CH92" s="711"/>
      <c r="CI92" s="711"/>
      <c r="CJ92" s="711"/>
      <c r="CK92" s="711"/>
      <c r="CL92" s="711"/>
      <c r="CM92" s="711"/>
      <c r="CN92" s="711"/>
      <c r="CO92" s="711"/>
      <c r="CP92" s="711"/>
      <c r="CQ92" s="711"/>
      <c r="CR92" s="711"/>
      <c r="CS92" s="711"/>
      <c r="CT92" s="711"/>
      <c r="CU92" s="711"/>
      <c r="CV92" s="711"/>
      <c r="CW92" s="711"/>
      <c r="CX92" s="711"/>
      <c r="CY92" s="711"/>
      <c r="CZ92" s="711"/>
      <c r="DA92" s="711"/>
      <c r="DB92" s="711"/>
      <c r="DC92" s="711"/>
      <c r="DD92" s="711"/>
      <c r="DE92" s="711"/>
      <c r="DF92" s="711"/>
      <c r="DG92" s="711"/>
      <c r="DH92" s="711"/>
      <c r="DI92" s="711"/>
      <c r="DJ92" s="711"/>
      <c r="DK92" s="711"/>
      <c r="DL92" s="711"/>
      <c r="DM92" s="711"/>
      <c r="DN92" s="711"/>
      <c r="DO92" s="711"/>
      <c r="DP92" s="711"/>
      <c r="DQ92" s="711"/>
      <c r="DR92" s="711"/>
      <c r="DS92" s="711"/>
      <c r="DT92" s="711"/>
      <c r="DU92" s="711"/>
      <c r="DV92" s="711"/>
      <c r="DW92" s="711"/>
      <c r="DX92" s="711"/>
      <c r="DY92" s="711"/>
      <c r="DZ92" s="711"/>
      <c r="EA92" s="711"/>
    </row>
    <row r="93" spans="1:131" ht="20.25" hidden="1" outlineLevel="1">
      <c r="A93" s="718" t="s">
        <v>22</v>
      </c>
      <c r="B93" s="715"/>
      <c r="C93" s="731">
        <v>0</v>
      </c>
      <c r="D93" s="715"/>
      <c r="E93" s="716"/>
      <c r="F93" s="715"/>
      <c r="G93" s="715"/>
      <c r="H93" s="731">
        <v>0</v>
      </c>
      <c r="I93" s="715"/>
      <c r="J93" s="715"/>
      <c r="K93" s="724"/>
      <c r="L93" s="916"/>
      <c r="M93" s="920">
        <v>0</v>
      </c>
      <c r="N93" s="916"/>
      <c r="O93" s="916"/>
      <c r="P93" s="916"/>
      <c r="Q93" s="908"/>
      <c r="R93" s="715"/>
      <c r="S93" s="715"/>
      <c r="T93" s="733"/>
      <c r="U93" s="715"/>
      <c r="V93" s="715"/>
      <c r="W93" s="715"/>
      <c r="X93" s="715">
        <f>M93+Q93-T93</f>
        <v>0</v>
      </c>
      <c r="Y93" s="715"/>
      <c r="Z93" s="716"/>
      <c r="AA93" s="724"/>
      <c r="AB93" s="916"/>
      <c r="AC93" s="924"/>
      <c r="AD93" s="916"/>
      <c r="AE93" s="916"/>
      <c r="AF93" s="916"/>
      <c r="AG93" s="924"/>
      <c r="AH93" s="916"/>
      <c r="AI93" s="916"/>
      <c r="AJ93" s="908"/>
      <c r="AK93" s="715"/>
      <c r="AL93" s="715"/>
      <c r="AM93" s="733"/>
      <c r="AN93" s="715"/>
      <c r="AO93" s="715"/>
      <c r="AP93" s="733"/>
      <c r="AQ93" s="715"/>
      <c r="AR93" s="715"/>
      <c r="AS93" s="715"/>
      <c r="AT93" s="711"/>
      <c r="AU93" s="715"/>
      <c r="AV93" s="715">
        <f>AC93-M93</f>
        <v>0</v>
      </c>
      <c r="AW93" s="715"/>
      <c r="AX93" s="716"/>
      <c r="AY93" s="716"/>
      <c r="AZ93" s="716">
        <f>IF(M93=0,0,AC93/M93*100)</f>
        <v>0</v>
      </c>
      <c r="BA93" s="716"/>
      <c r="BB93" s="716"/>
      <c r="BC93" s="715"/>
      <c r="BD93" s="715">
        <f>AC93-M93-AG93-AJ93-AM93-AP93</f>
        <v>0</v>
      </c>
      <c r="BE93" s="715"/>
      <c r="BF93" s="716"/>
      <c r="BG93" s="715"/>
      <c r="BH93" s="715"/>
      <c r="BI93" s="715"/>
      <c r="BJ93" s="723"/>
      <c r="BK93" s="711"/>
      <c r="BL93" s="715"/>
      <c r="BM93" s="715">
        <f>AC93-X93</f>
        <v>0</v>
      </c>
      <c r="BN93" s="715"/>
      <c r="BO93" s="716"/>
      <c r="BP93" s="715"/>
      <c r="BQ93" s="716">
        <f>IF(X93=0,0,AC93/X93*100)</f>
        <v>0</v>
      </c>
      <c r="BR93" s="715"/>
      <c r="BS93" s="716"/>
      <c r="BT93" s="711"/>
      <c r="BU93" s="715"/>
      <c r="BV93" s="715">
        <f>AC93-C93</f>
        <v>0</v>
      </c>
      <c r="BW93" s="715"/>
      <c r="BX93" s="716"/>
      <c r="BY93" s="716"/>
      <c r="BZ93" s="716">
        <f>IF(C93=0,0,AC93/C93*100)</f>
        <v>0</v>
      </c>
      <c r="CA93" s="716"/>
      <c r="CB93" s="716"/>
      <c r="CC93" s="711"/>
      <c r="CD93" s="711"/>
      <c r="CE93" s="711"/>
      <c r="CF93" s="711"/>
      <c r="CG93" s="711"/>
      <c r="CH93" s="711"/>
      <c r="CI93" s="711"/>
      <c r="CJ93" s="711"/>
      <c r="CK93" s="711"/>
      <c r="CL93" s="711"/>
      <c r="CM93" s="711"/>
      <c r="CN93" s="711"/>
      <c r="CO93" s="711"/>
      <c r="CP93" s="711"/>
      <c r="CQ93" s="711"/>
      <c r="CR93" s="711"/>
      <c r="CS93" s="711"/>
      <c r="CT93" s="711"/>
      <c r="CU93" s="711"/>
      <c r="CV93" s="711"/>
      <c r="CW93" s="711"/>
      <c r="CX93" s="711"/>
      <c r="CY93" s="711"/>
      <c r="CZ93" s="711"/>
      <c r="DA93" s="711"/>
      <c r="DB93" s="711"/>
      <c r="DC93" s="711"/>
      <c r="DD93" s="711"/>
      <c r="DE93" s="711"/>
      <c r="DF93" s="711"/>
      <c r="DG93" s="711"/>
      <c r="DH93" s="711"/>
      <c r="DI93" s="711"/>
      <c r="DJ93" s="711"/>
      <c r="DK93" s="711"/>
      <c r="DL93" s="711"/>
      <c r="DM93" s="711"/>
      <c r="DN93" s="711"/>
      <c r="DO93" s="711"/>
      <c r="DP93" s="711"/>
      <c r="DQ93" s="711"/>
      <c r="DR93" s="711"/>
      <c r="DS93" s="711"/>
      <c r="DT93" s="711"/>
      <c r="DU93" s="711"/>
      <c r="DV93" s="711"/>
      <c r="DW93" s="711"/>
      <c r="DX93" s="711"/>
      <c r="DY93" s="711"/>
      <c r="DZ93" s="711"/>
      <c r="EA93" s="711"/>
    </row>
    <row r="94" spans="1:131" ht="18" hidden="1" customHeight="1" outlineLevel="1">
      <c r="A94" s="730" t="s">
        <v>559</v>
      </c>
      <c r="B94" s="715">
        <f>C94+D94</f>
        <v>0</v>
      </c>
      <c r="C94" s="731">
        <v>0</v>
      </c>
      <c r="D94" s="715">
        <f>SUM(D95:D96,D99:D100)</f>
        <v>0</v>
      </c>
      <c r="E94" s="716">
        <f>SUM(E95:E96,E99:E100)</f>
        <v>0</v>
      </c>
      <c r="F94" s="710">
        <f t="shared" ref="F94:F100" si="162">IF(E94=0,0,ROUND(D94/E94/12,0))</f>
        <v>0</v>
      </c>
      <c r="G94" s="715">
        <f>H94+I94</f>
        <v>0</v>
      </c>
      <c r="H94" s="731">
        <v>0</v>
      </c>
      <c r="I94" s="715">
        <f>SUM(I95:I96,I99:I100)</f>
        <v>0</v>
      </c>
      <c r="J94" s="715">
        <f>SUM(J95:J96,J99:J100)</f>
        <v>0</v>
      </c>
      <c r="K94" s="708">
        <f t="shared" ref="K94:K100" si="163">IF(J94=0,0,ROUND(I94/J94/12,0))</f>
        <v>0</v>
      </c>
      <c r="L94" s="916">
        <f>M94+N94</f>
        <v>0</v>
      </c>
      <c r="M94" s="920">
        <v>0</v>
      </c>
      <c r="N94" s="916">
        <f>SUM(N95:N96,N99:N100)</f>
        <v>0</v>
      </c>
      <c r="O94" s="916">
        <f>SUM(O95:O96,O99:O100)</f>
        <v>0</v>
      </c>
      <c r="P94" s="915">
        <f t="shared" ref="P94:P100" si="164">IF(O94=0,0,ROUND(N94/O94/12,0))</f>
        <v>0</v>
      </c>
      <c r="Q94" s="908"/>
      <c r="R94" s="715">
        <f>SUM(R95:R96,R99:R100)</f>
        <v>0</v>
      </c>
      <c r="S94" s="715">
        <f>SUM(S95:S96,S99:S100)</f>
        <v>0</v>
      </c>
      <c r="T94" s="733"/>
      <c r="U94" s="715">
        <f>SUM(U95:U96,U99:U100)</f>
        <v>0</v>
      </c>
      <c r="V94" s="715">
        <f>SUM(V95:V96,V99:V100)</f>
        <v>0</v>
      </c>
      <c r="W94" s="715">
        <f>X94+Y94</f>
        <v>0</v>
      </c>
      <c r="X94" s="715">
        <f>M94+Q94-T94</f>
        <v>0</v>
      </c>
      <c r="Y94" s="715">
        <f>SUM(Y95:Y96,Y99:Y100)</f>
        <v>0</v>
      </c>
      <c r="Z94" s="716">
        <f>SUM(Z95:Z96,Z99:Z100)</f>
        <v>0</v>
      </c>
      <c r="AA94" s="708">
        <f t="shared" ref="AA94:AA100" si="165">IF(Z94=0,0,ROUND(Y94/Z94/12,0))</f>
        <v>0</v>
      </c>
      <c r="AB94" s="916">
        <f>AC94+AD94</f>
        <v>0</v>
      </c>
      <c r="AC94" s="924"/>
      <c r="AD94" s="916">
        <f>SUM(AD95:AD96,AD99:AD100)</f>
        <v>0</v>
      </c>
      <c r="AE94" s="916">
        <f>SUM(AE95:AE96,AE99:AE100)</f>
        <v>0</v>
      </c>
      <c r="AF94" s="915">
        <f t="shared" ref="AF94:AF100" si="166">IF(AE94=0,0,ROUND(AD94/AE94/12,0))</f>
        <v>0</v>
      </c>
      <c r="AG94" s="924"/>
      <c r="AH94" s="916">
        <f>SUM(AH95:AH96,AH99:AH100)</f>
        <v>0</v>
      </c>
      <c r="AI94" s="916">
        <f>SUM(AI95:AI96,AI99:AI100)</f>
        <v>0</v>
      </c>
      <c r="AJ94" s="908"/>
      <c r="AK94" s="715">
        <f>SUM(AK95:AK96,AK99:AK100)</f>
        <v>0</v>
      </c>
      <c r="AL94" s="715">
        <f>SUM(AL95:AL96,AL99:AL100)</f>
        <v>0</v>
      </c>
      <c r="AM94" s="733"/>
      <c r="AN94" s="715">
        <f>SUM(AN95:AN96,AN99:AN100)</f>
        <v>0</v>
      </c>
      <c r="AO94" s="715">
        <f>SUM(AO95:AO96,AO99:AO100)</f>
        <v>0</v>
      </c>
      <c r="AP94" s="733"/>
      <c r="AQ94" s="715">
        <f>SUM(AQ95:AQ96,AQ99:AQ100)</f>
        <v>0</v>
      </c>
      <c r="AR94" s="715">
        <f>SUM(AR95:AR96,AR99:AR100)</f>
        <v>0</v>
      </c>
      <c r="AS94" s="715"/>
      <c r="AT94" s="711"/>
      <c r="AU94" s="715">
        <f>AV94+AW94</f>
        <v>0</v>
      </c>
      <c r="AV94" s="715">
        <f>AC94-M94</f>
        <v>0</v>
      </c>
      <c r="AW94" s="715">
        <f>SUM(AW95:AW96,AW99:AW100)</f>
        <v>0</v>
      </c>
      <c r="AX94" s="716">
        <f>SUM(AX95:AX96,AX99:AX100)</f>
        <v>0</v>
      </c>
      <c r="AY94" s="716">
        <f>IF(L94=0,0,AB94/L94*100)</f>
        <v>0</v>
      </c>
      <c r="AZ94" s="716">
        <f>IF(M94=0,0,AC94/M94*100)</f>
        <v>0</v>
      </c>
      <c r="BA94" s="716">
        <f t="shared" ref="BA94:BB100" si="167">IF(N94=0,0,AD94/N94*100)</f>
        <v>0</v>
      </c>
      <c r="BB94" s="716">
        <f t="shared" si="167"/>
        <v>0</v>
      </c>
      <c r="BC94" s="715">
        <f>BD94+BE94</f>
        <v>0</v>
      </c>
      <c r="BD94" s="715">
        <f>AC94-M94-AG94-AJ94-AM94-AP94</f>
        <v>0</v>
      </c>
      <c r="BE94" s="715">
        <f>SUM(BE95:BE96,BE99:BE100)</f>
        <v>0</v>
      </c>
      <c r="BF94" s="716">
        <f>SUM(BF95:BF96,BF99:BF100)</f>
        <v>0</v>
      </c>
      <c r="BG94" s="716">
        <f t="shared" ref="BG94:BG100" si="168">IF(F94=0,0,AF94/F94*100)</f>
        <v>0</v>
      </c>
      <c r="BH94" s="716">
        <f t="shared" ref="BH94:BH100" si="169">IF(K94=0,0,AF94/K94*100)</f>
        <v>0</v>
      </c>
      <c r="BI94" s="716">
        <f t="shared" ref="BI94:BI100" si="170">IF(P94=0,0,AF94/P94*100)</f>
        <v>0</v>
      </c>
      <c r="BJ94" s="723"/>
      <c r="BK94" s="711"/>
      <c r="BL94" s="715">
        <f>BM94+BN94</f>
        <v>0</v>
      </c>
      <c r="BM94" s="715">
        <f>AC94-X94</f>
        <v>0</v>
      </c>
      <c r="BN94" s="715">
        <f>SUM(BN95:BN96,BN99:BN100)</f>
        <v>0</v>
      </c>
      <c r="BO94" s="716">
        <f>SUM(BO95:BO96,BO99:BO100)</f>
        <v>0</v>
      </c>
      <c r="BP94" s="716">
        <f>IF(W94=0,0,AB94/W94*100)</f>
        <v>0</v>
      </c>
      <c r="BQ94" s="716">
        <f>IF(X94=0,0,AC94/X94*100)</f>
        <v>0</v>
      </c>
      <c r="BR94" s="716">
        <f t="shared" ref="BR94:BS100" si="171">IF(Y94=0,0,AD94/Y94*100)</f>
        <v>0</v>
      </c>
      <c r="BS94" s="716">
        <f t="shared" si="171"/>
        <v>0</v>
      </c>
      <c r="BT94" s="711"/>
      <c r="BU94" s="715">
        <f>BV94+BW94</f>
        <v>0</v>
      </c>
      <c r="BV94" s="715">
        <f>AC94-C94</f>
        <v>0</v>
      </c>
      <c r="BW94" s="715">
        <f>SUM(BW95:BW96,BW99:BW100)</f>
        <v>0</v>
      </c>
      <c r="BX94" s="716">
        <f>SUM(BX95:BX96,BX99:BX100)</f>
        <v>0</v>
      </c>
      <c r="BY94" s="716">
        <f>IF(B94=0,0,AB94/B94*100)</f>
        <v>0</v>
      </c>
      <c r="BZ94" s="716">
        <f>IF(C94=0,0,AC94/C94*100)</f>
        <v>0</v>
      </c>
      <c r="CA94" s="716">
        <f t="shared" ref="CA94:CB100" si="172">IF(D94=0,0,AD94/D94*100)</f>
        <v>0</v>
      </c>
      <c r="CB94" s="716">
        <f t="shared" si="172"/>
        <v>0</v>
      </c>
      <c r="CC94" s="711"/>
      <c r="CD94" s="711"/>
      <c r="CE94" s="711"/>
      <c r="CF94" s="711"/>
      <c r="CG94" s="711"/>
      <c r="CH94" s="711"/>
      <c r="CI94" s="711"/>
      <c r="CJ94" s="711"/>
      <c r="CK94" s="711"/>
      <c r="CL94" s="711"/>
      <c r="CM94" s="711"/>
      <c r="CN94" s="711"/>
      <c r="CO94" s="711"/>
      <c r="CP94" s="711"/>
      <c r="CQ94" s="711"/>
      <c r="CR94" s="711"/>
      <c r="CS94" s="711"/>
      <c r="CT94" s="711"/>
      <c r="CU94" s="711"/>
      <c r="CV94" s="711"/>
      <c r="CW94" s="711"/>
      <c r="CX94" s="711"/>
      <c r="CY94" s="711"/>
      <c r="CZ94" s="711"/>
      <c r="DA94" s="711"/>
      <c r="DB94" s="711"/>
      <c r="DC94" s="711"/>
      <c r="DD94" s="711"/>
      <c r="DE94" s="711"/>
      <c r="DF94" s="711"/>
      <c r="DG94" s="711"/>
      <c r="DH94" s="711"/>
      <c r="DI94" s="711"/>
      <c r="DJ94" s="711"/>
      <c r="DK94" s="711"/>
      <c r="DL94" s="711"/>
      <c r="DM94" s="711"/>
      <c r="DN94" s="711"/>
      <c r="DO94" s="711"/>
      <c r="DP94" s="711"/>
      <c r="DQ94" s="711"/>
      <c r="DR94" s="711"/>
      <c r="DS94" s="711"/>
      <c r="DT94" s="711"/>
      <c r="DU94" s="711"/>
      <c r="DV94" s="711"/>
      <c r="DW94" s="711"/>
      <c r="DX94" s="711"/>
      <c r="DY94" s="711"/>
      <c r="DZ94" s="711"/>
      <c r="EA94" s="711"/>
    </row>
    <row r="95" spans="1:131" ht="20.25" hidden="1" outlineLevel="1">
      <c r="A95" s="714" t="s">
        <v>16</v>
      </c>
      <c r="B95" s="715"/>
      <c r="C95" s="715"/>
      <c r="D95" s="731">
        <v>0</v>
      </c>
      <c r="E95" s="732">
        <v>0</v>
      </c>
      <c r="F95" s="710">
        <f t="shared" si="162"/>
        <v>0</v>
      </c>
      <c r="G95" s="715"/>
      <c r="H95" s="715"/>
      <c r="I95" s="731">
        <v>0</v>
      </c>
      <c r="J95" s="731">
        <v>0</v>
      </c>
      <c r="K95" s="708">
        <f t="shared" si="163"/>
        <v>0</v>
      </c>
      <c r="L95" s="916"/>
      <c r="M95" s="916"/>
      <c r="N95" s="920">
        <v>0</v>
      </c>
      <c r="O95" s="920">
        <v>0</v>
      </c>
      <c r="P95" s="915">
        <f t="shared" si="164"/>
        <v>0</v>
      </c>
      <c r="Q95" s="723"/>
      <c r="R95" s="733"/>
      <c r="S95" s="733"/>
      <c r="T95" s="715"/>
      <c r="U95" s="733"/>
      <c r="V95" s="733"/>
      <c r="W95" s="715"/>
      <c r="X95" s="715"/>
      <c r="Y95" s="715">
        <f t="shared" ref="Y95:Z100" si="173">N95+R95-U95</f>
        <v>0</v>
      </c>
      <c r="Z95" s="716">
        <f t="shared" si="173"/>
        <v>0</v>
      </c>
      <c r="AA95" s="708">
        <f t="shared" si="165"/>
        <v>0</v>
      </c>
      <c r="AB95" s="916"/>
      <c r="AC95" s="916"/>
      <c r="AD95" s="924"/>
      <c r="AE95" s="924"/>
      <c r="AF95" s="915">
        <f t="shared" si="166"/>
        <v>0</v>
      </c>
      <c r="AG95" s="916"/>
      <c r="AH95" s="924"/>
      <c r="AI95" s="924"/>
      <c r="AJ95" s="723"/>
      <c r="AK95" s="733"/>
      <c r="AL95" s="733"/>
      <c r="AM95" s="715"/>
      <c r="AN95" s="733"/>
      <c r="AO95" s="733"/>
      <c r="AP95" s="715"/>
      <c r="AQ95" s="733"/>
      <c r="AR95" s="733"/>
      <c r="AS95" s="715"/>
      <c r="AT95" s="711"/>
      <c r="AU95" s="715"/>
      <c r="AV95" s="715"/>
      <c r="AW95" s="715">
        <f t="shared" ref="AW95:AX100" si="174">AD95-N95</f>
        <v>0</v>
      </c>
      <c r="AX95" s="716">
        <f t="shared" si="174"/>
        <v>0</v>
      </c>
      <c r="AY95" s="716"/>
      <c r="AZ95" s="716"/>
      <c r="BA95" s="716">
        <f t="shared" si="167"/>
        <v>0</v>
      </c>
      <c r="BB95" s="716">
        <f t="shared" si="167"/>
        <v>0</v>
      </c>
      <c r="BC95" s="715"/>
      <c r="BD95" s="715"/>
      <c r="BE95" s="715">
        <f t="shared" ref="BE95:BF100" si="175">AD95-N95-AH95-AK95-AN95-AQ95</f>
        <v>0</v>
      </c>
      <c r="BF95" s="716">
        <f t="shared" si="175"/>
        <v>0</v>
      </c>
      <c r="BG95" s="716">
        <f t="shared" si="168"/>
        <v>0</v>
      </c>
      <c r="BH95" s="716">
        <f t="shared" si="169"/>
        <v>0</v>
      </c>
      <c r="BI95" s="716">
        <f t="shared" si="170"/>
        <v>0</v>
      </c>
      <c r="BJ95" s="723"/>
      <c r="BK95" s="711"/>
      <c r="BL95" s="715"/>
      <c r="BM95" s="715"/>
      <c r="BN95" s="715">
        <f t="shared" ref="BN95:BO100" si="176">AD95-Y95</f>
        <v>0</v>
      </c>
      <c r="BO95" s="716">
        <f t="shared" si="176"/>
        <v>0</v>
      </c>
      <c r="BP95" s="715"/>
      <c r="BQ95" s="715"/>
      <c r="BR95" s="716">
        <f t="shared" si="171"/>
        <v>0</v>
      </c>
      <c r="BS95" s="716">
        <f t="shared" si="171"/>
        <v>0</v>
      </c>
      <c r="BT95" s="711"/>
      <c r="BU95" s="715"/>
      <c r="BV95" s="715"/>
      <c r="BW95" s="715">
        <f t="shared" ref="BW95:BX100" si="177">AD95-D95</f>
        <v>0</v>
      </c>
      <c r="BX95" s="716">
        <f t="shared" si="177"/>
        <v>0</v>
      </c>
      <c r="BY95" s="716"/>
      <c r="BZ95" s="716"/>
      <c r="CA95" s="716">
        <f t="shared" si="172"/>
        <v>0</v>
      </c>
      <c r="CB95" s="716">
        <f t="shared" si="172"/>
        <v>0</v>
      </c>
      <c r="CC95" s="711"/>
      <c r="CD95" s="711"/>
      <c r="CE95" s="711"/>
      <c r="CF95" s="711"/>
      <c r="CG95" s="711"/>
      <c r="CH95" s="711"/>
      <c r="CI95" s="711"/>
      <c r="CJ95" s="711"/>
      <c r="CK95" s="711"/>
      <c r="CL95" s="711"/>
      <c r="CM95" s="711"/>
      <c r="CN95" s="711"/>
      <c r="CO95" s="711"/>
      <c r="CP95" s="711"/>
      <c r="CQ95" s="711"/>
      <c r="CR95" s="711"/>
      <c r="CS95" s="711"/>
      <c r="CT95" s="711"/>
      <c r="CU95" s="711"/>
      <c r="CV95" s="711"/>
      <c r="CW95" s="711"/>
      <c r="CX95" s="711"/>
      <c r="CY95" s="711"/>
      <c r="CZ95" s="711"/>
      <c r="DA95" s="711"/>
      <c r="DB95" s="711"/>
      <c r="DC95" s="711"/>
      <c r="DD95" s="711"/>
      <c r="DE95" s="711"/>
      <c r="DF95" s="711"/>
      <c r="DG95" s="711"/>
      <c r="DH95" s="711"/>
      <c r="DI95" s="711"/>
      <c r="DJ95" s="711"/>
      <c r="DK95" s="711"/>
      <c r="DL95" s="711"/>
      <c r="DM95" s="711"/>
      <c r="DN95" s="711"/>
      <c r="DO95" s="711"/>
      <c r="DP95" s="711"/>
      <c r="DQ95" s="711"/>
      <c r="DR95" s="711"/>
      <c r="DS95" s="711"/>
      <c r="DT95" s="711"/>
      <c r="DU95" s="711"/>
      <c r="DV95" s="711"/>
      <c r="DW95" s="711"/>
      <c r="DX95" s="711"/>
      <c r="DY95" s="711"/>
      <c r="DZ95" s="711"/>
      <c r="EA95" s="711"/>
    </row>
    <row r="96" spans="1:131" ht="20.25" hidden="1" outlineLevel="1">
      <c r="A96" s="718" t="s">
        <v>17</v>
      </c>
      <c r="B96" s="715"/>
      <c r="C96" s="715"/>
      <c r="D96" s="731">
        <v>0</v>
      </c>
      <c r="E96" s="732">
        <v>0</v>
      </c>
      <c r="F96" s="710">
        <f t="shared" si="162"/>
        <v>0</v>
      </c>
      <c r="G96" s="715"/>
      <c r="H96" s="715"/>
      <c r="I96" s="731">
        <v>0</v>
      </c>
      <c r="J96" s="731">
        <v>0</v>
      </c>
      <c r="K96" s="708">
        <f t="shared" si="163"/>
        <v>0</v>
      </c>
      <c r="L96" s="916"/>
      <c r="M96" s="916"/>
      <c r="N96" s="920">
        <v>0</v>
      </c>
      <c r="O96" s="920">
        <v>0</v>
      </c>
      <c r="P96" s="915">
        <f t="shared" si="164"/>
        <v>0</v>
      </c>
      <c r="Q96" s="723"/>
      <c r="R96" s="733"/>
      <c r="S96" s="733"/>
      <c r="T96" s="715"/>
      <c r="U96" s="733"/>
      <c r="V96" s="733"/>
      <c r="W96" s="715"/>
      <c r="X96" s="715"/>
      <c r="Y96" s="715">
        <f t="shared" si="173"/>
        <v>0</v>
      </c>
      <c r="Z96" s="716">
        <f t="shared" si="173"/>
        <v>0</v>
      </c>
      <c r="AA96" s="708">
        <f t="shared" si="165"/>
        <v>0</v>
      </c>
      <c r="AB96" s="916"/>
      <c r="AC96" s="916"/>
      <c r="AD96" s="924"/>
      <c r="AE96" s="924"/>
      <c r="AF96" s="915">
        <f t="shared" si="166"/>
        <v>0</v>
      </c>
      <c r="AG96" s="916"/>
      <c r="AH96" s="924"/>
      <c r="AI96" s="924"/>
      <c r="AJ96" s="723"/>
      <c r="AK96" s="733"/>
      <c r="AL96" s="733"/>
      <c r="AM96" s="715"/>
      <c r="AN96" s="733"/>
      <c r="AO96" s="733"/>
      <c r="AP96" s="715"/>
      <c r="AQ96" s="733"/>
      <c r="AR96" s="733"/>
      <c r="AS96" s="715"/>
      <c r="AT96" s="711"/>
      <c r="AU96" s="715"/>
      <c r="AV96" s="715"/>
      <c r="AW96" s="715">
        <f t="shared" si="174"/>
        <v>0</v>
      </c>
      <c r="AX96" s="716">
        <f t="shared" si="174"/>
        <v>0</v>
      </c>
      <c r="AY96" s="716"/>
      <c r="AZ96" s="716"/>
      <c r="BA96" s="716">
        <f t="shared" si="167"/>
        <v>0</v>
      </c>
      <c r="BB96" s="716">
        <f t="shared" si="167"/>
        <v>0</v>
      </c>
      <c r="BC96" s="715"/>
      <c r="BD96" s="715"/>
      <c r="BE96" s="715">
        <f t="shared" si="175"/>
        <v>0</v>
      </c>
      <c r="BF96" s="716">
        <f t="shared" si="175"/>
        <v>0</v>
      </c>
      <c r="BG96" s="716">
        <f t="shared" si="168"/>
        <v>0</v>
      </c>
      <c r="BH96" s="716">
        <f t="shared" si="169"/>
        <v>0</v>
      </c>
      <c r="BI96" s="716">
        <f t="shared" si="170"/>
        <v>0</v>
      </c>
      <c r="BJ96" s="723"/>
      <c r="BK96" s="711"/>
      <c r="BL96" s="715"/>
      <c r="BM96" s="715"/>
      <c r="BN96" s="715">
        <f t="shared" si="176"/>
        <v>0</v>
      </c>
      <c r="BO96" s="716">
        <f t="shared" si="176"/>
        <v>0</v>
      </c>
      <c r="BP96" s="715"/>
      <c r="BQ96" s="715"/>
      <c r="BR96" s="716">
        <f t="shared" si="171"/>
        <v>0</v>
      </c>
      <c r="BS96" s="716">
        <f t="shared" si="171"/>
        <v>0</v>
      </c>
      <c r="BT96" s="711"/>
      <c r="BU96" s="715"/>
      <c r="BV96" s="715"/>
      <c r="BW96" s="715">
        <f t="shared" si="177"/>
        <v>0</v>
      </c>
      <c r="BX96" s="716">
        <f t="shared" si="177"/>
        <v>0</v>
      </c>
      <c r="BY96" s="716"/>
      <c r="BZ96" s="716"/>
      <c r="CA96" s="716">
        <f t="shared" si="172"/>
        <v>0</v>
      </c>
      <c r="CB96" s="716">
        <f t="shared" si="172"/>
        <v>0</v>
      </c>
      <c r="CC96" s="711"/>
      <c r="CD96" s="711"/>
      <c r="CE96" s="711"/>
      <c r="CF96" s="711"/>
      <c r="CG96" s="711"/>
      <c r="CH96" s="711"/>
      <c r="CI96" s="711"/>
      <c r="CJ96" s="711"/>
      <c r="CK96" s="711"/>
      <c r="CL96" s="711"/>
      <c r="CM96" s="711"/>
      <c r="CN96" s="711"/>
      <c r="CO96" s="711"/>
      <c r="CP96" s="711"/>
      <c r="CQ96" s="711"/>
      <c r="CR96" s="711"/>
      <c r="CS96" s="711"/>
      <c r="CT96" s="711"/>
      <c r="CU96" s="711"/>
      <c r="CV96" s="711"/>
      <c r="CW96" s="711"/>
      <c r="CX96" s="711"/>
      <c r="CY96" s="711"/>
      <c r="CZ96" s="711"/>
      <c r="DA96" s="711"/>
      <c r="DB96" s="711"/>
      <c r="DC96" s="711"/>
      <c r="DD96" s="711"/>
      <c r="DE96" s="711"/>
      <c r="DF96" s="711"/>
      <c r="DG96" s="711"/>
      <c r="DH96" s="711"/>
      <c r="DI96" s="711"/>
      <c r="DJ96" s="711"/>
      <c r="DK96" s="711"/>
      <c r="DL96" s="711"/>
      <c r="DM96" s="711"/>
      <c r="DN96" s="711"/>
      <c r="DO96" s="711"/>
      <c r="DP96" s="711"/>
      <c r="DQ96" s="711"/>
      <c r="DR96" s="711"/>
      <c r="DS96" s="711"/>
      <c r="DT96" s="711"/>
      <c r="DU96" s="711"/>
      <c r="DV96" s="711"/>
      <c r="DW96" s="711"/>
      <c r="DX96" s="711"/>
      <c r="DY96" s="711"/>
      <c r="DZ96" s="711"/>
      <c r="EA96" s="711"/>
    </row>
    <row r="97" spans="1:131" ht="20.25" hidden="1" outlineLevel="1">
      <c r="A97" s="718" t="s">
        <v>18</v>
      </c>
      <c r="B97" s="715"/>
      <c r="C97" s="715"/>
      <c r="D97" s="731">
        <v>0</v>
      </c>
      <c r="E97" s="732">
        <v>0</v>
      </c>
      <c r="F97" s="710">
        <f t="shared" si="162"/>
        <v>0</v>
      </c>
      <c r="G97" s="715"/>
      <c r="H97" s="715"/>
      <c r="I97" s="731">
        <v>0</v>
      </c>
      <c r="J97" s="731">
        <v>0</v>
      </c>
      <c r="K97" s="708">
        <f t="shared" si="163"/>
        <v>0</v>
      </c>
      <c r="L97" s="916"/>
      <c r="M97" s="916"/>
      <c r="N97" s="920">
        <v>0</v>
      </c>
      <c r="O97" s="920">
        <v>0</v>
      </c>
      <c r="P97" s="915">
        <f t="shared" si="164"/>
        <v>0</v>
      </c>
      <c r="Q97" s="723"/>
      <c r="R97" s="733"/>
      <c r="S97" s="733"/>
      <c r="T97" s="715"/>
      <c r="U97" s="733"/>
      <c r="V97" s="733"/>
      <c r="W97" s="715"/>
      <c r="X97" s="715"/>
      <c r="Y97" s="715">
        <f t="shared" si="173"/>
        <v>0</v>
      </c>
      <c r="Z97" s="716">
        <f t="shared" si="173"/>
        <v>0</v>
      </c>
      <c r="AA97" s="708">
        <f t="shared" si="165"/>
        <v>0</v>
      </c>
      <c r="AB97" s="916"/>
      <c r="AC97" s="916"/>
      <c r="AD97" s="924"/>
      <c r="AE97" s="924"/>
      <c r="AF97" s="915">
        <f t="shared" si="166"/>
        <v>0</v>
      </c>
      <c r="AG97" s="916"/>
      <c r="AH97" s="924"/>
      <c r="AI97" s="924"/>
      <c r="AJ97" s="723"/>
      <c r="AK97" s="733"/>
      <c r="AL97" s="733"/>
      <c r="AM97" s="715"/>
      <c r="AN97" s="733"/>
      <c r="AO97" s="733"/>
      <c r="AP97" s="715"/>
      <c r="AQ97" s="733"/>
      <c r="AR97" s="733"/>
      <c r="AS97" s="715"/>
      <c r="AT97" s="711"/>
      <c r="AU97" s="715"/>
      <c r="AV97" s="715"/>
      <c r="AW97" s="715">
        <f t="shared" si="174"/>
        <v>0</v>
      </c>
      <c r="AX97" s="716">
        <f t="shared" si="174"/>
        <v>0</v>
      </c>
      <c r="AY97" s="716"/>
      <c r="AZ97" s="716"/>
      <c r="BA97" s="716">
        <f t="shared" si="167"/>
        <v>0</v>
      </c>
      <c r="BB97" s="716">
        <f t="shared" si="167"/>
        <v>0</v>
      </c>
      <c r="BC97" s="715"/>
      <c r="BD97" s="715"/>
      <c r="BE97" s="715">
        <f t="shared" si="175"/>
        <v>0</v>
      </c>
      <c r="BF97" s="716">
        <f t="shared" si="175"/>
        <v>0</v>
      </c>
      <c r="BG97" s="716">
        <f t="shared" si="168"/>
        <v>0</v>
      </c>
      <c r="BH97" s="716">
        <f t="shared" si="169"/>
        <v>0</v>
      </c>
      <c r="BI97" s="716">
        <f t="shared" si="170"/>
        <v>0</v>
      </c>
      <c r="BJ97" s="723"/>
      <c r="BK97" s="711"/>
      <c r="BL97" s="715"/>
      <c r="BM97" s="715"/>
      <c r="BN97" s="715">
        <f t="shared" si="176"/>
        <v>0</v>
      </c>
      <c r="BO97" s="716">
        <f t="shared" si="176"/>
        <v>0</v>
      </c>
      <c r="BP97" s="715"/>
      <c r="BQ97" s="715"/>
      <c r="BR97" s="716">
        <f t="shared" si="171"/>
        <v>0</v>
      </c>
      <c r="BS97" s="716">
        <f t="shared" si="171"/>
        <v>0</v>
      </c>
      <c r="BT97" s="711"/>
      <c r="BU97" s="715"/>
      <c r="BV97" s="715"/>
      <c r="BW97" s="715">
        <f t="shared" si="177"/>
        <v>0</v>
      </c>
      <c r="BX97" s="716">
        <f t="shared" si="177"/>
        <v>0</v>
      </c>
      <c r="BY97" s="716"/>
      <c r="BZ97" s="716"/>
      <c r="CA97" s="716">
        <f t="shared" si="172"/>
        <v>0</v>
      </c>
      <c r="CB97" s="716">
        <f t="shared" si="172"/>
        <v>0</v>
      </c>
      <c r="CC97" s="711"/>
      <c r="CD97" s="711"/>
      <c r="CE97" s="711"/>
      <c r="CF97" s="711"/>
      <c r="CG97" s="711"/>
      <c r="CH97" s="711"/>
      <c r="CI97" s="711"/>
      <c r="CJ97" s="711"/>
      <c r="CK97" s="711"/>
      <c r="CL97" s="711"/>
      <c r="CM97" s="711"/>
      <c r="CN97" s="711"/>
      <c r="CO97" s="711"/>
      <c r="CP97" s="711"/>
      <c r="CQ97" s="711"/>
      <c r="CR97" s="711"/>
      <c r="CS97" s="711"/>
      <c r="CT97" s="711"/>
      <c r="CU97" s="711"/>
      <c r="CV97" s="711"/>
      <c r="CW97" s="711"/>
      <c r="CX97" s="711"/>
      <c r="CY97" s="711"/>
      <c r="CZ97" s="711"/>
      <c r="DA97" s="711"/>
      <c r="DB97" s="711"/>
      <c r="DC97" s="711"/>
      <c r="DD97" s="711"/>
      <c r="DE97" s="711"/>
      <c r="DF97" s="711"/>
      <c r="DG97" s="711"/>
      <c r="DH97" s="711"/>
      <c r="DI97" s="711"/>
      <c r="DJ97" s="711"/>
      <c r="DK97" s="711"/>
      <c r="DL97" s="711"/>
      <c r="DM97" s="711"/>
      <c r="DN97" s="711"/>
      <c r="DO97" s="711"/>
      <c r="DP97" s="711"/>
      <c r="DQ97" s="711"/>
      <c r="DR97" s="711"/>
      <c r="DS97" s="711"/>
      <c r="DT97" s="711"/>
      <c r="DU97" s="711"/>
      <c r="DV97" s="711"/>
      <c r="DW97" s="711"/>
      <c r="DX97" s="711"/>
      <c r="DY97" s="711"/>
      <c r="DZ97" s="711"/>
      <c r="EA97" s="711"/>
    </row>
    <row r="98" spans="1:131" ht="20.25" hidden="1" outlineLevel="1">
      <c r="A98" s="718" t="s">
        <v>19</v>
      </c>
      <c r="B98" s="715"/>
      <c r="C98" s="715"/>
      <c r="D98" s="731">
        <v>0</v>
      </c>
      <c r="E98" s="732">
        <v>0</v>
      </c>
      <c r="F98" s="710">
        <f t="shared" si="162"/>
        <v>0</v>
      </c>
      <c r="G98" s="715"/>
      <c r="H98" s="715"/>
      <c r="I98" s="731">
        <v>0</v>
      </c>
      <c r="J98" s="731">
        <v>0</v>
      </c>
      <c r="K98" s="708">
        <f t="shared" si="163"/>
        <v>0</v>
      </c>
      <c r="L98" s="916"/>
      <c r="M98" s="916"/>
      <c r="N98" s="920">
        <v>0</v>
      </c>
      <c r="O98" s="920">
        <v>0</v>
      </c>
      <c r="P98" s="915">
        <f t="shared" si="164"/>
        <v>0</v>
      </c>
      <c r="Q98" s="723"/>
      <c r="R98" s="733"/>
      <c r="S98" s="733"/>
      <c r="T98" s="715"/>
      <c r="U98" s="733"/>
      <c r="V98" s="733"/>
      <c r="W98" s="715"/>
      <c r="X98" s="715"/>
      <c r="Y98" s="715">
        <f t="shared" si="173"/>
        <v>0</v>
      </c>
      <c r="Z98" s="716">
        <f t="shared" si="173"/>
        <v>0</v>
      </c>
      <c r="AA98" s="708">
        <f t="shared" si="165"/>
        <v>0</v>
      </c>
      <c r="AB98" s="916"/>
      <c r="AC98" s="916"/>
      <c r="AD98" s="924"/>
      <c r="AE98" s="924"/>
      <c r="AF98" s="915">
        <f t="shared" si="166"/>
        <v>0</v>
      </c>
      <c r="AG98" s="916"/>
      <c r="AH98" s="924"/>
      <c r="AI98" s="924"/>
      <c r="AJ98" s="723"/>
      <c r="AK98" s="733"/>
      <c r="AL98" s="733"/>
      <c r="AM98" s="715"/>
      <c r="AN98" s="733"/>
      <c r="AO98" s="733"/>
      <c r="AP98" s="715"/>
      <c r="AQ98" s="733"/>
      <c r="AR98" s="733"/>
      <c r="AS98" s="715"/>
      <c r="AT98" s="711"/>
      <c r="AU98" s="715"/>
      <c r="AV98" s="715"/>
      <c r="AW98" s="715">
        <f t="shared" si="174"/>
        <v>0</v>
      </c>
      <c r="AX98" s="716">
        <f t="shared" si="174"/>
        <v>0</v>
      </c>
      <c r="AY98" s="716"/>
      <c r="AZ98" s="716"/>
      <c r="BA98" s="716">
        <f t="shared" si="167"/>
        <v>0</v>
      </c>
      <c r="BB98" s="716">
        <f t="shared" si="167"/>
        <v>0</v>
      </c>
      <c r="BC98" s="715"/>
      <c r="BD98" s="715"/>
      <c r="BE98" s="715">
        <f t="shared" si="175"/>
        <v>0</v>
      </c>
      <c r="BF98" s="716">
        <f t="shared" si="175"/>
        <v>0</v>
      </c>
      <c r="BG98" s="716">
        <f t="shared" si="168"/>
        <v>0</v>
      </c>
      <c r="BH98" s="716">
        <f t="shared" si="169"/>
        <v>0</v>
      </c>
      <c r="BI98" s="716">
        <f t="shared" si="170"/>
        <v>0</v>
      </c>
      <c r="BJ98" s="723"/>
      <c r="BK98" s="711"/>
      <c r="BL98" s="715"/>
      <c r="BM98" s="715"/>
      <c r="BN98" s="715">
        <f t="shared" si="176"/>
        <v>0</v>
      </c>
      <c r="BO98" s="716">
        <f t="shared" si="176"/>
        <v>0</v>
      </c>
      <c r="BP98" s="715"/>
      <c r="BQ98" s="715"/>
      <c r="BR98" s="716">
        <f t="shared" si="171"/>
        <v>0</v>
      </c>
      <c r="BS98" s="716">
        <f t="shared" si="171"/>
        <v>0</v>
      </c>
      <c r="BT98" s="711"/>
      <c r="BU98" s="715"/>
      <c r="BV98" s="715"/>
      <c r="BW98" s="715">
        <f t="shared" si="177"/>
        <v>0</v>
      </c>
      <c r="BX98" s="716">
        <f t="shared" si="177"/>
        <v>0</v>
      </c>
      <c r="BY98" s="716"/>
      <c r="BZ98" s="716"/>
      <c r="CA98" s="716">
        <f t="shared" si="172"/>
        <v>0</v>
      </c>
      <c r="CB98" s="716">
        <f t="shared" si="172"/>
        <v>0</v>
      </c>
      <c r="CC98" s="711"/>
      <c r="CD98" s="711"/>
      <c r="CE98" s="711"/>
      <c r="CF98" s="711"/>
      <c r="CG98" s="711"/>
      <c r="CH98" s="711"/>
      <c r="CI98" s="711"/>
      <c r="CJ98" s="711"/>
      <c r="CK98" s="711"/>
      <c r="CL98" s="711"/>
      <c r="CM98" s="711"/>
      <c r="CN98" s="711"/>
      <c r="CO98" s="711"/>
      <c r="CP98" s="711"/>
      <c r="CQ98" s="711"/>
      <c r="CR98" s="711"/>
      <c r="CS98" s="711"/>
      <c r="CT98" s="711"/>
      <c r="CU98" s="711"/>
      <c r="CV98" s="711"/>
      <c r="CW98" s="711"/>
      <c r="CX98" s="711"/>
      <c r="CY98" s="711"/>
      <c r="CZ98" s="711"/>
      <c r="DA98" s="711"/>
      <c r="DB98" s="711"/>
      <c r="DC98" s="711"/>
      <c r="DD98" s="711"/>
      <c r="DE98" s="711"/>
      <c r="DF98" s="711"/>
      <c r="DG98" s="711"/>
      <c r="DH98" s="711"/>
      <c r="DI98" s="711"/>
      <c r="DJ98" s="711"/>
      <c r="DK98" s="711"/>
      <c r="DL98" s="711"/>
      <c r="DM98" s="711"/>
      <c r="DN98" s="711"/>
      <c r="DO98" s="711"/>
      <c r="DP98" s="711"/>
      <c r="DQ98" s="711"/>
      <c r="DR98" s="711"/>
      <c r="DS98" s="711"/>
      <c r="DT98" s="711"/>
      <c r="DU98" s="711"/>
      <c r="DV98" s="711"/>
      <c r="DW98" s="711"/>
      <c r="DX98" s="711"/>
      <c r="DY98" s="711"/>
      <c r="DZ98" s="711"/>
      <c r="EA98" s="711"/>
    </row>
    <row r="99" spans="1:131" ht="20.25" hidden="1" outlineLevel="1">
      <c r="A99" s="718" t="s">
        <v>20</v>
      </c>
      <c r="B99" s="715"/>
      <c r="C99" s="715"/>
      <c r="D99" s="731">
        <v>0</v>
      </c>
      <c r="E99" s="732">
        <v>0</v>
      </c>
      <c r="F99" s="710">
        <f t="shared" si="162"/>
        <v>0</v>
      </c>
      <c r="G99" s="715"/>
      <c r="H99" s="715"/>
      <c r="I99" s="731">
        <v>0</v>
      </c>
      <c r="J99" s="731">
        <v>0</v>
      </c>
      <c r="K99" s="708">
        <f t="shared" si="163"/>
        <v>0</v>
      </c>
      <c r="L99" s="916"/>
      <c r="M99" s="916"/>
      <c r="N99" s="920">
        <v>0</v>
      </c>
      <c r="O99" s="920">
        <v>0</v>
      </c>
      <c r="P99" s="915">
        <f t="shared" si="164"/>
        <v>0</v>
      </c>
      <c r="Q99" s="723"/>
      <c r="R99" s="733"/>
      <c r="S99" s="733"/>
      <c r="T99" s="715"/>
      <c r="U99" s="733"/>
      <c r="V99" s="733"/>
      <c r="W99" s="715"/>
      <c r="X99" s="715"/>
      <c r="Y99" s="715">
        <f t="shared" si="173"/>
        <v>0</v>
      </c>
      <c r="Z99" s="716">
        <f t="shared" si="173"/>
        <v>0</v>
      </c>
      <c r="AA99" s="708">
        <f t="shared" si="165"/>
        <v>0</v>
      </c>
      <c r="AB99" s="916"/>
      <c r="AC99" s="916"/>
      <c r="AD99" s="924"/>
      <c r="AE99" s="924"/>
      <c r="AF99" s="915">
        <f t="shared" si="166"/>
        <v>0</v>
      </c>
      <c r="AG99" s="916"/>
      <c r="AH99" s="924"/>
      <c r="AI99" s="924"/>
      <c r="AJ99" s="723"/>
      <c r="AK99" s="733"/>
      <c r="AL99" s="733"/>
      <c r="AM99" s="715"/>
      <c r="AN99" s="733"/>
      <c r="AO99" s="733"/>
      <c r="AP99" s="715"/>
      <c r="AQ99" s="733"/>
      <c r="AR99" s="733"/>
      <c r="AS99" s="715"/>
      <c r="AT99" s="711"/>
      <c r="AU99" s="715"/>
      <c r="AV99" s="715"/>
      <c r="AW99" s="715">
        <f t="shared" si="174"/>
        <v>0</v>
      </c>
      <c r="AX99" s="716">
        <f t="shared" si="174"/>
        <v>0</v>
      </c>
      <c r="AY99" s="716"/>
      <c r="AZ99" s="716"/>
      <c r="BA99" s="716">
        <f t="shared" si="167"/>
        <v>0</v>
      </c>
      <c r="BB99" s="716">
        <f t="shared" si="167"/>
        <v>0</v>
      </c>
      <c r="BC99" s="715"/>
      <c r="BD99" s="715"/>
      <c r="BE99" s="715">
        <f t="shared" si="175"/>
        <v>0</v>
      </c>
      <c r="BF99" s="716">
        <f t="shared" si="175"/>
        <v>0</v>
      </c>
      <c r="BG99" s="716">
        <f t="shared" si="168"/>
        <v>0</v>
      </c>
      <c r="BH99" s="716">
        <f t="shared" si="169"/>
        <v>0</v>
      </c>
      <c r="BI99" s="716">
        <f t="shared" si="170"/>
        <v>0</v>
      </c>
      <c r="BJ99" s="723"/>
      <c r="BK99" s="711"/>
      <c r="BL99" s="715"/>
      <c r="BM99" s="715"/>
      <c r="BN99" s="715">
        <f t="shared" si="176"/>
        <v>0</v>
      </c>
      <c r="BO99" s="716">
        <f t="shared" si="176"/>
        <v>0</v>
      </c>
      <c r="BP99" s="715"/>
      <c r="BQ99" s="715"/>
      <c r="BR99" s="716">
        <f t="shared" si="171"/>
        <v>0</v>
      </c>
      <c r="BS99" s="716">
        <f t="shared" si="171"/>
        <v>0</v>
      </c>
      <c r="BT99" s="711"/>
      <c r="BU99" s="715"/>
      <c r="BV99" s="715"/>
      <c r="BW99" s="715">
        <f t="shared" si="177"/>
        <v>0</v>
      </c>
      <c r="BX99" s="716">
        <f t="shared" si="177"/>
        <v>0</v>
      </c>
      <c r="BY99" s="716"/>
      <c r="BZ99" s="716"/>
      <c r="CA99" s="716">
        <f t="shared" si="172"/>
        <v>0</v>
      </c>
      <c r="CB99" s="716">
        <f t="shared" si="172"/>
        <v>0</v>
      </c>
      <c r="CC99" s="711"/>
      <c r="CD99" s="711"/>
      <c r="CE99" s="711"/>
      <c r="CF99" s="711"/>
      <c r="CG99" s="711"/>
      <c r="CH99" s="711"/>
      <c r="CI99" s="711"/>
      <c r="CJ99" s="711"/>
      <c r="CK99" s="711"/>
      <c r="CL99" s="711"/>
      <c r="CM99" s="711"/>
      <c r="CN99" s="711"/>
      <c r="CO99" s="711"/>
      <c r="CP99" s="711"/>
      <c r="CQ99" s="711"/>
      <c r="CR99" s="711"/>
      <c r="CS99" s="711"/>
      <c r="CT99" s="711"/>
      <c r="CU99" s="711"/>
      <c r="CV99" s="711"/>
      <c r="CW99" s="711"/>
      <c r="CX99" s="711"/>
      <c r="CY99" s="711"/>
      <c r="CZ99" s="711"/>
      <c r="DA99" s="711"/>
      <c r="DB99" s="711"/>
      <c r="DC99" s="711"/>
      <c r="DD99" s="711"/>
      <c r="DE99" s="711"/>
      <c r="DF99" s="711"/>
      <c r="DG99" s="711"/>
      <c r="DH99" s="711"/>
      <c r="DI99" s="711"/>
      <c r="DJ99" s="711"/>
      <c r="DK99" s="711"/>
      <c r="DL99" s="711"/>
      <c r="DM99" s="711"/>
      <c r="DN99" s="711"/>
      <c r="DO99" s="711"/>
      <c r="DP99" s="711"/>
      <c r="DQ99" s="711"/>
      <c r="DR99" s="711"/>
      <c r="DS99" s="711"/>
      <c r="DT99" s="711"/>
      <c r="DU99" s="711"/>
      <c r="DV99" s="711"/>
      <c r="DW99" s="711"/>
      <c r="DX99" s="711"/>
      <c r="DY99" s="711"/>
      <c r="DZ99" s="711"/>
      <c r="EA99" s="711"/>
    </row>
    <row r="100" spans="1:131" ht="20.25" hidden="1" outlineLevel="1">
      <c r="A100" s="719" t="s">
        <v>21</v>
      </c>
      <c r="B100" s="715"/>
      <c r="C100" s="715"/>
      <c r="D100" s="731">
        <v>0</v>
      </c>
      <c r="E100" s="732">
        <v>0</v>
      </c>
      <c r="F100" s="710">
        <f t="shared" si="162"/>
        <v>0</v>
      </c>
      <c r="G100" s="715"/>
      <c r="H100" s="715"/>
      <c r="I100" s="731">
        <v>0</v>
      </c>
      <c r="J100" s="731">
        <v>0</v>
      </c>
      <c r="K100" s="708">
        <f t="shared" si="163"/>
        <v>0</v>
      </c>
      <c r="L100" s="916"/>
      <c r="M100" s="916"/>
      <c r="N100" s="920">
        <v>0</v>
      </c>
      <c r="O100" s="920">
        <v>0</v>
      </c>
      <c r="P100" s="915">
        <f t="shared" si="164"/>
        <v>0</v>
      </c>
      <c r="Q100" s="723"/>
      <c r="R100" s="733"/>
      <c r="S100" s="733"/>
      <c r="T100" s="715"/>
      <c r="U100" s="733"/>
      <c r="V100" s="733"/>
      <c r="W100" s="715"/>
      <c r="X100" s="715"/>
      <c r="Y100" s="715">
        <f t="shared" si="173"/>
        <v>0</v>
      </c>
      <c r="Z100" s="716">
        <f t="shared" si="173"/>
        <v>0</v>
      </c>
      <c r="AA100" s="708">
        <f t="shared" si="165"/>
        <v>0</v>
      </c>
      <c r="AB100" s="916"/>
      <c r="AC100" s="916"/>
      <c r="AD100" s="924"/>
      <c r="AE100" s="924"/>
      <c r="AF100" s="915">
        <f t="shared" si="166"/>
        <v>0</v>
      </c>
      <c r="AG100" s="916"/>
      <c r="AH100" s="924"/>
      <c r="AI100" s="924"/>
      <c r="AJ100" s="723"/>
      <c r="AK100" s="733"/>
      <c r="AL100" s="733"/>
      <c r="AM100" s="715"/>
      <c r="AN100" s="733"/>
      <c r="AO100" s="733"/>
      <c r="AP100" s="715"/>
      <c r="AQ100" s="733"/>
      <c r="AR100" s="733"/>
      <c r="AS100" s="715"/>
      <c r="AT100" s="711"/>
      <c r="AU100" s="715"/>
      <c r="AV100" s="715"/>
      <c r="AW100" s="715">
        <f t="shared" si="174"/>
        <v>0</v>
      </c>
      <c r="AX100" s="716">
        <f t="shared" si="174"/>
        <v>0</v>
      </c>
      <c r="AY100" s="716"/>
      <c r="AZ100" s="716"/>
      <c r="BA100" s="716">
        <f t="shared" si="167"/>
        <v>0</v>
      </c>
      <c r="BB100" s="716">
        <f t="shared" si="167"/>
        <v>0</v>
      </c>
      <c r="BC100" s="715"/>
      <c r="BD100" s="715"/>
      <c r="BE100" s="715">
        <f t="shared" si="175"/>
        <v>0</v>
      </c>
      <c r="BF100" s="716">
        <f t="shared" si="175"/>
        <v>0</v>
      </c>
      <c r="BG100" s="716">
        <f t="shared" si="168"/>
        <v>0</v>
      </c>
      <c r="BH100" s="716">
        <f t="shared" si="169"/>
        <v>0</v>
      </c>
      <c r="BI100" s="716">
        <f t="shared" si="170"/>
        <v>0</v>
      </c>
      <c r="BJ100" s="723"/>
      <c r="BK100" s="711"/>
      <c r="BL100" s="715"/>
      <c r="BM100" s="715"/>
      <c r="BN100" s="715">
        <f t="shared" si="176"/>
        <v>0</v>
      </c>
      <c r="BO100" s="716">
        <f t="shared" si="176"/>
        <v>0</v>
      </c>
      <c r="BP100" s="715"/>
      <c r="BQ100" s="715"/>
      <c r="BR100" s="716">
        <f t="shared" si="171"/>
        <v>0</v>
      </c>
      <c r="BS100" s="716">
        <f t="shared" si="171"/>
        <v>0</v>
      </c>
      <c r="BT100" s="711"/>
      <c r="BU100" s="715"/>
      <c r="BV100" s="715"/>
      <c r="BW100" s="715">
        <f t="shared" si="177"/>
        <v>0</v>
      </c>
      <c r="BX100" s="716">
        <f t="shared" si="177"/>
        <v>0</v>
      </c>
      <c r="BY100" s="716"/>
      <c r="BZ100" s="716"/>
      <c r="CA100" s="716">
        <f t="shared" si="172"/>
        <v>0</v>
      </c>
      <c r="CB100" s="716">
        <f t="shared" si="172"/>
        <v>0</v>
      </c>
      <c r="CC100" s="711"/>
      <c r="CD100" s="711"/>
      <c r="CE100" s="711"/>
      <c r="CF100" s="711"/>
      <c r="CG100" s="711"/>
      <c r="CH100" s="711"/>
      <c r="CI100" s="711"/>
      <c r="CJ100" s="711"/>
      <c r="CK100" s="711"/>
      <c r="CL100" s="711"/>
      <c r="CM100" s="711"/>
      <c r="CN100" s="711"/>
      <c r="CO100" s="711"/>
      <c r="CP100" s="711"/>
      <c r="CQ100" s="711"/>
      <c r="CR100" s="711"/>
      <c r="CS100" s="711"/>
      <c r="CT100" s="711"/>
      <c r="CU100" s="711"/>
      <c r="CV100" s="711"/>
      <c r="CW100" s="711"/>
      <c r="CX100" s="711"/>
      <c r="CY100" s="711"/>
      <c r="CZ100" s="711"/>
      <c r="DA100" s="711"/>
      <c r="DB100" s="711"/>
      <c r="DC100" s="711"/>
      <c r="DD100" s="711"/>
      <c r="DE100" s="711"/>
      <c r="DF100" s="711"/>
      <c r="DG100" s="711"/>
      <c r="DH100" s="711"/>
      <c r="DI100" s="711"/>
      <c r="DJ100" s="711"/>
      <c r="DK100" s="711"/>
      <c r="DL100" s="711"/>
      <c r="DM100" s="711"/>
      <c r="DN100" s="711"/>
      <c r="DO100" s="711"/>
      <c r="DP100" s="711"/>
      <c r="DQ100" s="711"/>
      <c r="DR100" s="711"/>
      <c r="DS100" s="711"/>
      <c r="DT100" s="711"/>
      <c r="DU100" s="711"/>
      <c r="DV100" s="711"/>
      <c r="DW100" s="711"/>
      <c r="DX100" s="711"/>
      <c r="DY100" s="711"/>
      <c r="DZ100" s="711"/>
      <c r="EA100" s="711"/>
    </row>
    <row r="101" spans="1:131" ht="20.25" hidden="1" outlineLevel="1">
      <c r="A101" s="718" t="s">
        <v>22</v>
      </c>
      <c r="B101" s="715"/>
      <c r="C101" s="731">
        <v>0</v>
      </c>
      <c r="D101" s="715"/>
      <c r="E101" s="716"/>
      <c r="F101" s="715"/>
      <c r="G101" s="715"/>
      <c r="H101" s="731">
        <v>0</v>
      </c>
      <c r="I101" s="715"/>
      <c r="J101" s="715"/>
      <c r="K101" s="724"/>
      <c r="L101" s="916"/>
      <c r="M101" s="920">
        <v>0</v>
      </c>
      <c r="N101" s="916"/>
      <c r="O101" s="916"/>
      <c r="P101" s="916"/>
      <c r="Q101" s="908"/>
      <c r="R101" s="715"/>
      <c r="S101" s="715"/>
      <c r="T101" s="733"/>
      <c r="U101" s="715"/>
      <c r="V101" s="715"/>
      <c r="W101" s="715"/>
      <c r="X101" s="715">
        <f>M101+Q101-T101</f>
        <v>0</v>
      </c>
      <c r="Y101" s="715"/>
      <c r="Z101" s="716"/>
      <c r="AA101" s="724"/>
      <c r="AB101" s="916"/>
      <c r="AC101" s="924"/>
      <c r="AD101" s="916"/>
      <c r="AE101" s="916"/>
      <c r="AF101" s="916"/>
      <c r="AG101" s="924"/>
      <c r="AH101" s="916"/>
      <c r="AI101" s="916"/>
      <c r="AJ101" s="908"/>
      <c r="AK101" s="715"/>
      <c r="AL101" s="715"/>
      <c r="AM101" s="733"/>
      <c r="AN101" s="715"/>
      <c r="AO101" s="715"/>
      <c r="AP101" s="733"/>
      <c r="AQ101" s="715"/>
      <c r="AR101" s="715"/>
      <c r="AS101" s="715"/>
      <c r="AT101" s="711"/>
      <c r="AU101" s="715"/>
      <c r="AV101" s="715">
        <f>AC101-M101</f>
        <v>0</v>
      </c>
      <c r="AW101" s="715"/>
      <c r="AX101" s="716"/>
      <c r="AY101" s="716"/>
      <c r="AZ101" s="716">
        <f>IF(M101=0,0,AC101/M101*100)</f>
        <v>0</v>
      </c>
      <c r="BA101" s="716"/>
      <c r="BB101" s="716"/>
      <c r="BC101" s="715"/>
      <c r="BD101" s="715">
        <f>AC101-M101-AG101-AJ101-AM101-AP101</f>
        <v>0</v>
      </c>
      <c r="BE101" s="715"/>
      <c r="BF101" s="716"/>
      <c r="BG101" s="715"/>
      <c r="BH101" s="715"/>
      <c r="BI101" s="715"/>
      <c r="BJ101" s="723"/>
      <c r="BK101" s="711"/>
      <c r="BL101" s="715"/>
      <c r="BM101" s="715">
        <f>AC101-X101</f>
        <v>0</v>
      </c>
      <c r="BN101" s="715"/>
      <c r="BO101" s="716"/>
      <c r="BP101" s="715"/>
      <c r="BQ101" s="716">
        <f>IF(X101=0,0,AC101/X101*100)</f>
        <v>0</v>
      </c>
      <c r="BR101" s="715"/>
      <c r="BS101" s="716"/>
      <c r="BT101" s="711"/>
      <c r="BU101" s="715"/>
      <c r="BV101" s="715">
        <f>AC101-C101</f>
        <v>0</v>
      </c>
      <c r="BW101" s="715"/>
      <c r="BX101" s="716"/>
      <c r="BY101" s="716"/>
      <c r="BZ101" s="716">
        <f>IF(C101=0,0,AC101/C101*100)</f>
        <v>0</v>
      </c>
      <c r="CA101" s="716"/>
      <c r="CB101" s="716"/>
      <c r="CC101" s="711"/>
      <c r="CD101" s="711"/>
      <c r="CE101" s="711"/>
      <c r="CF101" s="711"/>
      <c r="CG101" s="711"/>
      <c r="CH101" s="711"/>
      <c r="CI101" s="711"/>
      <c r="CJ101" s="711"/>
      <c r="CK101" s="711"/>
      <c r="CL101" s="711"/>
      <c r="CM101" s="711"/>
      <c r="CN101" s="711"/>
      <c r="CO101" s="711"/>
      <c r="CP101" s="711"/>
      <c r="CQ101" s="711"/>
      <c r="CR101" s="711"/>
      <c r="CS101" s="711"/>
      <c r="CT101" s="711"/>
      <c r="CU101" s="711"/>
      <c r="CV101" s="711"/>
      <c r="CW101" s="711"/>
      <c r="CX101" s="711"/>
      <c r="CY101" s="711"/>
      <c r="CZ101" s="711"/>
      <c r="DA101" s="711"/>
      <c r="DB101" s="711"/>
      <c r="DC101" s="711"/>
      <c r="DD101" s="711"/>
      <c r="DE101" s="711"/>
      <c r="DF101" s="711"/>
      <c r="DG101" s="711"/>
      <c r="DH101" s="711"/>
      <c r="DI101" s="711"/>
      <c r="DJ101" s="711"/>
      <c r="DK101" s="711"/>
      <c r="DL101" s="711"/>
      <c r="DM101" s="711"/>
      <c r="DN101" s="711"/>
      <c r="DO101" s="711"/>
      <c r="DP101" s="711"/>
      <c r="DQ101" s="711"/>
      <c r="DR101" s="711"/>
      <c r="DS101" s="711"/>
      <c r="DT101" s="711"/>
      <c r="DU101" s="711"/>
      <c r="DV101" s="711"/>
      <c r="DW101" s="711"/>
      <c r="DX101" s="711"/>
      <c r="DY101" s="711"/>
      <c r="DZ101" s="711"/>
      <c r="EA101" s="711"/>
    </row>
    <row r="102" spans="1:131" ht="18" hidden="1" customHeight="1" outlineLevel="1">
      <c r="A102" s="730" t="s">
        <v>559</v>
      </c>
      <c r="B102" s="715">
        <f>C102+D102</f>
        <v>0</v>
      </c>
      <c r="C102" s="731">
        <v>0</v>
      </c>
      <c r="D102" s="715">
        <f>SUM(D103:D104,D107:D108)</f>
        <v>0</v>
      </c>
      <c r="E102" s="716">
        <f>SUM(E103:E104,E107:E108)</f>
        <v>0</v>
      </c>
      <c r="F102" s="710">
        <f t="shared" ref="F102:F108" si="178">IF(E102=0,0,ROUND(D102/E102/12,0))</f>
        <v>0</v>
      </c>
      <c r="G102" s="715">
        <f>H102+I102</f>
        <v>0</v>
      </c>
      <c r="H102" s="731">
        <v>0</v>
      </c>
      <c r="I102" s="715">
        <f>SUM(I103:I104,I107:I108)</f>
        <v>0</v>
      </c>
      <c r="J102" s="715">
        <f>SUM(J103:J104,J107:J108)</f>
        <v>0</v>
      </c>
      <c r="K102" s="708">
        <f t="shared" ref="K102:K108" si="179">IF(J102=0,0,ROUND(I102/J102/12,0))</f>
        <v>0</v>
      </c>
      <c r="L102" s="916">
        <f>M102+N102</f>
        <v>0</v>
      </c>
      <c r="M102" s="920">
        <v>0</v>
      </c>
      <c r="N102" s="916">
        <f>SUM(N103:N104,N107:N108)</f>
        <v>0</v>
      </c>
      <c r="O102" s="916">
        <f>SUM(O103:O104,O107:O108)</f>
        <v>0</v>
      </c>
      <c r="P102" s="915">
        <f t="shared" ref="P102:P108" si="180">IF(O102=0,0,ROUND(N102/O102/12,0))</f>
        <v>0</v>
      </c>
      <c r="Q102" s="908"/>
      <c r="R102" s="715">
        <f>SUM(R103:R104,R107:R108)</f>
        <v>0</v>
      </c>
      <c r="S102" s="715">
        <f>SUM(S103:S104,S107:S108)</f>
        <v>0</v>
      </c>
      <c r="T102" s="733"/>
      <c r="U102" s="715">
        <f>SUM(U103:U104,U107:U108)</f>
        <v>0</v>
      </c>
      <c r="V102" s="715">
        <f>SUM(V103:V104,V107:V108)</f>
        <v>0</v>
      </c>
      <c r="W102" s="715">
        <f>X102+Y102</f>
        <v>0</v>
      </c>
      <c r="X102" s="715">
        <f>M102+Q102-T102</f>
        <v>0</v>
      </c>
      <c r="Y102" s="715">
        <f>SUM(Y103:Y104,Y107:Y108)</f>
        <v>0</v>
      </c>
      <c r="Z102" s="716">
        <f>SUM(Z103:Z104,Z107:Z108)</f>
        <v>0</v>
      </c>
      <c r="AA102" s="708">
        <f t="shared" ref="AA102:AA108" si="181">IF(Z102=0,0,ROUND(Y102/Z102/12,0))</f>
        <v>0</v>
      </c>
      <c r="AB102" s="916">
        <f>AC102+AD102</f>
        <v>0</v>
      </c>
      <c r="AC102" s="924"/>
      <c r="AD102" s="916">
        <f>SUM(AD103:AD104,AD107:AD108)</f>
        <v>0</v>
      </c>
      <c r="AE102" s="916">
        <f>SUM(AE103:AE104,AE107:AE108)</f>
        <v>0</v>
      </c>
      <c r="AF102" s="915">
        <f t="shared" ref="AF102:AF108" si="182">IF(AE102=0,0,ROUND(AD102/AE102/12,0))</f>
        <v>0</v>
      </c>
      <c r="AG102" s="924"/>
      <c r="AH102" s="916">
        <f>SUM(AH103:AH104,AH107:AH108)</f>
        <v>0</v>
      </c>
      <c r="AI102" s="916">
        <f>SUM(AI103:AI104,AI107:AI108)</f>
        <v>0</v>
      </c>
      <c r="AJ102" s="908"/>
      <c r="AK102" s="715">
        <f>SUM(AK103:AK104,AK107:AK108)</f>
        <v>0</v>
      </c>
      <c r="AL102" s="715">
        <f>SUM(AL103:AL104,AL107:AL108)</f>
        <v>0</v>
      </c>
      <c r="AM102" s="733"/>
      <c r="AN102" s="715">
        <f>SUM(AN103:AN104,AN107:AN108)</f>
        <v>0</v>
      </c>
      <c r="AO102" s="715">
        <f>SUM(AO103:AO104,AO107:AO108)</f>
        <v>0</v>
      </c>
      <c r="AP102" s="733"/>
      <c r="AQ102" s="715">
        <f>SUM(AQ103:AQ104,AQ107:AQ108)</f>
        <v>0</v>
      </c>
      <c r="AR102" s="715">
        <f>SUM(AR103:AR104,AR107:AR108)</f>
        <v>0</v>
      </c>
      <c r="AS102" s="715"/>
      <c r="AT102" s="711"/>
      <c r="AU102" s="715">
        <f>AV102+AW102</f>
        <v>0</v>
      </c>
      <c r="AV102" s="715">
        <f>AC102-M102</f>
        <v>0</v>
      </c>
      <c r="AW102" s="715">
        <f>SUM(AW103:AW104,AW107:AW108)</f>
        <v>0</v>
      </c>
      <c r="AX102" s="716">
        <f>SUM(AX103:AX104,AX107:AX108)</f>
        <v>0</v>
      </c>
      <c r="AY102" s="716">
        <f>IF(L102=0,0,AB102/L102*100)</f>
        <v>0</v>
      </c>
      <c r="AZ102" s="716">
        <f>IF(M102=0,0,AC102/M102*100)</f>
        <v>0</v>
      </c>
      <c r="BA102" s="716">
        <f t="shared" ref="BA102:BB108" si="183">IF(N102=0,0,AD102/N102*100)</f>
        <v>0</v>
      </c>
      <c r="BB102" s="716">
        <f t="shared" si="183"/>
        <v>0</v>
      </c>
      <c r="BC102" s="715">
        <f>BD102+BE102</f>
        <v>0</v>
      </c>
      <c r="BD102" s="715">
        <f>AC102-M102-AG102-AJ102-AM102-AP102</f>
        <v>0</v>
      </c>
      <c r="BE102" s="715">
        <f>SUM(BE103:BE104,BE107:BE108)</f>
        <v>0</v>
      </c>
      <c r="BF102" s="716">
        <f>SUM(BF103:BF104,BF107:BF108)</f>
        <v>0</v>
      </c>
      <c r="BG102" s="716">
        <f t="shared" ref="BG102:BG108" si="184">IF(F102=0,0,AF102/F102*100)</f>
        <v>0</v>
      </c>
      <c r="BH102" s="716">
        <f t="shared" ref="BH102:BH108" si="185">IF(K102=0,0,AF102/K102*100)</f>
        <v>0</v>
      </c>
      <c r="BI102" s="716">
        <f t="shared" ref="BI102:BI108" si="186">IF(P102=0,0,AF102/P102*100)</f>
        <v>0</v>
      </c>
      <c r="BJ102" s="723"/>
      <c r="BK102" s="711"/>
      <c r="BL102" s="715">
        <f>BM102+BN102</f>
        <v>0</v>
      </c>
      <c r="BM102" s="715">
        <f>AC102-X102</f>
        <v>0</v>
      </c>
      <c r="BN102" s="715">
        <f>SUM(BN103:BN104,BN107:BN108)</f>
        <v>0</v>
      </c>
      <c r="BO102" s="716">
        <f>SUM(BO103:BO104,BO107:BO108)</f>
        <v>0</v>
      </c>
      <c r="BP102" s="716">
        <f>IF(W102=0,0,AB102/W102*100)</f>
        <v>0</v>
      </c>
      <c r="BQ102" s="716">
        <f>IF(X102=0,0,AC102/X102*100)</f>
        <v>0</v>
      </c>
      <c r="BR102" s="716">
        <f t="shared" ref="BR102:BS108" si="187">IF(Y102=0,0,AD102/Y102*100)</f>
        <v>0</v>
      </c>
      <c r="BS102" s="716">
        <f t="shared" si="187"/>
        <v>0</v>
      </c>
      <c r="BT102" s="711"/>
      <c r="BU102" s="715">
        <f>BV102+BW102</f>
        <v>0</v>
      </c>
      <c r="BV102" s="715">
        <f>AC102-C102</f>
        <v>0</v>
      </c>
      <c r="BW102" s="715">
        <f>SUM(BW103:BW104,BW107:BW108)</f>
        <v>0</v>
      </c>
      <c r="BX102" s="716">
        <f>SUM(BX103:BX104,BX107:BX108)</f>
        <v>0</v>
      </c>
      <c r="BY102" s="716">
        <f>IF(B102=0,0,AB102/B102*100)</f>
        <v>0</v>
      </c>
      <c r="BZ102" s="716">
        <f>IF(C102=0,0,AC102/C102*100)</f>
        <v>0</v>
      </c>
      <c r="CA102" s="716">
        <f t="shared" ref="CA102:CB108" si="188">IF(D102=0,0,AD102/D102*100)</f>
        <v>0</v>
      </c>
      <c r="CB102" s="716">
        <f t="shared" si="188"/>
        <v>0</v>
      </c>
      <c r="CC102" s="711"/>
      <c r="CD102" s="711"/>
      <c r="CE102" s="711"/>
      <c r="CF102" s="711"/>
      <c r="CG102" s="711"/>
      <c r="CH102" s="711"/>
      <c r="CI102" s="711"/>
      <c r="CJ102" s="711"/>
      <c r="CK102" s="711"/>
      <c r="CL102" s="711"/>
      <c r="CM102" s="711"/>
      <c r="CN102" s="711"/>
      <c r="CO102" s="711"/>
      <c r="CP102" s="711"/>
      <c r="CQ102" s="711"/>
      <c r="CR102" s="711"/>
      <c r="CS102" s="711"/>
      <c r="CT102" s="711"/>
      <c r="CU102" s="711"/>
      <c r="CV102" s="711"/>
      <c r="CW102" s="711"/>
      <c r="CX102" s="711"/>
      <c r="CY102" s="711"/>
      <c r="CZ102" s="711"/>
      <c r="DA102" s="711"/>
      <c r="DB102" s="711"/>
      <c r="DC102" s="711"/>
      <c r="DD102" s="711"/>
      <c r="DE102" s="711"/>
      <c r="DF102" s="711"/>
      <c r="DG102" s="711"/>
      <c r="DH102" s="711"/>
      <c r="DI102" s="711"/>
      <c r="DJ102" s="711"/>
      <c r="DK102" s="711"/>
      <c r="DL102" s="711"/>
      <c r="DM102" s="711"/>
      <c r="DN102" s="711"/>
      <c r="DO102" s="711"/>
      <c r="DP102" s="711"/>
      <c r="DQ102" s="711"/>
      <c r="DR102" s="711"/>
      <c r="DS102" s="711"/>
      <c r="DT102" s="711"/>
      <c r="DU102" s="711"/>
      <c r="DV102" s="711"/>
      <c r="DW102" s="711"/>
      <c r="DX102" s="711"/>
      <c r="DY102" s="711"/>
      <c r="DZ102" s="711"/>
      <c r="EA102" s="711"/>
    </row>
    <row r="103" spans="1:131" ht="20.25" hidden="1" outlineLevel="1">
      <c r="A103" s="714" t="s">
        <v>16</v>
      </c>
      <c r="B103" s="715"/>
      <c r="C103" s="715"/>
      <c r="D103" s="731">
        <v>0</v>
      </c>
      <c r="E103" s="732">
        <v>0</v>
      </c>
      <c r="F103" s="710">
        <f t="shared" si="178"/>
        <v>0</v>
      </c>
      <c r="G103" s="715"/>
      <c r="H103" s="715"/>
      <c r="I103" s="731">
        <v>0</v>
      </c>
      <c r="J103" s="731">
        <v>0</v>
      </c>
      <c r="K103" s="708">
        <f t="shared" si="179"/>
        <v>0</v>
      </c>
      <c r="L103" s="916"/>
      <c r="M103" s="916"/>
      <c r="N103" s="920">
        <v>0</v>
      </c>
      <c r="O103" s="920">
        <v>0</v>
      </c>
      <c r="P103" s="915">
        <f t="shared" si="180"/>
        <v>0</v>
      </c>
      <c r="Q103" s="723"/>
      <c r="R103" s="733"/>
      <c r="S103" s="733"/>
      <c r="T103" s="715"/>
      <c r="U103" s="733"/>
      <c r="V103" s="733"/>
      <c r="W103" s="715"/>
      <c r="X103" s="715"/>
      <c r="Y103" s="715">
        <f t="shared" ref="Y103:Z108" si="189">N103+R103-U103</f>
        <v>0</v>
      </c>
      <c r="Z103" s="716">
        <f t="shared" si="189"/>
        <v>0</v>
      </c>
      <c r="AA103" s="708">
        <f t="shared" si="181"/>
        <v>0</v>
      </c>
      <c r="AB103" s="916"/>
      <c r="AC103" s="916"/>
      <c r="AD103" s="924"/>
      <c r="AE103" s="924"/>
      <c r="AF103" s="915">
        <f t="shared" si="182"/>
        <v>0</v>
      </c>
      <c r="AG103" s="916"/>
      <c r="AH103" s="924"/>
      <c r="AI103" s="924"/>
      <c r="AJ103" s="723"/>
      <c r="AK103" s="733"/>
      <c r="AL103" s="733"/>
      <c r="AM103" s="715"/>
      <c r="AN103" s="733"/>
      <c r="AO103" s="733"/>
      <c r="AP103" s="715"/>
      <c r="AQ103" s="733"/>
      <c r="AR103" s="733"/>
      <c r="AS103" s="715"/>
      <c r="AT103" s="711"/>
      <c r="AU103" s="715"/>
      <c r="AV103" s="715"/>
      <c r="AW103" s="715">
        <f t="shared" ref="AW103:AX108" si="190">AD103-N103</f>
        <v>0</v>
      </c>
      <c r="AX103" s="716">
        <f t="shared" si="190"/>
        <v>0</v>
      </c>
      <c r="AY103" s="716"/>
      <c r="AZ103" s="716"/>
      <c r="BA103" s="716">
        <f t="shared" si="183"/>
        <v>0</v>
      </c>
      <c r="BB103" s="716">
        <f t="shared" si="183"/>
        <v>0</v>
      </c>
      <c r="BC103" s="715"/>
      <c r="BD103" s="715"/>
      <c r="BE103" s="715">
        <f t="shared" ref="BE103:BF108" si="191">AD103-N103-AH103-AK103-AN103-AQ103</f>
        <v>0</v>
      </c>
      <c r="BF103" s="716">
        <f t="shared" si="191"/>
        <v>0</v>
      </c>
      <c r="BG103" s="716">
        <f t="shared" si="184"/>
        <v>0</v>
      </c>
      <c r="BH103" s="716">
        <f t="shared" si="185"/>
        <v>0</v>
      </c>
      <c r="BI103" s="716">
        <f t="shared" si="186"/>
        <v>0</v>
      </c>
      <c r="BJ103" s="723"/>
      <c r="BK103" s="711"/>
      <c r="BL103" s="715"/>
      <c r="BM103" s="715"/>
      <c r="BN103" s="715">
        <f t="shared" ref="BN103:BO108" si="192">AD103-Y103</f>
        <v>0</v>
      </c>
      <c r="BO103" s="716">
        <f t="shared" si="192"/>
        <v>0</v>
      </c>
      <c r="BP103" s="715"/>
      <c r="BQ103" s="715"/>
      <c r="BR103" s="716">
        <f t="shared" si="187"/>
        <v>0</v>
      </c>
      <c r="BS103" s="716">
        <f t="shared" si="187"/>
        <v>0</v>
      </c>
      <c r="BT103" s="711"/>
      <c r="BU103" s="715"/>
      <c r="BV103" s="715"/>
      <c r="BW103" s="715">
        <f t="shared" ref="BW103:BX108" si="193">AD103-D103</f>
        <v>0</v>
      </c>
      <c r="BX103" s="716">
        <f t="shared" si="193"/>
        <v>0</v>
      </c>
      <c r="BY103" s="716"/>
      <c r="BZ103" s="716"/>
      <c r="CA103" s="716">
        <f t="shared" si="188"/>
        <v>0</v>
      </c>
      <c r="CB103" s="716">
        <f t="shared" si="188"/>
        <v>0</v>
      </c>
      <c r="CC103" s="711"/>
      <c r="CD103" s="711"/>
      <c r="CE103" s="711"/>
      <c r="CF103" s="711"/>
      <c r="CG103" s="711"/>
      <c r="CH103" s="711"/>
      <c r="CI103" s="711"/>
      <c r="CJ103" s="711"/>
      <c r="CK103" s="711"/>
      <c r="CL103" s="711"/>
      <c r="CM103" s="711"/>
      <c r="CN103" s="711"/>
      <c r="CO103" s="711"/>
      <c r="CP103" s="711"/>
      <c r="CQ103" s="711"/>
      <c r="CR103" s="711"/>
      <c r="CS103" s="711"/>
      <c r="CT103" s="711"/>
      <c r="CU103" s="711"/>
      <c r="CV103" s="711"/>
      <c r="CW103" s="711"/>
      <c r="CX103" s="711"/>
      <c r="CY103" s="711"/>
      <c r="CZ103" s="711"/>
      <c r="DA103" s="711"/>
      <c r="DB103" s="711"/>
      <c r="DC103" s="711"/>
      <c r="DD103" s="711"/>
      <c r="DE103" s="711"/>
      <c r="DF103" s="711"/>
      <c r="DG103" s="711"/>
      <c r="DH103" s="711"/>
      <c r="DI103" s="711"/>
      <c r="DJ103" s="711"/>
      <c r="DK103" s="711"/>
      <c r="DL103" s="711"/>
      <c r="DM103" s="711"/>
      <c r="DN103" s="711"/>
      <c r="DO103" s="711"/>
      <c r="DP103" s="711"/>
      <c r="DQ103" s="711"/>
      <c r="DR103" s="711"/>
      <c r="DS103" s="711"/>
      <c r="DT103" s="711"/>
      <c r="DU103" s="711"/>
      <c r="DV103" s="711"/>
      <c r="DW103" s="711"/>
      <c r="DX103" s="711"/>
      <c r="DY103" s="711"/>
      <c r="DZ103" s="711"/>
      <c r="EA103" s="711"/>
    </row>
    <row r="104" spans="1:131" ht="20.25" hidden="1" outlineLevel="1">
      <c r="A104" s="718" t="s">
        <v>17</v>
      </c>
      <c r="B104" s="715"/>
      <c r="C104" s="715"/>
      <c r="D104" s="731">
        <v>0</v>
      </c>
      <c r="E104" s="732">
        <v>0</v>
      </c>
      <c r="F104" s="710">
        <f t="shared" si="178"/>
        <v>0</v>
      </c>
      <c r="G104" s="715"/>
      <c r="H104" s="715"/>
      <c r="I104" s="731">
        <v>0</v>
      </c>
      <c r="J104" s="731">
        <v>0</v>
      </c>
      <c r="K104" s="708">
        <f t="shared" si="179"/>
        <v>0</v>
      </c>
      <c r="L104" s="916"/>
      <c r="M104" s="916"/>
      <c r="N104" s="920">
        <v>0</v>
      </c>
      <c r="O104" s="920">
        <v>0</v>
      </c>
      <c r="P104" s="915">
        <f t="shared" si="180"/>
        <v>0</v>
      </c>
      <c r="Q104" s="723"/>
      <c r="R104" s="733"/>
      <c r="S104" s="733"/>
      <c r="T104" s="715"/>
      <c r="U104" s="733"/>
      <c r="V104" s="733"/>
      <c r="W104" s="715"/>
      <c r="X104" s="715"/>
      <c r="Y104" s="715">
        <f t="shared" si="189"/>
        <v>0</v>
      </c>
      <c r="Z104" s="716">
        <f t="shared" si="189"/>
        <v>0</v>
      </c>
      <c r="AA104" s="708">
        <f t="shared" si="181"/>
        <v>0</v>
      </c>
      <c r="AB104" s="916"/>
      <c r="AC104" s="916"/>
      <c r="AD104" s="924"/>
      <c r="AE104" s="924"/>
      <c r="AF104" s="915">
        <f t="shared" si="182"/>
        <v>0</v>
      </c>
      <c r="AG104" s="916"/>
      <c r="AH104" s="924"/>
      <c r="AI104" s="924"/>
      <c r="AJ104" s="723"/>
      <c r="AK104" s="733"/>
      <c r="AL104" s="733"/>
      <c r="AM104" s="715"/>
      <c r="AN104" s="733"/>
      <c r="AO104" s="733"/>
      <c r="AP104" s="715"/>
      <c r="AQ104" s="733"/>
      <c r="AR104" s="733"/>
      <c r="AS104" s="715"/>
      <c r="AT104" s="711"/>
      <c r="AU104" s="715"/>
      <c r="AV104" s="715"/>
      <c r="AW104" s="715">
        <f t="shared" si="190"/>
        <v>0</v>
      </c>
      <c r="AX104" s="716">
        <f t="shared" si="190"/>
        <v>0</v>
      </c>
      <c r="AY104" s="716"/>
      <c r="AZ104" s="716"/>
      <c r="BA104" s="716">
        <f t="shared" si="183"/>
        <v>0</v>
      </c>
      <c r="BB104" s="716">
        <f t="shared" si="183"/>
        <v>0</v>
      </c>
      <c r="BC104" s="715"/>
      <c r="BD104" s="715"/>
      <c r="BE104" s="715">
        <f t="shared" si="191"/>
        <v>0</v>
      </c>
      <c r="BF104" s="716">
        <f t="shared" si="191"/>
        <v>0</v>
      </c>
      <c r="BG104" s="716">
        <f t="shared" si="184"/>
        <v>0</v>
      </c>
      <c r="BH104" s="716">
        <f t="shared" si="185"/>
        <v>0</v>
      </c>
      <c r="BI104" s="716">
        <f t="shared" si="186"/>
        <v>0</v>
      </c>
      <c r="BJ104" s="723"/>
      <c r="BK104" s="711"/>
      <c r="BL104" s="715"/>
      <c r="BM104" s="715"/>
      <c r="BN104" s="715">
        <f t="shared" si="192"/>
        <v>0</v>
      </c>
      <c r="BO104" s="716">
        <f t="shared" si="192"/>
        <v>0</v>
      </c>
      <c r="BP104" s="715"/>
      <c r="BQ104" s="715"/>
      <c r="BR104" s="716">
        <f t="shared" si="187"/>
        <v>0</v>
      </c>
      <c r="BS104" s="716">
        <f t="shared" si="187"/>
        <v>0</v>
      </c>
      <c r="BT104" s="711"/>
      <c r="BU104" s="715"/>
      <c r="BV104" s="715"/>
      <c r="BW104" s="715">
        <f t="shared" si="193"/>
        <v>0</v>
      </c>
      <c r="BX104" s="716">
        <f t="shared" si="193"/>
        <v>0</v>
      </c>
      <c r="BY104" s="716"/>
      <c r="BZ104" s="716"/>
      <c r="CA104" s="716">
        <f t="shared" si="188"/>
        <v>0</v>
      </c>
      <c r="CB104" s="716">
        <f t="shared" si="188"/>
        <v>0</v>
      </c>
      <c r="CC104" s="711"/>
      <c r="CD104" s="711"/>
      <c r="CE104" s="711"/>
      <c r="CF104" s="711"/>
      <c r="CG104" s="711"/>
      <c r="CH104" s="711"/>
      <c r="CI104" s="711"/>
      <c r="CJ104" s="711"/>
      <c r="CK104" s="711"/>
      <c r="CL104" s="711"/>
      <c r="CM104" s="711"/>
      <c r="CN104" s="711"/>
      <c r="CO104" s="711"/>
      <c r="CP104" s="711"/>
      <c r="CQ104" s="711"/>
      <c r="CR104" s="711"/>
      <c r="CS104" s="711"/>
      <c r="CT104" s="711"/>
      <c r="CU104" s="711"/>
      <c r="CV104" s="711"/>
      <c r="CW104" s="711"/>
      <c r="CX104" s="711"/>
      <c r="CY104" s="711"/>
      <c r="CZ104" s="711"/>
      <c r="DA104" s="711"/>
      <c r="DB104" s="711"/>
      <c r="DC104" s="711"/>
      <c r="DD104" s="711"/>
      <c r="DE104" s="711"/>
      <c r="DF104" s="711"/>
      <c r="DG104" s="711"/>
      <c r="DH104" s="711"/>
      <c r="DI104" s="711"/>
      <c r="DJ104" s="711"/>
      <c r="DK104" s="711"/>
      <c r="DL104" s="711"/>
      <c r="DM104" s="711"/>
      <c r="DN104" s="711"/>
      <c r="DO104" s="711"/>
      <c r="DP104" s="711"/>
      <c r="DQ104" s="711"/>
      <c r="DR104" s="711"/>
      <c r="DS104" s="711"/>
      <c r="DT104" s="711"/>
      <c r="DU104" s="711"/>
      <c r="DV104" s="711"/>
      <c r="DW104" s="711"/>
      <c r="DX104" s="711"/>
      <c r="DY104" s="711"/>
      <c r="DZ104" s="711"/>
      <c r="EA104" s="711"/>
    </row>
    <row r="105" spans="1:131" ht="20.25" hidden="1" outlineLevel="1">
      <c r="A105" s="718" t="s">
        <v>18</v>
      </c>
      <c r="B105" s="715"/>
      <c r="C105" s="715"/>
      <c r="D105" s="731">
        <v>0</v>
      </c>
      <c r="E105" s="732">
        <v>0</v>
      </c>
      <c r="F105" s="710">
        <f t="shared" si="178"/>
        <v>0</v>
      </c>
      <c r="G105" s="715"/>
      <c r="H105" s="715"/>
      <c r="I105" s="731">
        <v>0</v>
      </c>
      <c r="J105" s="731">
        <v>0</v>
      </c>
      <c r="K105" s="708">
        <f t="shared" si="179"/>
        <v>0</v>
      </c>
      <c r="L105" s="916"/>
      <c r="M105" s="916"/>
      <c r="N105" s="920">
        <v>0</v>
      </c>
      <c r="O105" s="920">
        <v>0</v>
      </c>
      <c r="P105" s="915">
        <f t="shared" si="180"/>
        <v>0</v>
      </c>
      <c r="Q105" s="723"/>
      <c r="R105" s="733"/>
      <c r="S105" s="733"/>
      <c r="T105" s="715"/>
      <c r="U105" s="733"/>
      <c r="V105" s="733"/>
      <c r="W105" s="715"/>
      <c r="X105" s="715"/>
      <c r="Y105" s="715">
        <f t="shared" si="189"/>
        <v>0</v>
      </c>
      <c r="Z105" s="716">
        <f t="shared" si="189"/>
        <v>0</v>
      </c>
      <c r="AA105" s="708">
        <f t="shared" si="181"/>
        <v>0</v>
      </c>
      <c r="AB105" s="916"/>
      <c r="AC105" s="916"/>
      <c r="AD105" s="924"/>
      <c r="AE105" s="924"/>
      <c r="AF105" s="915">
        <f t="shared" si="182"/>
        <v>0</v>
      </c>
      <c r="AG105" s="916"/>
      <c r="AH105" s="924"/>
      <c r="AI105" s="924"/>
      <c r="AJ105" s="723"/>
      <c r="AK105" s="733"/>
      <c r="AL105" s="733"/>
      <c r="AM105" s="715"/>
      <c r="AN105" s="733"/>
      <c r="AO105" s="733"/>
      <c r="AP105" s="715"/>
      <c r="AQ105" s="733"/>
      <c r="AR105" s="733"/>
      <c r="AS105" s="715"/>
      <c r="AT105" s="711"/>
      <c r="AU105" s="715"/>
      <c r="AV105" s="715"/>
      <c r="AW105" s="715">
        <f t="shared" si="190"/>
        <v>0</v>
      </c>
      <c r="AX105" s="716">
        <f t="shared" si="190"/>
        <v>0</v>
      </c>
      <c r="AY105" s="716"/>
      <c r="AZ105" s="716"/>
      <c r="BA105" s="716">
        <f t="shared" si="183"/>
        <v>0</v>
      </c>
      <c r="BB105" s="716">
        <f t="shared" si="183"/>
        <v>0</v>
      </c>
      <c r="BC105" s="715"/>
      <c r="BD105" s="715"/>
      <c r="BE105" s="715">
        <f t="shared" si="191"/>
        <v>0</v>
      </c>
      <c r="BF105" s="716">
        <f t="shared" si="191"/>
        <v>0</v>
      </c>
      <c r="BG105" s="716">
        <f t="shared" si="184"/>
        <v>0</v>
      </c>
      <c r="BH105" s="716">
        <f t="shared" si="185"/>
        <v>0</v>
      </c>
      <c r="BI105" s="716">
        <f t="shared" si="186"/>
        <v>0</v>
      </c>
      <c r="BJ105" s="723"/>
      <c r="BK105" s="711"/>
      <c r="BL105" s="715"/>
      <c r="BM105" s="715"/>
      <c r="BN105" s="715">
        <f t="shared" si="192"/>
        <v>0</v>
      </c>
      <c r="BO105" s="716">
        <f t="shared" si="192"/>
        <v>0</v>
      </c>
      <c r="BP105" s="715"/>
      <c r="BQ105" s="715"/>
      <c r="BR105" s="716">
        <f t="shared" si="187"/>
        <v>0</v>
      </c>
      <c r="BS105" s="716">
        <f t="shared" si="187"/>
        <v>0</v>
      </c>
      <c r="BT105" s="711"/>
      <c r="BU105" s="715"/>
      <c r="BV105" s="715"/>
      <c r="BW105" s="715">
        <f t="shared" si="193"/>
        <v>0</v>
      </c>
      <c r="BX105" s="716">
        <f t="shared" si="193"/>
        <v>0</v>
      </c>
      <c r="BY105" s="716"/>
      <c r="BZ105" s="716"/>
      <c r="CA105" s="716">
        <f t="shared" si="188"/>
        <v>0</v>
      </c>
      <c r="CB105" s="716">
        <f t="shared" si="188"/>
        <v>0</v>
      </c>
      <c r="CC105" s="711"/>
      <c r="CD105" s="711"/>
      <c r="CE105" s="711"/>
      <c r="CF105" s="711"/>
      <c r="CG105" s="711"/>
      <c r="CH105" s="711"/>
      <c r="CI105" s="711"/>
      <c r="CJ105" s="711"/>
      <c r="CK105" s="711"/>
      <c r="CL105" s="711"/>
      <c r="CM105" s="711"/>
      <c r="CN105" s="711"/>
      <c r="CO105" s="711"/>
      <c r="CP105" s="711"/>
      <c r="CQ105" s="711"/>
      <c r="CR105" s="711"/>
      <c r="CS105" s="711"/>
      <c r="CT105" s="711"/>
      <c r="CU105" s="711"/>
      <c r="CV105" s="711"/>
      <c r="CW105" s="711"/>
      <c r="CX105" s="711"/>
      <c r="CY105" s="711"/>
      <c r="CZ105" s="711"/>
      <c r="DA105" s="711"/>
      <c r="DB105" s="711"/>
      <c r="DC105" s="711"/>
      <c r="DD105" s="711"/>
      <c r="DE105" s="711"/>
      <c r="DF105" s="711"/>
      <c r="DG105" s="711"/>
      <c r="DH105" s="711"/>
      <c r="DI105" s="711"/>
      <c r="DJ105" s="711"/>
      <c r="DK105" s="711"/>
      <c r="DL105" s="711"/>
      <c r="DM105" s="711"/>
      <c r="DN105" s="711"/>
      <c r="DO105" s="711"/>
      <c r="DP105" s="711"/>
      <c r="DQ105" s="711"/>
      <c r="DR105" s="711"/>
      <c r="DS105" s="711"/>
      <c r="DT105" s="711"/>
      <c r="DU105" s="711"/>
      <c r="DV105" s="711"/>
      <c r="DW105" s="711"/>
      <c r="DX105" s="711"/>
      <c r="DY105" s="711"/>
      <c r="DZ105" s="711"/>
      <c r="EA105" s="711"/>
    </row>
    <row r="106" spans="1:131" ht="20.25" hidden="1" outlineLevel="1">
      <c r="A106" s="718" t="s">
        <v>19</v>
      </c>
      <c r="B106" s="715"/>
      <c r="C106" s="715"/>
      <c r="D106" s="731">
        <v>0</v>
      </c>
      <c r="E106" s="732">
        <v>0</v>
      </c>
      <c r="F106" s="710">
        <f t="shared" si="178"/>
        <v>0</v>
      </c>
      <c r="G106" s="715"/>
      <c r="H106" s="715"/>
      <c r="I106" s="731">
        <v>0</v>
      </c>
      <c r="J106" s="731">
        <v>0</v>
      </c>
      <c r="K106" s="708">
        <f t="shared" si="179"/>
        <v>0</v>
      </c>
      <c r="L106" s="916"/>
      <c r="M106" s="916"/>
      <c r="N106" s="920">
        <v>0</v>
      </c>
      <c r="O106" s="920">
        <v>0</v>
      </c>
      <c r="P106" s="915">
        <f t="shared" si="180"/>
        <v>0</v>
      </c>
      <c r="Q106" s="723"/>
      <c r="R106" s="733"/>
      <c r="S106" s="733"/>
      <c r="T106" s="715"/>
      <c r="U106" s="733"/>
      <c r="V106" s="733"/>
      <c r="W106" s="715"/>
      <c r="X106" s="715"/>
      <c r="Y106" s="715">
        <f t="shared" si="189"/>
        <v>0</v>
      </c>
      <c r="Z106" s="716">
        <f t="shared" si="189"/>
        <v>0</v>
      </c>
      <c r="AA106" s="708">
        <f t="shared" si="181"/>
        <v>0</v>
      </c>
      <c r="AB106" s="916"/>
      <c r="AC106" s="916"/>
      <c r="AD106" s="924"/>
      <c r="AE106" s="924"/>
      <c r="AF106" s="915">
        <f t="shared" si="182"/>
        <v>0</v>
      </c>
      <c r="AG106" s="916"/>
      <c r="AH106" s="924"/>
      <c r="AI106" s="924"/>
      <c r="AJ106" s="723"/>
      <c r="AK106" s="733"/>
      <c r="AL106" s="733"/>
      <c r="AM106" s="715"/>
      <c r="AN106" s="733"/>
      <c r="AO106" s="733"/>
      <c r="AP106" s="715"/>
      <c r="AQ106" s="733"/>
      <c r="AR106" s="733"/>
      <c r="AS106" s="715"/>
      <c r="AT106" s="711"/>
      <c r="AU106" s="715"/>
      <c r="AV106" s="715"/>
      <c r="AW106" s="715">
        <f t="shared" si="190"/>
        <v>0</v>
      </c>
      <c r="AX106" s="716">
        <f t="shared" si="190"/>
        <v>0</v>
      </c>
      <c r="AY106" s="716"/>
      <c r="AZ106" s="716"/>
      <c r="BA106" s="716">
        <f t="shared" si="183"/>
        <v>0</v>
      </c>
      <c r="BB106" s="716">
        <f t="shared" si="183"/>
        <v>0</v>
      </c>
      <c r="BC106" s="715"/>
      <c r="BD106" s="715"/>
      <c r="BE106" s="715">
        <f t="shared" si="191"/>
        <v>0</v>
      </c>
      <c r="BF106" s="716">
        <f t="shared" si="191"/>
        <v>0</v>
      </c>
      <c r="BG106" s="716">
        <f t="shared" si="184"/>
        <v>0</v>
      </c>
      <c r="BH106" s="716">
        <f t="shared" si="185"/>
        <v>0</v>
      </c>
      <c r="BI106" s="716">
        <f t="shared" si="186"/>
        <v>0</v>
      </c>
      <c r="BJ106" s="723"/>
      <c r="BK106" s="711"/>
      <c r="BL106" s="715"/>
      <c r="BM106" s="715"/>
      <c r="BN106" s="715">
        <f t="shared" si="192"/>
        <v>0</v>
      </c>
      <c r="BO106" s="716">
        <f t="shared" si="192"/>
        <v>0</v>
      </c>
      <c r="BP106" s="715"/>
      <c r="BQ106" s="715"/>
      <c r="BR106" s="716">
        <f t="shared" si="187"/>
        <v>0</v>
      </c>
      <c r="BS106" s="716">
        <f t="shared" si="187"/>
        <v>0</v>
      </c>
      <c r="BT106" s="711"/>
      <c r="BU106" s="715"/>
      <c r="BV106" s="715"/>
      <c r="BW106" s="715">
        <f t="shared" si="193"/>
        <v>0</v>
      </c>
      <c r="BX106" s="716">
        <f t="shared" si="193"/>
        <v>0</v>
      </c>
      <c r="BY106" s="716"/>
      <c r="BZ106" s="716"/>
      <c r="CA106" s="716">
        <f t="shared" si="188"/>
        <v>0</v>
      </c>
      <c r="CB106" s="716">
        <f t="shared" si="188"/>
        <v>0</v>
      </c>
      <c r="CC106" s="711"/>
      <c r="CD106" s="711"/>
      <c r="CE106" s="711"/>
      <c r="CF106" s="711"/>
      <c r="CG106" s="711"/>
      <c r="CH106" s="711"/>
      <c r="CI106" s="711"/>
      <c r="CJ106" s="711"/>
      <c r="CK106" s="711"/>
      <c r="CL106" s="711"/>
      <c r="CM106" s="711"/>
      <c r="CN106" s="711"/>
      <c r="CO106" s="711"/>
      <c r="CP106" s="711"/>
      <c r="CQ106" s="711"/>
      <c r="CR106" s="711"/>
      <c r="CS106" s="711"/>
      <c r="CT106" s="711"/>
      <c r="CU106" s="711"/>
      <c r="CV106" s="711"/>
      <c r="CW106" s="711"/>
      <c r="CX106" s="711"/>
      <c r="CY106" s="711"/>
      <c r="CZ106" s="711"/>
      <c r="DA106" s="711"/>
      <c r="DB106" s="711"/>
      <c r="DC106" s="711"/>
      <c r="DD106" s="711"/>
      <c r="DE106" s="711"/>
      <c r="DF106" s="711"/>
      <c r="DG106" s="711"/>
      <c r="DH106" s="711"/>
      <c r="DI106" s="711"/>
      <c r="DJ106" s="711"/>
      <c r="DK106" s="711"/>
      <c r="DL106" s="711"/>
      <c r="DM106" s="711"/>
      <c r="DN106" s="711"/>
      <c r="DO106" s="711"/>
      <c r="DP106" s="711"/>
      <c r="DQ106" s="711"/>
      <c r="DR106" s="711"/>
      <c r="DS106" s="711"/>
      <c r="DT106" s="711"/>
      <c r="DU106" s="711"/>
      <c r="DV106" s="711"/>
      <c r="DW106" s="711"/>
      <c r="DX106" s="711"/>
      <c r="DY106" s="711"/>
      <c r="DZ106" s="711"/>
      <c r="EA106" s="711"/>
    </row>
    <row r="107" spans="1:131" ht="20.25" hidden="1" outlineLevel="1">
      <c r="A107" s="718" t="s">
        <v>20</v>
      </c>
      <c r="B107" s="715"/>
      <c r="C107" s="715"/>
      <c r="D107" s="731">
        <v>0</v>
      </c>
      <c r="E107" s="732">
        <v>0</v>
      </c>
      <c r="F107" s="710">
        <f t="shared" si="178"/>
        <v>0</v>
      </c>
      <c r="G107" s="715"/>
      <c r="H107" s="715"/>
      <c r="I107" s="731">
        <v>0</v>
      </c>
      <c r="J107" s="731">
        <v>0</v>
      </c>
      <c r="K107" s="708">
        <f t="shared" si="179"/>
        <v>0</v>
      </c>
      <c r="L107" s="916"/>
      <c r="M107" s="916"/>
      <c r="N107" s="920">
        <v>0</v>
      </c>
      <c r="O107" s="920">
        <v>0</v>
      </c>
      <c r="P107" s="915">
        <f t="shared" si="180"/>
        <v>0</v>
      </c>
      <c r="Q107" s="723"/>
      <c r="R107" s="733"/>
      <c r="S107" s="733"/>
      <c r="T107" s="715"/>
      <c r="U107" s="733"/>
      <c r="V107" s="733"/>
      <c r="W107" s="715"/>
      <c r="X107" s="715"/>
      <c r="Y107" s="715">
        <f t="shared" si="189"/>
        <v>0</v>
      </c>
      <c r="Z107" s="716">
        <f t="shared" si="189"/>
        <v>0</v>
      </c>
      <c r="AA107" s="708">
        <f t="shared" si="181"/>
        <v>0</v>
      </c>
      <c r="AB107" s="916"/>
      <c r="AC107" s="916"/>
      <c r="AD107" s="924"/>
      <c r="AE107" s="924"/>
      <c r="AF107" s="915">
        <f t="shared" si="182"/>
        <v>0</v>
      </c>
      <c r="AG107" s="916"/>
      <c r="AH107" s="924"/>
      <c r="AI107" s="924"/>
      <c r="AJ107" s="723"/>
      <c r="AK107" s="733"/>
      <c r="AL107" s="733"/>
      <c r="AM107" s="715"/>
      <c r="AN107" s="733"/>
      <c r="AO107" s="733"/>
      <c r="AP107" s="715"/>
      <c r="AQ107" s="733"/>
      <c r="AR107" s="733"/>
      <c r="AS107" s="715"/>
      <c r="AT107" s="711"/>
      <c r="AU107" s="715"/>
      <c r="AV107" s="715"/>
      <c r="AW107" s="715">
        <f t="shared" si="190"/>
        <v>0</v>
      </c>
      <c r="AX107" s="716">
        <f t="shared" si="190"/>
        <v>0</v>
      </c>
      <c r="AY107" s="716"/>
      <c r="AZ107" s="716"/>
      <c r="BA107" s="716">
        <f t="shared" si="183"/>
        <v>0</v>
      </c>
      <c r="BB107" s="716">
        <f t="shared" si="183"/>
        <v>0</v>
      </c>
      <c r="BC107" s="715"/>
      <c r="BD107" s="715"/>
      <c r="BE107" s="715">
        <f t="shared" si="191"/>
        <v>0</v>
      </c>
      <c r="BF107" s="716">
        <f t="shared" si="191"/>
        <v>0</v>
      </c>
      <c r="BG107" s="716">
        <f t="shared" si="184"/>
        <v>0</v>
      </c>
      <c r="BH107" s="716">
        <f t="shared" si="185"/>
        <v>0</v>
      </c>
      <c r="BI107" s="716">
        <f t="shared" si="186"/>
        <v>0</v>
      </c>
      <c r="BJ107" s="723"/>
      <c r="BK107" s="711"/>
      <c r="BL107" s="715"/>
      <c r="BM107" s="715"/>
      <c r="BN107" s="715">
        <f t="shared" si="192"/>
        <v>0</v>
      </c>
      <c r="BO107" s="716">
        <f t="shared" si="192"/>
        <v>0</v>
      </c>
      <c r="BP107" s="715"/>
      <c r="BQ107" s="715"/>
      <c r="BR107" s="716">
        <f t="shared" si="187"/>
        <v>0</v>
      </c>
      <c r="BS107" s="716">
        <f t="shared" si="187"/>
        <v>0</v>
      </c>
      <c r="BT107" s="711"/>
      <c r="BU107" s="715"/>
      <c r="BV107" s="715"/>
      <c r="BW107" s="715">
        <f t="shared" si="193"/>
        <v>0</v>
      </c>
      <c r="BX107" s="716">
        <f t="shared" si="193"/>
        <v>0</v>
      </c>
      <c r="BY107" s="716"/>
      <c r="BZ107" s="716"/>
      <c r="CA107" s="716">
        <f t="shared" si="188"/>
        <v>0</v>
      </c>
      <c r="CB107" s="716">
        <f t="shared" si="188"/>
        <v>0</v>
      </c>
      <c r="CC107" s="711"/>
      <c r="CD107" s="711"/>
      <c r="CE107" s="711"/>
      <c r="CF107" s="711"/>
      <c r="CG107" s="711"/>
      <c r="CH107" s="711"/>
      <c r="CI107" s="711"/>
      <c r="CJ107" s="711"/>
      <c r="CK107" s="711"/>
      <c r="CL107" s="711"/>
      <c r="CM107" s="711"/>
      <c r="CN107" s="711"/>
      <c r="CO107" s="711"/>
      <c r="CP107" s="711"/>
      <c r="CQ107" s="711"/>
      <c r="CR107" s="711"/>
      <c r="CS107" s="711"/>
      <c r="CT107" s="711"/>
      <c r="CU107" s="711"/>
      <c r="CV107" s="711"/>
      <c r="CW107" s="711"/>
      <c r="CX107" s="711"/>
      <c r="CY107" s="711"/>
      <c r="CZ107" s="711"/>
      <c r="DA107" s="711"/>
      <c r="DB107" s="711"/>
      <c r="DC107" s="711"/>
      <c r="DD107" s="711"/>
      <c r="DE107" s="711"/>
      <c r="DF107" s="711"/>
      <c r="DG107" s="711"/>
      <c r="DH107" s="711"/>
      <c r="DI107" s="711"/>
      <c r="DJ107" s="711"/>
      <c r="DK107" s="711"/>
      <c r="DL107" s="711"/>
      <c r="DM107" s="711"/>
      <c r="DN107" s="711"/>
      <c r="DO107" s="711"/>
      <c r="DP107" s="711"/>
      <c r="DQ107" s="711"/>
      <c r="DR107" s="711"/>
      <c r="DS107" s="711"/>
      <c r="DT107" s="711"/>
      <c r="DU107" s="711"/>
      <c r="DV107" s="711"/>
      <c r="DW107" s="711"/>
      <c r="DX107" s="711"/>
      <c r="DY107" s="711"/>
      <c r="DZ107" s="711"/>
      <c r="EA107" s="711"/>
    </row>
    <row r="108" spans="1:131" ht="20.25" hidden="1" outlineLevel="1">
      <c r="A108" s="719" t="s">
        <v>21</v>
      </c>
      <c r="B108" s="715"/>
      <c r="C108" s="715"/>
      <c r="D108" s="731">
        <v>0</v>
      </c>
      <c r="E108" s="732">
        <v>0</v>
      </c>
      <c r="F108" s="710">
        <f t="shared" si="178"/>
        <v>0</v>
      </c>
      <c r="G108" s="715"/>
      <c r="H108" s="715"/>
      <c r="I108" s="731">
        <v>0</v>
      </c>
      <c r="J108" s="731">
        <v>0</v>
      </c>
      <c r="K108" s="708">
        <f t="shared" si="179"/>
        <v>0</v>
      </c>
      <c r="L108" s="916"/>
      <c r="M108" s="916"/>
      <c r="N108" s="920">
        <v>0</v>
      </c>
      <c r="O108" s="920">
        <v>0</v>
      </c>
      <c r="P108" s="915">
        <f t="shared" si="180"/>
        <v>0</v>
      </c>
      <c r="Q108" s="723"/>
      <c r="R108" s="733"/>
      <c r="S108" s="733"/>
      <c r="T108" s="715"/>
      <c r="U108" s="733"/>
      <c r="V108" s="733"/>
      <c r="W108" s="715"/>
      <c r="X108" s="715"/>
      <c r="Y108" s="715">
        <f t="shared" si="189"/>
        <v>0</v>
      </c>
      <c r="Z108" s="716">
        <f t="shared" si="189"/>
        <v>0</v>
      </c>
      <c r="AA108" s="708">
        <f t="shared" si="181"/>
        <v>0</v>
      </c>
      <c r="AB108" s="916"/>
      <c r="AC108" s="916"/>
      <c r="AD108" s="924"/>
      <c r="AE108" s="924"/>
      <c r="AF108" s="915">
        <f t="shared" si="182"/>
        <v>0</v>
      </c>
      <c r="AG108" s="916"/>
      <c r="AH108" s="924"/>
      <c r="AI108" s="924"/>
      <c r="AJ108" s="723"/>
      <c r="AK108" s="733"/>
      <c r="AL108" s="733"/>
      <c r="AM108" s="715"/>
      <c r="AN108" s="733"/>
      <c r="AO108" s="733"/>
      <c r="AP108" s="715"/>
      <c r="AQ108" s="733"/>
      <c r="AR108" s="733"/>
      <c r="AS108" s="715"/>
      <c r="AT108" s="711"/>
      <c r="AU108" s="715"/>
      <c r="AV108" s="715"/>
      <c r="AW108" s="715">
        <f t="shared" si="190"/>
        <v>0</v>
      </c>
      <c r="AX108" s="716">
        <f t="shared" si="190"/>
        <v>0</v>
      </c>
      <c r="AY108" s="716"/>
      <c r="AZ108" s="716"/>
      <c r="BA108" s="716">
        <f t="shared" si="183"/>
        <v>0</v>
      </c>
      <c r="BB108" s="716">
        <f t="shared" si="183"/>
        <v>0</v>
      </c>
      <c r="BC108" s="715"/>
      <c r="BD108" s="715"/>
      <c r="BE108" s="715">
        <f t="shared" si="191"/>
        <v>0</v>
      </c>
      <c r="BF108" s="716">
        <f t="shared" si="191"/>
        <v>0</v>
      </c>
      <c r="BG108" s="716">
        <f t="shared" si="184"/>
        <v>0</v>
      </c>
      <c r="BH108" s="716">
        <f t="shared" si="185"/>
        <v>0</v>
      </c>
      <c r="BI108" s="716">
        <f t="shared" si="186"/>
        <v>0</v>
      </c>
      <c r="BJ108" s="723"/>
      <c r="BK108" s="711"/>
      <c r="BL108" s="715"/>
      <c r="BM108" s="715"/>
      <c r="BN108" s="715">
        <f t="shared" si="192"/>
        <v>0</v>
      </c>
      <c r="BO108" s="716">
        <f t="shared" si="192"/>
        <v>0</v>
      </c>
      <c r="BP108" s="715"/>
      <c r="BQ108" s="715"/>
      <c r="BR108" s="716">
        <f t="shared" si="187"/>
        <v>0</v>
      </c>
      <c r="BS108" s="716">
        <f t="shared" si="187"/>
        <v>0</v>
      </c>
      <c r="BT108" s="711"/>
      <c r="BU108" s="715"/>
      <c r="BV108" s="715"/>
      <c r="BW108" s="715">
        <f t="shared" si="193"/>
        <v>0</v>
      </c>
      <c r="BX108" s="716">
        <f t="shared" si="193"/>
        <v>0</v>
      </c>
      <c r="BY108" s="716"/>
      <c r="BZ108" s="716"/>
      <c r="CA108" s="716">
        <f t="shared" si="188"/>
        <v>0</v>
      </c>
      <c r="CB108" s="716">
        <f t="shared" si="188"/>
        <v>0</v>
      </c>
      <c r="CC108" s="711"/>
      <c r="CD108" s="711"/>
      <c r="CE108" s="711"/>
      <c r="CF108" s="711"/>
      <c r="CG108" s="711"/>
      <c r="CH108" s="711"/>
      <c r="CI108" s="711"/>
      <c r="CJ108" s="711"/>
      <c r="CK108" s="711"/>
      <c r="CL108" s="711"/>
      <c r="CM108" s="711"/>
      <c r="CN108" s="711"/>
      <c r="CO108" s="711"/>
      <c r="CP108" s="711"/>
      <c r="CQ108" s="711"/>
      <c r="CR108" s="711"/>
      <c r="CS108" s="711"/>
      <c r="CT108" s="711"/>
      <c r="CU108" s="711"/>
      <c r="CV108" s="711"/>
      <c r="CW108" s="711"/>
      <c r="CX108" s="711"/>
      <c r="CY108" s="711"/>
      <c r="CZ108" s="711"/>
      <c r="DA108" s="711"/>
      <c r="DB108" s="711"/>
      <c r="DC108" s="711"/>
      <c r="DD108" s="711"/>
      <c r="DE108" s="711"/>
      <c r="DF108" s="711"/>
      <c r="DG108" s="711"/>
      <c r="DH108" s="711"/>
      <c r="DI108" s="711"/>
      <c r="DJ108" s="711"/>
      <c r="DK108" s="711"/>
      <c r="DL108" s="711"/>
      <c r="DM108" s="711"/>
      <c r="DN108" s="711"/>
      <c r="DO108" s="711"/>
      <c r="DP108" s="711"/>
      <c r="DQ108" s="711"/>
      <c r="DR108" s="711"/>
      <c r="DS108" s="711"/>
      <c r="DT108" s="711"/>
      <c r="DU108" s="711"/>
      <c r="DV108" s="711"/>
      <c r="DW108" s="711"/>
      <c r="DX108" s="711"/>
      <c r="DY108" s="711"/>
      <c r="DZ108" s="711"/>
      <c r="EA108" s="711"/>
    </row>
    <row r="109" spans="1:131" ht="20.25" hidden="1" outlineLevel="1">
      <c r="A109" s="718" t="s">
        <v>22</v>
      </c>
      <c r="B109" s="715"/>
      <c r="C109" s="731">
        <v>0</v>
      </c>
      <c r="D109" s="715"/>
      <c r="E109" s="716"/>
      <c r="F109" s="715"/>
      <c r="G109" s="715"/>
      <c r="H109" s="731">
        <v>0</v>
      </c>
      <c r="I109" s="715"/>
      <c r="J109" s="715"/>
      <c r="K109" s="724"/>
      <c r="L109" s="916"/>
      <c r="M109" s="920">
        <v>0</v>
      </c>
      <c r="N109" s="916"/>
      <c r="O109" s="916"/>
      <c r="P109" s="916"/>
      <c r="Q109" s="908"/>
      <c r="R109" s="715"/>
      <c r="S109" s="715"/>
      <c r="T109" s="733"/>
      <c r="U109" s="715"/>
      <c r="V109" s="715"/>
      <c r="W109" s="715"/>
      <c r="X109" s="715">
        <f>M109+Q109-T109</f>
        <v>0</v>
      </c>
      <c r="Y109" s="715"/>
      <c r="Z109" s="716"/>
      <c r="AA109" s="724"/>
      <c r="AB109" s="916"/>
      <c r="AC109" s="924"/>
      <c r="AD109" s="916"/>
      <c r="AE109" s="916"/>
      <c r="AF109" s="916"/>
      <c r="AG109" s="924"/>
      <c r="AH109" s="916"/>
      <c r="AI109" s="916"/>
      <c r="AJ109" s="908"/>
      <c r="AK109" s="715"/>
      <c r="AL109" s="715"/>
      <c r="AM109" s="733"/>
      <c r="AN109" s="715"/>
      <c r="AO109" s="715"/>
      <c r="AP109" s="733"/>
      <c r="AQ109" s="715"/>
      <c r="AR109" s="715"/>
      <c r="AS109" s="715"/>
      <c r="AT109" s="711"/>
      <c r="AU109" s="715"/>
      <c r="AV109" s="715">
        <f>AC109-M109</f>
        <v>0</v>
      </c>
      <c r="AW109" s="715"/>
      <c r="AX109" s="716"/>
      <c r="AY109" s="716"/>
      <c r="AZ109" s="716">
        <f>IF(M109=0,0,AC109/M109*100)</f>
        <v>0</v>
      </c>
      <c r="BA109" s="716"/>
      <c r="BB109" s="716"/>
      <c r="BC109" s="715"/>
      <c r="BD109" s="715">
        <f>AC109-M109-AG109-AJ109-AM109-AP109</f>
        <v>0</v>
      </c>
      <c r="BE109" s="715"/>
      <c r="BF109" s="716"/>
      <c r="BG109" s="715"/>
      <c r="BH109" s="715"/>
      <c r="BI109" s="715"/>
      <c r="BJ109" s="723"/>
      <c r="BK109" s="711"/>
      <c r="BL109" s="715"/>
      <c r="BM109" s="715">
        <f>AC109-X109</f>
        <v>0</v>
      </c>
      <c r="BN109" s="715"/>
      <c r="BO109" s="716"/>
      <c r="BP109" s="715"/>
      <c r="BQ109" s="716">
        <f>IF(X109=0,0,AC109/X109*100)</f>
        <v>0</v>
      </c>
      <c r="BR109" s="715"/>
      <c r="BS109" s="716"/>
      <c r="BT109" s="711"/>
      <c r="BU109" s="715"/>
      <c r="BV109" s="715">
        <f>AC109-C109</f>
        <v>0</v>
      </c>
      <c r="BW109" s="715"/>
      <c r="BX109" s="716"/>
      <c r="BY109" s="716"/>
      <c r="BZ109" s="716">
        <f>IF(C109=0,0,AC109/C109*100)</f>
        <v>0</v>
      </c>
      <c r="CA109" s="716"/>
      <c r="CB109" s="716"/>
      <c r="CC109" s="711"/>
      <c r="CD109" s="711"/>
      <c r="CE109" s="711"/>
      <c r="CF109" s="711"/>
      <c r="CG109" s="711"/>
      <c r="CH109" s="711"/>
      <c r="CI109" s="711"/>
      <c r="CJ109" s="711"/>
      <c r="CK109" s="711"/>
      <c r="CL109" s="711"/>
      <c r="CM109" s="711"/>
      <c r="CN109" s="711"/>
      <c r="CO109" s="711"/>
      <c r="CP109" s="711"/>
      <c r="CQ109" s="711"/>
      <c r="CR109" s="711"/>
      <c r="CS109" s="711"/>
      <c r="CT109" s="711"/>
      <c r="CU109" s="711"/>
      <c r="CV109" s="711"/>
      <c r="CW109" s="711"/>
      <c r="CX109" s="711"/>
      <c r="CY109" s="711"/>
      <c r="CZ109" s="711"/>
      <c r="DA109" s="711"/>
      <c r="DB109" s="711"/>
      <c r="DC109" s="711"/>
      <c r="DD109" s="711"/>
      <c r="DE109" s="711"/>
      <c r="DF109" s="711"/>
      <c r="DG109" s="711"/>
      <c r="DH109" s="711"/>
      <c r="DI109" s="711"/>
      <c r="DJ109" s="711"/>
      <c r="DK109" s="711"/>
      <c r="DL109" s="711"/>
      <c r="DM109" s="711"/>
      <c r="DN109" s="711"/>
      <c r="DO109" s="711"/>
      <c r="DP109" s="711"/>
      <c r="DQ109" s="711"/>
      <c r="DR109" s="711"/>
      <c r="DS109" s="711"/>
      <c r="DT109" s="711"/>
      <c r="DU109" s="711"/>
      <c r="DV109" s="711"/>
      <c r="DW109" s="711"/>
      <c r="DX109" s="711"/>
      <c r="DY109" s="711"/>
      <c r="DZ109" s="711"/>
      <c r="EA109" s="711"/>
    </row>
    <row r="110" spans="1:131" s="713" customFormat="1" ht="40.5" collapsed="1">
      <c r="A110" s="703" t="s">
        <v>28</v>
      </c>
      <c r="B110" s="707">
        <f>C110+D110</f>
        <v>0</v>
      </c>
      <c r="C110" s="707">
        <f>C119+C127+C135</f>
        <v>0</v>
      </c>
      <c r="D110" s="707">
        <f>D119+D127+D135</f>
        <v>0</v>
      </c>
      <c r="E110" s="709">
        <f>E119+E127+E135</f>
        <v>0</v>
      </c>
      <c r="F110" s="710">
        <f t="shared" ref="F110:F116" si="194">IF(E110=0,0,ROUND(D110/E110/12,0))</f>
        <v>0</v>
      </c>
      <c r="G110" s="707">
        <f>H110+I110</f>
        <v>0</v>
      </c>
      <c r="H110" s="707">
        <f>H119+H127+H135</f>
        <v>0</v>
      </c>
      <c r="I110" s="707">
        <f>I119+I127+I135</f>
        <v>0</v>
      </c>
      <c r="J110" s="707">
        <f>J119+J127+J135</f>
        <v>0</v>
      </c>
      <c r="K110" s="708">
        <f t="shared" ref="K110:K116" si="195">IF(J110=0,0,ROUND(I110/J110/12,0))</f>
        <v>0</v>
      </c>
      <c r="L110" s="914">
        <f>M110+N110</f>
        <v>0</v>
      </c>
      <c r="M110" s="914">
        <f>M119+M127+M135</f>
        <v>0</v>
      </c>
      <c r="N110" s="914">
        <f>N119+N127+N135</f>
        <v>0</v>
      </c>
      <c r="O110" s="914">
        <f>O119+O127+O135</f>
        <v>0</v>
      </c>
      <c r="P110" s="915">
        <f t="shared" ref="P110:P116" si="196">IF(O110=0,0,ROUND(N110/O110/12,0))</f>
        <v>0</v>
      </c>
      <c r="Q110" s="717">
        <f t="shared" ref="Q110:V116" si="197">Q119+Q127+Q135</f>
        <v>0</v>
      </c>
      <c r="R110" s="707">
        <f t="shared" si="197"/>
        <v>0</v>
      </c>
      <c r="S110" s="707">
        <f t="shared" si="197"/>
        <v>0</v>
      </c>
      <c r="T110" s="707">
        <f t="shared" si="197"/>
        <v>0</v>
      </c>
      <c r="U110" s="707">
        <f t="shared" si="197"/>
        <v>0</v>
      </c>
      <c r="V110" s="707">
        <f t="shared" si="197"/>
        <v>0</v>
      </c>
      <c r="W110" s="707">
        <f>X110+Y110</f>
        <v>0</v>
      </c>
      <c r="X110" s="707">
        <f>X119+X127+X135</f>
        <v>0</v>
      </c>
      <c r="Y110" s="707">
        <f>Y119+Y127+Y135</f>
        <v>0</v>
      </c>
      <c r="Z110" s="709">
        <f>Z119+Z127+Z135</f>
        <v>0</v>
      </c>
      <c r="AA110" s="708">
        <f t="shared" ref="AA110:AA116" si="198">IF(Z110=0,0,ROUND(Y110/Z110/12,0))</f>
        <v>0</v>
      </c>
      <c r="AB110" s="914">
        <f>AC110+AD110</f>
        <v>0</v>
      </c>
      <c r="AC110" s="914">
        <f>AC119+AC127+AC135</f>
        <v>0</v>
      </c>
      <c r="AD110" s="914">
        <f>AD119+AD127+AD135</f>
        <v>0</v>
      </c>
      <c r="AE110" s="914">
        <f>AE119+AE127+AE135</f>
        <v>0</v>
      </c>
      <c r="AF110" s="915">
        <f t="shared" ref="AF110:AF116" si="199">IF(AE110=0,0,ROUND(AD110/AE110/12,0))</f>
        <v>0</v>
      </c>
      <c r="AG110" s="914">
        <f t="shared" ref="AG110:AR116" si="200">AG119+AG127+AG135</f>
        <v>0</v>
      </c>
      <c r="AH110" s="914">
        <f t="shared" si="200"/>
        <v>0</v>
      </c>
      <c r="AI110" s="914">
        <f t="shared" si="200"/>
        <v>0</v>
      </c>
      <c r="AJ110" s="717">
        <f t="shared" si="200"/>
        <v>0</v>
      </c>
      <c r="AK110" s="707">
        <f t="shared" si="200"/>
        <v>0</v>
      </c>
      <c r="AL110" s="707">
        <f t="shared" si="200"/>
        <v>0</v>
      </c>
      <c r="AM110" s="707">
        <f t="shared" si="200"/>
        <v>0</v>
      </c>
      <c r="AN110" s="707">
        <f t="shared" si="200"/>
        <v>0</v>
      </c>
      <c r="AO110" s="707">
        <f t="shared" si="200"/>
        <v>0</v>
      </c>
      <c r="AP110" s="707">
        <f t="shared" si="200"/>
        <v>0</v>
      </c>
      <c r="AQ110" s="707">
        <f t="shared" si="200"/>
        <v>0</v>
      </c>
      <c r="AR110" s="707">
        <f t="shared" si="200"/>
        <v>0</v>
      </c>
      <c r="AS110" s="707"/>
      <c r="AT110" s="711"/>
      <c r="AU110" s="707">
        <f>AV110+AW110</f>
        <v>0</v>
      </c>
      <c r="AV110" s="707">
        <f>AV119+AV127+AV135</f>
        <v>0</v>
      </c>
      <c r="AW110" s="707">
        <f>AW119+AW127+AW135</f>
        <v>0</v>
      </c>
      <c r="AX110" s="709">
        <f>AX119+AX127+AX135</f>
        <v>0</v>
      </c>
      <c r="AY110" s="709">
        <f>IF(L110=0,0,AB110/L110*100)</f>
        <v>0</v>
      </c>
      <c r="AZ110" s="709">
        <f>IF(M110=0,0,AC110/M110*100)</f>
        <v>0</v>
      </c>
      <c r="BA110" s="709">
        <f t="shared" ref="BA110:BB116" si="201">IF(N110=0,0,AD110/N110*100)</f>
        <v>0</v>
      </c>
      <c r="BB110" s="709">
        <f t="shared" si="201"/>
        <v>0</v>
      </c>
      <c r="BC110" s="707">
        <f>BD110+BE110</f>
        <v>0</v>
      </c>
      <c r="BD110" s="707">
        <f>BD119+BD127+BD135</f>
        <v>0</v>
      </c>
      <c r="BE110" s="707">
        <f>BE119+BE127+BE135</f>
        <v>0</v>
      </c>
      <c r="BF110" s="709">
        <f>BF119+BF127+BF135</f>
        <v>0</v>
      </c>
      <c r="BG110" s="709">
        <f t="shared" ref="BG110:BG116" si="202">IF(F110=0,0,AF110/F110*100)</f>
        <v>0</v>
      </c>
      <c r="BH110" s="709">
        <f t="shared" ref="BH110:BH116" si="203">IF(K110=0,0,AF110/K110*100)</f>
        <v>0</v>
      </c>
      <c r="BI110" s="709">
        <f t="shared" ref="BI110:BI116" si="204">IF(P110=0,0,AF110/P110*100)</f>
        <v>0</v>
      </c>
      <c r="BJ110" s="717"/>
      <c r="BK110" s="711"/>
      <c r="BL110" s="707">
        <f>BM110+BN110</f>
        <v>0</v>
      </c>
      <c r="BM110" s="707">
        <f>BM119+BM127+BM135</f>
        <v>0</v>
      </c>
      <c r="BN110" s="707">
        <f>BN119+BN127+BN135</f>
        <v>0</v>
      </c>
      <c r="BO110" s="709">
        <f>BO119+BO127+BO135</f>
        <v>0</v>
      </c>
      <c r="BP110" s="709">
        <f>IF(W110=0,0,AB110/W110*100)</f>
        <v>0</v>
      </c>
      <c r="BQ110" s="709">
        <f>IF(X110=0,0,AC110/X110*100)</f>
        <v>0</v>
      </c>
      <c r="BR110" s="709">
        <f t="shared" ref="BR110:BS116" si="205">IF(Y110=0,0,AD110/Y110*100)</f>
        <v>0</v>
      </c>
      <c r="BS110" s="709">
        <f t="shared" si="205"/>
        <v>0</v>
      </c>
      <c r="BT110" s="711"/>
      <c r="BU110" s="707">
        <f>BV110+BW110</f>
        <v>0</v>
      </c>
      <c r="BV110" s="707">
        <f>BV119+BV127+BV135</f>
        <v>0</v>
      </c>
      <c r="BW110" s="707">
        <f>BW119+BW127+BW135</f>
        <v>0</v>
      </c>
      <c r="BX110" s="709">
        <f>BX119+BX127+BX135</f>
        <v>0</v>
      </c>
      <c r="BY110" s="709">
        <f>IF(B110=0,0,AB110/B110*100)</f>
        <v>0</v>
      </c>
      <c r="BZ110" s="709">
        <f>IF(C110=0,0,AC110/C110*100)</f>
        <v>0</v>
      </c>
      <c r="CA110" s="709">
        <f t="shared" ref="CA110:CB116" si="206">IF(D110=0,0,AD110/D110*100)</f>
        <v>0</v>
      </c>
      <c r="CB110" s="709">
        <f t="shared" si="206"/>
        <v>0</v>
      </c>
      <c r="CC110" s="711"/>
      <c r="CD110" s="711"/>
      <c r="CE110" s="711"/>
      <c r="CF110" s="711"/>
      <c r="CG110" s="711"/>
      <c r="CH110" s="711"/>
      <c r="CI110" s="711"/>
      <c r="CJ110" s="711"/>
      <c r="CK110" s="711"/>
      <c r="CL110" s="711"/>
      <c r="CM110" s="711"/>
      <c r="CN110" s="711"/>
      <c r="CO110" s="711"/>
      <c r="CP110" s="711"/>
      <c r="CQ110" s="711"/>
      <c r="CR110" s="711"/>
      <c r="CS110" s="711"/>
      <c r="CT110" s="711"/>
      <c r="CU110" s="711"/>
      <c r="CV110" s="711"/>
      <c r="CW110" s="711"/>
      <c r="CX110" s="711"/>
      <c r="CY110" s="711"/>
      <c r="CZ110" s="711"/>
      <c r="DA110" s="711"/>
      <c r="DB110" s="711"/>
      <c r="DC110" s="711"/>
      <c r="DD110" s="711"/>
      <c r="DE110" s="711"/>
      <c r="DF110" s="711"/>
      <c r="DG110" s="711"/>
      <c r="DH110" s="711"/>
      <c r="DI110" s="711"/>
      <c r="DJ110" s="711"/>
      <c r="DK110" s="711"/>
      <c r="DL110" s="711"/>
      <c r="DM110" s="711"/>
      <c r="DN110" s="711"/>
      <c r="DO110" s="711"/>
      <c r="DP110" s="711"/>
      <c r="DQ110" s="711"/>
      <c r="DR110" s="711"/>
      <c r="DS110" s="711"/>
      <c r="DT110" s="711"/>
      <c r="DU110" s="711"/>
      <c r="DV110" s="711"/>
      <c r="DW110" s="711"/>
      <c r="DX110" s="711"/>
      <c r="DY110" s="711"/>
      <c r="DZ110" s="711"/>
      <c r="EA110" s="711"/>
    </row>
    <row r="111" spans="1:131" s="734" customFormat="1" ht="20.25" hidden="1">
      <c r="A111" s="714" t="s">
        <v>16</v>
      </c>
      <c r="B111" s="707"/>
      <c r="C111" s="707"/>
      <c r="D111" s="707">
        <f t="shared" ref="D111:E116" si="207">D120+D128+D136</f>
        <v>0</v>
      </c>
      <c r="E111" s="709">
        <f t="shared" si="207"/>
        <v>0</v>
      </c>
      <c r="F111" s="710">
        <f t="shared" si="194"/>
        <v>0</v>
      </c>
      <c r="G111" s="707"/>
      <c r="H111" s="707"/>
      <c r="I111" s="707">
        <f t="shared" ref="I111:J116" si="208">I120+I128+I136</f>
        <v>0</v>
      </c>
      <c r="J111" s="707">
        <f t="shared" si="208"/>
        <v>0</v>
      </c>
      <c r="K111" s="708">
        <f t="shared" si="195"/>
        <v>0</v>
      </c>
      <c r="L111" s="914"/>
      <c r="M111" s="914"/>
      <c r="N111" s="914">
        <f t="shared" ref="N111:O116" si="209">N120+N128+N136</f>
        <v>0</v>
      </c>
      <c r="O111" s="914">
        <f t="shared" si="209"/>
        <v>0</v>
      </c>
      <c r="P111" s="915">
        <f t="shared" si="196"/>
        <v>0</v>
      </c>
      <c r="Q111" s="717"/>
      <c r="R111" s="707">
        <f t="shared" si="197"/>
        <v>0</v>
      </c>
      <c r="S111" s="707">
        <f t="shared" si="197"/>
        <v>0</v>
      </c>
      <c r="T111" s="707"/>
      <c r="U111" s="707">
        <f t="shared" si="197"/>
        <v>0</v>
      </c>
      <c r="V111" s="707">
        <f t="shared" si="197"/>
        <v>0</v>
      </c>
      <c r="W111" s="707"/>
      <c r="X111" s="707"/>
      <c r="Y111" s="707">
        <f t="shared" ref="Y111:Z116" si="210">Y120+Y128+Y136</f>
        <v>0</v>
      </c>
      <c r="Z111" s="709">
        <f t="shared" si="210"/>
        <v>0</v>
      </c>
      <c r="AA111" s="708">
        <f t="shared" si="198"/>
        <v>0</v>
      </c>
      <c r="AB111" s="914"/>
      <c r="AC111" s="914"/>
      <c r="AD111" s="914">
        <f t="shared" ref="AD111:AE116" si="211">AD120+AD128+AD136</f>
        <v>0</v>
      </c>
      <c r="AE111" s="914">
        <f t="shared" si="211"/>
        <v>0</v>
      </c>
      <c r="AF111" s="915">
        <f t="shared" si="199"/>
        <v>0</v>
      </c>
      <c r="AG111" s="914"/>
      <c r="AH111" s="914">
        <f t="shared" si="200"/>
        <v>0</v>
      </c>
      <c r="AI111" s="914">
        <f t="shared" si="200"/>
        <v>0</v>
      </c>
      <c r="AJ111" s="717"/>
      <c r="AK111" s="707">
        <f t="shared" si="200"/>
        <v>0</v>
      </c>
      <c r="AL111" s="707">
        <f t="shared" si="200"/>
        <v>0</v>
      </c>
      <c r="AM111" s="707"/>
      <c r="AN111" s="707">
        <f t="shared" si="200"/>
        <v>0</v>
      </c>
      <c r="AO111" s="707">
        <f t="shared" si="200"/>
        <v>0</v>
      </c>
      <c r="AP111" s="707"/>
      <c r="AQ111" s="707">
        <f t="shared" si="200"/>
        <v>0</v>
      </c>
      <c r="AR111" s="707">
        <f t="shared" si="200"/>
        <v>0</v>
      </c>
      <c r="AS111" s="707"/>
      <c r="AT111" s="711"/>
      <c r="AU111" s="707"/>
      <c r="AV111" s="707"/>
      <c r="AW111" s="707">
        <f t="shared" ref="AW111:AX116" si="212">AW120+AW128+AW136</f>
        <v>0</v>
      </c>
      <c r="AX111" s="709">
        <f t="shared" si="212"/>
        <v>0</v>
      </c>
      <c r="AY111" s="709"/>
      <c r="AZ111" s="709"/>
      <c r="BA111" s="709">
        <f t="shared" si="201"/>
        <v>0</v>
      </c>
      <c r="BB111" s="709">
        <f t="shared" si="201"/>
        <v>0</v>
      </c>
      <c r="BC111" s="707"/>
      <c r="BD111" s="707"/>
      <c r="BE111" s="707">
        <f t="shared" ref="BE111:BF116" si="213">BE120+BE128+BE136</f>
        <v>0</v>
      </c>
      <c r="BF111" s="709">
        <f t="shared" si="213"/>
        <v>0</v>
      </c>
      <c r="BG111" s="709">
        <f t="shared" si="202"/>
        <v>0</v>
      </c>
      <c r="BH111" s="709">
        <f t="shared" si="203"/>
        <v>0</v>
      </c>
      <c r="BI111" s="709">
        <f t="shared" si="204"/>
        <v>0</v>
      </c>
      <c r="BJ111" s="717"/>
      <c r="BK111" s="711"/>
      <c r="BL111" s="707"/>
      <c r="BM111" s="707"/>
      <c r="BN111" s="707">
        <f t="shared" ref="BN111:BO116" si="214">BN120+BN128+BN136</f>
        <v>0</v>
      </c>
      <c r="BO111" s="709">
        <f t="shared" si="214"/>
        <v>0</v>
      </c>
      <c r="BP111" s="707"/>
      <c r="BQ111" s="707"/>
      <c r="BR111" s="709">
        <f t="shared" si="205"/>
        <v>0</v>
      </c>
      <c r="BS111" s="709">
        <f t="shared" si="205"/>
        <v>0</v>
      </c>
      <c r="BT111" s="711"/>
      <c r="BU111" s="707"/>
      <c r="BV111" s="707"/>
      <c r="BW111" s="707">
        <f t="shared" ref="BW111:BX116" si="215">BW120+BW128+BW136</f>
        <v>0</v>
      </c>
      <c r="BX111" s="709">
        <f t="shared" si="215"/>
        <v>0</v>
      </c>
      <c r="BY111" s="709"/>
      <c r="BZ111" s="709"/>
      <c r="CA111" s="709">
        <f t="shared" si="206"/>
        <v>0</v>
      </c>
      <c r="CB111" s="709">
        <f t="shared" si="206"/>
        <v>0</v>
      </c>
      <c r="CC111" s="711"/>
      <c r="CD111" s="711"/>
      <c r="CE111" s="711"/>
      <c r="CF111" s="711"/>
      <c r="CG111" s="711"/>
      <c r="CH111" s="711"/>
      <c r="CI111" s="711"/>
      <c r="CJ111" s="711"/>
      <c r="CK111" s="711"/>
      <c r="CL111" s="711"/>
      <c r="CM111" s="711"/>
      <c r="CN111" s="711"/>
      <c r="CO111" s="711"/>
      <c r="CP111" s="711"/>
      <c r="CQ111" s="711"/>
      <c r="CR111" s="711"/>
      <c r="CS111" s="711"/>
      <c r="CT111" s="711"/>
      <c r="CU111" s="711"/>
      <c r="CV111" s="711"/>
      <c r="CW111" s="711"/>
      <c r="CX111" s="711"/>
      <c r="CY111" s="711"/>
      <c r="CZ111" s="711"/>
      <c r="DA111" s="711"/>
      <c r="DB111" s="711"/>
      <c r="DC111" s="711"/>
      <c r="DD111" s="711"/>
      <c r="DE111" s="711"/>
      <c r="DF111" s="711"/>
      <c r="DG111" s="711"/>
      <c r="DH111" s="711"/>
      <c r="DI111" s="711"/>
      <c r="DJ111" s="711"/>
      <c r="DK111" s="711"/>
      <c r="DL111" s="711"/>
      <c r="DM111" s="711"/>
      <c r="DN111" s="711"/>
      <c r="DO111" s="711"/>
      <c r="DP111" s="711"/>
      <c r="DQ111" s="711"/>
      <c r="DR111" s="711"/>
      <c r="DS111" s="711"/>
      <c r="DT111" s="711"/>
      <c r="DU111" s="711"/>
      <c r="DV111" s="711"/>
      <c r="DW111" s="711"/>
      <c r="DX111" s="711"/>
      <c r="DY111" s="711"/>
      <c r="DZ111" s="711"/>
      <c r="EA111" s="711"/>
    </row>
    <row r="112" spans="1:131" ht="20.25" hidden="1">
      <c r="A112" s="718" t="s">
        <v>17</v>
      </c>
      <c r="B112" s="715"/>
      <c r="C112" s="707"/>
      <c r="D112" s="707">
        <f t="shared" si="207"/>
        <v>0</v>
      </c>
      <c r="E112" s="709">
        <f t="shared" si="207"/>
        <v>0</v>
      </c>
      <c r="F112" s="710">
        <f t="shared" si="194"/>
        <v>0</v>
      </c>
      <c r="G112" s="715"/>
      <c r="H112" s="707"/>
      <c r="I112" s="707">
        <f t="shared" si="208"/>
        <v>0</v>
      </c>
      <c r="J112" s="707">
        <f t="shared" si="208"/>
        <v>0</v>
      </c>
      <c r="K112" s="708">
        <f t="shared" si="195"/>
        <v>0</v>
      </c>
      <c r="L112" s="916"/>
      <c r="M112" s="914"/>
      <c r="N112" s="914">
        <f t="shared" si="209"/>
        <v>0</v>
      </c>
      <c r="O112" s="914">
        <f t="shared" si="209"/>
        <v>0</v>
      </c>
      <c r="P112" s="915">
        <f t="shared" si="196"/>
        <v>0</v>
      </c>
      <c r="Q112" s="717"/>
      <c r="R112" s="707">
        <f t="shared" si="197"/>
        <v>0</v>
      </c>
      <c r="S112" s="707">
        <f t="shared" si="197"/>
        <v>0</v>
      </c>
      <c r="T112" s="707"/>
      <c r="U112" s="707">
        <f t="shared" si="197"/>
        <v>0</v>
      </c>
      <c r="V112" s="707">
        <f t="shared" si="197"/>
        <v>0</v>
      </c>
      <c r="W112" s="715"/>
      <c r="X112" s="707"/>
      <c r="Y112" s="707">
        <f t="shared" si="210"/>
        <v>0</v>
      </c>
      <c r="Z112" s="709">
        <f t="shared" si="210"/>
        <v>0</v>
      </c>
      <c r="AA112" s="708">
        <f t="shared" si="198"/>
        <v>0</v>
      </c>
      <c r="AB112" s="916"/>
      <c r="AC112" s="914"/>
      <c r="AD112" s="914">
        <f t="shared" si="211"/>
        <v>0</v>
      </c>
      <c r="AE112" s="914">
        <f t="shared" si="211"/>
        <v>0</v>
      </c>
      <c r="AF112" s="915">
        <f t="shared" si="199"/>
        <v>0</v>
      </c>
      <c r="AG112" s="914"/>
      <c r="AH112" s="914">
        <f t="shared" si="200"/>
        <v>0</v>
      </c>
      <c r="AI112" s="914">
        <f t="shared" si="200"/>
        <v>0</v>
      </c>
      <c r="AJ112" s="717"/>
      <c r="AK112" s="707">
        <f t="shared" si="200"/>
        <v>0</v>
      </c>
      <c r="AL112" s="707">
        <f t="shared" si="200"/>
        <v>0</v>
      </c>
      <c r="AM112" s="707"/>
      <c r="AN112" s="707">
        <f t="shared" si="200"/>
        <v>0</v>
      </c>
      <c r="AO112" s="707">
        <f t="shared" si="200"/>
        <v>0</v>
      </c>
      <c r="AP112" s="707"/>
      <c r="AQ112" s="707">
        <f t="shared" si="200"/>
        <v>0</v>
      </c>
      <c r="AR112" s="707">
        <f t="shared" si="200"/>
        <v>0</v>
      </c>
      <c r="AS112" s="707"/>
      <c r="AT112" s="711"/>
      <c r="AU112" s="715"/>
      <c r="AV112" s="707"/>
      <c r="AW112" s="707">
        <f t="shared" si="212"/>
        <v>0</v>
      </c>
      <c r="AX112" s="709">
        <f t="shared" si="212"/>
        <v>0</v>
      </c>
      <c r="AY112" s="716"/>
      <c r="AZ112" s="709"/>
      <c r="BA112" s="709">
        <f t="shared" si="201"/>
        <v>0</v>
      </c>
      <c r="BB112" s="709">
        <f t="shared" si="201"/>
        <v>0</v>
      </c>
      <c r="BC112" s="715"/>
      <c r="BD112" s="707"/>
      <c r="BE112" s="707">
        <f t="shared" si="213"/>
        <v>0</v>
      </c>
      <c r="BF112" s="709">
        <f t="shared" si="213"/>
        <v>0</v>
      </c>
      <c r="BG112" s="709">
        <f t="shared" si="202"/>
        <v>0</v>
      </c>
      <c r="BH112" s="709">
        <f t="shared" si="203"/>
        <v>0</v>
      </c>
      <c r="BI112" s="709">
        <f t="shared" si="204"/>
        <v>0</v>
      </c>
      <c r="BJ112" s="717"/>
      <c r="BK112" s="711"/>
      <c r="BL112" s="715"/>
      <c r="BM112" s="707"/>
      <c r="BN112" s="707">
        <f t="shared" si="214"/>
        <v>0</v>
      </c>
      <c r="BO112" s="709">
        <f t="shared" si="214"/>
        <v>0</v>
      </c>
      <c r="BP112" s="715"/>
      <c r="BQ112" s="707"/>
      <c r="BR112" s="709">
        <f t="shared" si="205"/>
        <v>0</v>
      </c>
      <c r="BS112" s="709">
        <f t="shared" si="205"/>
        <v>0</v>
      </c>
      <c r="BT112" s="711"/>
      <c r="BU112" s="715"/>
      <c r="BV112" s="707"/>
      <c r="BW112" s="707">
        <f t="shared" si="215"/>
        <v>0</v>
      </c>
      <c r="BX112" s="709">
        <f t="shared" si="215"/>
        <v>0</v>
      </c>
      <c r="BY112" s="716"/>
      <c r="BZ112" s="709"/>
      <c r="CA112" s="709">
        <f t="shared" si="206"/>
        <v>0</v>
      </c>
      <c r="CB112" s="709">
        <f t="shared" si="206"/>
        <v>0</v>
      </c>
      <c r="CC112" s="711"/>
      <c r="CD112" s="711"/>
      <c r="CE112" s="711"/>
      <c r="CF112" s="711"/>
      <c r="CG112" s="711"/>
      <c r="CH112" s="711"/>
      <c r="CI112" s="711"/>
      <c r="CJ112" s="711"/>
      <c r="CK112" s="711"/>
      <c r="CL112" s="711"/>
      <c r="CM112" s="711"/>
      <c r="CN112" s="711"/>
      <c r="CO112" s="711"/>
      <c r="CP112" s="711"/>
      <c r="CQ112" s="711"/>
      <c r="CR112" s="711"/>
      <c r="CS112" s="711"/>
      <c r="CT112" s="711"/>
      <c r="CU112" s="711"/>
      <c r="CV112" s="711"/>
      <c r="CW112" s="711"/>
      <c r="CX112" s="711"/>
      <c r="CY112" s="711"/>
      <c r="CZ112" s="711"/>
      <c r="DA112" s="711"/>
      <c r="DB112" s="711"/>
      <c r="DC112" s="711"/>
      <c r="DD112" s="711"/>
      <c r="DE112" s="711"/>
      <c r="DF112" s="711"/>
      <c r="DG112" s="711"/>
      <c r="DH112" s="711"/>
      <c r="DI112" s="711"/>
      <c r="DJ112" s="711"/>
      <c r="DK112" s="711"/>
      <c r="DL112" s="711"/>
      <c r="DM112" s="711"/>
      <c r="DN112" s="711"/>
      <c r="DO112" s="711"/>
      <c r="DP112" s="711"/>
      <c r="DQ112" s="711"/>
      <c r="DR112" s="711"/>
      <c r="DS112" s="711"/>
      <c r="DT112" s="711"/>
      <c r="DU112" s="711"/>
      <c r="DV112" s="711"/>
      <c r="DW112" s="711"/>
      <c r="DX112" s="711"/>
      <c r="DY112" s="711"/>
      <c r="DZ112" s="711"/>
      <c r="EA112" s="711"/>
    </row>
    <row r="113" spans="1:131" ht="20.25" hidden="1">
      <c r="A113" s="718" t="s">
        <v>18</v>
      </c>
      <c r="B113" s="715"/>
      <c r="C113" s="707"/>
      <c r="D113" s="707">
        <f t="shared" si="207"/>
        <v>0</v>
      </c>
      <c r="E113" s="709">
        <f t="shared" si="207"/>
        <v>0</v>
      </c>
      <c r="F113" s="710">
        <f t="shared" si="194"/>
        <v>0</v>
      </c>
      <c r="G113" s="715"/>
      <c r="H113" s="707"/>
      <c r="I113" s="707">
        <f t="shared" si="208"/>
        <v>0</v>
      </c>
      <c r="J113" s="707">
        <f t="shared" si="208"/>
        <v>0</v>
      </c>
      <c r="K113" s="708">
        <f t="shared" si="195"/>
        <v>0</v>
      </c>
      <c r="L113" s="916"/>
      <c r="M113" s="914"/>
      <c r="N113" s="914">
        <f t="shared" si="209"/>
        <v>0</v>
      </c>
      <c r="O113" s="914">
        <f t="shared" si="209"/>
        <v>0</v>
      </c>
      <c r="P113" s="915">
        <f t="shared" si="196"/>
        <v>0</v>
      </c>
      <c r="Q113" s="717"/>
      <c r="R113" s="707">
        <f t="shared" si="197"/>
        <v>0</v>
      </c>
      <c r="S113" s="707">
        <f t="shared" si="197"/>
        <v>0</v>
      </c>
      <c r="T113" s="707"/>
      <c r="U113" s="707">
        <f t="shared" si="197"/>
        <v>0</v>
      </c>
      <c r="V113" s="707">
        <f t="shared" si="197"/>
        <v>0</v>
      </c>
      <c r="W113" s="715"/>
      <c r="X113" s="707"/>
      <c r="Y113" s="707">
        <f t="shared" si="210"/>
        <v>0</v>
      </c>
      <c r="Z113" s="709">
        <f t="shared" si="210"/>
        <v>0</v>
      </c>
      <c r="AA113" s="708">
        <f t="shared" si="198"/>
        <v>0</v>
      </c>
      <c r="AB113" s="916"/>
      <c r="AC113" s="914"/>
      <c r="AD113" s="914">
        <f t="shared" si="211"/>
        <v>0</v>
      </c>
      <c r="AE113" s="914">
        <f t="shared" si="211"/>
        <v>0</v>
      </c>
      <c r="AF113" s="915">
        <f t="shared" si="199"/>
        <v>0</v>
      </c>
      <c r="AG113" s="914"/>
      <c r="AH113" s="914">
        <f t="shared" si="200"/>
        <v>0</v>
      </c>
      <c r="AI113" s="914">
        <f t="shared" si="200"/>
        <v>0</v>
      </c>
      <c r="AJ113" s="717"/>
      <c r="AK113" s="707">
        <f t="shared" si="200"/>
        <v>0</v>
      </c>
      <c r="AL113" s="707">
        <f t="shared" si="200"/>
        <v>0</v>
      </c>
      <c r="AM113" s="707"/>
      <c r="AN113" s="707">
        <f t="shared" si="200"/>
        <v>0</v>
      </c>
      <c r="AO113" s="707">
        <f t="shared" si="200"/>
        <v>0</v>
      </c>
      <c r="AP113" s="707"/>
      <c r="AQ113" s="707">
        <f t="shared" si="200"/>
        <v>0</v>
      </c>
      <c r="AR113" s="707">
        <f t="shared" si="200"/>
        <v>0</v>
      </c>
      <c r="AS113" s="707"/>
      <c r="AT113" s="711"/>
      <c r="AU113" s="715"/>
      <c r="AV113" s="707"/>
      <c r="AW113" s="707">
        <f t="shared" si="212"/>
        <v>0</v>
      </c>
      <c r="AX113" s="709">
        <f t="shared" si="212"/>
        <v>0</v>
      </c>
      <c r="AY113" s="716"/>
      <c r="AZ113" s="709"/>
      <c r="BA113" s="709">
        <f t="shared" si="201"/>
        <v>0</v>
      </c>
      <c r="BB113" s="709">
        <f t="shared" si="201"/>
        <v>0</v>
      </c>
      <c r="BC113" s="715"/>
      <c r="BD113" s="707"/>
      <c r="BE113" s="707">
        <f t="shared" si="213"/>
        <v>0</v>
      </c>
      <c r="BF113" s="709">
        <f t="shared" si="213"/>
        <v>0</v>
      </c>
      <c r="BG113" s="709">
        <f t="shared" si="202"/>
        <v>0</v>
      </c>
      <c r="BH113" s="709">
        <f t="shared" si="203"/>
        <v>0</v>
      </c>
      <c r="BI113" s="709">
        <f t="shared" si="204"/>
        <v>0</v>
      </c>
      <c r="BJ113" s="717"/>
      <c r="BK113" s="711"/>
      <c r="BL113" s="715"/>
      <c r="BM113" s="707"/>
      <c r="BN113" s="707">
        <f t="shared" si="214"/>
        <v>0</v>
      </c>
      <c r="BO113" s="709">
        <f t="shared" si="214"/>
        <v>0</v>
      </c>
      <c r="BP113" s="715"/>
      <c r="BQ113" s="707"/>
      <c r="BR113" s="709">
        <f t="shared" si="205"/>
        <v>0</v>
      </c>
      <c r="BS113" s="709">
        <f t="shared" si="205"/>
        <v>0</v>
      </c>
      <c r="BT113" s="711"/>
      <c r="BU113" s="715"/>
      <c r="BV113" s="707"/>
      <c r="BW113" s="707">
        <f t="shared" si="215"/>
        <v>0</v>
      </c>
      <c r="BX113" s="709">
        <f t="shared" si="215"/>
        <v>0</v>
      </c>
      <c r="BY113" s="716"/>
      <c r="BZ113" s="709"/>
      <c r="CA113" s="709">
        <f t="shared" si="206"/>
        <v>0</v>
      </c>
      <c r="CB113" s="709">
        <f t="shared" si="206"/>
        <v>0</v>
      </c>
      <c r="CC113" s="711"/>
      <c r="CD113" s="711"/>
      <c r="CE113" s="711"/>
      <c r="CF113" s="711"/>
      <c r="CG113" s="711"/>
      <c r="CH113" s="711"/>
      <c r="CI113" s="711"/>
      <c r="CJ113" s="711"/>
      <c r="CK113" s="711"/>
      <c r="CL113" s="711"/>
      <c r="CM113" s="711"/>
      <c r="CN113" s="711"/>
      <c r="CO113" s="711"/>
      <c r="CP113" s="711"/>
      <c r="CQ113" s="711"/>
      <c r="CR113" s="711"/>
      <c r="CS113" s="711"/>
      <c r="CT113" s="711"/>
      <c r="CU113" s="711"/>
      <c r="CV113" s="711"/>
      <c r="CW113" s="711"/>
      <c r="CX113" s="711"/>
      <c r="CY113" s="711"/>
      <c r="CZ113" s="711"/>
      <c r="DA113" s="711"/>
      <c r="DB113" s="711"/>
      <c r="DC113" s="711"/>
      <c r="DD113" s="711"/>
      <c r="DE113" s="711"/>
      <c r="DF113" s="711"/>
      <c r="DG113" s="711"/>
      <c r="DH113" s="711"/>
      <c r="DI113" s="711"/>
      <c r="DJ113" s="711"/>
      <c r="DK113" s="711"/>
      <c r="DL113" s="711"/>
      <c r="DM113" s="711"/>
      <c r="DN113" s="711"/>
      <c r="DO113" s="711"/>
      <c r="DP113" s="711"/>
      <c r="DQ113" s="711"/>
      <c r="DR113" s="711"/>
      <c r="DS113" s="711"/>
      <c r="DT113" s="711"/>
      <c r="DU113" s="711"/>
      <c r="DV113" s="711"/>
      <c r="DW113" s="711"/>
      <c r="DX113" s="711"/>
      <c r="DY113" s="711"/>
      <c r="DZ113" s="711"/>
      <c r="EA113" s="711"/>
    </row>
    <row r="114" spans="1:131" ht="20.25" hidden="1">
      <c r="A114" s="718" t="s">
        <v>19</v>
      </c>
      <c r="B114" s="715"/>
      <c r="C114" s="707"/>
      <c r="D114" s="707">
        <f t="shared" si="207"/>
        <v>0</v>
      </c>
      <c r="E114" s="709">
        <f t="shared" si="207"/>
        <v>0</v>
      </c>
      <c r="F114" s="710">
        <f t="shared" si="194"/>
        <v>0</v>
      </c>
      <c r="G114" s="715"/>
      <c r="H114" s="707"/>
      <c r="I114" s="707">
        <f t="shared" si="208"/>
        <v>0</v>
      </c>
      <c r="J114" s="707">
        <f t="shared" si="208"/>
        <v>0</v>
      </c>
      <c r="K114" s="708">
        <f t="shared" si="195"/>
        <v>0</v>
      </c>
      <c r="L114" s="916"/>
      <c r="M114" s="914"/>
      <c r="N114" s="914">
        <f t="shared" si="209"/>
        <v>0</v>
      </c>
      <c r="O114" s="914">
        <f t="shared" si="209"/>
        <v>0</v>
      </c>
      <c r="P114" s="915">
        <f t="shared" si="196"/>
        <v>0</v>
      </c>
      <c r="Q114" s="717"/>
      <c r="R114" s="707">
        <f t="shared" si="197"/>
        <v>0</v>
      </c>
      <c r="S114" s="707">
        <f t="shared" si="197"/>
        <v>0</v>
      </c>
      <c r="T114" s="707"/>
      <c r="U114" s="707">
        <f t="shared" si="197"/>
        <v>0</v>
      </c>
      <c r="V114" s="707">
        <f t="shared" si="197"/>
        <v>0</v>
      </c>
      <c r="W114" s="715"/>
      <c r="X114" s="707"/>
      <c r="Y114" s="707">
        <f t="shared" si="210"/>
        <v>0</v>
      </c>
      <c r="Z114" s="709">
        <f t="shared" si="210"/>
        <v>0</v>
      </c>
      <c r="AA114" s="708">
        <f t="shared" si="198"/>
        <v>0</v>
      </c>
      <c r="AB114" s="916"/>
      <c r="AC114" s="914"/>
      <c r="AD114" s="914">
        <f t="shared" si="211"/>
        <v>0</v>
      </c>
      <c r="AE114" s="914">
        <f t="shared" si="211"/>
        <v>0</v>
      </c>
      <c r="AF114" s="915">
        <f t="shared" si="199"/>
        <v>0</v>
      </c>
      <c r="AG114" s="914"/>
      <c r="AH114" s="914">
        <f t="shared" si="200"/>
        <v>0</v>
      </c>
      <c r="AI114" s="914">
        <f t="shared" si="200"/>
        <v>0</v>
      </c>
      <c r="AJ114" s="717"/>
      <c r="AK114" s="707">
        <f t="shared" si="200"/>
        <v>0</v>
      </c>
      <c r="AL114" s="707">
        <f t="shared" si="200"/>
        <v>0</v>
      </c>
      <c r="AM114" s="707"/>
      <c r="AN114" s="707">
        <f t="shared" si="200"/>
        <v>0</v>
      </c>
      <c r="AO114" s="707">
        <f t="shared" si="200"/>
        <v>0</v>
      </c>
      <c r="AP114" s="707"/>
      <c r="AQ114" s="707">
        <f t="shared" si="200"/>
        <v>0</v>
      </c>
      <c r="AR114" s="707">
        <f t="shared" si="200"/>
        <v>0</v>
      </c>
      <c r="AS114" s="707"/>
      <c r="AT114" s="711"/>
      <c r="AU114" s="715"/>
      <c r="AV114" s="707"/>
      <c r="AW114" s="707">
        <f t="shared" si="212"/>
        <v>0</v>
      </c>
      <c r="AX114" s="709">
        <f t="shared" si="212"/>
        <v>0</v>
      </c>
      <c r="AY114" s="716"/>
      <c r="AZ114" s="709"/>
      <c r="BA114" s="709">
        <f t="shared" si="201"/>
        <v>0</v>
      </c>
      <c r="BB114" s="709">
        <f t="shared" si="201"/>
        <v>0</v>
      </c>
      <c r="BC114" s="715"/>
      <c r="BD114" s="707"/>
      <c r="BE114" s="707">
        <f t="shared" si="213"/>
        <v>0</v>
      </c>
      <c r="BF114" s="709">
        <f t="shared" si="213"/>
        <v>0</v>
      </c>
      <c r="BG114" s="709">
        <f t="shared" si="202"/>
        <v>0</v>
      </c>
      <c r="BH114" s="709">
        <f t="shared" si="203"/>
        <v>0</v>
      </c>
      <c r="BI114" s="709">
        <f t="shared" si="204"/>
        <v>0</v>
      </c>
      <c r="BJ114" s="717"/>
      <c r="BK114" s="711"/>
      <c r="BL114" s="715"/>
      <c r="BM114" s="707"/>
      <c r="BN114" s="707">
        <f t="shared" si="214"/>
        <v>0</v>
      </c>
      <c r="BO114" s="709">
        <f t="shared" si="214"/>
        <v>0</v>
      </c>
      <c r="BP114" s="715"/>
      <c r="BQ114" s="707"/>
      <c r="BR114" s="709">
        <f t="shared" si="205"/>
        <v>0</v>
      </c>
      <c r="BS114" s="709">
        <f t="shared" si="205"/>
        <v>0</v>
      </c>
      <c r="BT114" s="711"/>
      <c r="BU114" s="715"/>
      <c r="BV114" s="707"/>
      <c r="BW114" s="707">
        <f t="shared" si="215"/>
        <v>0</v>
      </c>
      <c r="BX114" s="709">
        <f t="shared" si="215"/>
        <v>0</v>
      </c>
      <c r="BY114" s="716"/>
      <c r="BZ114" s="709"/>
      <c r="CA114" s="709">
        <f t="shared" si="206"/>
        <v>0</v>
      </c>
      <c r="CB114" s="709">
        <f t="shared" si="206"/>
        <v>0</v>
      </c>
      <c r="CC114" s="711"/>
      <c r="CD114" s="711"/>
      <c r="CE114" s="711"/>
      <c r="CF114" s="711"/>
      <c r="CG114" s="711"/>
      <c r="CH114" s="711"/>
      <c r="CI114" s="711"/>
      <c r="CJ114" s="711"/>
      <c r="CK114" s="711"/>
      <c r="CL114" s="711"/>
      <c r="CM114" s="711"/>
      <c r="CN114" s="711"/>
      <c r="CO114" s="711"/>
      <c r="CP114" s="711"/>
      <c r="CQ114" s="711"/>
      <c r="CR114" s="711"/>
      <c r="CS114" s="711"/>
      <c r="CT114" s="711"/>
      <c r="CU114" s="711"/>
      <c r="CV114" s="711"/>
      <c r="CW114" s="711"/>
      <c r="CX114" s="711"/>
      <c r="CY114" s="711"/>
      <c r="CZ114" s="711"/>
      <c r="DA114" s="711"/>
      <c r="DB114" s="711"/>
      <c r="DC114" s="711"/>
      <c r="DD114" s="711"/>
      <c r="DE114" s="711"/>
      <c r="DF114" s="711"/>
      <c r="DG114" s="711"/>
      <c r="DH114" s="711"/>
      <c r="DI114" s="711"/>
      <c r="DJ114" s="711"/>
      <c r="DK114" s="711"/>
      <c r="DL114" s="711"/>
      <c r="DM114" s="711"/>
      <c r="DN114" s="711"/>
      <c r="DO114" s="711"/>
      <c r="DP114" s="711"/>
      <c r="DQ114" s="711"/>
      <c r="DR114" s="711"/>
      <c r="DS114" s="711"/>
      <c r="DT114" s="711"/>
      <c r="DU114" s="711"/>
      <c r="DV114" s="711"/>
      <c r="DW114" s="711"/>
      <c r="DX114" s="711"/>
      <c r="DY114" s="711"/>
      <c r="DZ114" s="711"/>
      <c r="EA114" s="711"/>
    </row>
    <row r="115" spans="1:131" ht="20.25" hidden="1">
      <c r="A115" s="718" t="s">
        <v>20</v>
      </c>
      <c r="B115" s="715"/>
      <c r="C115" s="707"/>
      <c r="D115" s="707">
        <f t="shared" si="207"/>
        <v>0</v>
      </c>
      <c r="E115" s="709">
        <f t="shared" si="207"/>
        <v>0</v>
      </c>
      <c r="F115" s="710">
        <f t="shared" si="194"/>
        <v>0</v>
      </c>
      <c r="G115" s="715"/>
      <c r="H115" s="707"/>
      <c r="I115" s="707">
        <f t="shared" si="208"/>
        <v>0</v>
      </c>
      <c r="J115" s="707">
        <f t="shared" si="208"/>
        <v>0</v>
      </c>
      <c r="K115" s="708">
        <f t="shared" si="195"/>
        <v>0</v>
      </c>
      <c r="L115" s="916"/>
      <c r="M115" s="914"/>
      <c r="N115" s="914">
        <f t="shared" si="209"/>
        <v>0</v>
      </c>
      <c r="O115" s="914">
        <f t="shared" si="209"/>
        <v>0</v>
      </c>
      <c r="P115" s="915">
        <f t="shared" si="196"/>
        <v>0</v>
      </c>
      <c r="Q115" s="717"/>
      <c r="R115" s="707">
        <f t="shared" si="197"/>
        <v>0</v>
      </c>
      <c r="S115" s="707">
        <f t="shared" si="197"/>
        <v>0</v>
      </c>
      <c r="T115" s="707"/>
      <c r="U115" s="707">
        <f t="shared" si="197"/>
        <v>0</v>
      </c>
      <c r="V115" s="707">
        <f t="shared" si="197"/>
        <v>0</v>
      </c>
      <c r="W115" s="715"/>
      <c r="X115" s="707"/>
      <c r="Y115" s="707">
        <f t="shared" si="210"/>
        <v>0</v>
      </c>
      <c r="Z115" s="709">
        <f t="shared" si="210"/>
        <v>0</v>
      </c>
      <c r="AA115" s="708">
        <f t="shared" si="198"/>
        <v>0</v>
      </c>
      <c r="AB115" s="916"/>
      <c r="AC115" s="914"/>
      <c r="AD115" s="914">
        <f t="shared" si="211"/>
        <v>0</v>
      </c>
      <c r="AE115" s="914">
        <f t="shared" si="211"/>
        <v>0</v>
      </c>
      <c r="AF115" s="915">
        <f t="shared" si="199"/>
        <v>0</v>
      </c>
      <c r="AG115" s="914"/>
      <c r="AH115" s="914">
        <f t="shared" si="200"/>
        <v>0</v>
      </c>
      <c r="AI115" s="914">
        <f t="shared" si="200"/>
        <v>0</v>
      </c>
      <c r="AJ115" s="717"/>
      <c r="AK115" s="707">
        <f t="shared" si="200"/>
        <v>0</v>
      </c>
      <c r="AL115" s="707">
        <f t="shared" si="200"/>
        <v>0</v>
      </c>
      <c r="AM115" s="707"/>
      <c r="AN115" s="707">
        <f t="shared" si="200"/>
        <v>0</v>
      </c>
      <c r="AO115" s="707">
        <f t="shared" si="200"/>
        <v>0</v>
      </c>
      <c r="AP115" s="707"/>
      <c r="AQ115" s="707">
        <f t="shared" si="200"/>
        <v>0</v>
      </c>
      <c r="AR115" s="707">
        <f t="shared" si="200"/>
        <v>0</v>
      </c>
      <c r="AS115" s="707"/>
      <c r="AT115" s="711"/>
      <c r="AU115" s="715"/>
      <c r="AV115" s="707"/>
      <c r="AW115" s="707">
        <f t="shared" si="212"/>
        <v>0</v>
      </c>
      <c r="AX115" s="709">
        <f t="shared" si="212"/>
        <v>0</v>
      </c>
      <c r="AY115" s="716"/>
      <c r="AZ115" s="709"/>
      <c r="BA115" s="709">
        <f t="shared" si="201"/>
        <v>0</v>
      </c>
      <c r="BB115" s="709">
        <f t="shared" si="201"/>
        <v>0</v>
      </c>
      <c r="BC115" s="715"/>
      <c r="BD115" s="707"/>
      <c r="BE115" s="707">
        <f t="shared" si="213"/>
        <v>0</v>
      </c>
      <c r="BF115" s="709">
        <f t="shared" si="213"/>
        <v>0</v>
      </c>
      <c r="BG115" s="709">
        <f t="shared" si="202"/>
        <v>0</v>
      </c>
      <c r="BH115" s="709">
        <f t="shared" si="203"/>
        <v>0</v>
      </c>
      <c r="BI115" s="709">
        <f t="shared" si="204"/>
        <v>0</v>
      </c>
      <c r="BJ115" s="717"/>
      <c r="BK115" s="711"/>
      <c r="BL115" s="715"/>
      <c r="BM115" s="707"/>
      <c r="BN115" s="707">
        <f t="shared" si="214"/>
        <v>0</v>
      </c>
      <c r="BO115" s="709">
        <f t="shared" si="214"/>
        <v>0</v>
      </c>
      <c r="BP115" s="715"/>
      <c r="BQ115" s="707"/>
      <c r="BR115" s="709">
        <f t="shared" si="205"/>
        <v>0</v>
      </c>
      <c r="BS115" s="709">
        <f t="shared" si="205"/>
        <v>0</v>
      </c>
      <c r="BT115" s="711"/>
      <c r="BU115" s="715"/>
      <c r="BV115" s="707"/>
      <c r="BW115" s="707">
        <f t="shared" si="215"/>
        <v>0</v>
      </c>
      <c r="BX115" s="709">
        <f t="shared" si="215"/>
        <v>0</v>
      </c>
      <c r="BY115" s="716"/>
      <c r="BZ115" s="709"/>
      <c r="CA115" s="709">
        <f t="shared" si="206"/>
        <v>0</v>
      </c>
      <c r="CB115" s="709">
        <f t="shared" si="206"/>
        <v>0</v>
      </c>
      <c r="CC115" s="711"/>
      <c r="CD115" s="711"/>
      <c r="CE115" s="711"/>
      <c r="CF115" s="711"/>
      <c r="CG115" s="711"/>
      <c r="CH115" s="711"/>
      <c r="CI115" s="711"/>
      <c r="CJ115" s="711"/>
      <c r="CK115" s="711"/>
      <c r="CL115" s="711"/>
      <c r="CM115" s="711"/>
      <c r="CN115" s="711"/>
      <c r="CO115" s="711"/>
      <c r="CP115" s="711"/>
      <c r="CQ115" s="711"/>
      <c r="CR115" s="711"/>
      <c r="CS115" s="711"/>
      <c r="CT115" s="711"/>
      <c r="CU115" s="711"/>
      <c r="CV115" s="711"/>
      <c r="CW115" s="711"/>
      <c r="CX115" s="711"/>
      <c r="CY115" s="711"/>
      <c r="CZ115" s="711"/>
      <c r="DA115" s="711"/>
      <c r="DB115" s="711"/>
      <c r="DC115" s="711"/>
      <c r="DD115" s="711"/>
      <c r="DE115" s="711"/>
      <c r="DF115" s="711"/>
      <c r="DG115" s="711"/>
      <c r="DH115" s="711"/>
      <c r="DI115" s="711"/>
      <c r="DJ115" s="711"/>
      <c r="DK115" s="711"/>
      <c r="DL115" s="711"/>
      <c r="DM115" s="711"/>
      <c r="DN115" s="711"/>
      <c r="DO115" s="711"/>
      <c r="DP115" s="711"/>
      <c r="DQ115" s="711"/>
      <c r="DR115" s="711"/>
      <c r="DS115" s="711"/>
      <c r="DT115" s="711"/>
      <c r="DU115" s="711"/>
      <c r="DV115" s="711"/>
      <c r="DW115" s="711"/>
      <c r="DX115" s="711"/>
      <c r="DY115" s="711"/>
      <c r="DZ115" s="711"/>
      <c r="EA115" s="711"/>
    </row>
    <row r="116" spans="1:131" ht="20.25" hidden="1">
      <c r="A116" s="719" t="s">
        <v>21</v>
      </c>
      <c r="B116" s="715"/>
      <c r="C116" s="707"/>
      <c r="D116" s="707">
        <f t="shared" si="207"/>
        <v>0</v>
      </c>
      <c r="E116" s="709">
        <f t="shared" si="207"/>
        <v>0</v>
      </c>
      <c r="F116" s="710">
        <f t="shared" si="194"/>
        <v>0</v>
      </c>
      <c r="G116" s="715"/>
      <c r="H116" s="707"/>
      <c r="I116" s="707">
        <f t="shared" si="208"/>
        <v>0</v>
      </c>
      <c r="J116" s="707">
        <f t="shared" si="208"/>
        <v>0</v>
      </c>
      <c r="K116" s="708">
        <f t="shared" si="195"/>
        <v>0</v>
      </c>
      <c r="L116" s="916"/>
      <c r="M116" s="914"/>
      <c r="N116" s="914">
        <f t="shared" si="209"/>
        <v>0</v>
      </c>
      <c r="O116" s="914">
        <f t="shared" si="209"/>
        <v>0</v>
      </c>
      <c r="P116" s="915">
        <f t="shared" si="196"/>
        <v>0</v>
      </c>
      <c r="Q116" s="717"/>
      <c r="R116" s="707">
        <f t="shared" si="197"/>
        <v>0</v>
      </c>
      <c r="S116" s="707">
        <f t="shared" si="197"/>
        <v>0</v>
      </c>
      <c r="T116" s="707"/>
      <c r="U116" s="707">
        <f t="shared" si="197"/>
        <v>0</v>
      </c>
      <c r="V116" s="707">
        <f t="shared" si="197"/>
        <v>0</v>
      </c>
      <c r="W116" s="715"/>
      <c r="X116" s="707"/>
      <c r="Y116" s="707">
        <f t="shared" si="210"/>
        <v>0</v>
      </c>
      <c r="Z116" s="709">
        <f t="shared" si="210"/>
        <v>0</v>
      </c>
      <c r="AA116" s="708">
        <f t="shared" si="198"/>
        <v>0</v>
      </c>
      <c r="AB116" s="916"/>
      <c r="AC116" s="914"/>
      <c r="AD116" s="914">
        <f t="shared" si="211"/>
        <v>0</v>
      </c>
      <c r="AE116" s="914">
        <f t="shared" si="211"/>
        <v>0</v>
      </c>
      <c r="AF116" s="915">
        <f t="shared" si="199"/>
        <v>0</v>
      </c>
      <c r="AG116" s="914"/>
      <c r="AH116" s="914">
        <f t="shared" si="200"/>
        <v>0</v>
      </c>
      <c r="AI116" s="914">
        <f t="shared" si="200"/>
        <v>0</v>
      </c>
      <c r="AJ116" s="717"/>
      <c r="AK116" s="707">
        <f t="shared" si="200"/>
        <v>0</v>
      </c>
      <c r="AL116" s="707">
        <f t="shared" si="200"/>
        <v>0</v>
      </c>
      <c r="AM116" s="707"/>
      <c r="AN116" s="707">
        <f t="shared" si="200"/>
        <v>0</v>
      </c>
      <c r="AO116" s="707">
        <f t="shared" si="200"/>
        <v>0</v>
      </c>
      <c r="AP116" s="707"/>
      <c r="AQ116" s="707">
        <f t="shared" si="200"/>
        <v>0</v>
      </c>
      <c r="AR116" s="707">
        <f t="shared" si="200"/>
        <v>0</v>
      </c>
      <c r="AS116" s="707"/>
      <c r="AT116" s="711"/>
      <c r="AU116" s="715"/>
      <c r="AV116" s="707"/>
      <c r="AW116" s="707">
        <f t="shared" si="212"/>
        <v>0</v>
      </c>
      <c r="AX116" s="709">
        <f t="shared" si="212"/>
        <v>0</v>
      </c>
      <c r="AY116" s="716"/>
      <c r="AZ116" s="709"/>
      <c r="BA116" s="709">
        <f t="shared" si="201"/>
        <v>0</v>
      </c>
      <c r="BB116" s="709">
        <f t="shared" si="201"/>
        <v>0</v>
      </c>
      <c r="BC116" s="715"/>
      <c r="BD116" s="707"/>
      <c r="BE116" s="707">
        <f t="shared" si="213"/>
        <v>0</v>
      </c>
      <c r="BF116" s="709">
        <f t="shared" si="213"/>
        <v>0</v>
      </c>
      <c r="BG116" s="709">
        <f t="shared" si="202"/>
        <v>0</v>
      </c>
      <c r="BH116" s="709">
        <f t="shared" si="203"/>
        <v>0</v>
      </c>
      <c r="BI116" s="709">
        <f t="shared" si="204"/>
        <v>0</v>
      </c>
      <c r="BJ116" s="717"/>
      <c r="BK116" s="711"/>
      <c r="BL116" s="715"/>
      <c r="BM116" s="707"/>
      <c r="BN116" s="707">
        <f t="shared" si="214"/>
        <v>0</v>
      </c>
      <c r="BO116" s="709">
        <f t="shared" si="214"/>
        <v>0</v>
      </c>
      <c r="BP116" s="715"/>
      <c r="BQ116" s="707"/>
      <c r="BR116" s="709">
        <f t="shared" si="205"/>
        <v>0</v>
      </c>
      <c r="BS116" s="709">
        <f t="shared" si="205"/>
        <v>0</v>
      </c>
      <c r="BT116" s="711"/>
      <c r="BU116" s="715"/>
      <c r="BV116" s="707"/>
      <c r="BW116" s="707">
        <f t="shared" si="215"/>
        <v>0</v>
      </c>
      <c r="BX116" s="709">
        <f t="shared" si="215"/>
        <v>0</v>
      </c>
      <c r="BY116" s="716"/>
      <c r="BZ116" s="709"/>
      <c r="CA116" s="709">
        <f t="shared" si="206"/>
        <v>0</v>
      </c>
      <c r="CB116" s="709">
        <f t="shared" si="206"/>
        <v>0</v>
      </c>
      <c r="CC116" s="711"/>
      <c r="CD116" s="711"/>
      <c r="CE116" s="711"/>
      <c r="CF116" s="711"/>
      <c r="CG116" s="711"/>
      <c r="CH116" s="711"/>
      <c r="CI116" s="711"/>
      <c r="CJ116" s="711"/>
      <c r="CK116" s="711"/>
      <c r="CL116" s="711"/>
      <c r="CM116" s="711"/>
      <c r="CN116" s="711"/>
      <c r="CO116" s="711"/>
      <c r="CP116" s="711"/>
      <c r="CQ116" s="711"/>
      <c r="CR116" s="711"/>
      <c r="CS116" s="711"/>
      <c r="CT116" s="711"/>
      <c r="CU116" s="711"/>
      <c r="CV116" s="711"/>
      <c r="CW116" s="711"/>
      <c r="CX116" s="711"/>
      <c r="CY116" s="711"/>
      <c r="CZ116" s="711"/>
      <c r="DA116" s="711"/>
      <c r="DB116" s="711"/>
      <c r="DC116" s="711"/>
      <c r="DD116" s="711"/>
      <c r="DE116" s="711"/>
      <c r="DF116" s="711"/>
      <c r="DG116" s="711"/>
      <c r="DH116" s="711"/>
      <c r="DI116" s="711"/>
      <c r="DJ116" s="711"/>
      <c r="DK116" s="711"/>
      <c r="DL116" s="711"/>
      <c r="DM116" s="711"/>
      <c r="DN116" s="711"/>
      <c r="DO116" s="711"/>
      <c r="DP116" s="711"/>
      <c r="DQ116" s="711"/>
      <c r="DR116" s="711"/>
      <c r="DS116" s="711"/>
      <c r="DT116" s="711"/>
      <c r="DU116" s="711"/>
      <c r="DV116" s="711"/>
      <c r="DW116" s="711"/>
      <c r="DX116" s="711"/>
      <c r="DY116" s="711"/>
      <c r="DZ116" s="711"/>
      <c r="EA116" s="711"/>
    </row>
    <row r="117" spans="1:131" ht="20.25" hidden="1">
      <c r="A117" s="718" t="s">
        <v>22</v>
      </c>
      <c r="B117" s="715"/>
      <c r="C117" s="707">
        <f>C126+C134+C142</f>
        <v>0</v>
      </c>
      <c r="D117" s="707"/>
      <c r="E117" s="709"/>
      <c r="F117" s="710"/>
      <c r="G117" s="715"/>
      <c r="H117" s="707">
        <f>H126+H134+H142</f>
        <v>0</v>
      </c>
      <c r="I117" s="707"/>
      <c r="J117" s="707"/>
      <c r="K117" s="708"/>
      <c r="L117" s="916"/>
      <c r="M117" s="914">
        <f>M126+M134+M142</f>
        <v>0</v>
      </c>
      <c r="N117" s="914"/>
      <c r="O117" s="914"/>
      <c r="P117" s="915"/>
      <c r="Q117" s="717">
        <f>Q126+Q134+Q142</f>
        <v>0</v>
      </c>
      <c r="R117" s="707"/>
      <c r="S117" s="707"/>
      <c r="T117" s="707">
        <f>T126+T134+T142</f>
        <v>0</v>
      </c>
      <c r="U117" s="707"/>
      <c r="V117" s="707"/>
      <c r="W117" s="715"/>
      <c r="X117" s="707">
        <f>X126+X134+X142</f>
        <v>0</v>
      </c>
      <c r="Y117" s="707"/>
      <c r="Z117" s="709"/>
      <c r="AA117" s="708"/>
      <c r="AB117" s="916"/>
      <c r="AC117" s="914">
        <f>AC126+AC134+AC142</f>
        <v>0</v>
      </c>
      <c r="AD117" s="914"/>
      <c r="AE117" s="914"/>
      <c r="AF117" s="915"/>
      <c r="AG117" s="914">
        <f>AG126+AG134+AG142</f>
        <v>0</v>
      </c>
      <c r="AH117" s="914"/>
      <c r="AI117" s="914"/>
      <c r="AJ117" s="717">
        <f>AJ126+AJ134+AJ142</f>
        <v>0</v>
      </c>
      <c r="AK117" s="707"/>
      <c r="AL117" s="707"/>
      <c r="AM117" s="707">
        <f>AM126+AM134+AM142</f>
        <v>0</v>
      </c>
      <c r="AN117" s="707"/>
      <c r="AO117" s="707"/>
      <c r="AP117" s="707">
        <f>AP126+AP134+AP142</f>
        <v>0</v>
      </c>
      <c r="AQ117" s="707"/>
      <c r="AR117" s="707"/>
      <c r="AS117" s="707"/>
      <c r="AT117" s="711"/>
      <c r="AU117" s="715"/>
      <c r="AV117" s="707">
        <f>AV126+AV134+AV142</f>
        <v>0</v>
      </c>
      <c r="AW117" s="707"/>
      <c r="AX117" s="709"/>
      <c r="AY117" s="716"/>
      <c r="AZ117" s="709">
        <f>IF(M117=0,0,AC117/M117*100)</f>
        <v>0</v>
      </c>
      <c r="BA117" s="709"/>
      <c r="BB117" s="709"/>
      <c r="BC117" s="715"/>
      <c r="BD117" s="707">
        <f>BD126+BD134+BD142</f>
        <v>0</v>
      </c>
      <c r="BE117" s="707"/>
      <c r="BF117" s="709"/>
      <c r="BG117" s="707"/>
      <c r="BH117" s="707"/>
      <c r="BI117" s="707"/>
      <c r="BJ117" s="717"/>
      <c r="BK117" s="711"/>
      <c r="BL117" s="715"/>
      <c r="BM117" s="707">
        <f>BM126+BM134+BM142</f>
        <v>0</v>
      </c>
      <c r="BN117" s="707"/>
      <c r="BO117" s="709"/>
      <c r="BP117" s="715"/>
      <c r="BQ117" s="709">
        <f>IF(X117=0,0,AC117/X117*100)</f>
        <v>0</v>
      </c>
      <c r="BR117" s="707"/>
      <c r="BS117" s="709"/>
      <c r="BT117" s="711"/>
      <c r="BU117" s="715"/>
      <c r="BV117" s="707">
        <f>BV126+BV134+BV142</f>
        <v>0</v>
      </c>
      <c r="BW117" s="707"/>
      <c r="BX117" s="709"/>
      <c r="BY117" s="716"/>
      <c r="BZ117" s="709">
        <f>IF(C117=0,0,AC117/C117*100)</f>
        <v>0</v>
      </c>
      <c r="CA117" s="709"/>
      <c r="CB117" s="709"/>
      <c r="CC117" s="711"/>
      <c r="CD117" s="711"/>
      <c r="CE117" s="711"/>
      <c r="CF117" s="711"/>
      <c r="CG117" s="711"/>
      <c r="CH117" s="711"/>
      <c r="CI117" s="711"/>
      <c r="CJ117" s="711"/>
      <c r="CK117" s="711"/>
      <c r="CL117" s="711"/>
      <c r="CM117" s="711"/>
      <c r="CN117" s="711"/>
      <c r="CO117" s="711"/>
      <c r="CP117" s="711"/>
      <c r="CQ117" s="711"/>
      <c r="CR117" s="711"/>
      <c r="CS117" s="711"/>
      <c r="CT117" s="711"/>
      <c r="CU117" s="711"/>
      <c r="CV117" s="711"/>
      <c r="CW117" s="711"/>
      <c r="CX117" s="711"/>
      <c r="CY117" s="711"/>
      <c r="CZ117" s="711"/>
      <c r="DA117" s="711"/>
      <c r="DB117" s="711"/>
      <c r="DC117" s="711"/>
      <c r="DD117" s="711"/>
      <c r="DE117" s="711"/>
      <c r="DF117" s="711"/>
      <c r="DG117" s="711"/>
      <c r="DH117" s="711"/>
      <c r="DI117" s="711"/>
      <c r="DJ117" s="711"/>
      <c r="DK117" s="711"/>
      <c r="DL117" s="711"/>
      <c r="DM117" s="711"/>
      <c r="DN117" s="711"/>
      <c r="DO117" s="711"/>
      <c r="DP117" s="711"/>
      <c r="DQ117" s="711"/>
      <c r="DR117" s="711"/>
      <c r="DS117" s="711"/>
      <c r="DT117" s="711"/>
      <c r="DU117" s="711"/>
      <c r="DV117" s="711"/>
      <c r="DW117" s="711"/>
      <c r="DX117" s="711"/>
      <c r="DY117" s="711"/>
      <c r="DZ117" s="711"/>
      <c r="EA117" s="711"/>
    </row>
    <row r="118" spans="1:131" ht="20.25" hidden="1">
      <c r="A118" s="714" t="s">
        <v>23</v>
      </c>
      <c r="B118" s="715"/>
      <c r="C118" s="715"/>
      <c r="D118" s="715"/>
      <c r="E118" s="716"/>
      <c r="F118" s="715"/>
      <c r="G118" s="715"/>
      <c r="H118" s="715"/>
      <c r="I118" s="715"/>
      <c r="J118" s="715"/>
      <c r="K118" s="724"/>
      <c r="L118" s="916"/>
      <c r="M118" s="916"/>
      <c r="N118" s="916"/>
      <c r="O118" s="916"/>
      <c r="P118" s="916"/>
      <c r="Q118" s="723"/>
      <c r="R118" s="715"/>
      <c r="S118" s="715"/>
      <c r="T118" s="715"/>
      <c r="U118" s="715"/>
      <c r="V118" s="715"/>
      <c r="W118" s="715"/>
      <c r="X118" s="715"/>
      <c r="Y118" s="715"/>
      <c r="Z118" s="716"/>
      <c r="AA118" s="724"/>
      <c r="AB118" s="916"/>
      <c r="AC118" s="916"/>
      <c r="AD118" s="916"/>
      <c r="AE118" s="916"/>
      <c r="AF118" s="916"/>
      <c r="AG118" s="916"/>
      <c r="AH118" s="916"/>
      <c r="AI118" s="916"/>
      <c r="AJ118" s="723"/>
      <c r="AK118" s="715"/>
      <c r="AL118" s="715"/>
      <c r="AM118" s="715"/>
      <c r="AN118" s="715"/>
      <c r="AO118" s="715"/>
      <c r="AP118" s="715"/>
      <c r="AQ118" s="715"/>
      <c r="AR118" s="715"/>
      <c r="AS118" s="715"/>
      <c r="AT118" s="711"/>
      <c r="AU118" s="715"/>
      <c r="AV118" s="715"/>
      <c r="AW118" s="715"/>
      <c r="AX118" s="716"/>
      <c r="AY118" s="716"/>
      <c r="AZ118" s="716"/>
      <c r="BA118" s="716"/>
      <c r="BB118" s="716"/>
      <c r="BC118" s="715"/>
      <c r="BD118" s="715"/>
      <c r="BE118" s="715"/>
      <c r="BF118" s="716"/>
      <c r="BG118" s="715"/>
      <c r="BH118" s="715"/>
      <c r="BI118" s="715"/>
      <c r="BJ118" s="723"/>
      <c r="BK118" s="711"/>
      <c r="BL118" s="715"/>
      <c r="BM118" s="715"/>
      <c r="BN118" s="715"/>
      <c r="BO118" s="716"/>
      <c r="BP118" s="715"/>
      <c r="BQ118" s="715"/>
      <c r="BR118" s="715"/>
      <c r="BS118" s="716"/>
      <c r="BT118" s="711"/>
      <c r="BU118" s="715"/>
      <c r="BV118" s="715"/>
      <c r="BW118" s="715"/>
      <c r="BX118" s="716"/>
      <c r="BY118" s="716"/>
      <c r="BZ118" s="716"/>
      <c r="CA118" s="716"/>
      <c r="CB118" s="716"/>
      <c r="CC118" s="711"/>
      <c r="CD118" s="711"/>
      <c r="CE118" s="711"/>
      <c r="CF118" s="711"/>
      <c r="CG118" s="711"/>
      <c r="CH118" s="711"/>
      <c r="CI118" s="711"/>
      <c r="CJ118" s="711"/>
      <c r="CK118" s="711"/>
      <c r="CL118" s="711"/>
      <c r="CM118" s="711"/>
      <c r="CN118" s="711"/>
      <c r="CO118" s="711"/>
      <c r="CP118" s="711"/>
      <c r="CQ118" s="711"/>
      <c r="CR118" s="711"/>
      <c r="CS118" s="711"/>
      <c r="CT118" s="711"/>
      <c r="CU118" s="711"/>
      <c r="CV118" s="711"/>
      <c r="CW118" s="711"/>
      <c r="CX118" s="711"/>
      <c r="CY118" s="711"/>
      <c r="CZ118" s="711"/>
      <c r="DA118" s="711"/>
      <c r="DB118" s="711"/>
      <c r="DC118" s="711"/>
      <c r="DD118" s="711"/>
      <c r="DE118" s="711"/>
      <c r="DF118" s="711"/>
      <c r="DG118" s="711"/>
      <c r="DH118" s="711"/>
      <c r="DI118" s="711"/>
      <c r="DJ118" s="711"/>
      <c r="DK118" s="711"/>
      <c r="DL118" s="711"/>
      <c r="DM118" s="711"/>
      <c r="DN118" s="711"/>
      <c r="DO118" s="711"/>
      <c r="DP118" s="711"/>
      <c r="DQ118" s="711"/>
      <c r="DR118" s="711"/>
      <c r="DS118" s="711"/>
      <c r="DT118" s="711"/>
      <c r="DU118" s="711"/>
      <c r="DV118" s="711"/>
      <c r="DW118" s="711"/>
      <c r="DX118" s="711"/>
      <c r="DY118" s="711"/>
      <c r="DZ118" s="711"/>
      <c r="EA118" s="711"/>
    </row>
    <row r="119" spans="1:131" s="729" customFormat="1" ht="19.5" hidden="1" customHeight="1">
      <c r="A119" s="730" t="s">
        <v>29</v>
      </c>
      <c r="B119" s="715">
        <f>C119+D119</f>
        <v>0</v>
      </c>
      <c r="C119" s="731">
        <v>0</v>
      </c>
      <c r="D119" s="715">
        <f>SUM(D120:D121,D124:D125)</f>
        <v>0</v>
      </c>
      <c r="E119" s="716">
        <f>SUM(E120:E121,E124:E125)</f>
        <v>0</v>
      </c>
      <c r="F119" s="710">
        <f t="shared" ref="F119:F125" si="216">IF(E119=0,0,ROUND(D119/E119/12,0))</f>
        <v>0</v>
      </c>
      <c r="G119" s="715">
        <f>H119+I119</f>
        <v>0</v>
      </c>
      <c r="H119" s="731">
        <v>0</v>
      </c>
      <c r="I119" s="715">
        <f>SUM(I120:I121,I124:I125)</f>
        <v>0</v>
      </c>
      <c r="J119" s="715">
        <f>SUM(J120:J121,J124:J125)</f>
        <v>0</v>
      </c>
      <c r="K119" s="708">
        <f t="shared" ref="K119:K125" si="217">IF(J119=0,0,ROUND(I119/J119/12,0))</f>
        <v>0</v>
      </c>
      <c r="L119" s="916">
        <f>M119+N119</f>
        <v>0</v>
      </c>
      <c r="M119" s="920">
        <v>0</v>
      </c>
      <c r="N119" s="916">
        <f>SUM(N120:N121,N124:N125)</f>
        <v>0</v>
      </c>
      <c r="O119" s="916">
        <f>SUM(O120:O121,O124:O125)</f>
        <v>0</v>
      </c>
      <c r="P119" s="915">
        <f t="shared" ref="P119:P125" si="218">IF(O119=0,0,ROUND(N119/O119/12,0))</f>
        <v>0</v>
      </c>
      <c r="Q119" s="908"/>
      <c r="R119" s="715">
        <f>SUM(R120:R121,R124:R125)</f>
        <v>0</v>
      </c>
      <c r="S119" s="715">
        <f>SUM(S120:S121,S124:S125)</f>
        <v>0</v>
      </c>
      <c r="T119" s="733"/>
      <c r="U119" s="715">
        <f>SUM(U120:U121,U124:U125)</f>
        <v>0</v>
      </c>
      <c r="V119" s="715">
        <f>SUM(V120:V121,V124:V125)</f>
        <v>0</v>
      </c>
      <c r="W119" s="715">
        <f>X119+Y119</f>
        <v>0</v>
      </c>
      <c r="X119" s="715">
        <f>M119+Q119-T119</f>
        <v>0</v>
      </c>
      <c r="Y119" s="715">
        <f>SUM(Y120:Y121,Y124:Y125)</f>
        <v>0</v>
      </c>
      <c r="Z119" s="716">
        <f>SUM(Z120:Z121,Z124:Z125)</f>
        <v>0</v>
      </c>
      <c r="AA119" s="708">
        <f t="shared" ref="AA119:AA125" si="219">IF(Z119=0,0,ROUND(Y119/Z119/12,0))</f>
        <v>0</v>
      </c>
      <c r="AB119" s="916">
        <f>AC119+AD119</f>
        <v>0</v>
      </c>
      <c r="AC119" s="924"/>
      <c r="AD119" s="916">
        <f>SUM(AD120:AD121,AD124:AD125)</f>
        <v>0</v>
      </c>
      <c r="AE119" s="916">
        <f>SUM(AE120:AE121,AE124:AE125)</f>
        <v>0</v>
      </c>
      <c r="AF119" s="915">
        <f t="shared" ref="AF119:AF125" si="220">IF(AE119=0,0,ROUND(AD119/AE119/12,0))</f>
        <v>0</v>
      </c>
      <c r="AG119" s="924"/>
      <c r="AH119" s="916">
        <f>SUM(AH120:AH121,AH124:AH125)</f>
        <v>0</v>
      </c>
      <c r="AI119" s="916">
        <f>SUM(AI120:AI121,AI124:AI125)</f>
        <v>0</v>
      </c>
      <c r="AJ119" s="908"/>
      <c r="AK119" s="715">
        <f>SUM(AK120:AK121,AK124:AK125)</f>
        <v>0</v>
      </c>
      <c r="AL119" s="715">
        <f>SUM(AL120:AL121,AL124:AL125)</f>
        <v>0</v>
      </c>
      <c r="AM119" s="733"/>
      <c r="AN119" s="715">
        <f>SUM(AN120:AN121,AN124:AN125)</f>
        <v>0</v>
      </c>
      <c r="AO119" s="715">
        <f>SUM(AO120:AO121,AO124:AO125)</f>
        <v>0</v>
      </c>
      <c r="AP119" s="733"/>
      <c r="AQ119" s="715">
        <f>SUM(AQ120:AQ121,AQ124:AQ125)</f>
        <v>0</v>
      </c>
      <c r="AR119" s="715">
        <f>SUM(AR120:AR121,AR124:AR125)</f>
        <v>0</v>
      </c>
      <c r="AS119" s="715"/>
      <c r="AT119" s="711"/>
      <c r="AU119" s="715">
        <f>AV119+AW119</f>
        <v>0</v>
      </c>
      <c r="AV119" s="715">
        <f>AC119-M119</f>
        <v>0</v>
      </c>
      <c r="AW119" s="715">
        <f>SUM(AW120:AW121,AW124:AW125)</f>
        <v>0</v>
      </c>
      <c r="AX119" s="716">
        <f>SUM(AX120:AX121,AX124:AX125)</f>
        <v>0</v>
      </c>
      <c r="AY119" s="716">
        <f>IF(L119=0,0,AB119/L119*100)</f>
        <v>0</v>
      </c>
      <c r="AZ119" s="716">
        <f>IF(M119=0,0,AC119/M119*100)</f>
        <v>0</v>
      </c>
      <c r="BA119" s="716">
        <f>IF(N119=0,0,AD119/N119*100)</f>
        <v>0</v>
      </c>
      <c r="BB119" s="716">
        <f>IF(O119=0,0,AE119/O119*100)</f>
        <v>0</v>
      </c>
      <c r="BC119" s="715">
        <f>BD119+BE119</f>
        <v>0</v>
      </c>
      <c r="BD119" s="715">
        <f>AC119-M119-AG119-AJ119-AM119-AP119</f>
        <v>0</v>
      </c>
      <c r="BE119" s="715">
        <f>SUM(BE120:BE121,BE124:BE125)</f>
        <v>0</v>
      </c>
      <c r="BF119" s="716">
        <f>SUM(BF120:BF121,BF124:BF125)</f>
        <v>0</v>
      </c>
      <c r="BG119" s="716">
        <f t="shared" ref="BG119:BG125" si="221">IF(F119=0,0,AF119/F119*100)</f>
        <v>0</v>
      </c>
      <c r="BH119" s="716">
        <f t="shared" ref="BH119:BH125" si="222">IF(K119=0,0,AF119/K119*100)</f>
        <v>0</v>
      </c>
      <c r="BI119" s="716">
        <f t="shared" ref="BI119:BI125" si="223">IF(P119=0,0,AF119/P119*100)</f>
        <v>0</v>
      </c>
      <c r="BJ119" s="723"/>
      <c r="BK119" s="711"/>
      <c r="BL119" s="715">
        <f>BM119+BN119</f>
        <v>0</v>
      </c>
      <c r="BM119" s="715">
        <f>AC119-X119</f>
        <v>0</v>
      </c>
      <c r="BN119" s="715">
        <f>SUM(BN120:BN121,BN124:BN125)</f>
        <v>0</v>
      </c>
      <c r="BO119" s="716">
        <f>SUM(BO120:BO121,BO124:BO125)</f>
        <v>0</v>
      </c>
      <c r="BP119" s="716">
        <f>IF(W119=0,0,AB119/W119*100)</f>
        <v>0</v>
      </c>
      <c r="BQ119" s="716">
        <f>IF(X119=0,0,AC119/X119*100)</f>
        <v>0</v>
      </c>
      <c r="BR119" s="716">
        <f>IF(Y119=0,0,AD119/Y119*100)</f>
        <v>0</v>
      </c>
      <c r="BS119" s="716">
        <f>IF(Z119=0,0,AE119/Z119*100)</f>
        <v>0</v>
      </c>
      <c r="BT119" s="711"/>
      <c r="BU119" s="715">
        <f>BV119+BW119</f>
        <v>0</v>
      </c>
      <c r="BV119" s="715">
        <f>AC119-C119</f>
        <v>0</v>
      </c>
      <c r="BW119" s="715">
        <f>SUM(BW120:BW121,BW124:BW125)</f>
        <v>0</v>
      </c>
      <c r="BX119" s="716">
        <f>SUM(BX120:BX121,BX124:BX125)</f>
        <v>0</v>
      </c>
      <c r="BY119" s="716">
        <f>IF(B119=0,0,AB119/B119*100)</f>
        <v>0</v>
      </c>
      <c r="BZ119" s="716">
        <f>IF(C119=0,0,AC119/C119*100)</f>
        <v>0</v>
      </c>
      <c r="CA119" s="716">
        <f>IF(D119=0,0,AD119/D119*100)</f>
        <v>0</v>
      </c>
      <c r="CB119" s="716">
        <f>IF(E119=0,0,AE119/E119*100)</f>
        <v>0</v>
      </c>
      <c r="CC119" s="711"/>
      <c r="CD119" s="711"/>
      <c r="CE119" s="711"/>
      <c r="CF119" s="711"/>
      <c r="CG119" s="711"/>
      <c r="CH119" s="711"/>
      <c r="CI119" s="711"/>
      <c r="CJ119" s="711"/>
      <c r="CK119" s="711"/>
      <c r="CL119" s="711"/>
      <c r="CM119" s="711"/>
      <c r="CN119" s="711"/>
      <c r="CO119" s="711"/>
      <c r="CP119" s="711"/>
      <c r="CQ119" s="711"/>
      <c r="CR119" s="711"/>
      <c r="CS119" s="711"/>
      <c r="CT119" s="711"/>
      <c r="CU119" s="711"/>
      <c r="CV119" s="711"/>
      <c r="CW119" s="711"/>
      <c r="CX119" s="711"/>
      <c r="CY119" s="711"/>
      <c r="CZ119" s="711"/>
      <c r="DA119" s="711"/>
      <c r="DB119" s="711"/>
      <c r="DC119" s="711"/>
      <c r="DD119" s="711"/>
      <c r="DE119" s="711"/>
      <c r="DF119" s="711"/>
      <c r="DG119" s="711"/>
      <c r="DH119" s="711"/>
      <c r="DI119" s="711"/>
      <c r="DJ119" s="711"/>
      <c r="DK119" s="711"/>
      <c r="DL119" s="711"/>
      <c r="DM119" s="711"/>
      <c r="DN119" s="711"/>
      <c r="DO119" s="711"/>
      <c r="DP119" s="711"/>
      <c r="DQ119" s="711"/>
      <c r="DR119" s="711"/>
      <c r="DS119" s="711"/>
      <c r="DT119" s="711"/>
      <c r="DU119" s="711"/>
      <c r="DV119" s="711"/>
      <c r="DW119" s="711"/>
      <c r="DX119" s="711"/>
      <c r="DY119" s="711"/>
      <c r="DZ119" s="711"/>
      <c r="EA119" s="711"/>
    </row>
    <row r="120" spans="1:131" ht="20.25" hidden="1">
      <c r="A120" s="714" t="s">
        <v>16</v>
      </c>
      <c r="B120" s="715"/>
      <c r="C120" s="715"/>
      <c r="D120" s="731">
        <v>0</v>
      </c>
      <c r="E120" s="732">
        <v>0</v>
      </c>
      <c r="F120" s="710">
        <f t="shared" si="216"/>
        <v>0</v>
      </c>
      <c r="G120" s="715"/>
      <c r="H120" s="715"/>
      <c r="I120" s="731">
        <v>0</v>
      </c>
      <c r="J120" s="731">
        <v>0</v>
      </c>
      <c r="K120" s="708">
        <f t="shared" si="217"/>
        <v>0</v>
      </c>
      <c r="L120" s="916"/>
      <c r="M120" s="916"/>
      <c r="N120" s="920">
        <v>0</v>
      </c>
      <c r="O120" s="920">
        <v>0</v>
      </c>
      <c r="P120" s="915">
        <f t="shared" si="218"/>
        <v>0</v>
      </c>
      <c r="Q120" s="723"/>
      <c r="R120" s="733"/>
      <c r="S120" s="733"/>
      <c r="T120" s="715"/>
      <c r="U120" s="733"/>
      <c r="V120" s="733"/>
      <c r="W120" s="715"/>
      <c r="X120" s="715"/>
      <c r="Y120" s="715">
        <f t="shared" ref="Y120:Z125" si="224">N120+R120-U120</f>
        <v>0</v>
      </c>
      <c r="Z120" s="716">
        <f t="shared" si="224"/>
        <v>0</v>
      </c>
      <c r="AA120" s="708">
        <f t="shared" si="219"/>
        <v>0</v>
      </c>
      <c r="AB120" s="916"/>
      <c r="AC120" s="916"/>
      <c r="AD120" s="924"/>
      <c r="AE120" s="924"/>
      <c r="AF120" s="915">
        <f t="shared" si="220"/>
        <v>0</v>
      </c>
      <c r="AG120" s="916"/>
      <c r="AH120" s="924"/>
      <c r="AI120" s="924"/>
      <c r="AJ120" s="723"/>
      <c r="AK120" s="733"/>
      <c r="AL120" s="733"/>
      <c r="AM120" s="715"/>
      <c r="AN120" s="733"/>
      <c r="AO120" s="733"/>
      <c r="AP120" s="715"/>
      <c r="AQ120" s="733"/>
      <c r="AR120" s="733"/>
      <c r="AS120" s="715"/>
      <c r="AT120" s="711"/>
      <c r="AU120" s="715"/>
      <c r="AV120" s="715"/>
      <c r="AW120" s="715">
        <f t="shared" ref="AW120:AX125" si="225">AD120-N120</f>
        <v>0</v>
      </c>
      <c r="AX120" s="716">
        <f t="shared" si="225"/>
        <v>0</v>
      </c>
      <c r="AY120" s="716"/>
      <c r="AZ120" s="716"/>
      <c r="BA120" s="716">
        <f t="shared" ref="BA120:BB125" si="226">IF(N120=0,0,AD120/N120*100)</f>
        <v>0</v>
      </c>
      <c r="BB120" s="716">
        <f t="shared" si="226"/>
        <v>0</v>
      </c>
      <c r="BC120" s="715"/>
      <c r="BD120" s="715"/>
      <c r="BE120" s="715">
        <f t="shared" ref="BE120:BF125" si="227">AD120-N120-AH120-AK120-AN120-AQ120</f>
        <v>0</v>
      </c>
      <c r="BF120" s="716">
        <f t="shared" si="227"/>
        <v>0</v>
      </c>
      <c r="BG120" s="716">
        <f t="shared" si="221"/>
        <v>0</v>
      </c>
      <c r="BH120" s="716">
        <f t="shared" si="222"/>
        <v>0</v>
      </c>
      <c r="BI120" s="716">
        <f t="shared" si="223"/>
        <v>0</v>
      </c>
      <c r="BJ120" s="723"/>
      <c r="BK120" s="711"/>
      <c r="BL120" s="715"/>
      <c r="BM120" s="715"/>
      <c r="BN120" s="715">
        <f t="shared" ref="BN120:BO125" si="228">AD120-Y120</f>
        <v>0</v>
      </c>
      <c r="BO120" s="716">
        <f t="shared" si="228"/>
        <v>0</v>
      </c>
      <c r="BP120" s="715"/>
      <c r="BQ120" s="715"/>
      <c r="BR120" s="716">
        <f t="shared" ref="BR120:BS125" si="229">IF(Y120=0,0,AD120/Y120*100)</f>
        <v>0</v>
      </c>
      <c r="BS120" s="716">
        <f t="shared" si="229"/>
        <v>0</v>
      </c>
      <c r="BT120" s="711"/>
      <c r="BU120" s="715"/>
      <c r="BV120" s="715"/>
      <c r="BW120" s="715">
        <f t="shared" ref="BW120:BX125" si="230">AD120-D120</f>
        <v>0</v>
      </c>
      <c r="BX120" s="716">
        <f t="shared" si="230"/>
        <v>0</v>
      </c>
      <c r="BY120" s="716"/>
      <c r="BZ120" s="716"/>
      <c r="CA120" s="716">
        <f t="shared" ref="CA120:CB125" si="231">IF(D120=0,0,AD120/D120*100)</f>
        <v>0</v>
      </c>
      <c r="CB120" s="716">
        <f t="shared" si="231"/>
        <v>0</v>
      </c>
      <c r="CC120" s="711"/>
      <c r="CD120" s="711"/>
      <c r="CE120" s="711"/>
      <c r="CF120" s="711"/>
      <c r="CG120" s="711"/>
      <c r="CH120" s="711"/>
      <c r="CI120" s="711"/>
      <c r="CJ120" s="711"/>
      <c r="CK120" s="711"/>
      <c r="CL120" s="711"/>
      <c r="CM120" s="711"/>
      <c r="CN120" s="711"/>
      <c r="CO120" s="711"/>
      <c r="CP120" s="711"/>
      <c r="CQ120" s="711"/>
      <c r="CR120" s="711"/>
      <c r="CS120" s="711"/>
      <c r="CT120" s="711"/>
      <c r="CU120" s="711"/>
      <c r="CV120" s="711"/>
      <c r="CW120" s="711"/>
      <c r="CX120" s="711"/>
      <c r="CY120" s="711"/>
      <c r="CZ120" s="711"/>
      <c r="DA120" s="711"/>
      <c r="DB120" s="711"/>
      <c r="DC120" s="711"/>
      <c r="DD120" s="711"/>
      <c r="DE120" s="711"/>
      <c r="DF120" s="711"/>
      <c r="DG120" s="711"/>
      <c r="DH120" s="711"/>
      <c r="DI120" s="711"/>
      <c r="DJ120" s="711"/>
      <c r="DK120" s="711"/>
      <c r="DL120" s="711"/>
      <c r="DM120" s="711"/>
      <c r="DN120" s="711"/>
      <c r="DO120" s="711"/>
      <c r="DP120" s="711"/>
      <c r="DQ120" s="711"/>
      <c r="DR120" s="711"/>
      <c r="DS120" s="711"/>
      <c r="DT120" s="711"/>
      <c r="DU120" s="711"/>
      <c r="DV120" s="711"/>
      <c r="DW120" s="711"/>
      <c r="DX120" s="711"/>
      <c r="DY120" s="711"/>
      <c r="DZ120" s="711"/>
      <c r="EA120" s="711"/>
    </row>
    <row r="121" spans="1:131" ht="20.25" hidden="1">
      <c r="A121" s="718" t="s">
        <v>17</v>
      </c>
      <c r="B121" s="715"/>
      <c r="C121" s="715"/>
      <c r="D121" s="731">
        <v>0</v>
      </c>
      <c r="E121" s="732">
        <v>0</v>
      </c>
      <c r="F121" s="710">
        <f t="shared" si="216"/>
        <v>0</v>
      </c>
      <c r="G121" s="715"/>
      <c r="H121" s="715"/>
      <c r="I121" s="731">
        <v>0</v>
      </c>
      <c r="J121" s="731">
        <v>0</v>
      </c>
      <c r="K121" s="708">
        <f t="shared" si="217"/>
        <v>0</v>
      </c>
      <c r="L121" s="916"/>
      <c r="M121" s="916"/>
      <c r="N121" s="920">
        <v>0</v>
      </c>
      <c r="O121" s="920">
        <v>0</v>
      </c>
      <c r="P121" s="915">
        <f t="shared" si="218"/>
        <v>0</v>
      </c>
      <c r="Q121" s="723"/>
      <c r="R121" s="733"/>
      <c r="S121" s="733"/>
      <c r="T121" s="715"/>
      <c r="U121" s="733"/>
      <c r="V121" s="733"/>
      <c r="W121" s="715"/>
      <c r="X121" s="715"/>
      <c r="Y121" s="715">
        <f t="shared" si="224"/>
        <v>0</v>
      </c>
      <c r="Z121" s="716">
        <f t="shared" si="224"/>
        <v>0</v>
      </c>
      <c r="AA121" s="708">
        <f t="shared" si="219"/>
        <v>0</v>
      </c>
      <c r="AB121" s="916"/>
      <c r="AC121" s="916"/>
      <c r="AD121" s="924"/>
      <c r="AE121" s="924"/>
      <c r="AF121" s="915">
        <f t="shared" si="220"/>
        <v>0</v>
      </c>
      <c r="AG121" s="916"/>
      <c r="AH121" s="924"/>
      <c r="AI121" s="924"/>
      <c r="AJ121" s="723"/>
      <c r="AK121" s="733"/>
      <c r="AL121" s="733"/>
      <c r="AM121" s="715"/>
      <c r="AN121" s="733"/>
      <c r="AO121" s="733"/>
      <c r="AP121" s="715"/>
      <c r="AQ121" s="733"/>
      <c r="AR121" s="733"/>
      <c r="AS121" s="715"/>
      <c r="AT121" s="711"/>
      <c r="AU121" s="715"/>
      <c r="AV121" s="715"/>
      <c r="AW121" s="715">
        <f t="shared" si="225"/>
        <v>0</v>
      </c>
      <c r="AX121" s="716">
        <f t="shared" si="225"/>
        <v>0</v>
      </c>
      <c r="AY121" s="716"/>
      <c r="AZ121" s="716"/>
      <c r="BA121" s="716">
        <f t="shared" si="226"/>
        <v>0</v>
      </c>
      <c r="BB121" s="716">
        <f t="shared" si="226"/>
        <v>0</v>
      </c>
      <c r="BC121" s="715"/>
      <c r="BD121" s="715"/>
      <c r="BE121" s="715">
        <f t="shared" si="227"/>
        <v>0</v>
      </c>
      <c r="BF121" s="716">
        <f t="shared" si="227"/>
        <v>0</v>
      </c>
      <c r="BG121" s="716">
        <f t="shared" si="221"/>
        <v>0</v>
      </c>
      <c r="BH121" s="716">
        <f t="shared" si="222"/>
        <v>0</v>
      </c>
      <c r="BI121" s="716">
        <f t="shared" si="223"/>
        <v>0</v>
      </c>
      <c r="BJ121" s="723"/>
      <c r="BK121" s="711"/>
      <c r="BL121" s="715"/>
      <c r="BM121" s="715"/>
      <c r="BN121" s="715">
        <f t="shared" si="228"/>
        <v>0</v>
      </c>
      <c r="BO121" s="716">
        <f t="shared" si="228"/>
        <v>0</v>
      </c>
      <c r="BP121" s="715"/>
      <c r="BQ121" s="715"/>
      <c r="BR121" s="716">
        <f t="shared" si="229"/>
        <v>0</v>
      </c>
      <c r="BS121" s="716">
        <f t="shared" si="229"/>
        <v>0</v>
      </c>
      <c r="BT121" s="711"/>
      <c r="BU121" s="715"/>
      <c r="BV121" s="715"/>
      <c r="BW121" s="715">
        <f t="shared" si="230"/>
        <v>0</v>
      </c>
      <c r="BX121" s="716">
        <f t="shared" si="230"/>
        <v>0</v>
      </c>
      <c r="BY121" s="716"/>
      <c r="BZ121" s="716"/>
      <c r="CA121" s="716">
        <f t="shared" si="231"/>
        <v>0</v>
      </c>
      <c r="CB121" s="716">
        <f t="shared" si="231"/>
        <v>0</v>
      </c>
      <c r="CC121" s="711"/>
      <c r="CD121" s="711"/>
      <c r="CE121" s="711"/>
      <c r="CF121" s="711"/>
      <c r="CG121" s="711"/>
      <c r="CH121" s="711"/>
      <c r="CI121" s="711"/>
      <c r="CJ121" s="711"/>
      <c r="CK121" s="711"/>
      <c r="CL121" s="711"/>
      <c r="CM121" s="711"/>
      <c r="CN121" s="711"/>
      <c r="CO121" s="711"/>
      <c r="CP121" s="711"/>
      <c r="CQ121" s="711"/>
      <c r="CR121" s="711"/>
      <c r="CS121" s="711"/>
      <c r="CT121" s="711"/>
      <c r="CU121" s="711"/>
      <c r="CV121" s="711"/>
      <c r="CW121" s="711"/>
      <c r="CX121" s="711"/>
      <c r="CY121" s="711"/>
      <c r="CZ121" s="711"/>
      <c r="DA121" s="711"/>
      <c r="DB121" s="711"/>
      <c r="DC121" s="711"/>
      <c r="DD121" s="711"/>
      <c r="DE121" s="711"/>
      <c r="DF121" s="711"/>
      <c r="DG121" s="711"/>
      <c r="DH121" s="711"/>
      <c r="DI121" s="711"/>
      <c r="DJ121" s="711"/>
      <c r="DK121" s="711"/>
      <c r="DL121" s="711"/>
      <c r="DM121" s="711"/>
      <c r="DN121" s="711"/>
      <c r="DO121" s="711"/>
      <c r="DP121" s="711"/>
      <c r="DQ121" s="711"/>
      <c r="DR121" s="711"/>
      <c r="DS121" s="711"/>
      <c r="DT121" s="711"/>
      <c r="DU121" s="711"/>
      <c r="DV121" s="711"/>
      <c r="DW121" s="711"/>
      <c r="DX121" s="711"/>
      <c r="DY121" s="711"/>
      <c r="DZ121" s="711"/>
      <c r="EA121" s="711"/>
    </row>
    <row r="122" spans="1:131" ht="20.25" hidden="1">
      <c r="A122" s="718" t="s">
        <v>18</v>
      </c>
      <c r="B122" s="715"/>
      <c r="C122" s="715"/>
      <c r="D122" s="731">
        <v>0</v>
      </c>
      <c r="E122" s="732">
        <v>0</v>
      </c>
      <c r="F122" s="710">
        <f t="shared" si="216"/>
        <v>0</v>
      </c>
      <c r="G122" s="715"/>
      <c r="H122" s="715"/>
      <c r="I122" s="731">
        <v>0</v>
      </c>
      <c r="J122" s="731">
        <v>0</v>
      </c>
      <c r="K122" s="708">
        <f t="shared" si="217"/>
        <v>0</v>
      </c>
      <c r="L122" s="916"/>
      <c r="M122" s="916"/>
      <c r="N122" s="920">
        <v>0</v>
      </c>
      <c r="O122" s="920">
        <v>0</v>
      </c>
      <c r="P122" s="915">
        <f t="shared" si="218"/>
        <v>0</v>
      </c>
      <c r="Q122" s="723"/>
      <c r="R122" s="733"/>
      <c r="S122" s="733"/>
      <c r="T122" s="715"/>
      <c r="U122" s="733"/>
      <c r="V122" s="733"/>
      <c r="W122" s="715"/>
      <c r="X122" s="715"/>
      <c r="Y122" s="715">
        <f t="shared" si="224"/>
        <v>0</v>
      </c>
      <c r="Z122" s="716">
        <f t="shared" si="224"/>
        <v>0</v>
      </c>
      <c r="AA122" s="708">
        <f t="shared" si="219"/>
        <v>0</v>
      </c>
      <c r="AB122" s="916"/>
      <c r="AC122" s="916"/>
      <c r="AD122" s="924"/>
      <c r="AE122" s="924"/>
      <c r="AF122" s="915">
        <f t="shared" si="220"/>
        <v>0</v>
      </c>
      <c r="AG122" s="916"/>
      <c r="AH122" s="924"/>
      <c r="AI122" s="924"/>
      <c r="AJ122" s="723"/>
      <c r="AK122" s="733"/>
      <c r="AL122" s="733"/>
      <c r="AM122" s="715"/>
      <c r="AN122" s="733"/>
      <c r="AO122" s="733"/>
      <c r="AP122" s="715"/>
      <c r="AQ122" s="733"/>
      <c r="AR122" s="733"/>
      <c r="AS122" s="715"/>
      <c r="AT122" s="711"/>
      <c r="AU122" s="715"/>
      <c r="AV122" s="715"/>
      <c r="AW122" s="715">
        <f t="shared" si="225"/>
        <v>0</v>
      </c>
      <c r="AX122" s="716">
        <f t="shared" si="225"/>
        <v>0</v>
      </c>
      <c r="AY122" s="716"/>
      <c r="AZ122" s="716"/>
      <c r="BA122" s="716">
        <f t="shared" si="226"/>
        <v>0</v>
      </c>
      <c r="BB122" s="716">
        <f t="shared" si="226"/>
        <v>0</v>
      </c>
      <c r="BC122" s="715"/>
      <c r="BD122" s="715"/>
      <c r="BE122" s="715">
        <f t="shared" si="227"/>
        <v>0</v>
      </c>
      <c r="BF122" s="716">
        <f t="shared" si="227"/>
        <v>0</v>
      </c>
      <c r="BG122" s="716">
        <f t="shared" si="221"/>
        <v>0</v>
      </c>
      <c r="BH122" s="716">
        <f t="shared" si="222"/>
        <v>0</v>
      </c>
      <c r="BI122" s="716">
        <f t="shared" si="223"/>
        <v>0</v>
      </c>
      <c r="BJ122" s="723"/>
      <c r="BK122" s="711"/>
      <c r="BL122" s="715"/>
      <c r="BM122" s="715"/>
      <c r="BN122" s="715">
        <f t="shared" si="228"/>
        <v>0</v>
      </c>
      <c r="BO122" s="716">
        <f t="shared" si="228"/>
        <v>0</v>
      </c>
      <c r="BP122" s="715"/>
      <c r="BQ122" s="715"/>
      <c r="BR122" s="716">
        <f t="shared" si="229"/>
        <v>0</v>
      </c>
      <c r="BS122" s="716">
        <f t="shared" si="229"/>
        <v>0</v>
      </c>
      <c r="BT122" s="711"/>
      <c r="BU122" s="715"/>
      <c r="BV122" s="715"/>
      <c r="BW122" s="715">
        <f t="shared" si="230"/>
        <v>0</v>
      </c>
      <c r="BX122" s="716">
        <f t="shared" si="230"/>
        <v>0</v>
      </c>
      <c r="BY122" s="716"/>
      <c r="BZ122" s="716"/>
      <c r="CA122" s="716">
        <f t="shared" si="231"/>
        <v>0</v>
      </c>
      <c r="CB122" s="716">
        <f t="shared" si="231"/>
        <v>0</v>
      </c>
      <c r="CC122" s="711"/>
      <c r="CD122" s="711"/>
      <c r="CE122" s="711"/>
      <c r="CF122" s="711"/>
      <c r="CG122" s="711"/>
      <c r="CH122" s="711"/>
      <c r="CI122" s="711"/>
      <c r="CJ122" s="711"/>
      <c r="CK122" s="711"/>
      <c r="CL122" s="711"/>
      <c r="CM122" s="711"/>
      <c r="CN122" s="711"/>
      <c r="CO122" s="711"/>
      <c r="CP122" s="711"/>
      <c r="CQ122" s="711"/>
      <c r="CR122" s="711"/>
      <c r="CS122" s="711"/>
      <c r="CT122" s="711"/>
      <c r="CU122" s="711"/>
      <c r="CV122" s="711"/>
      <c r="CW122" s="711"/>
      <c r="CX122" s="711"/>
      <c r="CY122" s="711"/>
      <c r="CZ122" s="711"/>
      <c r="DA122" s="711"/>
      <c r="DB122" s="711"/>
      <c r="DC122" s="711"/>
      <c r="DD122" s="711"/>
      <c r="DE122" s="711"/>
      <c r="DF122" s="711"/>
      <c r="DG122" s="711"/>
      <c r="DH122" s="711"/>
      <c r="DI122" s="711"/>
      <c r="DJ122" s="711"/>
      <c r="DK122" s="711"/>
      <c r="DL122" s="711"/>
      <c r="DM122" s="711"/>
      <c r="DN122" s="711"/>
      <c r="DO122" s="711"/>
      <c r="DP122" s="711"/>
      <c r="DQ122" s="711"/>
      <c r="DR122" s="711"/>
      <c r="DS122" s="711"/>
      <c r="DT122" s="711"/>
      <c r="DU122" s="711"/>
      <c r="DV122" s="711"/>
      <c r="DW122" s="711"/>
      <c r="DX122" s="711"/>
      <c r="DY122" s="711"/>
      <c r="DZ122" s="711"/>
      <c r="EA122" s="711"/>
    </row>
    <row r="123" spans="1:131" ht="20.25" hidden="1">
      <c r="A123" s="718" t="s">
        <v>19</v>
      </c>
      <c r="B123" s="715"/>
      <c r="C123" s="715"/>
      <c r="D123" s="731">
        <v>0</v>
      </c>
      <c r="E123" s="732">
        <v>0</v>
      </c>
      <c r="F123" s="710">
        <f t="shared" si="216"/>
        <v>0</v>
      </c>
      <c r="G123" s="715"/>
      <c r="H123" s="715"/>
      <c r="I123" s="731">
        <v>0</v>
      </c>
      <c r="J123" s="731">
        <v>0</v>
      </c>
      <c r="K123" s="708">
        <f t="shared" si="217"/>
        <v>0</v>
      </c>
      <c r="L123" s="916"/>
      <c r="M123" s="916"/>
      <c r="N123" s="920">
        <v>0</v>
      </c>
      <c r="O123" s="920">
        <v>0</v>
      </c>
      <c r="P123" s="915">
        <f t="shared" si="218"/>
        <v>0</v>
      </c>
      <c r="Q123" s="723"/>
      <c r="R123" s="733"/>
      <c r="S123" s="733"/>
      <c r="T123" s="715"/>
      <c r="U123" s="733"/>
      <c r="V123" s="733"/>
      <c r="W123" s="715"/>
      <c r="X123" s="715"/>
      <c r="Y123" s="715">
        <f t="shared" si="224"/>
        <v>0</v>
      </c>
      <c r="Z123" s="716">
        <f t="shared" si="224"/>
        <v>0</v>
      </c>
      <c r="AA123" s="708">
        <f t="shared" si="219"/>
        <v>0</v>
      </c>
      <c r="AB123" s="916"/>
      <c r="AC123" s="916"/>
      <c r="AD123" s="924"/>
      <c r="AE123" s="924"/>
      <c r="AF123" s="915">
        <f t="shared" si="220"/>
        <v>0</v>
      </c>
      <c r="AG123" s="916"/>
      <c r="AH123" s="924"/>
      <c r="AI123" s="924"/>
      <c r="AJ123" s="723"/>
      <c r="AK123" s="733"/>
      <c r="AL123" s="733"/>
      <c r="AM123" s="715"/>
      <c r="AN123" s="733"/>
      <c r="AO123" s="733"/>
      <c r="AP123" s="715"/>
      <c r="AQ123" s="733"/>
      <c r="AR123" s="733"/>
      <c r="AS123" s="715"/>
      <c r="AT123" s="711"/>
      <c r="AU123" s="715"/>
      <c r="AV123" s="715"/>
      <c r="AW123" s="715">
        <f t="shared" si="225"/>
        <v>0</v>
      </c>
      <c r="AX123" s="716">
        <f t="shared" si="225"/>
        <v>0</v>
      </c>
      <c r="AY123" s="716"/>
      <c r="AZ123" s="716"/>
      <c r="BA123" s="716">
        <f t="shared" si="226"/>
        <v>0</v>
      </c>
      <c r="BB123" s="716">
        <f t="shared" si="226"/>
        <v>0</v>
      </c>
      <c r="BC123" s="715"/>
      <c r="BD123" s="715"/>
      <c r="BE123" s="715">
        <f t="shared" si="227"/>
        <v>0</v>
      </c>
      <c r="BF123" s="716">
        <f t="shared" si="227"/>
        <v>0</v>
      </c>
      <c r="BG123" s="716">
        <f t="shared" si="221"/>
        <v>0</v>
      </c>
      <c r="BH123" s="716">
        <f t="shared" si="222"/>
        <v>0</v>
      </c>
      <c r="BI123" s="716">
        <f t="shared" si="223"/>
        <v>0</v>
      </c>
      <c r="BJ123" s="723"/>
      <c r="BK123" s="711"/>
      <c r="BL123" s="715"/>
      <c r="BM123" s="715"/>
      <c r="BN123" s="715">
        <f t="shared" si="228"/>
        <v>0</v>
      </c>
      <c r="BO123" s="716">
        <f t="shared" si="228"/>
        <v>0</v>
      </c>
      <c r="BP123" s="715"/>
      <c r="BQ123" s="715"/>
      <c r="BR123" s="716">
        <f t="shared" si="229"/>
        <v>0</v>
      </c>
      <c r="BS123" s="716">
        <f t="shared" si="229"/>
        <v>0</v>
      </c>
      <c r="BT123" s="711"/>
      <c r="BU123" s="715"/>
      <c r="BV123" s="715"/>
      <c r="BW123" s="715">
        <f t="shared" si="230"/>
        <v>0</v>
      </c>
      <c r="BX123" s="716">
        <f t="shared" si="230"/>
        <v>0</v>
      </c>
      <c r="BY123" s="716"/>
      <c r="BZ123" s="716"/>
      <c r="CA123" s="716">
        <f t="shared" si="231"/>
        <v>0</v>
      </c>
      <c r="CB123" s="716">
        <f t="shared" si="231"/>
        <v>0</v>
      </c>
      <c r="CC123" s="711"/>
      <c r="CD123" s="711"/>
      <c r="CE123" s="711"/>
      <c r="CF123" s="711"/>
      <c r="CG123" s="711"/>
      <c r="CH123" s="711"/>
      <c r="CI123" s="711"/>
      <c r="CJ123" s="711"/>
      <c r="CK123" s="711"/>
      <c r="CL123" s="711"/>
      <c r="CM123" s="711"/>
      <c r="CN123" s="711"/>
      <c r="CO123" s="711"/>
      <c r="CP123" s="711"/>
      <c r="CQ123" s="711"/>
      <c r="CR123" s="711"/>
      <c r="CS123" s="711"/>
      <c r="CT123" s="711"/>
      <c r="CU123" s="711"/>
      <c r="CV123" s="711"/>
      <c r="CW123" s="711"/>
      <c r="CX123" s="711"/>
      <c r="CY123" s="711"/>
      <c r="CZ123" s="711"/>
      <c r="DA123" s="711"/>
      <c r="DB123" s="711"/>
      <c r="DC123" s="711"/>
      <c r="DD123" s="711"/>
      <c r="DE123" s="711"/>
      <c r="DF123" s="711"/>
      <c r="DG123" s="711"/>
      <c r="DH123" s="711"/>
      <c r="DI123" s="711"/>
      <c r="DJ123" s="711"/>
      <c r="DK123" s="711"/>
      <c r="DL123" s="711"/>
      <c r="DM123" s="711"/>
      <c r="DN123" s="711"/>
      <c r="DO123" s="711"/>
      <c r="DP123" s="711"/>
      <c r="DQ123" s="711"/>
      <c r="DR123" s="711"/>
      <c r="DS123" s="711"/>
      <c r="DT123" s="711"/>
      <c r="DU123" s="711"/>
      <c r="DV123" s="711"/>
      <c r="DW123" s="711"/>
      <c r="DX123" s="711"/>
      <c r="DY123" s="711"/>
      <c r="DZ123" s="711"/>
      <c r="EA123" s="711"/>
    </row>
    <row r="124" spans="1:131" ht="20.25" hidden="1">
      <c r="A124" s="718" t="s">
        <v>20</v>
      </c>
      <c r="B124" s="715"/>
      <c r="C124" s="715"/>
      <c r="D124" s="731">
        <v>0</v>
      </c>
      <c r="E124" s="732">
        <v>0</v>
      </c>
      <c r="F124" s="710">
        <f t="shared" si="216"/>
        <v>0</v>
      </c>
      <c r="G124" s="715"/>
      <c r="H124" s="715"/>
      <c r="I124" s="731">
        <v>0</v>
      </c>
      <c r="J124" s="731">
        <v>0</v>
      </c>
      <c r="K124" s="708">
        <f t="shared" si="217"/>
        <v>0</v>
      </c>
      <c r="L124" s="916"/>
      <c r="M124" s="916"/>
      <c r="N124" s="920">
        <v>0</v>
      </c>
      <c r="O124" s="920">
        <v>0</v>
      </c>
      <c r="P124" s="915">
        <f t="shared" si="218"/>
        <v>0</v>
      </c>
      <c r="Q124" s="723"/>
      <c r="R124" s="733"/>
      <c r="S124" s="733"/>
      <c r="T124" s="715"/>
      <c r="U124" s="733"/>
      <c r="V124" s="733"/>
      <c r="W124" s="715"/>
      <c r="X124" s="715"/>
      <c r="Y124" s="715">
        <f t="shared" si="224"/>
        <v>0</v>
      </c>
      <c r="Z124" s="716">
        <f t="shared" si="224"/>
        <v>0</v>
      </c>
      <c r="AA124" s="708">
        <f t="shared" si="219"/>
        <v>0</v>
      </c>
      <c r="AB124" s="916"/>
      <c r="AC124" s="916"/>
      <c r="AD124" s="924"/>
      <c r="AE124" s="924"/>
      <c r="AF124" s="915">
        <f t="shared" si="220"/>
        <v>0</v>
      </c>
      <c r="AG124" s="916"/>
      <c r="AH124" s="924"/>
      <c r="AI124" s="924"/>
      <c r="AJ124" s="723"/>
      <c r="AK124" s="733"/>
      <c r="AL124" s="733"/>
      <c r="AM124" s="715"/>
      <c r="AN124" s="733"/>
      <c r="AO124" s="733"/>
      <c r="AP124" s="715"/>
      <c r="AQ124" s="733"/>
      <c r="AR124" s="733"/>
      <c r="AS124" s="715"/>
      <c r="AT124" s="711"/>
      <c r="AU124" s="715"/>
      <c r="AV124" s="715"/>
      <c r="AW124" s="715">
        <f t="shared" si="225"/>
        <v>0</v>
      </c>
      <c r="AX124" s="716">
        <f t="shared" si="225"/>
        <v>0</v>
      </c>
      <c r="AY124" s="716"/>
      <c r="AZ124" s="716"/>
      <c r="BA124" s="716">
        <f t="shared" si="226"/>
        <v>0</v>
      </c>
      <c r="BB124" s="716">
        <f t="shared" si="226"/>
        <v>0</v>
      </c>
      <c r="BC124" s="715"/>
      <c r="BD124" s="715"/>
      <c r="BE124" s="715">
        <f t="shared" si="227"/>
        <v>0</v>
      </c>
      <c r="BF124" s="716">
        <f t="shared" si="227"/>
        <v>0</v>
      </c>
      <c r="BG124" s="716">
        <f t="shared" si="221"/>
        <v>0</v>
      </c>
      <c r="BH124" s="716">
        <f t="shared" si="222"/>
        <v>0</v>
      </c>
      <c r="BI124" s="716">
        <f t="shared" si="223"/>
        <v>0</v>
      </c>
      <c r="BJ124" s="723"/>
      <c r="BK124" s="711"/>
      <c r="BL124" s="715"/>
      <c r="BM124" s="715"/>
      <c r="BN124" s="715">
        <f t="shared" si="228"/>
        <v>0</v>
      </c>
      <c r="BO124" s="716">
        <f t="shared" si="228"/>
        <v>0</v>
      </c>
      <c r="BP124" s="715"/>
      <c r="BQ124" s="715"/>
      <c r="BR124" s="716">
        <f t="shared" si="229"/>
        <v>0</v>
      </c>
      <c r="BS124" s="716">
        <f t="shared" si="229"/>
        <v>0</v>
      </c>
      <c r="BT124" s="711"/>
      <c r="BU124" s="715"/>
      <c r="BV124" s="715"/>
      <c r="BW124" s="715">
        <f t="shared" si="230"/>
        <v>0</v>
      </c>
      <c r="BX124" s="716">
        <f t="shared" si="230"/>
        <v>0</v>
      </c>
      <c r="BY124" s="716"/>
      <c r="BZ124" s="716"/>
      <c r="CA124" s="716">
        <f t="shared" si="231"/>
        <v>0</v>
      </c>
      <c r="CB124" s="716">
        <f t="shared" si="231"/>
        <v>0</v>
      </c>
      <c r="CC124" s="711"/>
      <c r="CD124" s="711"/>
      <c r="CE124" s="711"/>
      <c r="CF124" s="711"/>
      <c r="CG124" s="711"/>
      <c r="CH124" s="711"/>
      <c r="CI124" s="711"/>
      <c r="CJ124" s="711"/>
      <c r="CK124" s="711"/>
      <c r="CL124" s="711"/>
      <c r="CM124" s="711"/>
      <c r="CN124" s="711"/>
      <c r="CO124" s="711"/>
      <c r="CP124" s="711"/>
      <c r="CQ124" s="711"/>
      <c r="CR124" s="711"/>
      <c r="CS124" s="711"/>
      <c r="CT124" s="711"/>
      <c r="CU124" s="711"/>
      <c r="CV124" s="711"/>
      <c r="CW124" s="711"/>
      <c r="CX124" s="711"/>
      <c r="CY124" s="711"/>
      <c r="CZ124" s="711"/>
      <c r="DA124" s="711"/>
      <c r="DB124" s="711"/>
      <c r="DC124" s="711"/>
      <c r="DD124" s="711"/>
      <c r="DE124" s="711"/>
      <c r="DF124" s="711"/>
      <c r="DG124" s="711"/>
      <c r="DH124" s="711"/>
      <c r="DI124" s="711"/>
      <c r="DJ124" s="711"/>
      <c r="DK124" s="711"/>
      <c r="DL124" s="711"/>
      <c r="DM124" s="711"/>
      <c r="DN124" s="711"/>
      <c r="DO124" s="711"/>
      <c r="DP124" s="711"/>
      <c r="DQ124" s="711"/>
      <c r="DR124" s="711"/>
      <c r="DS124" s="711"/>
      <c r="DT124" s="711"/>
      <c r="DU124" s="711"/>
      <c r="DV124" s="711"/>
      <c r="DW124" s="711"/>
      <c r="DX124" s="711"/>
      <c r="DY124" s="711"/>
      <c r="DZ124" s="711"/>
      <c r="EA124" s="711"/>
    </row>
    <row r="125" spans="1:131" ht="20.25" hidden="1">
      <c r="A125" s="719" t="s">
        <v>21</v>
      </c>
      <c r="B125" s="715"/>
      <c r="C125" s="715"/>
      <c r="D125" s="731">
        <v>0</v>
      </c>
      <c r="E125" s="732">
        <v>0</v>
      </c>
      <c r="F125" s="710">
        <f t="shared" si="216"/>
        <v>0</v>
      </c>
      <c r="G125" s="715"/>
      <c r="H125" s="715"/>
      <c r="I125" s="731">
        <v>0</v>
      </c>
      <c r="J125" s="731">
        <v>0</v>
      </c>
      <c r="K125" s="708">
        <f t="shared" si="217"/>
        <v>0</v>
      </c>
      <c r="L125" s="916"/>
      <c r="M125" s="916"/>
      <c r="N125" s="920">
        <v>0</v>
      </c>
      <c r="O125" s="920">
        <v>0</v>
      </c>
      <c r="P125" s="915">
        <f t="shared" si="218"/>
        <v>0</v>
      </c>
      <c r="Q125" s="723"/>
      <c r="R125" s="733"/>
      <c r="S125" s="733"/>
      <c r="T125" s="715"/>
      <c r="U125" s="733"/>
      <c r="V125" s="733"/>
      <c r="W125" s="715"/>
      <c r="X125" s="715"/>
      <c r="Y125" s="715">
        <f t="shared" si="224"/>
        <v>0</v>
      </c>
      <c r="Z125" s="716">
        <f t="shared" si="224"/>
        <v>0</v>
      </c>
      <c r="AA125" s="708">
        <f t="shared" si="219"/>
        <v>0</v>
      </c>
      <c r="AB125" s="916"/>
      <c r="AC125" s="916"/>
      <c r="AD125" s="924"/>
      <c r="AE125" s="924"/>
      <c r="AF125" s="915">
        <f t="shared" si="220"/>
        <v>0</v>
      </c>
      <c r="AG125" s="916"/>
      <c r="AH125" s="924"/>
      <c r="AI125" s="924"/>
      <c r="AJ125" s="723"/>
      <c r="AK125" s="733"/>
      <c r="AL125" s="733"/>
      <c r="AM125" s="715"/>
      <c r="AN125" s="733"/>
      <c r="AO125" s="733"/>
      <c r="AP125" s="715"/>
      <c r="AQ125" s="733"/>
      <c r="AR125" s="733"/>
      <c r="AS125" s="715"/>
      <c r="AT125" s="711"/>
      <c r="AU125" s="715"/>
      <c r="AV125" s="715"/>
      <c r="AW125" s="715">
        <f t="shared" si="225"/>
        <v>0</v>
      </c>
      <c r="AX125" s="716">
        <f t="shared" si="225"/>
        <v>0</v>
      </c>
      <c r="AY125" s="716"/>
      <c r="AZ125" s="716"/>
      <c r="BA125" s="716">
        <f t="shared" si="226"/>
        <v>0</v>
      </c>
      <c r="BB125" s="716">
        <f t="shared" si="226"/>
        <v>0</v>
      </c>
      <c r="BC125" s="715"/>
      <c r="BD125" s="715"/>
      <c r="BE125" s="715">
        <f t="shared" si="227"/>
        <v>0</v>
      </c>
      <c r="BF125" s="716">
        <f t="shared" si="227"/>
        <v>0</v>
      </c>
      <c r="BG125" s="716">
        <f t="shared" si="221"/>
        <v>0</v>
      </c>
      <c r="BH125" s="716">
        <f t="shared" si="222"/>
        <v>0</v>
      </c>
      <c r="BI125" s="716">
        <f t="shared" si="223"/>
        <v>0</v>
      </c>
      <c r="BJ125" s="723"/>
      <c r="BK125" s="711"/>
      <c r="BL125" s="715"/>
      <c r="BM125" s="715"/>
      <c r="BN125" s="715">
        <f t="shared" si="228"/>
        <v>0</v>
      </c>
      <c r="BO125" s="716">
        <f t="shared" si="228"/>
        <v>0</v>
      </c>
      <c r="BP125" s="715"/>
      <c r="BQ125" s="715"/>
      <c r="BR125" s="716">
        <f t="shared" si="229"/>
        <v>0</v>
      </c>
      <c r="BS125" s="716">
        <f t="shared" si="229"/>
        <v>0</v>
      </c>
      <c r="BT125" s="711"/>
      <c r="BU125" s="715"/>
      <c r="BV125" s="715"/>
      <c r="BW125" s="715">
        <f t="shared" si="230"/>
        <v>0</v>
      </c>
      <c r="BX125" s="716">
        <f t="shared" si="230"/>
        <v>0</v>
      </c>
      <c r="BY125" s="716"/>
      <c r="BZ125" s="716"/>
      <c r="CA125" s="716">
        <f t="shared" si="231"/>
        <v>0</v>
      </c>
      <c r="CB125" s="716">
        <f t="shared" si="231"/>
        <v>0</v>
      </c>
      <c r="CC125" s="711"/>
      <c r="CD125" s="711"/>
      <c r="CE125" s="711"/>
      <c r="CF125" s="711"/>
      <c r="CG125" s="711"/>
      <c r="CH125" s="711"/>
      <c r="CI125" s="711"/>
      <c r="CJ125" s="711"/>
      <c r="CK125" s="711"/>
      <c r="CL125" s="711"/>
      <c r="CM125" s="711"/>
      <c r="CN125" s="711"/>
      <c r="CO125" s="711"/>
      <c r="CP125" s="711"/>
      <c r="CQ125" s="711"/>
      <c r="CR125" s="711"/>
      <c r="CS125" s="711"/>
      <c r="CT125" s="711"/>
      <c r="CU125" s="711"/>
      <c r="CV125" s="711"/>
      <c r="CW125" s="711"/>
      <c r="CX125" s="711"/>
      <c r="CY125" s="711"/>
      <c r="CZ125" s="711"/>
      <c r="DA125" s="711"/>
      <c r="DB125" s="711"/>
      <c r="DC125" s="711"/>
      <c r="DD125" s="711"/>
      <c r="DE125" s="711"/>
      <c r="DF125" s="711"/>
      <c r="DG125" s="711"/>
      <c r="DH125" s="711"/>
      <c r="DI125" s="711"/>
      <c r="DJ125" s="711"/>
      <c r="DK125" s="711"/>
      <c r="DL125" s="711"/>
      <c r="DM125" s="711"/>
      <c r="DN125" s="711"/>
      <c r="DO125" s="711"/>
      <c r="DP125" s="711"/>
      <c r="DQ125" s="711"/>
      <c r="DR125" s="711"/>
      <c r="DS125" s="711"/>
      <c r="DT125" s="711"/>
      <c r="DU125" s="711"/>
      <c r="DV125" s="711"/>
      <c r="DW125" s="711"/>
      <c r="DX125" s="711"/>
      <c r="DY125" s="711"/>
      <c r="DZ125" s="711"/>
      <c r="EA125" s="711"/>
    </row>
    <row r="126" spans="1:131" ht="20.25" hidden="1">
      <c r="A126" s="718" t="s">
        <v>22</v>
      </c>
      <c r="B126" s="715"/>
      <c r="C126" s="731">
        <v>0</v>
      </c>
      <c r="D126" s="715"/>
      <c r="E126" s="716"/>
      <c r="F126" s="715"/>
      <c r="G126" s="715"/>
      <c r="H126" s="731">
        <v>0</v>
      </c>
      <c r="I126" s="715"/>
      <c r="J126" s="715"/>
      <c r="K126" s="724"/>
      <c r="L126" s="916"/>
      <c r="M126" s="920">
        <v>0</v>
      </c>
      <c r="N126" s="916"/>
      <c r="O126" s="916"/>
      <c r="P126" s="916"/>
      <c r="Q126" s="908"/>
      <c r="R126" s="715"/>
      <c r="S126" s="715"/>
      <c r="T126" s="733"/>
      <c r="U126" s="715"/>
      <c r="V126" s="715"/>
      <c r="W126" s="715"/>
      <c r="X126" s="715">
        <f>M126+Q126-T126</f>
        <v>0</v>
      </c>
      <c r="Y126" s="715"/>
      <c r="Z126" s="716"/>
      <c r="AA126" s="724"/>
      <c r="AB126" s="916"/>
      <c r="AC126" s="924"/>
      <c r="AD126" s="916"/>
      <c r="AE126" s="916"/>
      <c r="AF126" s="916"/>
      <c r="AG126" s="924"/>
      <c r="AH126" s="916"/>
      <c r="AI126" s="916"/>
      <c r="AJ126" s="908"/>
      <c r="AK126" s="715"/>
      <c r="AL126" s="715"/>
      <c r="AM126" s="733"/>
      <c r="AN126" s="715"/>
      <c r="AO126" s="715"/>
      <c r="AP126" s="733"/>
      <c r="AQ126" s="715"/>
      <c r="AR126" s="715"/>
      <c r="AS126" s="715"/>
      <c r="AT126" s="711"/>
      <c r="AU126" s="715"/>
      <c r="AV126" s="715">
        <f>AC126-M126</f>
        <v>0</v>
      </c>
      <c r="AW126" s="715"/>
      <c r="AX126" s="716"/>
      <c r="AY126" s="716"/>
      <c r="AZ126" s="716">
        <f>IF(M126=0,0,AC126/M126*100)</f>
        <v>0</v>
      </c>
      <c r="BA126" s="716"/>
      <c r="BB126" s="716"/>
      <c r="BC126" s="715"/>
      <c r="BD126" s="715">
        <f>AC126-M126-AG126-AJ126-AM126-AP126</f>
        <v>0</v>
      </c>
      <c r="BE126" s="715"/>
      <c r="BF126" s="716"/>
      <c r="BG126" s="715"/>
      <c r="BH126" s="715"/>
      <c r="BI126" s="715"/>
      <c r="BJ126" s="723"/>
      <c r="BK126" s="711"/>
      <c r="BL126" s="715"/>
      <c r="BM126" s="715">
        <f>AC126-X126</f>
        <v>0</v>
      </c>
      <c r="BN126" s="715"/>
      <c r="BO126" s="716"/>
      <c r="BP126" s="715"/>
      <c r="BQ126" s="716">
        <f>IF(X126=0,0,AC126/X126*100)</f>
        <v>0</v>
      </c>
      <c r="BR126" s="715"/>
      <c r="BS126" s="716"/>
      <c r="BT126" s="711"/>
      <c r="BU126" s="715"/>
      <c r="BV126" s="715">
        <f>AC126-C126</f>
        <v>0</v>
      </c>
      <c r="BW126" s="715"/>
      <c r="BX126" s="716"/>
      <c r="BY126" s="716"/>
      <c r="BZ126" s="716">
        <f>IF(C126=0,0,AC126/C126*100)</f>
        <v>0</v>
      </c>
      <c r="CA126" s="716"/>
      <c r="CB126" s="716"/>
      <c r="CC126" s="711"/>
      <c r="CD126" s="711"/>
      <c r="CE126" s="711"/>
      <c r="CF126" s="711"/>
      <c r="CG126" s="711"/>
      <c r="CH126" s="711"/>
      <c r="CI126" s="711"/>
      <c r="CJ126" s="711"/>
      <c r="CK126" s="711"/>
      <c r="CL126" s="711"/>
      <c r="CM126" s="711"/>
      <c r="CN126" s="711"/>
      <c r="CO126" s="711"/>
      <c r="CP126" s="711"/>
      <c r="CQ126" s="711"/>
      <c r="CR126" s="711"/>
      <c r="CS126" s="711"/>
      <c r="CT126" s="711"/>
      <c r="CU126" s="711"/>
      <c r="CV126" s="711"/>
      <c r="CW126" s="711"/>
      <c r="CX126" s="711"/>
      <c r="CY126" s="711"/>
      <c r="CZ126" s="711"/>
      <c r="DA126" s="711"/>
      <c r="DB126" s="711"/>
      <c r="DC126" s="711"/>
      <c r="DD126" s="711"/>
      <c r="DE126" s="711"/>
      <c r="DF126" s="711"/>
      <c r="DG126" s="711"/>
      <c r="DH126" s="711"/>
      <c r="DI126" s="711"/>
      <c r="DJ126" s="711"/>
      <c r="DK126" s="711"/>
      <c r="DL126" s="711"/>
      <c r="DM126" s="711"/>
      <c r="DN126" s="711"/>
      <c r="DO126" s="711"/>
      <c r="DP126" s="711"/>
      <c r="DQ126" s="711"/>
      <c r="DR126" s="711"/>
      <c r="DS126" s="711"/>
      <c r="DT126" s="711"/>
      <c r="DU126" s="711"/>
      <c r="DV126" s="711"/>
      <c r="DW126" s="711"/>
      <c r="DX126" s="711"/>
      <c r="DY126" s="711"/>
      <c r="DZ126" s="711"/>
      <c r="EA126" s="711"/>
    </row>
    <row r="127" spans="1:131" ht="20.100000000000001" hidden="1" customHeight="1" outlineLevel="1">
      <c r="A127" s="730" t="s">
        <v>29</v>
      </c>
      <c r="B127" s="715">
        <f>C127+D127</f>
        <v>0</v>
      </c>
      <c r="C127" s="731">
        <v>0</v>
      </c>
      <c r="D127" s="715">
        <f>SUM(D128:D129,D132:D133)</f>
        <v>0</v>
      </c>
      <c r="E127" s="716">
        <f>SUM(E128:E129,E132:E133)</f>
        <v>0</v>
      </c>
      <c r="F127" s="710">
        <f t="shared" ref="F127:F133" si="232">IF(E127=0,0,ROUND(D127/E127/12,0))</f>
        <v>0</v>
      </c>
      <c r="G127" s="715">
        <f>H127+I127</f>
        <v>0</v>
      </c>
      <c r="H127" s="731">
        <v>0</v>
      </c>
      <c r="I127" s="715">
        <f>SUM(I128:I129,I132:I133)</f>
        <v>0</v>
      </c>
      <c r="J127" s="715">
        <f>SUM(J128:J129,J132:J133)</f>
        <v>0</v>
      </c>
      <c r="K127" s="708">
        <f t="shared" ref="K127:K133" si="233">IF(J127=0,0,ROUND(I127/J127/12,0))</f>
        <v>0</v>
      </c>
      <c r="L127" s="916">
        <f>M127+N127</f>
        <v>0</v>
      </c>
      <c r="M127" s="920">
        <v>0</v>
      </c>
      <c r="N127" s="916">
        <f>SUM(N128:N129,N132:N133)</f>
        <v>0</v>
      </c>
      <c r="O127" s="916">
        <f>SUM(O128:O129,O132:O133)</f>
        <v>0</v>
      </c>
      <c r="P127" s="915">
        <f t="shared" ref="P127:P133" si="234">IF(O127=0,0,ROUND(N127/O127/12,0))</f>
        <v>0</v>
      </c>
      <c r="Q127" s="908"/>
      <c r="R127" s="715">
        <f>SUM(R128:R129,R132:R133)</f>
        <v>0</v>
      </c>
      <c r="S127" s="715">
        <f>SUM(S128:S129,S132:S133)</f>
        <v>0</v>
      </c>
      <c r="T127" s="733"/>
      <c r="U127" s="715">
        <f>SUM(U128:U129,U132:U133)</f>
        <v>0</v>
      </c>
      <c r="V127" s="715">
        <f>SUM(V128:V129,V132:V133)</f>
        <v>0</v>
      </c>
      <c r="W127" s="715">
        <f>X127+Y127</f>
        <v>0</v>
      </c>
      <c r="X127" s="715">
        <f>M127+Q127-T127</f>
        <v>0</v>
      </c>
      <c r="Y127" s="715">
        <f>SUM(Y128:Y129,Y132:Y133)</f>
        <v>0</v>
      </c>
      <c r="Z127" s="716">
        <f>SUM(Z128:Z129,Z132:Z133)</f>
        <v>0</v>
      </c>
      <c r="AA127" s="708">
        <f t="shared" ref="AA127:AA133" si="235">IF(Z127=0,0,ROUND(Y127/Z127/12,0))</f>
        <v>0</v>
      </c>
      <c r="AB127" s="916">
        <f>AC127+AD127</f>
        <v>0</v>
      </c>
      <c r="AC127" s="924"/>
      <c r="AD127" s="916">
        <f>SUM(AD128:AD129,AD132:AD133)</f>
        <v>0</v>
      </c>
      <c r="AE127" s="916">
        <f>SUM(AE128:AE129,AE132:AE133)</f>
        <v>0</v>
      </c>
      <c r="AF127" s="915">
        <f t="shared" ref="AF127:AF133" si="236">IF(AE127=0,0,ROUND(AD127/AE127/12,0))</f>
        <v>0</v>
      </c>
      <c r="AG127" s="924"/>
      <c r="AH127" s="916">
        <f>SUM(AH128:AH129,AH132:AH133)</f>
        <v>0</v>
      </c>
      <c r="AI127" s="916">
        <f>SUM(AI128:AI129,AI132:AI133)</f>
        <v>0</v>
      </c>
      <c r="AJ127" s="908"/>
      <c r="AK127" s="715">
        <f>SUM(AK128:AK129,AK132:AK133)</f>
        <v>0</v>
      </c>
      <c r="AL127" s="715">
        <f>SUM(AL128:AL129,AL132:AL133)</f>
        <v>0</v>
      </c>
      <c r="AM127" s="733"/>
      <c r="AN127" s="715">
        <f>SUM(AN128:AN129,AN132:AN133)</f>
        <v>0</v>
      </c>
      <c r="AO127" s="715">
        <f>SUM(AO128:AO129,AO132:AO133)</f>
        <v>0</v>
      </c>
      <c r="AP127" s="733"/>
      <c r="AQ127" s="715">
        <f>SUM(AQ128:AQ129,AQ132:AQ133)</f>
        <v>0</v>
      </c>
      <c r="AR127" s="715">
        <f>SUM(AR128:AR129,AR132:AR133)</f>
        <v>0</v>
      </c>
      <c r="AS127" s="715"/>
      <c r="AT127" s="711"/>
      <c r="AU127" s="715">
        <f>AV127+AW127</f>
        <v>0</v>
      </c>
      <c r="AV127" s="715">
        <f>AC127-M127</f>
        <v>0</v>
      </c>
      <c r="AW127" s="715">
        <f>SUM(AW128:AW129,AW132:AW133)</f>
        <v>0</v>
      </c>
      <c r="AX127" s="716">
        <f>SUM(AX128:AX129,AX132:AX133)</f>
        <v>0</v>
      </c>
      <c r="AY127" s="716">
        <f>IF(L127=0,0,AB127/L127*100)</f>
        <v>0</v>
      </c>
      <c r="AZ127" s="716">
        <f>IF(M127=0,0,AC127/M127*100)</f>
        <v>0</v>
      </c>
      <c r="BA127" s="716">
        <f t="shared" ref="BA127:BB133" si="237">IF(N127=0,0,AD127/N127*100)</f>
        <v>0</v>
      </c>
      <c r="BB127" s="716">
        <f t="shared" si="237"/>
        <v>0</v>
      </c>
      <c r="BC127" s="715">
        <f>BD127+BE127</f>
        <v>0</v>
      </c>
      <c r="BD127" s="715">
        <f>AC127-M127-AG127-AJ127-AM127-AP127</f>
        <v>0</v>
      </c>
      <c r="BE127" s="715">
        <f>SUM(BE128:BE129,BE132:BE133)</f>
        <v>0</v>
      </c>
      <c r="BF127" s="716">
        <f>SUM(BF128:BF129,BF132:BF133)</f>
        <v>0</v>
      </c>
      <c r="BG127" s="716">
        <f t="shared" ref="BG127:BG133" si="238">IF(F127=0,0,AF127/F127*100)</f>
        <v>0</v>
      </c>
      <c r="BH127" s="716">
        <f t="shared" ref="BH127:BH133" si="239">IF(K127=0,0,AF127/K127*100)</f>
        <v>0</v>
      </c>
      <c r="BI127" s="716">
        <f t="shared" ref="BI127:BI133" si="240">IF(P127=0,0,AF127/P127*100)</f>
        <v>0</v>
      </c>
      <c r="BJ127" s="723"/>
      <c r="BK127" s="711"/>
      <c r="BL127" s="715">
        <f>BM127+BN127</f>
        <v>0</v>
      </c>
      <c r="BM127" s="715">
        <f>AC127-X127</f>
        <v>0</v>
      </c>
      <c r="BN127" s="715">
        <f>SUM(BN128:BN129,BN132:BN133)</f>
        <v>0</v>
      </c>
      <c r="BO127" s="716">
        <f>SUM(BO128:BO129,BO132:BO133)</f>
        <v>0</v>
      </c>
      <c r="BP127" s="716">
        <f>IF(W127=0,0,AB127/W127*100)</f>
        <v>0</v>
      </c>
      <c r="BQ127" s="716">
        <f>IF(X127=0,0,AC127/X127*100)</f>
        <v>0</v>
      </c>
      <c r="BR127" s="716">
        <f t="shared" ref="BR127:BS133" si="241">IF(Y127=0,0,AD127/Y127*100)</f>
        <v>0</v>
      </c>
      <c r="BS127" s="716">
        <f t="shared" si="241"/>
        <v>0</v>
      </c>
      <c r="BT127" s="711"/>
      <c r="BU127" s="715">
        <f>BV127+BW127</f>
        <v>0</v>
      </c>
      <c r="BV127" s="715">
        <f>AC127-C127</f>
        <v>0</v>
      </c>
      <c r="BW127" s="715">
        <f>SUM(BW128:BW129,BW132:BW133)</f>
        <v>0</v>
      </c>
      <c r="BX127" s="716">
        <f>SUM(BX128:BX129,BX132:BX133)</f>
        <v>0</v>
      </c>
      <c r="BY127" s="716">
        <f>IF(B127=0,0,AB127/B127*100)</f>
        <v>0</v>
      </c>
      <c r="BZ127" s="716">
        <f>IF(C127=0,0,AC127/C127*100)</f>
        <v>0</v>
      </c>
      <c r="CA127" s="716">
        <f t="shared" ref="CA127:CB133" si="242">IF(D127=0,0,AD127/D127*100)</f>
        <v>0</v>
      </c>
      <c r="CB127" s="716">
        <f t="shared" si="242"/>
        <v>0</v>
      </c>
      <c r="CC127" s="711"/>
      <c r="CD127" s="711"/>
      <c r="CE127" s="711"/>
      <c r="CF127" s="711"/>
      <c r="CG127" s="711"/>
      <c r="CH127" s="711"/>
      <c r="CI127" s="711"/>
      <c r="CJ127" s="711"/>
      <c r="CK127" s="711"/>
      <c r="CL127" s="711"/>
      <c r="CM127" s="711"/>
      <c r="CN127" s="711"/>
      <c r="CO127" s="711"/>
      <c r="CP127" s="711"/>
      <c r="CQ127" s="711"/>
      <c r="CR127" s="711"/>
      <c r="CS127" s="711"/>
      <c r="CT127" s="711"/>
      <c r="CU127" s="711"/>
      <c r="CV127" s="711"/>
      <c r="CW127" s="711"/>
      <c r="CX127" s="711"/>
      <c r="CY127" s="711"/>
      <c r="CZ127" s="711"/>
      <c r="DA127" s="711"/>
      <c r="DB127" s="711"/>
      <c r="DC127" s="711"/>
      <c r="DD127" s="711"/>
      <c r="DE127" s="711"/>
      <c r="DF127" s="711"/>
      <c r="DG127" s="711"/>
      <c r="DH127" s="711"/>
      <c r="DI127" s="711"/>
      <c r="DJ127" s="711"/>
      <c r="DK127" s="711"/>
      <c r="DL127" s="711"/>
      <c r="DM127" s="711"/>
      <c r="DN127" s="711"/>
      <c r="DO127" s="711"/>
      <c r="DP127" s="711"/>
      <c r="DQ127" s="711"/>
      <c r="DR127" s="711"/>
      <c r="DS127" s="711"/>
      <c r="DT127" s="711"/>
      <c r="DU127" s="711"/>
      <c r="DV127" s="711"/>
      <c r="DW127" s="711"/>
      <c r="DX127" s="711"/>
      <c r="DY127" s="711"/>
      <c r="DZ127" s="711"/>
      <c r="EA127" s="711"/>
    </row>
    <row r="128" spans="1:131" ht="20.25" hidden="1" outlineLevel="1">
      <c r="A128" s="714" t="s">
        <v>16</v>
      </c>
      <c r="B128" s="715"/>
      <c r="C128" s="715"/>
      <c r="D128" s="731">
        <v>0</v>
      </c>
      <c r="E128" s="732">
        <v>0</v>
      </c>
      <c r="F128" s="710">
        <f t="shared" si="232"/>
        <v>0</v>
      </c>
      <c r="G128" s="715"/>
      <c r="H128" s="715"/>
      <c r="I128" s="731">
        <v>0</v>
      </c>
      <c r="J128" s="731">
        <v>0</v>
      </c>
      <c r="K128" s="708">
        <f t="shared" si="233"/>
        <v>0</v>
      </c>
      <c r="L128" s="916"/>
      <c r="M128" s="916"/>
      <c r="N128" s="920">
        <v>0</v>
      </c>
      <c r="O128" s="920">
        <v>0</v>
      </c>
      <c r="P128" s="915">
        <f t="shared" si="234"/>
        <v>0</v>
      </c>
      <c r="Q128" s="723"/>
      <c r="R128" s="733"/>
      <c r="S128" s="733"/>
      <c r="T128" s="715"/>
      <c r="U128" s="733"/>
      <c r="V128" s="733"/>
      <c r="W128" s="715"/>
      <c r="X128" s="715"/>
      <c r="Y128" s="715">
        <f t="shared" ref="Y128:Z133" si="243">N128+R128-U128</f>
        <v>0</v>
      </c>
      <c r="Z128" s="716">
        <f t="shared" si="243"/>
        <v>0</v>
      </c>
      <c r="AA128" s="708">
        <f t="shared" si="235"/>
        <v>0</v>
      </c>
      <c r="AB128" s="916"/>
      <c r="AC128" s="916"/>
      <c r="AD128" s="924"/>
      <c r="AE128" s="924"/>
      <c r="AF128" s="915">
        <f t="shared" si="236"/>
        <v>0</v>
      </c>
      <c r="AG128" s="916"/>
      <c r="AH128" s="924"/>
      <c r="AI128" s="924"/>
      <c r="AJ128" s="723"/>
      <c r="AK128" s="733"/>
      <c r="AL128" s="733"/>
      <c r="AM128" s="715"/>
      <c r="AN128" s="733"/>
      <c r="AO128" s="733"/>
      <c r="AP128" s="715"/>
      <c r="AQ128" s="733"/>
      <c r="AR128" s="733"/>
      <c r="AS128" s="715"/>
      <c r="AT128" s="711"/>
      <c r="AU128" s="715"/>
      <c r="AV128" s="715"/>
      <c r="AW128" s="715">
        <f t="shared" ref="AW128:AX133" si="244">AD128-N128</f>
        <v>0</v>
      </c>
      <c r="AX128" s="716">
        <f t="shared" si="244"/>
        <v>0</v>
      </c>
      <c r="AY128" s="716"/>
      <c r="AZ128" s="716"/>
      <c r="BA128" s="716">
        <f t="shared" si="237"/>
        <v>0</v>
      </c>
      <c r="BB128" s="716">
        <f t="shared" si="237"/>
        <v>0</v>
      </c>
      <c r="BC128" s="715"/>
      <c r="BD128" s="715"/>
      <c r="BE128" s="715">
        <f t="shared" ref="BE128:BF133" si="245">AD128-N128-AH128-AK128-AN128-AQ128</f>
        <v>0</v>
      </c>
      <c r="BF128" s="716">
        <f t="shared" si="245"/>
        <v>0</v>
      </c>
      <c r="BG128" s="716">
        <f t="shared" si="238"/>
        <v>0</v>
      </c>
      <c r="BH128" s="716">
        <f t="shared" si="239"/>
        <v>0</v>
      </c>
      <c r="BI128" s="716">
        <f t="shared" si="240"/>
        <v>0</v>
      </c>
      <c r="BJ128" s="723"/>
      <c r="BK128" s="711"/>
      <c r="BL128" s="715"/>
      <c r="BM128" s="715"/>
      <c r="BN128" s="715">
        <f t="shared" ref="BN128:BO133" si="246">AD128-Y128</f>
        <v>0</v>
      </c>
      <c r="BO128" s="716">
        <f t="shared" si="246"/>
        <v>0</v>
      </c>
      <c r="BP128" s="715"/>
      <c r="BQ128" s="715"/>
      <c r="BR128" s="716">
        <f t="shared" si="241"/>
        <v>0</v>
      </c>
      <c r="BS128" s="716">
        <f t="shared" si="241"/>
        <v>0</v>
      </c>
      <c r="BT128" s="711"/>
      <c r="BU128" s="715"/>
      <c r="BV128" s="715"/>
      <c r="BW128" s="715">
        <f t="shared" ref="BW128:BX133" si="247">AD128-D128</f>
        <v>0</v>
      </c>
      <c r="BX128" s="716">
        <f t="shared" si="247"/>
        <v>0</v>
      </c>
      <c r="BY128" s="716"/>
      <c r="BZ128" s="716"/>
      <c r="CA128" s="716">
        <f t="shared" si="242"/>
        <v>0</v>
      </c>
      <c r="CB128" s="716">
        <f t="shared" si="242"/>
        <v>0</v>
      </c>
      <c r="CC128" s="711"/>
      <c r="CD128" s="711"/>
      <c r="CE128" s="711"/>
      <c r="CF128" s="711"/>
      <c r="CG128" s="711"/>
      <c r="CH128" s="711"/>
      <c r="CI128" s="711"/>
      <c r="CJ128" s="711"/>
      <c r="CK128" s="711"/>
      <c r="CL128" s="711"/>
      <c r="CM128" s="711"/>
      <c r="CN128" s="711"/>
      <c r="CO128" s="711"/>
      <c r="CP128" s="711"/>
      <c r="CQ128" s="711"/>
      <c r="CR128" s="711"/>
      <c r="CS128" s="711"/>
      <c r="CT128" s="711"/>
      <c r="CU128" s="711"/>
      <c r="CV128" s="711"/>
      <c r="CW128" s="711"/>
      <c r="CX128" s="711"/>
      <c r="CY128" s="711"/>
      <c r="CZ128" s="711"/>
      <c r="DA128" s="711"/>
      <c r="DB128" s="711"/>
      <c r="DC128" s="711"/>
      <c r="DD128" s="711"/>
      <c r="DE128" s="711"/>
      <c r="DF128" s="711"/>
      <c r="DG128" s="711"/>
      <c r="DH128" s="711"/>
      <c r="DI128" s="711"/>
      <c r="DJ128" s="711"/>
      <c r="DK128" s="711"/>
      <c r="DL128" s="711"/>
      <c r="DM128" s="711"/>
      <c r="DN128" s="711"/>
      <c r="DO128" s="711"/>
      <c r="DP128" s="711"/>
      <c r="DQ128" s="711"/>
      <c r="DR128" s="711"/>
      <c r="DS128" s="711"/>
      <c r="DT128" s="711"/>
      <c r="DU128" s="711"/>
      <c r="DV128" s="711"/>
      <c r="DW128" s="711"/>
      <c r="DX128" s="711"/>
      <c r="DY128" s="711"/>
      <c r="DZ128" s="711"/>
      <c r="EA128" s="711"/>
    </row>
    <row r="129" spans="1:131" ht="20.25" hidden="1" outlineLevel="1">
      <c r="A129" s="718" t="s">
        <v>17</v>
      </c>
      <c r="B129" s="715"/>
      <c r="C129" s="715"/>
      <c r="D129" s="731">
        <v>0</v>
      </c>
      <c r="E129" s="732">
        <v>0</v>
      </c>
      <c r="F129" s="710">
        <f t="shared" si="232"/>
        <v>0</v>
      </c>
      <c r="G129" s="715"/>
      <c r="H129" s="715"/>
      <c r="I129" s="731">
        <v>0</v>
      </c>
      <c r="J129" s="731">
        <v>0</v>
      </c>
      <c r="K129" s="708">
        <f t="shared" si="233"/>
        <v>0</v>
      </c>
      <c r="L129" s="916"/>
      <c r="M129" s="916"/>
      <c r="N129" s="920">
        <v>0</v>
      </c>
      <c r="O129" s="920">
        <v>0</v>
      </c>
      <c r="P129" s="915">
        <f t="shared" si="234"/>
        <v>0</v>
      </c>
      <c r="Q129" s="723"/>
      <c r="R129" s="733"/>
      <c r="S129" s="733"/>
      <c r="T129" s="715"/>
      <c r="U129" s="733"/>
      <c r="V129" s="733"/>
      <c r="W129" s="715"/>
      <c r="X129" s="715"/>
      <c r="Y129" s="715">
        <f t="shared" si="243"/>
        <v>0</v>
      </c>
      <c r="Z129" s="716">
        <f t="shared" si="243"/>
        <v>0</v>
      </c>
      <c r="AA129" s="708">
        <f t="shared" si="235"/>
        <v>0</v>
      </c>
      <c r="AB129" s="916"/>
      <c r="AC129" s="916"/>
      <c r="AD129" s="924"/>
      <c r="AE129" s="924"/>
      <c r="AF129" s="915">
        <f t="shared" si="236"/>
        <v>0</v>
      </c>
      <c r="AG129" s="916"/>
      <c r="AH129" s="924"/>
      <c r="AI129" s="924"/>
      <c r="AJ129" s="723"/>
      <c r="AK129" s="733"/>
      <c r="AL129" s="733"/>
      <c r="AM129" s="715"/>
      <c r="AN129" s="733"/>
      <c r="AO129" s="733"/>
      <c r="AP129" s="715"/>
      <c r="AQ129" s="733"/>
      <c r="AR129" s="733"/>
      <c r="AS129" s="715"/>
      <c r="AT129" s="711"/>
      <c r="AU129" s="715"/>
      <c r="AV129" s="715"/>
      <c r="AW129" s="715">
        <f t="shared" si="244"/>
        <v>0</v>
      </c>
      <c r="AX129" s="716">
        <f t="shared" si="244"/>
        <v>0</v>
      </c>
      <c r="AY129" s="716"/>
      <c r="AZ129" s="716"/>
      <c r="BA129" s="716">
        <f t="shared" si="237"/>
        <v>0</v>
      </c>
      <c r="BB129" s="716">
        <f t="shared" si="237"/>
        <v>0</v>
      </c>
      <c r="BC129" s="715"/>
      <c r="BD129" s="715"/>
      <c r="BE129" s="715">
        <f t="shared" si="245"/>
        <v>0</v>
      </c>
      <c r="BF129" s="716">
        <f t="shared" si="245"/>
        <v>0</v>
      </c>
      <c r="BG129" s="716">
        <f t="shared" si="238"/>
        <v>0</v>
      </c>
      <c r="BH129" s="716">
        <f t="shared" si="239"/>
        <v>0</v>
      </c>
      <c r="BI129" s="716">
        <f t="shared" si="240"/>
        <v>0</v>
      </c>
      <c r="BJ129" s="723"/>
      <c r="BK129" s="711"/>
      <c r="BL129" s="715"/>
      <c r="BM129" s="715"/>
      <c r="BN129" s="715">
        <f t="shared" si="246"/>
        <v>0</v>
      </c>
      <c r="BO129" s="716">
        <f t="shared" si="246"/>
        <v>0</v>
      </c>
      <c r="BP129" s="715"/>
      <c r="BQ129" s="715"/>
      <c r="BR129" s="716">
        <f t="shared" si="241"/>
        <v>0</v>
      </c>
      <c r="BS129" s="716">
        <f t="shared" si="241"/>
        <v>0</v>
      </c>
      <c r="BT129" s="711"/>
      <c r="BU129" s="715"/>
      <c r="BV129" s="715"/>
      <c r="BW129" s="715">
        <f t="shared" si="247"/>
        <v>0</v>
      </c>
      <c r="BX129" s="716">
        <f t="shared" si="247"/>
        <v>0</v>
      </c>
      <c r="BY129" s="716"/>
      <c r="BZ129" s="716"/>
      <c r="CA129" s="716">
        <f t="shared" si="242"/>
        <v>0</v>
      </c>
      <c r="CB129" s="716">
        <f t="shared" si="242"/>
        <v>0</v>
      </c>
      <c r="CC129" s="711"/>
      <c r="CD129" s="711"/>
      <c r="CE129" s="711"/>
      <c r="CF129" s="711"/>
      <c r="CG129" s="711"/>
      <c r="CH129" s="711"/>
      <c r="CI129" s="711"/>
      <c r="CJ129" s="711"/>
      <c r="CK129" s="711"/>
      <c r="CL129" s="711"/>
      <c r="CM129" s="711"/>
      <c r="CN129" s="711"/>
      <c r="CO129" s="711"/>
      <c r="CP129" s="711"/>
      <c r="CQ129" s="711"/>
      <c r="CR129" s="711"/>
      <c r="CS129" s="711"/>
      <c r="CT129" s="711"/>
      <c r="CU129" s="711"/>
      <c r="CV129" s="711"/>
      <c r="CW129" s="711"/>
      <c r="CX129" s="711"/>
      <c r="CY129" s="711"/>
      <c r="CZ129" s="711"/>
      <c r="DA129" s="711"/>
      <c r="DB129" s="711"/>
      <c r="DC129" s="711"/>
      <c r="DD129" s="711"/>
      <c r="DE129" s="711"/>
      <c r="DF129" s="711"/>
      <c r="DG129" s="711"/>
      <c r="DH129" s="711"/>
      <c r="DI129" s="711"/>
      <c r="DJ129" s="711"/>
      <c r="DK129" s="711"/>
      <c r="DL129" s="711"/>
      <c r="DM129" s="711"/>
      <c r="DN129" s="711"/>
      <c r="DO129" s="711"/>
      <c r="DP129" s="711"/>
      <c r="DQ129" s="711"/>
      <c r="DR129" s="711"/>
      <c r="DS129" s="711"/>
      <c r="DT129" s="711"/>
      <c r="DU129" s="711"/>
      <c r="DV129" s="711"/>
      <c r="DW129" s="711"/>
      <c r="DX129" s="711"/>
      <c r="DY129" s="711"/>
      <c r="DZ129" s="711"/>
      <c r="EA129" s="711"/>
    </row>
    <row r="130" spans="1:131" ht="20.25" hidden="1" outlineLevel="1">
      <c r="A130" s="718" t="s">
        <v>18</v>
      </c>
      <c r="B130" s="715"/>
      <c r="C130" s="715"/>
      <c r="D130" s="731">
        <v>0</v>
      </c>
      <c r="E130" s="732">
        <v>0</v>
      </c>
      <c r="F130" s="710">
        <f t="shared" si="232"/>
        <v>0</v>
      </c>
      <c r="G130" s="715"/>
      <c r="H130" s="715"/>
      <c r="I130" s="731">
        <v>0</v>
      </c>
      <c r="J130" s="731">
        <v>0</v>
      </c>
      <c r="K130" s="708">
        <f t="shared" si="233"/>
        <v>0</v>
      </c>
      <c r="L130" s="916"/>
      <c r="M130" s="916"/>
      <c r="N130" s="920">
        <v>0</v>
      </c>
      <c r="O130" s="920">
        <v>0</v>
      </c>
      <c r="P130" s="915">
        <f t="shared" si="234"/>
        <v>0</v>
      </c>
      <c r="Q130" s="723"/>
      <c r="R130" s="733"/>
      <c r="S130" s="733"/>
      <c r="T130" s="715"/>
      <c r="U130" s="733"/>
      <c r="V130" s="733"/>
      <c r="W130" s="715"/>
      <c r="X130" s="715"/>
      <c r="Y130" s="715">
        <f t="shared" si="243"/>
        <v>0</v>
      </c>
      <c r="Z130" s="716">
        <f t="shared" si="243"/>
        <v>0</v>
      </c>
      <c r="AA130" s="708">
        <f t="shared" si="235"/>
        <v>0</v>
      </c>
      <c r="AB130" s="916"/>
      <c r="AC130" s="916"/>
      <c r="AD130" s="924"/>
      <c r="AE130" s="924"/>
      <c r="AF130" s="915">
        <f t="shared" si="236"/>
        <v>0</v>
      </c>
      <c r="AG130" s="916"/>
      <c r="AH130" s="924"/>
      <c r="AI130" s="924"/>
      <c r="AJ130" s="723"/>
      <c r="AK130" s="733"/>
      <c r="AL130" s="733"/>
      <c r="AM130" s="715"/>
      <c r="AN130" s="733"/>
      <c r="AO130" s="733"/>
      <c r="AP130" s="715"/>
      <c r="AQ130" s="733"/>
      <c r="AR130" s="733"/>
      <c r="AS130" s="715"/>
      <c r="AT130" s="711"/>
      <c r="AU130" s="715"/>
      <c r="AV130" s="715"/>
      <c r="AW130" s="715">
        <f t="shared" si="244"/>
        <v>0</v>
      </c>
      <c r="AX130" s="716">
        <f t="shared" si="244"/>
        <v>0</v>
      </c>
      <c r="AY130" s="716"/>
      <c r="AZ130" s="716"/>
      <c r="BA130" s="716">
        <f t="shared" si="237"/>
        <v>0</v>
      </c>
      <c r="BB130" s="716">
        <f t="shared" si="237"/>
        <v>0</v>
      </c>
      <c r="BC130" s="715"/>
      <c r="BD130" s="715"/>
      <c r="BE130" s="715">
        <f t="shared" si="245"/>
        <v>0</v>
      </c>
      <c r="BF130" s="716">
        <f t="shared" si="245"/>
        <v>0</v>
      </c>
      <c r="BG130" s="716">
        <f t="shared" si="238"/>
        <v>0</v>
      </c>
      <c r="BH130" s="716">
        <f t="shared" si="239"/>
        <v>0</v>
      </c>
      <c r="BI130" s="716">
        <f t="shared" si="240"/>
        <v>0</v>
      </c>
      <c r="BJ130" s="723"/>
      <c r="BK130" s="711"/>
      <c r="BL130" s="715"/>
      <c r="BM130" s="715"/>
      <c r="BN130" s="715">
        <f t="shared" si="246"/>
        <v>0</v>
      </c>
      <c r="BO130" s="716">
        <f t="shared" si="246"/>
        <v>0</v>
      </c>
      <c r="BP130" s="715"/>
      <c r="BQ130" s="715"/>
      <c r="BR130" s="716">
        <f t="shared" si="241"/>
        <v>0</v>
      </c>
      <c r="BS130" s="716">
        <f t="shared" si="241"/>
        <v>0</v>
      </c>
      <c r="BT130" s="711"/>
      <c r="BU130" s="715"/>
      <c r="BV130" s="715"/>
      <c r="BW130" s="715">
        <f t="shared" si="247"/>
        <v>0</v>
      </c>
      <c r="BX130" s="716">
        <f t="shared" si="247"/>
        <v>0</v>
      </c>
      <c r="BY130" s="716"/>
      <c r="BZ130" s="716"/>
      <c r="CA130" s="716">
        <f t="shared" si="242"/>
        <v>0</v>
      </c>
      <c r="CB130" s="716">
        <f t="shared" si="242"/>
        <v>0</v>
      </c>
      <c r="CC130" s="711"/>
      <c r="CD130" s="711"/>
      <c r="CE130" s="711"/>
      <c r="CF130" s="711"/>
      <c r="CG130" s="711"/>
      <c r="CH130" s="711"/>
      <c r="CI130" s="711"/>
      <c r="CJ130" s="711"/>
      <c r="CK130" s="711"/>
      <c r="CL130" s="711"/>
      <c r="CM130" s="711"/>
      <c r="CN130" s="711"/>
      <c r="CO130" s="711"/>
      <c r="CP130" s="711"/>
      <c r="CQ130" s="711"/>
      <c r="CR130" s="711"/>
      <c r="CS130" s="711"/>
      <c r="CT130" s="711"/>
      <c r="CU130" s="711"/>
      <c r="CV130" s="711"/>
      <c r="CW130" s="711"/>
      <c r="CX130" s="711"/>
      <c r="CY130" s="711"/>
      <c r="CZ130" s="711"/>
      <c r="DA130" s="711"/>
      <c r="DB130" s="711"/>
      <c r="DC130" s="711"/>
      <c r="DD130" s="711"/>
      <c r="DE130" s="711"/>
      <c r="DF130" s="711"/>
      <c r="DG130" s="711"/>
      <c r="DH130" s="711"/>
      <c r="DI130" s="711"/>
      <c r="DJ130" s="711"/>
      <c r="DK130" s="711"/>
      <c r="DL130" s="711"/>
      <c r="DM130" s="711"/>
      <c r="DN130" s="711"/>
      <c r="DO130" s="711"/>
      <c r="DP130" s="711"/>
      <c r="DQ130" s="711"/>
      <c r="DR130" s="711"/>
      <c r="DS130" s="711"/>
      <c r="DT130" s="711"/>
      <c r="DU130" s="711"/>
      <c r="DV130" s="711"/>
      <c r="DW130" s="711"/>
      <c r="DX130" s="711"/>
      <c r="DY130" s="711"/>
      <c r="DZ130" s="711"/>
      <c r="EA130" s="711"/>
    </row>
    <row r="131" spans="1:131" ht="20.25" hidden="1" outlineLevel="1">
      <c r="A131" s="718" t="s">
        <v>19</v>
      </c>
      <c r="B131" s="715"/>
      <c r="C131" s="715"/>
      <c r="D131" s="731">
        <v>0</v>
      </c>
      <c r="E131" s="732">
        <v>0</v>
      </c>
      <c r="F131" s="710">
        <f t="shared" si="232"/>
        <v>0</v>
      </c>
      <c r="G131" s="715"/>
      <c r="H131" s="715"/>
      <c r="I131" s="731">
        <v>0</v>
      </c>
      <c r="J131" s="731">
        <v>0</v>
      </c>
      <c r="K131" s="708">
        <f t="shared" si="233"/>
        <v>0</v>
      </c>
      <c r="L131" s="916"/>
      <c r="M131" s="916"/>
      <c r="N131" s="920">
        <v>0</v>
      </c>
      <c r="O131" s="920">
        <v>0</v>
      </c>
      <c r="P131" s="915">
        <f t="shared" si="234"/>
        <v>0</v>
      </c>
      <c r="Q131" s="723"/>
      <c r="R131" s="733"/>
      <c r="S131" s="733"/>
      <c r="T131" s="715"/>
      <c r="U131" s="733"/>
      <c r="V131" s="733"/>
      <c r="W131" s="715"/>
      <c r="X131" s="715"/>
      <c r="Y131" s="715">
        <f t="shared" si="243"/>
        <v>0</v>
      </c>
      <c r="Z131" s="716">
        <f t="shared" si="243"/>
        <v>0</v>
      </c>
      <c r="AA131" s="708">
        <f t="shared" si="235"/>
        <v>0</v>
      </c>
      <c r="AB131" s="916"/>
      <c r="AC131" s="916"/>
      <c r="AD131" s="924"/>
      <c r="AE131" s="924"/>
      <c r="AF131" s="915">
        <f t="shared" si="236"/>
        <v>0</v>
      </c>
      <c r="AG131" s="916"/>
      <c r="AH131" s="924"/>
      <c r="AI131" s="924"/>
      <c r="AJ131" s="723"/>
      <c r="AK131" s="733"/>
      <c r="AL131" s="733"/>
      <c r="AM131" s="715"/>
      <c r="AN131" s="733"/>
      <c r="AO131" s="733"/>
      <c r="AP131" s="715"/>
      <c r="AQ131" s="733"/>
      <c r="AR131" s="733"/>
      <c r="AS131" s="715"/>
      <c r="AT131" s="711"/>
      <c r="AU131" s="715"/>
      <c r="AV131" s="715"/>
      <c r="AW131" s="715">
        <f t="shared" si="244"/>
        <v>0</v>
      </c>
      <c r="AX131" s="716">
        <f t="shared" si="244"/>
        <v>0</v>
      </c>
      <c r="AY131" s="716"/>
      <c r="AZ131" s="716"/>
      <c r="BA131" s="716">
        <f t="shared" si="237"/>
        <v>0</v>
      </c>
      <c r="BB131" s="716">
        <f t="shared" si="237"/>
        <v>0</v>
      </c>
      <c r="BC131" s="715"/>
      <c r="BD131" s="715"/>
      <c r="BE131" s="715">
        <f t="shared" si="245"/>
        <v>0</v>
      </c>
      <c r="BF131" s="716">
        <f t="shared" si="245"/>
        <v>0</v>
      </c>
      <c r="BG131" s="716">
        <f t="shared" si="238"/>
        <v>0</v>
      </c>
      <c r="BH131" s="716">
        <f t="shared" si="239"/>
        <v>0</v>
      </c>
      <c r="BI131" s="716">
        <f t="shared" si="240"/>
        <v>0</v>
      </c>
      <c r="BJ131" s="723"/>
      <c r="BK131" s="711"/>
      <c r="BL131" s="715"/>
      <c r="BM131" s="715"/>
      <c r="BN131" s="715">
        <f t="shared" si="246"/>
        <v>0</v>
      </c>
      <c r="BO131" s="716">
        <f t="shared" si="246"/>
        <v>0</v>
      </c>
      <c r="BP131" s="715"/>
      <c r="BQ131" s="715"/>
      <c r="BR131" s="716">
        <f t="shared" si="241"/>
        <v>0</v>
      </c>
      <c r="BS131" s="716">
        <f t="shared" si="241"/>
        <v>0</v>
      </c>
      <c r="BT131" s="711"/>
      <c r="BU131" s="715"/>
      <c r="BV131" s="715"/>
      <c r="BW131" s="715">
        <f t="shared" si="247"/>
        <v>0</v>
      </c>
      <c r="BX131" s="716">
        <f t="shared" si="247"/>
        <v>0</v>
      </c>
      <c r="BY131" s="716"/>
      <c r="BZ131" s="716"/>
      <c r="CA131" s="716">
        <f t="shared" si="242"/>
        <v>0</v>
      </c>
      <c r="CB131" s="716">
        <f t="shared" si="242"/>
        <v>0</v>
      </c>
      <c r="CC131" s="711"/>
      <c r="CD131" s="711"/>
      <c r="CE131" s="711"/>
      <c r="CF131" s="711"/>
      <c r="CG131" s="711"/>
      <c r="CH131" s="711"/>
      <c r="CI131" s="711"/>
      <c r="CJ131" s="711"/>
      <c r="CK131" s="711"/>
      <c r="CL131" s="711"/>
      <c r="CM131" s="711"/>
      <c r="CN131" s="711"/>
      <c r="CO131" s="711"/>
      <c r="CP131" s="711"/>
      <c r="CQ131" s="711"/>
      <c r="CR131" s="711"/>
      <c r="CS131" s="711"/>
      <c r="CT131" s="711"/>
      <c r="CU131" s="711"/>
      <c r="CV131" s="711"/>
      <c r="CW131" s="711"/>
      <c r="CX131" s="711"/>
      <c r="CY131" s="711"/>
      <c r="CZ131" s="711"/>
      <c r="DA131" s="711"/>
      <c r="DB131" s="711"/>
      <c r="DC131" s="711"/>
      <c r="DD131" s="711"/>
      <c r="DE131" s="711"/>
      <c r="DF131" s="711"/>
      <c r="DG131" s="711"/>
      <c r="DH131" s="711"/>
      <c r="DI131" s="711"/>
      <c r="DJ131" s="711"/>
      <c r="DK131" s="711"/>
      <c r="DL131" s="711"/>
      <c r="DM131" s="711"/>
      <c r="DN131" s="711"/>
      <c r="DO131" s="711"/>
      <c r="DP131" s="711"/>
      <c r="DQ131" s="711"/>
      <c r="DR131" s="711"/>
      <c r="DS131" s="711"/>
      <c r="DT131" s="711"/>
      <c r="DU131" s="711"/>
      <c r="DV131" s="711"/>
      <c r="DW131" s="711"/>
      <c r="DX131" s="711"/>
      <c r="DY131" s="711"/>
      <c r="DZ131" s="711"/>
      <c r="EA131" s="711"/>
    </row>
    <row r="132" spans="1:131" ht="20.25" hidden="1" outlineLevel="1">
      <c r="A132" s="718" t="s">
        <v>20</v>
      </c>
      <c r="B132" s="715"/>
      <c r="C132" s="715"/>
      <c r="D132" s="731">
        <v>0</v>
      </c>
      <c r="E132" s="732">
        <v>0</v>
      </c>
      <c r="F132" s="710">
        <f t="shared" si="232"/>
        <v>0</v>
      </c>
      <c r="G132" s="715"/>
      <c r="H132" s="715"/>
      <c r="I132" s="731">
        <v>0</v>
      </c>
      <c r="J132" s="731">
        <v>0</v>
      </c>
      <c r="K132" s="708">
        <f t="shared" si="233"/>
        <v>0</v>
      </c>
      <c r="L132" s="916"/>
      <c r="M132" s="916"/>
      <c r="N132" s="920">
        <v>0</v>
      </c>
      <c r="O132" s="920">
        <v>0</v>
      </c>
      <c r="P132" s="915">
        <f t="shared" si="234"/>
        <v>0</v>
      </c>
      <c r="Q132" s="723"/>
      <c r="R132" s="733"/>
      <c r="S132" s="733"/>
      <c r="T132" s="715"/>
      <c r="U132" s="733"/>
      <c r="V132" s="733"/>
      <c r="W132" s="715"/>
      <c r="X132" s="715"/>
      <c r="Y132" s="715">
        <f t="shared" si="243"/>
        <v>0</v>
      </c>
      <c r="Z132" s="716">
        <f t="shared" si="243"/>
        <v>0</v>
      </c>
      <c r="AA132" s="708">
        <f t="shared" si="235"/>
        <v>0</v>
      </c>
      <c r="AB132" s="916"/>
      <c r="AC132" s="916"/>
      <c r="AD132" s="924"/>
      <c r="AE132" s="924"/>
      <c r="AF132" s="915">
        <f t="shared" si="236"/>
        <v>0</v>
      </c>
      <c r="AG132" s="916"/>
      <c r="AH132" s="924"/>
      <c r="AI132" s="924"/>
      <c r="AJ132" s="723"/>
      <c r="AK132" s="733"/>
      <c r="AL132" s="733"/>
      <c r="AM132" s="715"/>
      <c r="AN132" s="733"/>
      <c r="AO132" s="733"/>
      <c r="AP132" s="715"/>
      <c r="AQ132" s="733"/>
      <c r="AR132" s="733"/>
      <c r="AS132" s="715"/>
      <c r="AT132" s="711"/>
      <c r="AU132" s="715"/>
      <c r="AV132" s="715"/>
      <c r="AW132" s="715">
        <f t="shared" si="244"/>
        <v>0</v>
      </c>
      <c r="AX132" s="716">
        <f t="shared" si="244"/>
        <v>0</v>
      </c>
      <c r="AY132" s="716"/>
      <c r="AZ132" s="716"/>
      <c r="BA132" s="716">
        <f t="shared" si="237"/>
        <v>0</v>
      </c>
      <c r="BB132" s="716">
        <f t="shared" si="237"/>
        <v>0</v>
      </c>
      <c r="BC132" s="715"/>
      <c r="BD132" s="715"/>
      <c r="BE132" s="715">
        <f t="shared" si="245"/>
        <v>0</v>
      </c>
      <c r="BF132" s="716">
        <f t="shared" si="245"/>
        <v>0</v>
      </c>
      <c r="BG132" s="716">
        <f t="shared" si="238"/>
        <v>0</v>
      </c>
      <c r="BH132" s="716">
        <f t="shared" si="239"/>
        <v>0</v>
      </c>
      <c r="BI132" s="716">
        <f t="shared" si="240"/>
        <v>0</v>
      </c>
      <c r="BJ132" s="723"/>
      <c r="BK132" s="711"/>
      <c r="BL132" s="715"/>
      <c r="BM132" s="715"/>
      <c r="BN132" s="715">
        <f t="shared" si="246"/>
        <v>0</v>
      </c>
      <c r="BO132" s="716">
        <f t="shared" si="246"/>
        <v>0</v>
      </c>
      <c r="BP132" s="715"/>
      <c r="BQ132" s="715"/>
      <c r="BR132" s="716">
        <f t="shared" si="241"/>
        <v>0</v>
      </c>
      <c r="BS132" s="716">
        <f t="shared" si="241"/>
        <v>0</v>
      </c>
      <c r="BT132" s="711"/>
      <c r="BU132" s="715"/>
      <c r="BV132" s="715"/>
      <c r="BW132" s="715">
        <f t="shared" si="247"/>
        <v>0</v>
      </c>
      <c r="BX132" s="716">
        <f t="shared" si="247"/>
        <v>0</v>
      </c>
      <c r="BY132" s="716"/>
      <c r="BZ132" s="716"/>
      <c r="CA132" s="716">
        <f t="shared" si="242"/>
        <v>0</v>
      </c>
      <c r="CB132" s="716">
        <f t="shared" si="242"/>
        <v>0</v>
      </c>
      <c r="CC132" s="711"/>
      <c r="CD132" s="711"/>
      <c r="CE132" s="711"/>
      <c r="CF132" s="711"/>
      <c r="CG132" s="711"/>
      <c r="CH132" s="711"/>
      <c r="CI132" s="711"/>
      <c r="CJ132" s="711"/>
      <c r="CK132" s="711"/>
      <c r="CL132" s="711"/>
      <c r="CM132" s="711"/>
      <c r="CN132" s="711"/>
      <c r="CO132" s="711"/>
      <c r="CP132" s="711"/>
      <c r="CQ132" s="711"/>
      <c r="CR132" s="711"/>
      <c r="CS132" s="711"/>
      <c r="CT132" s="711"/>
      <c r="CU132" s="711"/>
      <c r="CV132" s="711"/>
      <c r="CW132" s="711"/>
      <c r="CX132" s="711"/>
      <c r="CY132" s="711"/>
      <c r="CZ132" s="711"/>
      <c r="DA132" s="711"/>
      <c r="DB132" s="711"/>
      <c r="DC132" s="711"/>
      <c r="DD132" s="711"/>
      <c r="DE132" s="711"/>
      <c r="DF132" s="711"/>
      <c r="DG132" s="711"/>
      <c r="DH132" s="711"/>
      <c r="DI132" s="711"/>
      <c r="DJ132" s="711"/>
      <c r="DK132" s="711"/>
      <c r="DL132" s="711"/>
      <c r="DM132" s="711"/>
      <c r="DN132" s="711"/>
      <c r="DO132" s="711"/>
      <c r="DP132" s="711"/>
      <c r="DQ132" s="711"/>
      <c r="DR132" s="711"/>
      <c r="DS132" s="711"/>
      <c r="DT132" s="711"/>
      <c r="DU132" s="711"/>
      <c r="DV132" s="711"/>
      <c r="DW132" s="711"/>
      <c r="DX132" s="711"/>
      <c r="DY132" s="711"/>
      <c r="DZ132" s="711"/>
      <c r="EA132" s="711"/>
    </row>
    <row r="133" spans="1:131" ht="20.25" hidden="1" outlineLevel="1">
      <c r="A133" s="719" t="s">
        <v>21</v>
      </c>
      <c r="B133" s="715"/>
      <c r="C133" s="715"/>
      <c r="D133" s="731">
        <v>0</v>
      </c>
      <c r="E133" s="732">
        <v>0</v>
      </c>
      <c r="F133" s="710">
        <f t="shared" si="232"/>
        <v>0</v>
      </c>
      <c r="G133" s="715"/>
      <c r="H133" s="715"/>
      <c r="I133" s="731">
        <v>0</v>
      </c>
      <c r="J133" s="731">
        <v>0</v>
      </c>
      <c r="K133" s="708">
        <f t="shared" si="233"/>
        <v>0</v>
      </c>
      <c r="L133" s="916"/>
      <c r="M133" s="916"/>
      <c r="N133" s="920">
        <v>0</v>
      </c>
      <c r="O133" s="920">
        <v>0</v>
      </c>
      <c r="P133" s="915">
        <f t="shared" si="234"/>
        <v>0</v>
      </c>
      <c r="Q133" s="723"/>
      <c r="R133" s="733"/>
      <c r="S133" s="733"/>
      <c r="T133" s="715"/>
      <c r="U133" s="733"/>
      <c r="V133" s="733"/>
      <c r="W133" s="715"/>
      <c r="X133" s="715"/>
      <c r="Y133" s="715">
        <f t="shared" si="243"/>
        <v>0</v>
      </c>
      <c r="Z133" s="716">
        <f t="shared" si="243"/>
        <v>0</v>
      </c>
      <c r="AA133" s="708">
        <f t="shared" si="235"/>
        <v>0</v>
      </c>
      <c r="AB133" s="916"/>
      <c r="AC133" s="916"/>
      <c r="AD133" s="924"/>
      <c r="AE133" s="924"/>
      <c r="AF133" s="915">
        <f t="shared" si="236"/>
        <v>0</v>
      </c>
      <c r="AG133" s="916"/>
      <c r="AH133" s="924"/>
      <c r="AI133" s="924"/>
      <c r="AJ133" s="723"/>
      <c r="AK133" s="733"/>
      <c r="AL133" s="733"/>
      <c r="AM133" s="715"/>
      <c r="AN133" s="733"/>
      <c r="AO133" s="733"/>
      <c r="AP133" s="715"/>
      <c r="AQ133" s="733"/>
      <c r="AR133" s="733"/>
      <c r="AS133" s="715"/>
      <c r="AT133" s="711"/>
      <c r="AU133" s="715"/>
      <c r="AV133" s="715"/>
      <c r="AW133" s="715">
        <f t="shared" si="244"/>
        <v>0</v>
      </c>
      <c r="AX133" s="716">
        <f t="shared" si="244"/>
        <v>0</v>
      </c>
      <c r="AY133" s="716"/>
      <c r="AZ133" s="716"/>
      <c r="BA133" s="716">
        <f t="shared" si="237"/>
        <v>0</v>
      </c>
      <c r="BB133" s="716">
        <f t="shared" si="237"/>
        <v>0</v>
      </c>
      <c r="BC133" s="715"/>
      <c r="BD133" s="715"/>
      <c r="BE133" s="715">
        <f t="shared" si="245"/>
        <v>0</v>
      </c>
      <c r="BF133" s="716">
        <f t="shared" si="245"/>
        <v>0</v>
      </c>
      <c r="BG133" s="716">
        <f t="shared" si="238"/>
        <v>0</v>
      </c>
      <c r="BH133" s="716">
        <f t="shared" si="239"/>
        <v>0</v>
      </c>
      <c r="BI133" s="716">
        <f t="shared" si="240"/>
        <v>0</v>
      </c>
      <c r="BJ133" s="723"/>
      <c r="BK133" s="711"/>
      <c r="BL133" s="715"/>
      <c r="BM133" s="715"/>
      <c r="BN133" s="715">
        <f t="shared" si="246"/>
        <v>0</v>
      </c>
      <c r="BO133" s="716">
        <f t="shared" si="246"/>
        <v>0</v>
      </c>
      <c r="BP133" s="715"/>
      <c r="BQ133" s="715"/>
      <c r="BR133" s="716">
        <f t="shared" si="241"/>
        <v>0</v>
      </c>
      <c r="BS133" s="716">
        <f t="shared" si="241"/>
        <v>0</v>
      </c>
      <c r="BT133" s="711"/>
      <c r="BU133" s="715"/>
      <c r="BV133" s="715"/>
      <c r="BW133" s="715">
        <f t="shared" si="247"/>
        <v>0</v>
      </c>
      <c r="BX133" s="716">
        <f t="shared" si="247"/>
        <v>0</v>
      </c>
      <c r="BY133" s="716"/>
      <c r="BZ133" s="716"/>
      <c r="CA133" s="716">
        <f t="shared" si="242"/>
        <v>0</v>
      </c>
      <c r="CB133" s="716">
        <f t="shared" si="242"/>
        <v>0</v>
      </c>
      <c r="CC133" s="711"/>
      <c r="CD133" s="711"/>
      <c r="CE133" s="711"/>
      <c r="CF133" s="711"/>
      <c r="CG133" s="711"/>
      <c r="CH133" s="711"/>
      <c r="CI133" s="711"/>
      <c r="CJ133" s="711"/>
      <c r="CK133" s="711"/>
      <c r="CL133" s="711"/>
      <c r="CM133" s="711"/>
      <c r="CN133" s="711"/>
      <c r="CO133" s="711"/>
      <c r="CP133" s="711"/>
      <c r="CQ133" s="711"/>
      <c r="CR133" s="711"/>
      <c r="CS133" s="711"/>
      <c r="CT133" s="711"/>
      <c r="CU133" s="711"/>
      <c r="CV133" s="711"/>
      <c r="CW133" s="711"/>
      <c r="CX133" s="711"/>
      <c r="CY133" s="711"/>
      <c r="CZ133" s="711"/>
      <c r="DA133" s="711"/>
      <c r="DB133" s="711"/>
      <c r="DC133" s="711"/>
      <c r="DD133" s="711"/>
      <c r="DE133" s="711"/>
      <c r="DF133" s="711"/>
      <c r="DG133" s="711"/>
      <c r="DH133" s="711"/>
      <c r="DI133" s="711"/>
      <c r="DJ133" s="711"/>
      <c r="DK133" s="711"/>
      <c r="DL133" s="711"/>
      <c r="DM133" s="711"/>
      <c r="DN133" s="711"/>
      <c r="DO133" s="711"/>
      <c r="DP133" s="711"/>
      <c r="DQ133" s="711"/>
      <c r="DR133" s="711"/>
      <c r="DS133" s="711"/>
      <c r="DT133" s="711"/>
      <c r="DU133" s="711"/>
      <c r="DV133" s="711"/>
      <c r="DW133" s="711"/>
      <c r="DX133" s="711"/>
      <c r="DY133" s="711"/>
      <c r="DZ133" s="711"/>
      <c r="EA133" s="711"/>
    </row>
    <row r="134" spans="1:131" ht="20.25" hidden="1" outlineLevel="1">
      <c r="A134" s="718" t="s">
        <v>22</v>
      </c>
      <c r="B134" s="715"/>
      <c r="C134" s="731">
        <v>0</v>
      </c>
      <c r="D134" s="715"/>
      <c r="E134" s="716"/>
      <c r="F134" s="715"/>
      <c r="G134" s="715"/>
      <c r="H134" s="731">
        <v>0</v>
      </c>
      <c r="I134" s="715"/>
      <c r="J134" s="715"/>
      <c r="K134" s="724"/>
      <c r="L134" s="916"/>
      <c r="M134" s="920">
        <v>0</v>
      </c>
      <c r="N134" s="916"/>
      <c r="O134" s="916"/>
      <c r="P134" s="916"/>
      <c r="Q134" s="908"/>
      <c r="R134" s="715"/>
      <c r="S134" s="715"/>
      <c r="T134" s="733"/>
      <c r="U134" s="715"/>
      <c r="V134" s="715"/>
      <c r="W134" s="715"/>
      <c r="X134" s="715">
        <f>M134+Q134-T134</f>
        <v>0</v>
      </c>
      <c r="Y134" s="715"/>
      <c r="Z134" s="716"/>
      <c r="AA134" s="724"/>
      <c r="AB134" s="916"/>
      <c r="AC134" s="924"/>
      <c r="AD134" s="916"/>
      <c r="AE134" s="916"/>
      <c r="AF134" s="916"/>
      <c r="AG134" s="924"/>
      <c r="AH134" s="916"/>
      <c r="AI134" s="916"/>
      <c r="AJ134" s="908"/>
      <c r="AK134" s="715"/>
      <c r="AL134" s="715"/>
      <c r="AM134" s="733"/>
      <c r="AN134" s="715"/>
      <c r="AO134" s="715"/>
      <c r="AP134" s="733"/>
      <c r="AQ134" s="715"/>
      <c r="AR134" s="715"/>
      <c r="AS134" s="715"/>
      <c r="AT134" s="711"/>
      <c r="AU134" s="715"/>
      <c r="AV134" s="715">
        <f>AC134-M134</f>
        <v>0</v>
      </c>
      <c r="AW134" s="715"/>
      <c r="AX134" s="716"/>
      <c r="AY134" s="716"/>
      <c r="AZ134" s="716">
        <f>IF(M134=0,0,AC134/M134*100)</f>
        <v>0</v>
      </c>
      <c r="BA134" s="716"/>
      <c r="BB134" s="716"/>
      <c r="BC134" s="715"/>
      <c r="BD134" s="715">
        <f>AC134-M134-AG134-AJ134-AM134-AP134</f>
        <v>0</v>
      </c>
      <c r="BE134" s="715"/>
      <c r="BF134" s="716"/>
      <c r="BG134" s="715"/>
      <c r="BH134" s="715"/>
      <c r="BI134" s="715"/>
      <c r="BJ134" s="723"/>
      <c r="BK134" s="711"/>
      <c r="BL134" s="715"/>
      <c r="BM134" s="715">
        <f>AC134-X134</f>
        <v>0</v>
      </c>
      <c r="BN134" s="715"/>
      <c r="BO134" s="716"/>
      <c r="BP134" s="715"/>
      <c r="BQ134" s="716">
        <f>IF(X134=0,0,AC134/X134*100)</f>
        <v>0</v>
      </c>
      <c r="BR134" s="715"/>
      <c r="BS134" s="716"/>
      <c r="BT134" s="711"/>
      <c r="BU134" s="715"/>
      <c r="BV134" s="715">
        <f>AC134-C134</f>
        <v>0</v>
      </c>
      <c r="BW134" s="715"/>
      <c r="BX134" s="716"/>
      <c r="BY134" s="716"/>
      <c r="BZ134" s="716">
        <f>IF(C134=0,0,AC134/C134*100)</f>
        <v>0</v>
      </c>
      <c r="CA134" s="716"/>
      <c r="CB134" s="716"/>
      <c r="CC134" s="711"/>
      <c r="CD134" s="711"/>
      <c r="CE134" s="711"/>
      <c r="CF134" s="711"/>
      <c r="CG134" s="711"/>
      <c r="CH134" s="711"/>
      <c r="CI134" s="711"/>
      <c r="CJ134" s="711"/>
      <c r="CK134" s="711"/>
      <c r="CL134" s="711"/>
      <c r="CM134" s="711"/>
      <c r="CN134" s="711"/>
      <c r="CO134" s="711"/>
      <c r="CP134" s="711"/>
      <c r="CQ134" s="711"/>
      <c r="CR134" s="711"/>
      <c r="CS134" s="711"/>
      <c r="CT134" s="711"/>
      <c r="CU134" s="711"/>
      <c r="CV134" s="711"/>
      <c r="CW134" s="711"/>
      <c r="CX134" s="711"/>
      <c r="CY134" s="711"/>
      <c r="CZ134" s="711"/>
      <c r="DA134" s="711"/>
      <c r="DB134" s="711"/>
      <c r="DC134" s="711"/>
      <c r="DD134" s="711"/>
      <c r="DE134" s="711"/>
      <c r="DF134" s="711"/>
      <c r="DG134" s="711"/>
      <c r="DH134" s="711"/>
      <c r="DI134" s="711"/>
      <c r="DJ134" s="711"/>
      <c r="DK134" s="711"/>
      <c r="DL134" s="711"/>
      <c r="DM134" s="711"/>
      <c r="DN134" s="711"/>
      <c r="DO134" s="711"/>
      <c r="DP134" s="711"/>
      <c r="DQ134" s="711"/>
      <c r="DR134" s="711"/>
      <c r="DS134" s="711"/>
      <c r="DT134" s="711"/>
      <c r="DU134" s="711"/>
      <c r="DV134" s="711"/>
      <c r="DW134" s="711"/>
      <c r="DX134" s="711"/>
      <c r="DY134" s="711"/>
      <c r="DZ134" s="711"/>
      <c r="EA134" s="711"/>
    </row>
    <row r="135" spans="1:131" ht="20.100000000000001" hidden="1" customHeight="1" outlineLevel="1">
      <c r="A135" s="730" t="s">
        <v>29</v>
      </c>
      <c r="B135" s="715">
        <f>C135+D135</f>
        <v>0</v>
      </c>
      <c r="C135" s="731">
        <v>0</v>
      </c>
      <c r="D135" s="715">
        <f>SUM(D136:D137,D140:D141)</f>
        <v>0</v>
      </c>
      <c r="E135" s="716">
        <f>SUM(E136:E137,E140:E141)</f>
        <v>0</v>
      </c>
      <c r="F135" s="710">
        <f t="shared" ref="F135:F141" si="248">IF(E135=0,0,ROUND(D135/E135/12,0))</f>
        <v>0</v>
      </c>
      <c r="G135" s="715">
        <f>H135+I135</f>
        <v>0</v>
      </c>
      <c r="H135" s="731">
        <v>0</v>
      </c>
      <c r="I135" s="715">
        <f>SUM(I136:I137,I140:I141)</f>
        <v>0</v>
      </c>
      <c r="J135" s="715">
        <f>SUM(J136:J137,J140:J141)</f>
        <v>0</v>
      </c>
      <c r="K135" s="708">
        <f t="shared" ref="K135:K141" si="249">IF(J135=0,0,ROUND(I135/J135/12,0))</f>
        <v>0</v>
      </c>
      <c r="L135" s="916">
        <f>M135+N135</f>
        <v>0</v>
      </c>
      <c r="M135" s="920">
        <v>0</v>
      </c>
      <c r="N135" s="916">
        <f>SUM(N136:N137,N140:N141)</f>
        <v>0</v>
      </c>
      <c r="O135" s="916">
        <f>SUM(O136:O137,O140:O141)</f>
        <v>0</v>
      </c>
      <c r="P135" s="915">
        <f t="shared" ref="P135:P141" si="250">IF(O135=0,0,ROUND(N135/O135/12,0))</f>
        <v>0</v>
      </c>
      <c r="Q135" s="908"/>
      <c r="R135" s="715">
        <f>SUM(R136:R137,R140:R141)</f>
        <v>0</v>
      </c>
      <c r="S135" s="715">
        <f>SUM(S136:S137,S140:S141)</f>
        <v>0</v>
      </c>
      <c r="T135" s="733"/>
      <c r="U135" s="715">
        <f>SUM(U136:U137,U140:U141)</f>
        <v>0</v>
      </c>
      <c r="V135" s="715">
        <f>SUM(V136:V137,V140:V141)</f>
        <v>0</v>
      </c>
      <c r="W135" s="715">
        <f>X135+Y135</f>
        <v>0</v>
      </c>
      <c r="X135" s="715">
        <f>M135+Q135-T135</f>
        <v>0</v>
      </c>
      <c r="Y135" s="715">
        <f>SUM(Y136:Y137,Y140:Y141)</f>
        <v>0</v>
      </c>
      <c r="Z135" s="716">
        <f>SUM(Z136:Z137,Z140:Z141)</f>
        <v>0</v>
      </c>
      <c r="AA135" s="708">
        <f t="shared" ref="AA135:AA141" si="251">IF(Z135=0,0,ROUND(Y135/Z135/12,0))</f>
        <v>0</v>
      </c>
      <c r="AB135" s="916">
        <f>AC135+AD135</f>
        <v>0</v>
      </c>
      <c r="AC135" s="924"/>
      <c r="AD135" s="916">
        <f>SUM(AD136:AD137,AD140:AD141)</f>
        <v>0</v>
      </c>
      <c r="AE135" s="916">
        <f>SUM(AE136:AE137,AE140:AE141)</f>
        <v>0</v>
      </c>
      <c r="AF135" s="915">
        <f t="shared" ref="AF135:AF141" si="252">IF(AE135=0,0,ROUND(AD135/AE135/12,0))</f>
        <v>0</v>
      </c>
      <c r="AG135" s="924"/>
      <c r="AH135" s="916">
        <f>SUM(AH136:AH137,AH140:AH141)</f>
        <v>0</v>
      </c>
      <c r="AI135" s="916">
        <f>SUM(AI136:AI137,AI140:AI141)</f>
        <v>0</v>
      </c>
      <c r="AJ135" s="908"/>
      <c r="AK135" s="715">
        <f>SUM(AK136:AK137,AK140:AK141)</f>
        <v>0</v>
      </c>
      <c r="AL135" s="715">
        <f>SUM(AL136:AL137,AL140:AL141)</f>
        <v>0</v>
      </c>
      <c r="AM135" s="733"/>
      <c r="AN135" s="715">
        <f>SUM(AN136:AN137,AN140:AN141)</f>
        <v>0</v>
      </c>
      <c r="AO135" s="715">
        <f>SUM(AO136:AO137,AO140:AO141)</f>
        <v>0</v>
      </c>
      <c r="AP135" s="733"/>
      <c r="AQ135" s="715">
        <f>SUM(AQ136:AQ137,AQ140:AQ141)</f>
        <v>0</v>
      </c>
      <c r="AR135" s="715">
        <f>SUM(AR136:AR137,AR140:AR141)</f>
        <v>0</v>
      </c>
      <c r="AS135" s="715"/>
      <c r="AT135" s="711"/>
      <c r="AU135" s="715">
        <f>AV135+AW135</f>
        <v>0</v>
      </c>
      <c r="AV135" s="715">
        <f>AC135-M135</f>
        <v>0</v>
      </c>
      <c r="AW135" s="715">
        <f>SUM(AW136:AW137,AW140:AW141)</f>
        <v>0</v>
      </c>
      <c r="AX135" s="716">
        <f>SUM(AX136:AX137,AX140:AX141)</f>
        <v>0</v>
      </c>
      <c r="AY135" s="716">
        <f>IF(L135=0,0,AB135/L135*100)</f>
        <v>0</v>
      </c>
      <c r="AZ135" s="716">
        <f>IF(M135=0,0,AC135/M135*100)</f>
        <v>0</v>
      </c>
      <c r="BA135" s="716">
        <f t="shared" ref="BA135:BB141" si="253">IF(N135=0,0,AD135/N135*100)</f>
        <v>0</v>
      </c>
      <c r="BB135" s="716">
        <f t="shared" si="253"/>
        <v>0</v>
      </c>
      <c r="BC135" s="715">
        <f>BD135+BE135</f>
        <v>0</v>
      </c>
      <c r="BD135" s="715">
        <f>AC135-M135-AG135-AJ135-AM135-AP135</f>
        <v>0</v>
      </c>
      <c r="BE135" s="715">
        <f>SUM(BE136:BE137,BE140:BE141)</f>
        <v>0</v>
      </c>
      <c r="BF135" s="716">
        <f>SUM(BF136:BF137,BF140:BF141)</f>
        <v>0</v>
      </c>
      <c r="BG135" s="716">
        <f t="shared" ref="BG135:BG141" si="254">IF(F135=0,0,AF135/F135*100)</f>
        <v>0</v>
      </c>
      <c r="BH135" s="716">
        <f t="shared" ref="BH135:BH141" si="255">IF(K135=0,0,AF135/K135*100)</f>
        <v>0</v>
      </c>
      <c r="BI135" s="716">
        <f t="shared" ref="BI135:BI141" si="256">IF(P135=0,0,AF135/P135*100)</f>
        <v>0</v>
      </c>
      <c r="BJ135" s="723"/>
      <c r="BK135" s="711"/>
      <c r="BL135" s="715">
        <f>BM135+BN135</f>
        <v>0</v>
      </c>
      <c r="BM135" s="715">
        <f>AC135-X135</f>
        <v>0</v>
      </c>
      <c r="BN135" s="715">
        <f>SUM(BN136:BN137,BN140:BN141)</f>
        <v>0</v>
      </c>
      <c r="BO135" s="716">
        <f>SUM(BO136:BO137,BO140:BO141)</f>
        <v>0</v>
      </c>
      <c r="BP135" s="716">
        <f>IF(W135=0,0,AB135/W135*100)</f>
        <v>0</v>
      </c>
      <c r="BQ135" s="716">
        <f>IF(X135=0,0,AC135/X135*100)</f>
        <v>0</v>
      </c>
      <c r="BR135" s="716">
        <f t="shared" ref="BR135:BS141" si="257">IF(Y135=0,0,AD135/Y135*100)</f>
        <v>0</v>
      </c>
      <c r="BS135" s="716">
        <f t="shared" si="257"/>
        <v>0</v>
      </c>
      <c r="BT135" s="711"/>
      <c r="BU135" s="715">
        <f>BV135+BW135</f>
        <v>0</v>
      </c>
      <c r="BV135" s="715">
        <f>AC135-C135</f>
        <v>0</v>
      </c>
      <c r="BW135" s="715">
        <f>SUM(BW136:BW137,BW140:BW141)</f>
        <v>0</v>
      </c>
      <c r="BX135" s="716">
        <f>SUM(BX136:BX137,BX140:BX141)</f>
        <v>0</v>
      </c>
      <c r="BY135" s="716">
        <f>IF(B135=0,0,AB135/B135*100)</f>
        <v>0</v>
      </c>
      <c r="BZ135" s="716">
        <f>IF(C135=0,0,AC135/C135*100)</f>
        <v>0</v>
      </c>
      <c r="CA135" s="716">
        <f t="shared" ref="CA135:CB141" si="258">IF(D135=0,0,AD135/D135*100)</f>
        <v>0</v>
      </c>
      <c r="CB135" s="716">
        <f t="shared" si="258"/>
        <v>0</v>
      </c>
      <c r="CC135" s="711"/>
      <c r="CD135" s="711"/>
      <c r="CE135" s="711"/>
      <c r="CF135" s="711"/>
      <c r="CG135" s="711"/>
      <c r="CH135" s="711"/>
      <c r="CI135" s="711"/>
      <c r="CJ135" s="711"/>
      <c r="CK135" s="711"/>
      <c r="CL135" s="711"/>
      <c r="CM135" s="711"/>
      <c r="CN135" s="711"/>
      <c r="CO135" s="711"/>
      <c r="CP135" s="711"/>
      <c r="CQ135" s="711"/>
      <c r="CR135" s="711"/>
      <c r="CS135" s="711"/>
      <c r="CT135" s="711"/>
      <c r="CU135" s="711"/>
      <c r="CV135" s="711"/>
      <c r="CW135" s="711"/>
      <c r="CX135" s="711"/>
      <c r="CY135" s="711"/>
      <c r="CZ135" s="711"/>
      <c r="DA135" s="711"/>
      <c r="DB135" s="711"/>
      <c r="DC135" s="711"/>
      <c r="DD135" s="711"/>
      <c r="DE135" s="711"/>
      <c r="DF135" s="711"/>
      <c r="DG135" s="711"/>
      <c r="DH135" s="711"/>
      <c r="DI135" s="711"/>
      <c r="DJ135" s="711"/>
      <c r="DK135" s="711"/>
      <c r="DL135" s="711"/>
      <c r="DM135" s="711"/>
      <c r="DN135" s="711"/>
      <c r="DO135" s="711"/>
      <c r="DP135" s="711"/>
      <c r="DQ135" s="711"/>
      <c r="DR135" s="711"/>
      <c r="DS135" s="711"/>
      <c r="DT135" s="711"/>
      <c r="DU135" s="711"/>
      <c r="DV135" s="711"/>
      <c r="DW135" s="711"/>
      <c r="DX135" s="711"/>
      <c r="DY135" s="711"/>
      <c r="DZ135" s="711"/>
      <c r="EA135" s="711"/>
    </row>
    <row r="136" spans="1:131" ht="20.25" hidden="1" outlineLevel="1">
      <c r="A136" s="714" t="s">
        <v>16</v>
      </c>
      <c r="B136" s="715"/>
      <c r="C136" s="715"/>
      <c r="D136" s="731">
        <v>0</v>
      </c>
      <c r="E136" s="732">
        <v>0</v>
      </c>
      <c r="F136" s="710">
        <f t="shared" si="248"/>
        <v>0</v>
      </c>
      <c r="G136" s="715"/>
      <c r="H136" s="715"/>
      <c r="I136" s="731">
        <v>0</v>
      </c>
      <c r="J136" s="731">
        <v>0</v>
      </c>
      <c r="K136" s="708">
        <f t="shared" si="249"/>
        <v>0</v>
      </c>
      <c r="L136" s="916"/>
      <c r="M136" s="916"/>
      <c r="N136" s="920">
        <v>0</v>
      </c>
      <c r="O136" s="920">
        <v>0</v>
      </c>
      <c r="P136" s="915">
        <f t="shared" si="250"/>
        <v>0</v>
      </c>
      <c r="Q136" s="723"/>
      <c r="R136" s="733"/>
      <c r="S136" s="733"/>
      <c r="T136" s="715"/>
      <c r="U136" s="733"/>
      <c r="V136" s="733"/>
      <c r="W136" s="715"/>
      <c r="X136" s="715"/>
      <c r="Y136" s="715">
        <f t="shared" ref="Y136:Z141" si="259">N136+R136-U136</f>
        <v>0</v>
      </c>
      <c r="Z136" s="716">
        <f t="shared" si="259"/>
        <v>0</v>
      </c>
      <c r="AA136" s="708">
        <f t="shared" si="251"/>
        <v>0</v>
      </c>
      <c r="AB136" s="916"/>
      <c r="AC136" s="916"/>
      <c r="AD136" s="924"/>
      <c r="AE136" s="924"/>
      <c r="AF136" s="915">
        <f t="shared" si="252"/>
        <v>0</v>
      </c>
      <c r="AG136" s="916"/>
      <c r="AH136" s="924"/>
      <c r="AI136" s="924"/>
      <c r="AJ136" s="723"/>
      <c r="AK136" s="733"/>
      <c r="AL136" s="733"/>
      <c r="AM136" s="715"/>
      <c r="AN136" s="733"/>
      <c r="AO136" s="733"/>
      <c r="AP136" s="715"/>
      <c r="AQ136" s="733"/>
      <c r="AR136" s="733"/>
      <c r="AS136" s="715"/>
      <c r="AT136" s="711"/>
      <c r="AU136" s="715"/>
      <c r="AV136" s="715"/>
      <c r="AW136" s="715">
        <f t="shared" ref="AW136:AX141" si="260">AD136-N136</f>
        <v>0</v>
      </c>
      <c r="AX136" s="716">
        <f t="shared" si="260"/>
        <v>0</v>
      </c>
      <c r="AY136" s="716"/>
      <c r="AZ136" s="716"/>
      <c r="BA136" s="716">
        <f t="shared" si="253"/>
        <v>0</v>
      </c>
      <c r="BB136" s="716">
        <f t="shared" si="253"/>
        <v>0</v>
      </c>
      <c r="BC136" s="715"/>
      <c r="BD136" s="715"/>
      <c r="BE136" s="715">
        <f t="shared" ref="BE136:BF141" si="261">AD136-N136-AH136-AK136-AN136-AQ136</f>
        <v>0</v>
      </c>
      <c r="BF136" s="716">
        <f t="shared" si="261"/>
        <v>0</v>
      </c>
      <c r="BG136" s="716">
        <f t="shared" si="254"/>
        <v>0</v>
      </c>
      <c r="BH136" s="716">
        <f t="shared" si="255"/>
        <v>0</v>
      </c>
      <c r="BI136" s="716">
        <f t="shared" si="256"/>
        <v>0</v>
      </c>
      <c r="BJ136" s="723"/>
      <c r="BK136" s="711"/>
      <c r="BL136" s="715"/>
      <c r="BM136" s="715"/>
      <c r="BN136" s="715">
        <f t="shared" ref="BN136:BO141" si="262">AD136-Y136</f>
        <v>0</v>
      </c>
      <c r="BO136" s="716">
        <f t="shared" si="262"/>
        <v>0</v>
      </c>
      <c r="BP136" s="715"/>
      <c r="BQ136" s="715"/>
      <c r="BR136" s="716">
        <f t="shared" si="257"/>
        <v>0</v>
      </c>
      <c r="BS136" s="716">
        <f t="shared" si="257"/>
        <v>0</v>
      </c>
      <c r="BT136" s="711"/>
      <c r="BU136" s="715"/>
      <c r="BV136" s="715"/>
      <c r="BW136" s="715">
        <f t="shared" ref="BW136:BX141" si="263">AD136-D136</f>
        <v>0</v>
      </c>
      <c r="BX136" s="716">
        <f t="shared" si="263"/>
        <v>0</v>
      </c>
      <c r="BY136" s="716"/>
      <c r="BZ136" s="716"/>
      <c r="CA136" s="716">
        <f t="shared" si="258"/>
        <v>0</v>
      </c>
      <c r="CB136" s="716">
        <f t="shared" si="258"/>
        <v>0</v>
      </c>
      <c r="CC136" s="711"/>
      <c r="CD136" s="711"/>
      <c r="CE136" s="711"/>
      <c r="CF136" s="711"/>
      <c r="CG136" s="711"/>
      <c r="CH136" s="711"/>
      <c r="CI136" s="711"/>
      <c r="CJ136" s="711"/>
      <c r="CK136" s="711"/>
      <c r="CL136" s="711"/>
      <c r="CM136" s="711"/>
      <c r="CN136" s="711"/>
      <c r="CO136" s="711"/>
      <c r="CP136" s="711"/>
      <c r="CQ136" s="711"/>
      <c r="CR136" s="711"/>
      <c r="CS136" s="711"/>
      <c r="CT136" s="711"/>
      <c r="CU136" s="711"/>
      <c r="CV136" s="711"/>
      <c r="CW136" s="711"/>
      <c r="CX136" s="711"/>
      <c r="CY136" s="711"/>
      <c r="CZ136" s="711"/>
      <c r="DA136" s="711"/>
      <c r="DB136" s="711"/>
      <c r="DC136" s="711"/>
      <c r="DD136" s="711"/>
      <c r="DE136" s="711"/>
      <c r="DF136" s="711"/>
      <c r="DG136" s="711"/>
      <c r="DH136" s="711"/>
      <c r="DI136" s="711"/>
      <c r="DJ136" s="711"/>
      <c r="DK136" s="711"/>
      <c r="DL136" s="711"/>
      <c r="DM136" s="711"/>
      <c r="DN136" s="711"/>
      <c r="DO136" s="711"/>
      <c r="DP136" s="711"/>
      <c r="DQ136" s="711"/>
      <c r="DR136" s="711"/>
      <c r="DS136" s="711"/>
      <c r="DT136" s="711"/>
      <c r="DU136" s="711"/>
      <c r="DV136" s="711"/>
      <c r="DW136" s="711"/>
      <c r="DX136" s="711"/>
      <c r="DY136" s="711"/>
      <c r="DZ136" s="711"/>
      <c r="EA136" s="711"/>
    </row>
    <row r="137" spans="1:131" ht="20.25" hidden="1" outlineLevel="1">
      <c r="A137" s="718" t="s">
        <v>17</v>
      </c>
      <c r="B137" s="715"/>
      <c r="C137" s="715"/>
      <c r="D137" s="731">
        <v>0</v>
      </c>
      <c r="E137" s="732">
        <v>0</v>
      </c>
      <c r="F137" s="710">
        <f t="shared" si="248"/>
        <v>0</v>
      </c>
      <c r="G137" s="715"/>
      <c r="H137" s="715"/>
      <c r="I137" s="731">
        <v>0</v>
      </c>
      <c r="J137" s="731">
        <v>0</v>
      </c>
      <c r="K137" s="708">
        <f t="shared" si="249"/>
        <v>0</v>
      </c>
      <c r="L137" s="916"/>
      <c r="M137" s="916"/>
      <c r="N137" s="920">
        <v>0</v>
      </c>
      <c r="O137" s="920">
        <v>0</v>
      </c>
      <c r="P137" s="915">
        <f t="shared" si="250"/>
        <v>0</v>
      </c>
      <c r="Q137" s="723"/>
      <c r="R137" s="733"/>
      <c r="S137" s="733"/>
      <c r="T137" s="715"/>
      <c r="U137" s="733"/>
      <c r="V137" s="733"/>
      <c r="W137" s="715"/>
      <c r="X137" s="715"/>
      <c r="Y137" s="715">
        <f t="shared" si="259"/>
        <v>0</v>
      </c>
      <c r="Z137" s="716">
        <f t="shared" si="259"/>
        <v>0</v>
      </c>
      <c r="AA137" s="708">
        <f t="shared" si="251"/>
        <v>0</v>
      </c>
      <c r="AB137" s="916"/>
      <c r="AC137" s="916"/>
      <c r="AD137" s="924"/>
      <c r="AE137" s="924"/>
      <c r="AF137" s="915">
        <f t="shared" si="252"/>
        <v>0</v>
      </c>
      <c r="AG137" s="916"/>
      <c r="AH137" s="924"/>
      <c r="AI137" s="924"/>
      <c r="AJ137" s="723"/>
      <c r="AK137" s="733"/>
      <c r="AL137" s="733"/>
      <c r="AM137" s="715"/>
      <c r="AN137" s="733"/>
      <c r="AO137" s="733"/>
      <c r="AP137" s="715"/>
      <c r="AQ137" s="733"/>
      <c r="AR137" s="733"/>
      <c r="AS137" s="715"/>
      <c r="AT137" s="711"/>
      <c r="AU137" s="715"/>
      <c r="AV137" s="715"/>
      <c r="AW137" s="715">
        <f t="shared" si="260"/>
        <v>0</v>
      </c>
      <c r="AX137" s="716">
        <f t="shared" si="260"/>
        <v>0</v>
      </c>
      <c r="AY137" s="716"/>
      <c r="AZ137" s="716"/>
      <c r="BA137" s="716">
        <f t="shared" si="253"/>
        <v>0</v>
      </c>
      <c r="BB137" s="716">
        <f t="shared" si="253"/>
        <v>0</v>
      </c>
      <c r="BC137" s="715"/>
      <c r="BD137" s="715"/>
      <c r="BE137" s="715">
        <f t="shared" si="261"/>
        <v>0</v>
      </c>
      <c r="BF137" s="716">
        <f t="shared" si="261"/>
        <v>0</v>
      </c>
      <c r="BG137" s="716">
        <f t="shared" si="254"/>
        <v>0</v>
      </c>
      <c r="BH137" s="716">
        <f t="shared" si="255"/>
        <v>0</v>
      </c>
      <c r="BI137" s="716">
        <f t="shared" si="256"/>
        <v>0</v>
      </c>
      <c r="BJ137" s="723"/>
      <c r="BK137" s="711"/>
      <c r="BL137" s="715"/>
      <c r="BM137" s="715"/>
      <c r="BN137" s="715">
        <f t="shared" si="262"/>
        <v>0</v>
      </c>
      <c r="BO137" s="716">
        <f t="shared" si="262"/>
        <v>0</v>
      </c>
      <c r="BP137" s="715"/>
      <c r="BQ137" s="715"/>
      <c r="BR137" s="716">
        <f t="shared" si="257"/>
        <v>0</v>
      </c>
      <c r="BS137" s="716">
        <f t="shared" si="257"/>
        <v>0</v>
      </c>
      <c r="BT137" s="711"/>
      <c r="BU137" s="715"/>
      <c r="BV137" s="715"/>
      <c r="BW137" s="715">
        <f t="shared" si="263"/>
        <v>0</v>
      </c>
      <c r="BX137" s="716">
        <f t="shared" si="263"/>
        <v>0</v>
      </c>
      <c r="BY137" s="716"/>
      <c r="BZ137" s="716"/>
      <c r="CA137" s="716">
        <f t="shared" si="258"/>
        <v>0</v>
      </c>
      <c r="CB137" s="716">
        <f t="shared" si="258"/>
        <v>0</v>
      </c>
      <c r="CC137" s="711"/>
      <c r="CD137" s="711"/>
      <c r="CE137" s="711"/>
      <c r="CF137" s="711"/>
      <c r="CG137" s="711"/>
      <c r="CH137" s="711"/>
      <c r="CI137" s="711"/>
      <c r="CJ137" s="711"/>
      <c r="CK137" s="711"/>
      <c r="CL137" s="711"/>
      <c r="CM137" s="711"/>
      <c r="CN137" s="711"/>
      <c r="CO137" s="711"/>
      <c r="CP137" s="711"/>
      <c r="CQ137" s="711"/>
      <c r="CR137" s="711"/>
      <c r="CS137" s="711"/>
      <c r="CT137" s="711"/>
      <c r="CU137" s="711"/>
      <c r="CV137" s="711"/>
      <c r="CW137" s="711"/>
      <c r="CX137" s="711"/>
      <c r="CY137" s="711"/>
      <c r="CZ137" s="711"/>
      <c r="DA137" s="711"/>
      <c r="DB137" s="711"/>
      <c r="DC137" s="711"/>
      <c r="DD137" s="711"/>
      <c r="DE137" s="711"/>
      <c r="DF137" s="711"/>
      <c r="DG137" s="711"/>
      <c r="DH137" s="711"/>
      <c r="DI137" s="711"/>
      <c r="DJ137" s="711"/>
      <c r="DK137" s="711"/>
      <c r="DL137" s="711"/>
      <c r="DM137" s="711"/>
      <c r="DN137" s="711"/>
      <c r="DO137" s="711"/>
      <c r="DP137" s="711"/>
      <c r="DQ137" s="711"/>
      <c r="DR137" s="711"/>
      <c r="DS137" s="711"/>
      <c r="DT137" s="711"/>
      <c r="DU137" s="711"/>
      <c r="DV137" s="711"/>
      <c r="DW137" s="711"/>
      <c r="DX137" s="711"/>
      <c r="DY137" s="711"/>
      <c r="DZ137" s="711"/>
      <c r="EA137" s="711"/>
    </row>
    <row r="138" spans="1:131" ht="20.25" hidden="1" outlineLevel="1">
      <c r="A138" s="718" t="s">
        <v>18</v>
      </c>
      <c r="B138" s="715"/>
      <c r="C138" s="715"/>
      <c r="D138" s="731">
        <v>0</v>
      </c>
      <c r="E138" s="732">
        <v>0</v>
      </c>
      <c r="F138" s="710">
        <f t="shared" si="248"/>
        <v>0</v>
      </c>
      <c r="G138" s="715"/>
      <c r="H138" s="715"/>
      <c r="I138" s="731">
        <v>0</v>
      </c>
      <c r="J138" s="731">
        <v>0</v>
      </c>
      <c r="K138" s="708">
        <f t="shared" si="249"/>
        <v>0</v>
      </c>
      <c r="L138" s="916"/>
      <c r="M138" s="916"/>
      <c r="N138" s="920">
        <v>0</v>
      </c>
      <c r="O138" s="920">
        <v>0</v>
      </c>
      <c r="P138" s="915">
        <f t="shared" si="250"/>
        <v>0</v>
      </c>
      <c r="Q138" s="723"/>
      <c r="R138" s="733"/>
      <c r="S138" s="733"/>
      <c r="T138" s="715"/>
      <c r="U138" s="733"/>
      <c r="V138" s="733"/>
      <c r="W138" s="715"/>
      <c r="X138" s="715"/>
      <c r="Y138" s="715">
        <f t="shared" si="259"/>
        <v>0</v>
      </c>
      <c r="Z138" s="716">
        <f t="shared" si="259"/>
        <v>0</v>
      </c>
      <c r="AA138" s="708">
        <f t="shared" si="251"/>
        <v>0</v>
      </c>
      <c r="AB138" s="916"/>
      <c r="AC138" s="916"/>
      <c r="AD138" s="924"/>
      <c r="AE138" s="924"/>
      <c r="AF138" s="915">
        <f t="shared" si="252"/>
        <v>0</v>
      </c>
      <c r="AG138" s="916"/>
      <c r="AH138" s="924"/>
      <c r="AI138" s="924"/>
      <c r="AJ138" s="723"/>
      <c r="AK138" s="733"/>
      <c r="AL138" s="733"/>
      <c r="AM138" s="715"/>
      <c r="AN138" s="733"/>
      <c r="AO138" s="733"/>
      <c r="AP138" s="715"/>
      <c r="AQ138" s="733"/>
      <c r="AR138" s="733"/>
      <c r="AS138" s="715"/>
      <c r="AT138" s="711"/>
      <c r="AU138" s="715"/>
      <c r="AV138" s="715"/>
      <c r="AW138" s="715">
        <f t="shared" si="260"/>
        <v>0</v>
      </c>
      <c r="AX138" s="716">
        <f t="shared" si="260"/>
        <v>0</v>
      </c>
      <c r="AY138" s="716"/>
      <c r="AZ138" s="716"/>
      <c r="BA138" s="716">
        <f t="shared" si="253"/>
        <v>0</v>
      </c>
      <c r="BB138" s="716">
        <f t="shared" si="253"/>
        <v>0</v>
      </c>
      <c r="BC138" s="715"/>
      <c r="BD138" s="715"/>
      <c r="BE138" s="715">
        <f t="shared" si="261"/>
        <v>0</v>
      </c>
      <c r="BF138" s="716">
        <f t="shared" si="261"/>
        <v>0</v>
      </c>
      <c r="BG138" s="716">
        <f t="shared" si="254"/>
        <v>0</v>
      </c>
      <c r="BH138" s="716">
        <f t="shared" si="255"/>
        <v>0</v>
      </c>
      <c r="BI138" s="716">
        <f t="shared" si="256"/>
        <v>0</v>
      </c>
      <c r="BJ138" s="723"/>
      <c r="BK138" s="711"/>
      <c r="BL138" s="715"/>
      <c r="BM138" s="715"/>
      <c r="BN138" s="715">
        <f t="shared" si="262"/>
        <v>0</v>
      </c>
      <c r="BO138" s="716">
        <f t="shared" si="262"/>
        <v>0</v>
      </c>
      <c r="BP138" s="715"/>
      <c r="BQ138" s="715"/>
      <c r="BR138" s="716">
        <f t="shared" si="257"/>
        <v>0</v>
      </c>
      <c r="BS138" s="716">
        <f t="shared" si="257"/>
        <v>0</v>
      </c>
      <c r="BT138" s="711"/>
      <c r="BU138" s="715"/>
      <c r="BV138" s="715"/>
      <c r="BW138" s="715">
        <f t="shared" si="263"/>
        <v>0</v>
      </c>
      <c r="BX138" s="716">
        <f t="shared" si="263"/>
        <v>0</v>
      </c>
      <c r="BY138" s="716"/>
      <c r="BZ138" s="716"/>
      <c r="CA138" s="716">
        <f t="shared" si="258"/>
        <v>0</v>
      </c>
      <c r="CB138" s="716">
        <f t="shared" si="258"/>
        <v>0</v>
      </c>
      <c r="CC138" s="711"/>
      <c r="CD138" s="711"/>
      <c r="CE138" s="711"/>
      <c r="CF138" s="711"/>
      <c r="CG138" s="711"/>
      <c r="CH138" s="711"/>
      <c r="CI138" s="711"/>
      <c r="CJ138" s="711"/>
      <c r="CK138" s="711"/>
      <c r="CL138" s="711"/>
      <c r="CM138" s="711"/>
      <c r="CN138" s="711"/>
      <c r="CO138" s="711"/>
      <c r="CP138" s="711"/>
      <c r="CQ138" s="711"/>
      <c r="CR138" s="711"/>
      <c r="CS138" s="711"/>
      <c r="CT138" s="711"/>
      <c r="CU138" s="711"/>
      <c r="CV138" s="711"/>
      <c r="CW138" s="711"/>
      <c r="CX138" s="711"/>
      <c r="CY138" s="711"/>
      <c r="CZ138" s="711"/>
      <c r="DA138" s="711"/>
      <c r="DB138" s="711"/>
      <c r="DC138" s="711"/>
      <c r="DD138" s="711"/>
      <c r="DE138" s="711"/>
      <c r="DF138" s="711"/>
      <c r="DG138" s="711"/>
      <c r="DH138" s="711"/>
      <c r="DI138" s="711"/>
      <c r="DJ138" s="711"/>
      <c r="DK138" s="711"/>
      <c r="DL138" s="711"/>
      <c r="DM138" s="711"/>
      <c r="DN138" s="711"/>
      <c r="DO138" s="711"/>
      <c r="DP138" s="711"/>
      <c r="DQ138" s="711"/>
      <c r="DR138" s="711"/>
      <c r="DS138" s="711"/>
      <c r="DT138" s="711"/>
      <c r="DU138" s="711"/>
      <c r="DV138" s="711"/>
      <c r="DW138" s="711"/>
      <c r="DX138" s="711"/>
      <c r="DY138" s="711"/>
      <c r="DZ138" s="711"/>
      <c r="EA138" s="711"/>
    </row>
    <row r="139" spans="1:131" ht="20.25" hidden="1" outlineLevel="1">
      <c r="A139" s="718" t="s">
        <v>19</v>
      </c>
      <c r="B139" s="715"/>
      <c r="C139" s="715"/>
      <c r="D139" s="731">
        <v>0</v>
      </c>
      <c r="E139" s="732">
        <v>0</v>
      </c>
      <c r="F139" s="710">
        <f t="shared" si="248"/>
        <v>0</v>
      </c>
      <c r="G139" s="715"/>
      <c r="H139" s="715"/>
      <c r="I139" s="731">
        <v>0</v>
      </c>
      <c r="J139" s="731">
        <v>0</v>
      </c>
      <c r="K139" s="708">
        <f t="shared" si="249"/>
        <v>0</v>
      </c>
      <c r="L139" s="916"/>
      <c r="M139" s="916"/>
      <c r="N139" s="920">
        <v>0</v>
      </c>
      <c r="O139" s="920">
        <v>0</v>
      </c>
      <c r="P139" s="915">
        <f t="shared" si="250"/>
        <v>0</v>
      </c>
      <c r="Q139" s="723"/>
      <c r="R139" s="733"/>
      <c r="S139" s="733"/>
      <c r="T139" s="715"/>
      <c r="U139" s="733"/>
      <c r="V139" s="733"/>
      <c r="W139" s="715"/>
      <c r="X139" s="715"/>
      <c r="Y139" s="715">
        <f t="shared" si="259"/>
        <v>0</v>
      </c>
      <c r="Z139" s="716">
        <f t="shared" si="259"/>
        <v>0</v>
      </c>
      <c r="AA139" s="708">
        <f t="shared" si="251"/>
        <v>0</v>
      </c>
      <c r="AB139" s="916"/>
      <c r="AC139" s="916"/>
      <c r="AD139" s="924"/>
      <c r="AE139" s="924"/>
      <c r="AF139" s="915">
        <f t="shared" si="252"/>
        <v>0</v>
      </c>
      <c r="AG139" s="916"/>
      <c r="AH139" s="924"/>
      <c r="AI139" s="924"/>
      <c r="AJ139" s="723"/>
      <c r="AK139" s="733"/>
      <c r="AL139" s="733"/>
      <c r="AM139" s="715"/>
      <c r="AN139" s="733"/>
      <c r="AO139" s="733"/>
      <c r="AP139" s="715"/>
      <c r="AQ139" s="733"/>
      <c r="AR139" s="733"/>
      <c r="AS139" s="715"/>
      <c r="AT139" s="711"/>
      <c r="AU139" s="715"/>
      <c r="AV139" s="715"/>
      <c r="AW139" s="715">
        <f t="shared" si="260"/>
        <v>0</v>
      </c>
      <c r="AX139" s="716">
        <f t="shared" si="260"/>
        <v>0</v>
      </c>
      <c r="AY139" s="716"/>
      <c r="AZ139" s="716"/>
      <c r="BA139" s="716">
        <f t="shared" si="253"/>
        <v>0</v>
      </c>
      <c r="BB139" s="716">
        <f t="shared" si="253"/>
        <v>0</v>
      </c>
      <c r="BC139" s="715"/>
      <c r="BD139" s="715"/>
      <c r="BE139" s="715">
        <f t="shared" si="261"/>
        <v>0</v>
      </c>
      <c r="BF139" s="716">
        <f t="shared" si="261"/>
        <v>0</v>
      </c>
      <c r="BG139" s="716">
        <f t="shared" si="254"/>
        <v>0</v>
      </c>
      <c r="BH139" s="716">
        <f t="shared" si="255"/>
        <v>0</v>
      </c>
      <c r="BI139" s="716">
        <f t="shared" si="256"/>
        <v>0</v>
      </c>
      <c r="BJ139" s="723"/>
      <c r="BK139" s="711"/>
      <c r="BL139" s="715"/>
      <c r="BM139" s="715"/>
      <c r="BN139" s="715">
        <f t="shared" si="262"/>
        <v>0</v>
      </c>
      <c r="BO139" s="716">
        <f t="shared" si="262"/>
        <v>0</v>
      </c>
      <c r="BP139" s="715"/>
      <c r="BQ139" s="715"/>
      <c r="BR139" s="716">
        <f t="shared" si="257"/>
        <v>0</v>
      </c>
      <c r="BS139" s="716">
        <f t="shared" si="257"/>
        <v>0</v>
      </c>
      <c r="BT139" s="711"/>
      <c r="BU139" s="715"/>
      <c r="BV139" s="715"/>
      <c r="BW139" s="715">
        <f t="shared" si="263"/>
        <v>0</v>
      </c>
      <c r="BX139" s="716">
        <f t="shared" si="263"/>
        <v>0</v>
      </c>
      <c r="BY139" s="716"/>
      <c r="BZ139" s="716"/>
      <c r="CA139" s="716">
        <f t="shared" si="258"/>
        <v>0</v>
      </c>
      <c r="CB139" s="716">
        <f t="shared" si="258"/>
        <v>0</v>
      </c>
      <c r="CC139" s="711"/>
      <c r="CD139" s="711"/>
      <c r="CE139" s="711"/>
      <c r="CF139" s="711"/>
      <c r="CG139" s="711"/>
      <c r="CH139" s="711"/>
      <c r="CI139" s="711"/>
      <c r="CJ139" s="711"/>
      <c r="CK139" s="711"/>
      <c r="CL139" s="711"/>
      <c r="CM139" s="711"/>
      <c r="CN139" s="711"/>
      <c r="CO139" s="711"/>
      <c r="CP139" s="711"/>
      <c r="CQ139" s="711"/>
      <c r="CR139" s="711"/>
      <c r="CS139" s="711"/>
      <c r="CT139" s="711"/>
      <c r="CU139" s="711"/>
      <c r="CV139" s="711"/>
      <c r="CW139" s="711"/>
      <c r="CX139" s="711"/>
      <c r="CY139" s="711"/>
      <c r="CZ139" s="711"/>
      <c r="DA139" s="711"/>
      <c r="DB139" s="711"/>
      <c r="DC139" s="711"/>
      <c r="DD139" s="711"/>
      <c r="DE139" s="711"/>
      <c r="DF139" s="711"/>
      <c r="DG139" s="711"/>
      <c r="DH139" s="711"/>
      <c r="DI139" s="711"/>
      <c r="DJ139" s="711"/>
      <c r="DK139" s="711"/>
      <c r="DL139" s="711"/>
      <c r="DM139" s="711"/>
      <c r="DN139" s="711"/>
      <c r="DO139" s="711"/>
      <c r="DP139" s="711"/>
      <c r="DQ139" s="711"/>
      <c r="DR139" s="711"/>
      <c r="DS139" s="711"/>
      <c r="DT139" s="711"/>
      <c r="DU139" s="711"/>
      <c r="DV139" s="711"/>
      <c r="DW139" s="711"/>
      <c r="DX139" s="711"/>
      <c r="DY139" s="711"/>
      <c r="DZ139" s="711"/>
      <c r="EA139" s="711"/>
    </row>
    <row r="140" spans="1:131" ht="20.25" hidden="1" outlineLevel="1">
      <c r="A140" s="718" t="s">
        <v>20</v>
      </c>
      <c r="B140" s="715"/>
      <c r="C140" s="715"/>
      <c r="D140" s="731">
        <v>0</v>
      </c>
      <c r="E140" s="732">
        <v>0</v>
      </c>
      <c r="F140" s="710">
        <f t="shared" si="248"/>
        <v>0</v>
      </c>
      <c r="G140" s="715"/>
      <c r="H140" s="715"/>
      <c r="I140" s="731">
        <v>0</v>
      </c>
      <c r="J140" s="731">
        <v>0</v>
      </c>
      <c r="K140" s="708">
        <f t="shared" si="249"/>
        <v>0</v>
      </c>
      <c r="L140" s="916"/>
      <c r="M140" s="916"/>
      <c r="N140" s="920">
        <v>0</v>
      </c>
      <c r="O140" s="920">
        <v>0</v>
      </c>
      <c r="P140" s="915">
        <f t="shared" si="250"/>
        <v>0</v>
      </c>
      <c r="Q140" s="723"/>
      <c r="R140" s="733"/>
      <c r="S140" s="733"/>
      <c r="T140" s="715"/>
      <c r="U140" s="733"/>
      <c r="V140" s="733"/>
      <c r="W140" s="715"/>
      <c r="X140" s="715"/>
      <c r="Y140" s="715">
        <f t="shared" si="259"/>
        <v>0</v>
      </c>
      <c r="Z140" s="716">
        <f t="shared" si="259"/>
        <v>0</v>
      </c>
      <c r="AA140" s="708">
        <f t="shared" si="251"/>
        <v>0</v>
      </c>
      <c r="AB140" s="916"/>
      <c r="AC140" s="916"/>
      <c r="AD140" s="924"/>
      <c r="AE140" s="924"/>
      <c r="AF140" s="915">
        <f t="shared" si="252"/>
        <v>0</v>
      </c>
      <c r="AG140" s="916"/>
      <c r="AH140" s="924"/>
      <c r="AI140" s="924"/>
      <c r="AJ140" s="723"/>
      <c r="AK140" s="733"/>
      <c r="AL140" s="733"/>
      <c r="AM140" s="715"/>
      <c r="AN140" s="733"/>
      <c r="AO140" s="733"/>
      <c r="AP140" s="715"/>
      <c r="AQ140" s="733"/>
      <c r="AR140" s="733"/>
      <c r="AS140" s="715"/>
      <c r="AT140" s="711"/>
      <c r="AU140" s="715"/>
      <c r="AV140" s="715"/>
      <c r="AW140" s="715">
        <f t="shared" si="260"/>
        <v>0</v>
      </c>
      <c r="AX140" s="716">
        <f t="shared" si="260"/>
        <v>0</v>
      </c>
      <c r="AY140" s="716"/>
      <c r="AZ140" s="716"/>
      <c r="BA140" s="716">
        <f t="shared" si="253"/>
        <v>0</v>
      </c>
      <c r="BB140" s="716">
        <f t="shared" si="253"/>
        <v>0</v>
      </c>
      <c r="BC140" s="715"/>
      <c r="BD140" s="715"/>
      <c r="BE140" s="715">
        <f t="shared" si="261"/>
        <v>0</v>
      </c>
      <c r="BF140" s="716">
        <f t="shared" si="261"/>
        <v>0</v>
      </c>
      <c r="BG140" s="716">
        <f t="shared" si="254"/>
        <v>0</v>
      </c>
      <c r="BH140" s="716">
        <f t="shared" si="255"/>
        <v>0</v>
      </c>
      <c r="BI140" s="716">
        <f t="shared" si="256"/>
        <v>0</v>
      </c>
      <c r="BJ140" s="723"/>
      <c r="BK140" s="711"/>
      <c r="BL140" s="715"/>
      <c r="BM140" s="715"/>
      <c r="BN140" s="715">
        <f t="shared" si="262"/>
        <v>0</v>
      </c>
      <c r="BO140" s="716">
        <f t="shared" si="262"/>
        <v>0</v>
      </c>
      <c r="BP140" s="715"/>
      <c r="BQ140" s="715"/>
      <c r="BR140" s="716">
        <f t="shared" si="257"/>
        <v>0</v>
      </c>
      <c r="BS140" s="716">
        <f t="shared" si="257"/>
        <v>0</v>
      </c>
      <c r="BT140" s="711"/>
      <c r="BU140" s="715"/>
      <c r="BV140" s="715"/>
      <c r="BW140" s="715">
        <f t="shared" si="263"/>
        <v>0</v>
      </c>
      <c r="BX140" s="716">
        <f t="shared" si="263"/>
        <v>0</v>
      </c>
      <c r="BY140" s="716"/>
      <c r="BZ140" s="716"/>
      <c r="CA140" s="716">
        <f t="shared" si="258"/>
        <v>0</v>
      </c>
      <c r="CB140" s="716">
        <f t="shared" si="258"/>
        <v>0</v>
      </c>
      <c r="CC140" s="711"/>
      <c r="CD140" s="711"/>
      <c r="CE140" s="711"/>
      <c r="CF140" s="711"/>
      <c r="CG140" s="711"/>
      <c r="CH140" s="711"/>
      <c r="CI140" s="711"/>
      <c r="CJ140" s="711"/>
      <c r="CK140" s="711"/>
      <c r="CL140" s="711"/>
      <c r="CM140" s="711"/>
      <c r="CN140" s="711"/>
      <c r="CO140" s="711"/>
      <c r="CP140" s="711"/>
      <c r="CQ140" s="711"/>
      <c r="CR140" s="711"/>
      <c r="CS140" s="711"/>
      <c r="CT140" s="711"/>
      <c r="CU140" s="711"/>
      <c r="CV140" s="711"/>
      <c r="CW140" s="711"/>
      <c r="CX140" s="711"/>
      <c r="CY140" s="711"/>
      <c r="CZ140" s="711"/>
      <c r="DA140" s="711"/>
      <c r="DB140" s="711"/>
      <c r="DC140" s="711"/>
      <c r="DD140" s="711"/>
      <c r="DE140" s="711"/>
      <c r="DF140" s="711"/>
      <c r="DG140" s="711"/>
      <c r="DH140" s="711"/>
      <c r="DI140" s="711"/>
      <c r="DJ140" s="711"/>
      <c r="DK140" s="711"/>
      <c r="DL140" s="711"/>
      <c r="DM140" s="711"/>
      <c r="DN140" s="711"/>
      <c r="DO140" s="711"/>
      <c r="DP140" s="711"/>
      <c r="DQ140" s="711"/>
      <c r="DR140" s="711"/>
      <c r="DS140" s="711"/>
      <c r="DT140" s="711"/>
      <c r="DU140" s="711"/>
      <c r="DV140" s="711"/>
      <c r="DW140" s="711"/>
      <c r="DX140" s="711"/>
      <c r="DY140" s="711"/>
      <c r="DZ140" s="711"/>
      <c r="EA140" s="711"/>
    </row>
    <row r="141" spans="1:131" ht="20.25" hidden="1" outlineLevel="1">
      <c r="A141" s="719" t="s">
        <v>21</v>
      </c>
      <c r="B141" s="715"/>
      <c r="C141" s="715"/>
      <c r="D141" s="731">
        <v>0</v>
      </c>
      <c r="E141" s="732">
        <v>0</v>
      </c>
      <c r="F141" s="710">
        <f t="shared" si="248"/>
        <v>0</v>
      </c>
      <c r="G141" s="715"/>
      <c r="H141" s="715"/>
      <c r="I141" s="731">
        <v>0</v>
      </c>
      <c r="J141" s="731">
        <v>0</v>
      </c>
      <c r="K141" s="708">
        <f t="shared" si="249"/>
        <v>0</v>
      </c>
      <c r="L141" s="916"/>
      <c r="M141" s="916"/>
      <c r="N141" s="920">
        <v>0</v>
      </c>
      <c r="O141" s="920">
        <v>0</v>
      </c>
      <c r="P141" s="915">
        <f t="shared" si="250"/>
        <v>0</v>
      </c>
      <c r="Q141" s="723"/>
      <c r="R141" s="733"/>
      <c r="S141" s="733"/>
      <c r="T141" s="715"/>
      <c r="U141" s="733"/>
      <c r="V141" s="733"/>
      <c r="W141" s="715"/>
      <c r="X141" s="715"/>
      <c r="Y141" s="715">
        <f t="shared" si="259"/>
        <v>0</v>
      </c>
      <c r="Z141" s="716">
        <f t="shared" si="259"/>
        <v>0</v>
      </c>
      <c r="AA141" s="708">
        <f t="shared" si="251"/>
        <v>0</v>
      </c>
      <c r="AB141" s="916"/>
      <c r="AC141" s="916"/>
      <c r="AD141" s="924"/>
      <c r="AE141" s="924"/>
      <c r="AF141" s="915">
        <f t="shared" si="252"/>
        <v>0</v>
      </c>
      <c r="AG141" s="916"/>
      <c r="AH141" s="924"/>
      <c r="AI141" s="924"/>
      <c r="AJ141" s="723"/>
      <c r="AK141" s="733"/>
      <c r="AL141" s="733"/>
      <c r="AM141" s="715"/>
      <c r="AN141" s="733"/>
      <c r="AO141" s="733"/>
      <c r="AP141" s="715"/>
      <c r="AQ141" s="733"/>
      <c r="AR141" s="733"/>
      <c r="AS141" s="715"/>
      <c r="AT141" s="711"/>
      <c r="AU141" s="715"/>
      <c r="AV141" s="715"/>
      <c r="AW141" s="715">
        <f t="shared" si="260"/>
        <v>0</v>
      </c>
      <c r="AX141" s="716">
        <f t="shared" si="260"/>
        <v>0</v>
      </c>
      <c r="AY141" s="716"/>
      <c r="AZ141" s="716"/>
      <c r="BA141" s="716">
        <f t="shared" si="253"/>
        <v>0</v>
      </c>
      <c r="BB141" s="716">
        <f t="shared" si="253"/>
        <v>0</v>
      </c>
      <c r="BC141" s="715"/>
      <c r="BD141" s="715"/>
      <c r="BE141" s="715">
        <f t="shared" si="261"/>
        <v>0</v>
      </c>
      <c r="BF141" s="716">
        <f t="shared" si="261"/>
        <v>0</v>
      </c>
      <c r="BG141" s="716">
        <f t="shared" si="254"/>
        <v>0</v>
      </c>
      <c r="BH141" s="716">
        <f t="shared" si="255"/>
        <v>0</v>
      </c>
      <c r="BI141" s="716">
        <f t="shared" si="256"/>
        <v>0</v>
      </c>
      <c r="BJ141" s="723"/>
      <c r="BK141" s="711"/>
      <c r="BL141" s="715"/>
      <c r="BM141" s="715"/>
      <c r="BN141" s="715">
        <f t="shared" si="262"/>
        <v>0</v>
      </c>
      <c r="BO141" s="716">
        <f t="shared" si="262"/>
        <v>0</v>
      </c>
      <c r="BP141" s="715"/>
      <c r="BQ141" s="715"/>
      <c r="BR141" s="716">
        <f t="shared" si="257"/>
        <v>0</v>
      </c>
      <c r="BS141" s="716">
        <f t="shared" si="257"/>
        <v>0</v>
      </c>
      <c r="BT141" s="711"/>
      <c r="BU141" s="715"/>
      <c r="BV141" s="715"/>
      <c r="BW141" s="715">
        <f t="shared" si="263"/>
        <v>0</v>
      </c>
      <c r="BX141" s="716">
        <f t="shared" si="263"/>
        <v>0</v>
      </c>
      <c r="BY141" s="716"/>
      <c r="BZ141" s="716"/>
      <c r="CA141" s="716">
        <f t="shared" si="258"/>
        <v>0</v>
      </c>
      <c r="CB141" s="716">
        <f t="shared" si="258"/>
        <v>0</v>
      </c>
      <c r="CC141" s="711"/>
      <c r="CD141" s="711"/>
      <c r="CE141" s="711"/>
      <c r="CF141" s="711"/>
      <c r="CG141" s="711"/>
      <c r="CH141" s="711"/>
      <c r="CI141" s="711"/>
      <c r="CJ141" s="711"/>
      <c r="CK141" s="711"/>
      <c r="CL141" s="711"/>
      <c r="CM141" s="711"/>
      <c r="CN141" s="711"/>
      <c r="CO141" s="711"/>
      <c r="CP141" s="711"/>
      <c r="CQ141" s="711"/>
      <c r="CR141" s="711"/>
      <c r="CS141" s="711"/>
      <c r="CT141" s="711"/>
      <c r="CU141" s="711"/>
      <c r="CV141" s="711"/>
      <c r="CW141" s="711"/>
      <c r="CX141" s="711"/>
      <c r="CY141" s="711"/>
      <c r="CZ141" s="711"/>
      <c r="DA141" s="711"/>
      <c r="DB141" s="711"/>
      <c r="DC141" s="711"/>
      <c r="DD141" s="711"/>
      <c r="DE141" s="711"/>
      <c r="DF141" s="711"/>
      <c r="DG141" s="711"/>
      <c r="DH141" s="711"/>
      <c r="DI141" s="711"/>
      <c r="DJ141" s="711"/>
      <c r="DK141" s="711"/>
      <c r="DL141" s="711"/>
      <c r="DM141" s="711"/>
      <c r="DN141" s="711"/>
      <c r="DO141" s="711"/>
      <c r="DP141" s="711"/>
      <c r="DQ141" s="711"/>
      <c r="DR141" s="711"/>
      <c r="DS141" s="711"/>
      <c r="DT141" s="711"/>
      <c r="DU141" s="711"/>
      <c r="DV141" s="711"/>
      <c r="DW141" s="711"/>
      <c r="DX141" s="711"/>
      <c r="DY141" s="711"/>
      <c r="DZ141" s="711"/>
      <c r="EA141" s="711"/>
    </row>
    <row r="142" spans="1:131" ht="20.25" hidden="1" outlineLevel="1">
      <c r="A142" s="718" t="s">
        <v>22</v>
      </c>
      <c r="B142" s="715"/>
      <c r="C142" s="731">
        <v>0</v>
      </c>
      <c r="D142" s="715"/>
      <c r="E142" s="716"/>
      <c r="F142" s="715"/>
      <c r="G142" s="715"/>
      <c r="H142" s="731">
        <v>0</v>
      </c>
      <c r="I142" s="715"/>
      <c r="J142" s="715"/>
      <c r="K142" s="724"/>
      <c r="L142" s="916"/>
      <c r="M142" s="920">
        <v>0</v>
      </c>
      <c r="N142" s="916"/>
      <c r="O142" s="916"/>
      <c r="P142" s="916"/>
      <c r="Q142" s="908"/>
      <c r="R142" s="715"/>
      <c r="S142" s="715"/>
      <c r="T142" s="733"/>
      <c r="U142" s="715"/>
      <c r="V142" s="715"/>
      <c r="W142" s="715"/>
      <c r="X142" s="715">
        <f>M142+Q142-T142</f>
        <v>0</v>
      </c>
      <c r="Y142" s="715"/>
      <c r="Z142" s="716"/>
      <c r="AA142" s="724"/>
      <c r="AB142" s="916"/>
      <c r="AC142" s="924"/>
      <c r="AD142" s="916"/>
      <c r="AE142" s="916"/>
      <c r="AF142" s="916"/>
      <c r="AG142" s="924"/>
      <c r="AH142" s="916"/>
      <c r="AI142" s="916"/>
      <c r="AJ142" s="908"/>
      <c r="AK142" s="715"/>
      <c r="AL142" s="715"/>
      <c r="AM142" s="733"/>
      <c r="AN142" s="715"/>
      <c r="AO142" s="715"/>
      <c r="AP142" s="733"/>
      <c r="AQ142" s="715"/>
      <c r="AR142" s="715"/>
      <c r="AS142" s="715"/>
      <c r="AT142" s="711"/>
      <c r="AU142" s="715"/>
      <c r="AV142" s="715">
        <f>AC142-M142</f>
        <v>0</v>
      </c>
      <c r="AW142" s="715"/>
      <c r="AX142" s="716"/>
      <c r="AY142" s="716"/>
      <c r="AZ142" s="716">
        <f>IF(M142=0,0,AC142/M142*100)</f>
        <v>0</v>
      </c>
      <c r="BA142" s="716"/>
      <c r="BB142" s="716"/>
      <c r="BC142" s="715"/>
      <c r="BD142" s="715">
        <f>AC142-M142-AG142-AJ142-AM142-AP142</f>
        <v>0</v>
      </c>
      <c r="BE142" s="715"/>
      <c r="BF142" s="716"/>
      <c r="BG142" s="715"/>
      <c r="BH142" s="715"/>
      <c r="BI142" s="715"/>
      <c r="BJ142" s="723"/>
      <c r="BK142" s="711"/>
      <c r="BL142" s="715"/>
      <c r="BM142" s="715">
        <f>AC142-X142</f>
        <v>0</v>
      </c>
      <c r="BN142" s="715"/>
      <c r="BO142" s="716"/>
      <c r="BP142" s="715"/>
      <c r="BQ142" s="716">
        <f>IF(X142=0,0,AC142/X142*100)</f>
        <v>0</v>
      </c>
      <c r="BR142" s="715"/>
      <c r="BS142" s="716"/>
      <c r="BT142" s="711"/>
      <c r="BU142" s="715"/>
      <c r="BV142" s="715">
        <f>AC142-C142</f>
        <v>0</v>
      </c>
      <c r="BW142" s="715"/>
      <c r="BX142" s="716"/>
      <c r="BY142" s="716"/>
      <c r="BZ142" s="716">
        <f>IF(C142=0,0,AC142/C142*100)</f>
        <v>0</v>
      </c>
      <c r="CA142" s="716"/>
      <c r="CB142" s="716"/>
      <c r="CC142" s="711"/>
      <c r="CD142" s="711"/>
      <c r="CE142" s="711"/>
      <c r="CF142" s="711"/>
      <c r="CG142" s="711"/>
      <c r="CH142" s="711"/>
      <c r="CI142" s="711"/>
      <c r="CJ142" s="711"/>
      <c r="CK142" s="711"/>
      <c r="CL142" s="711"/>
      <c r="CM142" s="711"/>
      <c r="CN142" s="711"/>
      <c r="CO142" s="711"/>
      <c r="CP142" s="711"/>
      <c r="CQ142" s="711"/>
      <c r="CR142" s="711"/>
      <c r="CS142" s="711"/>
      <c r="CT142" s="711"/>
      <c r="CU142" s="711"/>
      <c r="CV142" s="711"/>
      <c r="CW142" s="711"/>
      <c r="CX142" s="711"/>
      <c r="CY142" s="711"/>
      <c r="CZ142" s="711"/>
      <c r="DA142" s="711"/>
      <c r="DB142" s="711"/>
      <c r="DC142" s="711"/>
      <c r="DD142" s="711"/>
      <c r="DE142" s="711"/>
      <c r="DF142" s="711"/>
      <c r="DG142" s="711"/>
      <c r="DH142" s="711"/>
      <c r="DI142" s="711"/>
      <c r="DJ142" s="711"/>
      <c r="DK142" s="711"/>
      <c r="DL142" s="711"/>
      <c r="DM142" s="711"/>
      <c r="DN142" s="711"/>
      <c r="DO142" s="711"/>
      <c r="DP142" s="711"/>
      <c r="DQ142" s="711"/>
      <c r="DR142" s="711"/>
      <c r="DS142" s="711"/>
      <c r="DT142" s="711"/>
      <c r="DU142" s="711"/>
      <c r="DV142" s="711"/>
      <c r="DW142" s="711"/>
      <c r="DX142" s="711"/>
      <c r="DY142" s="711"/>
      <c r="DZ142" s="711"/>
      <c r="EA142" s="711"/>
    </row>
    <row r="143" spans="1:131" ht="9" hidden="1" customHeight="1" collapsed="1">
      <c r="A143" s="735"/>
      <c r="B143" s="715"/>
      <c r="C143" s="715"/>
      <c r="D143" s="715"/>
      <c r="E143" s="716"/>
      <c r="F143" s="715"/>
      <c r="G143" s="715"/>
      <c r="H143" s="715"/>
      <c r="I143" s="715"/>
      <c r="J143" s="715"/>
      <c r="K143" s="724"/>
      <c r="L143" s="916"/>
      <c r="M143" s="916"/>
      <c r="N143" s="916"/>
      <c r="O143" s="916"/>
      <c r="P143" s="916"/>
      <c r="Q143" s="723"/>
      <c r="R143" s="715"/>
      <c r="S143" s="715"/>
      <c r="T143" s="715"/>
      <c r="U143" s="715"/>
      <c r="V143" s="715"/>
      <c r="W143" s="715"/>
      <c r="X143" s="715"/>
      <c r="Y143" s="715"/>
      <c r="Z143" s="716"/>
      <c r="AA143" s="724"/>
      <c r="AB143" s="916"/>
      <c r="AC143" s="916"/>
      <c r="AD143" s="916"/>
      <c r="AE143" s="916"/>
      <c r="AF143" s="916"/>
      <c r="AG143" s="916"/>
      <c r="AH143" s="916"/>
      <c r="AI143" s="916"/>
      <c r="AJ143" s="723"/>
      <c r="AK143" s="715"/>
      <c r="AL143" s="715"/>
      <c r="AM143" s="715"/>
      <c r="AN143" s="715"/>
      <c r="AO143" s="715"/>
      <c r="AP143" s="715"/>
      <c r="AQ143" s="715"/>
      <c r="AR143" s="715"/>
      <c r="AS143" s="715"/>
      <c r="AT143" s="711"/>
      <c r="AU143" s="715"/>
      <c r="AV143" s="715"/>
      <c r="AW143" s="715"/>
      <c r="AX143" s="716"/>
      <c r="AY143" s="716"/>
      <c r="AZ143" s="716"/>
      <c r="BA143" s="716"/>
      <c r="BB143" s="716"/>
      <c r="BC143" s="715"/>
      <c r="BD143" s="715"/>
      <c r="BE143" s="715"/>
      <c r="BF143" s="716"/>
      <c r="BG143" s="715"/>
      <c r="BH143" s="715"/>
      <c r="BI143" s="715"/>
      <c r="BJ143" s="723"/>
      <c r="BK143" s="711"/>
      <c r="BL143" s="715"/>
      <c r="BM143" s="715"/>
      <c r="BN143" s="715"/>
      <c r="BO143" s="716"/>
      <c r="BP143" s="715"/>
      <c r="BQ143" s="715"/>
      <c r="BR143" s="715"/>
      <c r="BS143" s="716"/>
      <c r="BT143" s="711"/>
      <c r="BU143" s="715"/>
      <c r="BV143" s="715"/>
      <c r="BW143" s="715"/>
      <c r="BX143" s="716"/>
      <c r="BY143" s="716"/>
      <c r="BZ143" s="716"/>
      <c r="CA143" s="716"/>
      <c r="CB143" s="716"/>
      <c r="CC143" s="711"/>
      <c r="CD143" s="711"/>
      <c r="CE143" s="711"/>
      <c r="CF143" s="711"/>
      <c r="CG143" s="711"/>
      <c r="CH143" s="711"/>
      <c r="CI143" s="711"/>
      <c r="CJ143" s="711"/>
      <c r="CK143" s="711"/>
      <c r="CL143" s="711"/>
      <c r="CM143" s="711"/>
      <c r="CN143" s="711"/>
      <c r="CO143" s="711"/>
      <c r="CP143" s="711"/>
      <c r="CQ143" s="711"/>
      <c r="CR143" s="711"/>
      <c r="CS143" s="711"/>
      <c r="CT143" s="711"/>
      <c r="CU143" s="711"/>
      <c r="CV143" s="711"/>
      <c r="CW143" s="711"/>
      <c r="CX143" s="711"/>
      <c r="CY143" s="711"/>
      <c r="CZ143" s="711"/>
      <c r="DA143" s="711"/>
      <c r="DB143" s="711"/>
      <c r="DC143" s="711"/>
      <c r="DD143" s="711"/>
      <c r="DE143" s="711"/>
      <c r="DF143" s="711"/>
      <c r="DG143" s="711"/>
      <c r="DH143" s="711"/>
      <c r="DI143" s="711"/>
      <c r="DJ143" s="711"/>
      <c r="DK143" s="711"/>
      <c r="DL143" s="711"/>
      <c r="DM143" s="711"/>
      <c r="DN143" s="711"/>
      <c r="DO143" s="711"/>
      <c r="DP143" s="711"/>
      <c r="DQ143" s="711"/>
      <c r="DR143" s="711"/>
      <c r="DS143" s="711"/>
      <c r="DT143" s="711"/>
      <c r="DU143" s="711"/>
      <c r="DV143" s="711"/>
      <c r="DW143" s="711"/>
      <c r="DX143" s="711"/>
      <c r="DY143" s="711"/>
      <c r="DZ143" s="711"/>
      <c r="EA143" s="711"/>
    </row>
    <row r="144" spans="1:131" s="713" customFormat="1" ht="27.75" customHeight="1">
      <c r="A144" s="703" t="s">
        <v>30</v>
      </c>
      <c r="B144" s="707">
        <f>C144+D144</f>
        <v>0</v>
      </c>
      <c r="C144" s="725">
        <v>0</v>
      </c>
      <c r="D144" s="707">
        <f>SUM(D145:D146,D149:D150)</f>
        <v>0</v>
      </c>
      <c r="E144" s="709">
        <f>SUM(E145:E146,E149:E150)</f>
        <v>0</v>
      </c>
      <c r="F144" s="710">
        <f t="shared" ref="F144:F150" si="264">IF(E144=0,0,ROUND(D144/E144/12,0))</f>
        <v>0</v>
      </c>
      <c r="G144" s="707">
        <f>H144+I144</f>
        <v>0</v>
      </c>
      <c r="H144" s="725">
        <v>0</v>
      </c>
      <c r="I144" s="707">
        <f>SUM(I145:I146,I149:I150)</f>
        <v>0</v>
      </c>
      <c r="J144" s="707">
        <f>SUM(J145:J146,J149:J150)</f>
        <v>0</v>
      </c>
      <c r="K144" s="708">
        <f t="shared" ref="K144:K150" si="265">IF(J144=0,0,ROUND(I144/J144/12,0))</f>
        <v>0</v>
      </c>
      <c r="L144" s="914">
        <f>M144+N144</f>
        <v>0</v>
      </c>
      <c r="M144" s="918">
        <v>0</v>
      </c>
      <c r="N144" s="914">
        <f>SUM(N145:N146,N149:N150)</f>
        <v>0</v>
      </c>
      <c r="O144" s="914">
        <f>SUM(O145:O146,O149:O150)</f>
        <v>0</v>
      </c>
      <c r="P144" s="915">
        <f t="shared" ref="P144:P150" si="266">IF(O144=0,0,ROUND(N144/O144/12,0))</f>
        <v>0</v>
      </c>
      <c r="Q144" s="743"/>
      <c r="R144" s="707">
        <f>SUM(R145:R146,R149:R150)</f>
        <v>0</v>
      </c>
      <c r="S144" s="707">
        <f>SUM(S145:S146,S149:S150)</f>
        <v>0</v>
      </c>
      <c r="T144" s="726"/>
      <c r="U144" s="707">
        <f>SUM(U145:U146,U149:U150)</f>
        <v>0</v>
      </c>
      <c r="V144" s="707">
        <f>SUM(V145:V146,V149:V150)</f>
        <v>0</v>
      </c>
      <c r="W144" s="707">
        <f>X144+Y144</f>
        <v>0</v>
      </c>
      <c r="X144" s="707">
        <f>M144+Q144-T144</f>
        <v>0</v>
      </c>
      <c r="Y144" s="707">
        <f>SUM(Y145:Y146,Y149:Y150)</f>
        <v>0</v>
      </c>
      <c r="Z144" s="709">
        <f>SUM(Z145:Z146,Z149:Z150)</f>
        <v>0</v>
      </c>
      <c r="AA144" s="708">
        <f t="shared" ref="AA144:AA150" si="267">IF(Z144=0,0,ROUND(Y144/Z144/12,0))</f>
        <v>0</v>
      </c>
      <c r="AB144" s="914">
        <f>AC144+AD144</f>
        <v>0</v>
      </c>
      <c r="AC144" s="923"/>
      <c r="AD144" s="914">
        <f>SUM(AD145:AD146,AD149:AD150)</f>
        <v>0</v>
      </c>
      <c r="AE144" s="914">
        <f>SUM(AE145:AE146,AE149:AE150)</f>
        <v>0</v>
      </c>
      <c r="AF144" s="915">
        <f t="shared" ref="AF144:AF150" si="268">IF(AE144=0,0,ROUND(AD144/AE144/12,0))</f>
        <v>0</v>
      </c>
      <c r="AG144" s="923"/>
      <c r="AH144" s="914">
        <f>SUM(AH145:AH146,AH149:AH150)</f>
        <v>0</v>
      </c>
      <c r="AI144" s="914">
        <f>SUM(AI145:AI146,AI149:AI150)</f>
        <v>0</v>
      </c>
      <c r="AJ144" s="743"/>
      <c r="AK144" s="707">
        <f>SUM(AK145:AK146,AK149:AK150)</f>
        <v>0</v>
      </c>
      <c r="AL144" s="707">
        <f>SUM(AL145:AL146,AL149:AL150)</f>
        <v>0</v>
      </c>
      <c r="AM144" s="726"/>
      <c r="AN144" s="707">
        <f>SUM(AN145:AN146,AN149:AN150)</f>
        <v>0</v>
      </c>
      <c r="AO144" s="707">
        <f>SUM(AO145:AO146,AO149:AO150)</f>
        <v>0</v>
      </c>
      <c r="AP144" s="726"/>
      <c r="AQ144" s="707">
        <f>SUM(AQ145:AQ146,AQ149:AQ150)</f>
        <v>0</v>
      </c>
      <c r="AR144" s="707">
        <f>SUM(AR145:AR146,AR149:AR150)</f>
        <v>0</v>
      </c>
      <c r="AS144" s="707"/>
      <c r="AT144" s="711"/>
      <c r="AU144" s="707">
        <f>AV144+AW144</f>
        <v>0</v>
      </c>
      <c r="AV144" s="707">
        <f>AC144-M144</f>
        <v>0</v>
      </c>
      <c r="AW144" s="707">
        <f>SUM(AW145:AW146,AW149:AW150)</f>
        <v>0</v>
      </c>
      <c r="AX144" s="709">
        <f>SUM(AX145:AX146,AX149:AX150)</f>
        <v>0</v>
      </c>
      <c r="AY144" s="709">
        <f>IF(L144=0,0,AB144/L144*100)</f>
        <v>0</v>
      </c>
      <c r="AZ144" s="709">
        <f>IF(M144=0,0,AC144/M144*100)</f>
        <v>0</v>
      </c>
      <c r="BA144" s="709">
        <f>IF(N144=0,0,AD144/N144*100)</f>
        <v>0</v>
      </c>
      <c r="BB144" s="709">
        <f>IF(O144=0,0,AE144/O144*100)</f>
        <v>0</v>
      </c>
      <c r="BC144" s="707">
        <f>BD144+BE144</f>
        <v>0</v>
      </c>
      <c r="BD144" s="707">
        <f>AC144-M144-AG144-AJ144-AM144-AP144</f>
        <v>0</v>
      </c>
      <c r="BE144" s="707">
        <f>SUM(BE145:BE146,BE149:BE150)</f>
        <v>0</v>
      </c>
      <c r="BF144" s="709">
        <f>SUM(BF145:BF146,BF149:BF150)</f>
        <v>0</v>
      </c>
      <c r="BG144" s="709">
        <f t="shared" ref="BG144:BG150" si="269">IF(F144=0,0,AF144/F144*100)</f>
        <v>0</v>
      </c>
      <c r="BH144" s="709">
        <f t="shared" ref="BH144:BH150" si="270">IF(K144=0,0,AF144/K144*100)</f>
        <v>0</v>
      </c>
      <c r="BI144" s="709">
        <f t="shared" ref="BI144:BI150" si="271">IF(P144=0,0,AF144/P144*100)</f>
        <v>0</v>
      </c>
      <c r="BJ144" s="717"/>
      <c r="BK144" s="711"/>
      <c r="BL144" s="707">
        <f>BM144+BN144</f>
        <v>0</v>
      </c>
      <c r="BM144" s="707">
        <f>AC144-X144</f>
        <v>0</v>
      </c>
      <c r="BN144" s="707">
        <f>SUM(BN145:BN146,BN149:BN150)</f>
        <v>0</v>
      </c>
      <c r="BO144" s="709">
        <f>SUM(BO145:BO146,BO149:BO150)</f>
        <v>0</v>
      </c>
      <c r="BP144" s="709">
        <f>IF(W144=0,0,AB144/W144*100)</f>
        <v>0</v>
      </c>
      <c r="BQ144" s="709">
        <f>IF(X144=0,0,AC144/X144*100)</f>
        <v>0</v>
      </c>
      <c r="BR144" s="709">
        <f>IF(Y144=0,0,AD144/Y144*100)</f>
        <v>0</v>
      </c>
      <c r="BS144" s="709">
        <f>IF(Z144=0,0,AE144/Z144*100)</f>
        <v>0</v>
      </c>
      <c r="BT144" s="711"/>
      <c r="BU144" s="707">
        <f>BV144+BW144</f>
        <v>0</v>
      </c>
      <c r="BV144" s="707">
        <f>AC144-C144</f>
        <v>0</v>
      </c>
      <c r="BW144" s="707">
        <f>SUM(BW145:BW146,BW149:BW150)</f>
        <v>0</v>
      </c>
      <c r="BX144" s="709">
        <f>SUM(BX145:BX146,BX149:BX150)</f>
        <v>0</v>
      </c>
      <c r="BY144" s="709">
        <f>IF(B144=0,0,AB144/B144*100)</f>
        <v>0</v>
      </c>
      <c r="BZ144" s="709">
        <f>IF(C144=0,0,AC144/C144*100)</f>
        <v>0</v>
      </c>
      <c r="CA144" s="709">
        <f>IF(D144=0,0,AD144/D144*100)</f>
        <v>0</v>
      </c>
      <c r="CB144" s="709">
        <f>IF(E144=0,0,AE144/E144*100)</f>
        <v>0</v>
      </c>
      <c r="CC144" s="711"/>
      <c r="CD144" s="711"/>
      <c r="CE144" s="711"/>
      <c r="CF144" s="711"/>
      <c r="CG144" s="711"/>
      <c r="CH144" s="711"/>
      <c r="CI144" s="711"/>
      <c r="CJ144" s="711"/>
      <c r="CK144" s="711"/>
      <c r="CL144" s="711"/>
      <c r="CM144" s="711"/>
      <c r="CN144" s="711"/>
      <c r="CO144" s="711"/>
      <c r="CP144" s="711"/>
      <c r="CQ144" s="711"/>
      <c r="CR144" s="711"/>
      <c r="CS144" s="711"/>
      <c r="CT144" s="711"/>
      <c r="CU144" s="711"/>
      <c r="CV144" s="711"/>
      <c r="CW144" s="711"/>
      <c r="CX144" s="711"/>
      <c r="CY144" s="711"/>
      <c r="CZ144" s="711"/>
      <c r="DA144" s="711"/>
      <c r="DB144" s="711"/>
      <c r="DC144" s="711"/>
      <c r="DD144" s="711"/>
      <c r="DE144" s="711"/>
      <c r="DF144" s="711"/>
      <c r="DG144" s="711"/>
      <c r="DH144" s="711"/>
      <c r="DI144" s="711"/>
      <c r="DJ144" s="711"/>
      <c r="DK144" s="711"/>
      <c r="DL144" s="711"/>
      <c r="DM144" s="711"/>
      <c r="DN144" s="711"/>
      <c r="DO144" s="711"/>
      <c r="DP144" s="711"/>
      <c r="DQ144" s="711"/>
      <c r="DR144" s="711"/>
      <c r="DS144" s="711"/>
      <c r="DT144" s="711"/>
      <c r="DU144" s="711"/>
      <c r="DV144" s="711"/>
      <c r="DW144" s="711"/>
      <c r="DX144" s="711"/>
      <c r="DY144" s="711"/>
      <c r="DZ144" s="711"/>
      <c r="EA144" s="711"/>
    </row>
    <row r="145" spans="1:131" s="695" customFormat="1" ht="20.25" hidden="1">
      <c r="A145" s="714" t="s">
        <v>16</v>
      </c>
      <c r="B145" s="715"/>
      <c r="C145" s="715"/>
      <c r="D145" s="725">
        <v>0</v>
      </c>
      <c r="E145" s="727">
        <v>0</v>
      </c>
      <c r="F145" s="710">
        <f t="shared" si="264"/>
        <v>0</v>
      </c>
      <c r="G145" s="715"/>
      <c r="H145" s="715"/>
      <c r="I145" s="725">
        <v>0</v>
      </c>
      <c r="J145" s="725">
        <v>0</v>
      </c>
      <c r="K145" s="708">
        <f t="shared" si="265"/>
        <v>0</v>
      </c>
      <c r="L145" s="916"/>
      <c r="M145" s="916"/>
      <c r="N145" s="918">
        <v>0</v>
      </c>
      <c r="O145" s="918">
        <v>0</v>
      </c>
      <c r="P145" s="915">
        <f t="shared" si="266"/>
        <v>0</v>
      </c>
      <c r="Q145" s="723"/>
      <c r="R145" s="726"/>
      <c r="S145" s="726"/>
      <c r="T145" s="715"/>
      <c r="U145" s="726"/>
      <c r="V145" s="726"/>
      <c r="W145" s="715"/>
      <c r="X145" s="715"/>
      <c r="Y145" s="707">
        <f t="shared" ref="Y145:Z150" si="272">N145+R145-U145</f>
        <v>0</v>
      </c>
      <c r="Z145" s="709">
        <f t="shared" si="272"/>
        <v>0</v>
      </c>
      <c r="AA145" s="710">
        <f t="shared" si="267"/>
        <v>0</v>
      </c>
      <c r="AB145" s="750"/>
      <c r="AC145" s="750"/>
      <c r="AD145" s="922"/>
      <c r="AE145" s="922"/>
      <c r="AF145" s="706">
        <f t="shared" si="268"/>
        <v>0</v>
      </c>
      <c r="AG145" s="750"/>
      <c r="AH145" s="922"/>
      <c r="AI145" s="922"/>
      <c r="AJ145" s="715"/>
      <c r="AK145" s="726"/>
      <c r="AL145" s="726"/>
      <c r="AM145" s="715"/>
      <c r="AN145" s="726"/>
      <c r="AO145" s="726"/>
      <c r="AP145" s="715"/>
      <c r="AQ145" s="726"/>
      <c r="AR145" s="726"/>
      <c r="AS145" s="707"/>
      <c r="AT145" s="711"/>
      <c r="AU145" s="715"/>
      <c r="AV145" s="715"/>
      <c r="AW145" s="707">
        <f t="shared" ref="AW145:AX150" si="273">AD145-N145</f>
        <v>0</v>
      </c>
      <c r="AX145" s="709">
        <f t="shared" si="273"/>
        <v>0</v>
      </c>
      <c r="AY145" s="716"/>
      <c r="AZ145" s="716"/>
      <c r="BA145" s="709">
        <f t="shared" ref="BA145:BB150" si="274">IF(N145=0,0,AD145/N145*100)</f>
        <v>0</v>
      </c>
      <c r="BB145" s="709">
        <f t="shared" si="274"/>
        <v>0</v>
      </c>
      <c r="BC145" s="715"/>
      <c r="BD145" s="715"/>
      <c r="BE145" s="707">
        <f t="shared" ref="BE145:BF150" si="275">AD145-N145-AH145-AK145-AN145-AQ145</f>
        <v>0</v>
      </c>
      <c r="BF145" s="709">
        <f t="shared" si="275"/>
        <v>0</v>
      </c>
      <c r="BG145" s="709">
        <f t="shared" si="269"/>
        <v>0</v>
      </c>
      <c r="BH145" s="709">
        <f t="shared" si="270"/>
        <v>0</v>
      </c>
      <c r="BI145" s="709">
        <f t="shared" si="271"/>
        <v>0</v>
      </c>
      <c r="BJ145" s="717"/>
      <c r="BK145" s="711"/>
      <c r="BL145" s="715"/>
      <c r="BM145" s="715"/>
      <c r="BN145" s="707">
        <f t="shared" ref="BN145:BO150" si="276">AD145-Y145</f>
        <v>0</v>
      </c>
      <c r="BO145" s="709">
        <f t="shared" si="276"/>
        <v>0</v>
      </c>
      <c r="BP145" s="715"/>
      <c r="BQ145" s="715"/>
      <c r="BR145" s="709">
        <f t="shared" ref="BR145:BS150" si="277">IF(Y145=0,0,AD145/Y145*100)</f>
        <v>0</v>
      </c>
      <c r="BS145" s="709">
        <f t="shared" si="277"/>
        <v>0</v>
      </c>
      <c r="BT145" s="711"/>
      <c r="BU145" s="715"/>
      <c r="BV145" s="715"/>
      <c r="BW145" s="707">
        <f t="shared" ref="BW145:BX150" si="278">AD145-D145</f>
        <v>0</v>
      </c>
      <c r="BX145" s="709">
        <f t="shared" si="278"/>
        <v>0</v>
      </c>
      <c r="BY145" s="716"/>
      <c r="BZ145" s="716"/>
      <c r="CA145" s="709">
        <f t="shared" ref="CA145:CB150" si="279">IF(D145=0,0,AD145/D145*100)</f>
        <v>0</v>
      </c>
      <c r="CB145" s="709">
        <f t="shared" si="279"/>
        <v>0</v>
      </c>
      <c r="CC145" s="711"/>
      <c r="CD145" s="711"/>
      <c r="CE145" s="711"/>
      <c r="CF145" s="711"/>
      <c r="CG145" s="711"/>
      <c r="CH145" s="711"/>
      <c r="CI145" s="711"/>
      <c r="CJ145" s="711"/>
      <c r="CK145" s="711"/>
      <c r="CL145" s="711"/>
      <c r="CM145" s="711"/>
      <c r="CN145" s="711"/>
      <c r="CO145" s="711"/>
      <c r="CP145" s="711"/>
      <c r="CQ145" s="711"/>
      <c r="CR145" s="711"/>
      <c r="CS145" s="711"/>
      <c r="CT145" s="711"/>
      <c r="CU145" s="711"/>
      <c r="CV145" s="711"/>
      <c r="CW145" s="711"/>
      <c r="CX145" s="711"/>
      <c r="CY145" s="711"/>
      <c r="CZ145" s="711"/>
      <c r="DA145" s="711"/>
      <c r="DB145" s="711"/>
      <c r="DC145" s="711"/>
      <c r="DD145" s="711"/>
      <c r="DE145" s="711"/>
      <c r="DF145" s="711"/>
      <c r="DG145" s="711"/>
      <c r="DH145" s="711"/>
      <c r="DI145" s="711"/>
      <c r="DJ145" s="711"/>
      <c r="DK145" s="711"/>
      <c r="DL145" s="711"/>
      <c r="DM145" s="711"/>
      <c r="DN145" s="711"/>
      <c r="DO145" s="711"/>
      <c r="DP145" s="711"/>
      <c r="DQ145" s="711"/>
      <c r="DR145" s="711"/>
      <c r="DS145" s="711"/>
      <c r="DT145" s="711"/>
      <c r="DU145" s="711"/>
      <c r="DV145" s="711"/>
      <c r="DW145" s="711"/>
      <c r="DX145" s="711"/>
      <c r="DY145" s="711"/>
      <c r="DZ145" s="711"/>
      <c r="EA145" s="711"/>
    </row>
    <row r="146" spans="1:131" s="695" customFormat="1" ht="20.25" hidden="1">
      <c r="A146" s="718" t="s">
        <v>17</v>
      </c>
      <c r="B146" s="715"/>
      <c r="C146" s="715"/>
      <c r="D146" s="731">
        <v>0</v>
      </c>
      <c r="E146" s="732">
        <v>0</v>
      </c>
      <c r="F146" s="710">
        <f t="shared" si="264"/>
        <v>0</v>
      </c>
      <c r="G146" s="715"/>
      <c r="H146" s="715"/>
      <c r="I146" s="731">
        <v>0</v>
      </c>
      <c r="J146" s="731">
        <v>0</v>
      </c>
      <c r="K146" s="708">
        <f t="shared" si="265"/>
        <v>0</v>
      </c>
      <c r="L146" s="916"/>
      <c r="M146" s="916"/>
      <c r="N146" s="920">
        <v>0</v>
      </c>
      <c r="O146" s="920">
        <v>0</v>
      </c>
      <c r="P146" s="915">
        <f t="shared" si="266"/>
        <v>0</v>
      </c>
      <c r="Q146" s="723"/>
      <c r="R146" s="733"/>
      <c r="S146" s="733"/>
      <c r="T146" s="715"/>
      <c r="U146" s="733"/>
      <c r="V146" s="733"/>
      <c r="W146" s="715"/>
      <c r="X146" s="715"/>
      <c r="Y146" s="715">
        <f t="shared" si="272"/>
        <v>0</v>
      </c>
      <c r="Z146" s="716">
        <f t="shared" si="272"/>
        <v>0</v>
      </c>
      <c r="AA146" s="710">
        <f t="shared" si="267"/>
        <v>0</v>
      </c>
      <c r="AB146" s="715"/>
      <c r="AC146" s="715"/>
      <c r="AD146" s="733"/>
      <c r="AE146" s="733"/>
      <c r="AF146" s="710">
        <f t="shared" si="268"/>
        <v>0</v>
      </c>
      <c r="AG146" s="715"/>
      <c r="AH146" s="733"/>
      <c r="AI146" s="733"/>
      <c r="AJ146" s="715"/>
      <c r="AK146" s="733"/>
      <c r="AL146" s="733"/>
      <c r="AM146" s="715"/>
      <c r="AN146" s="733"/>
      <c r="AO146" s="733"/>
      <c r="AP146" s="715"/>
      <c r="AQ146" s="733"/>
      <c r="AR146" s="733"/>
      <c r="AS146" s="715"/>
      <c r="AT146" s="711"/>
      <c r="AU146" s="715"/>
      <c r="AV146" s="715"/>
      <c r="AW146" s="715">
        <f t="shared" si="273"/>
        <v>0</v>
      </c>
      <c r="AX146" s="716">
        <f t="shared" si="273"/>
        <v>0</v>
      </c>
      <c r="AY146" s="716"/>
      <c r="AZ146" s="716"/>
      <c r="BA146" s="716">
        <f t="shared" si="274"/>
        <v>0</v>
      </c>
      <c r="BB146" s="716">
        <f t="shared" si="274"/>
        <v>0</v>
      </c>
      <c r="BC146" s="715"/>
      <c r="BD146" s="715"/>
      <c r="BE146" s="715">
        <f t="shared" si="275"/>
        <v>0</v>
      </c>
      <c r="BF146" s="716">
        <f t="shared" si="275"/>
        <v>0</v>
      </c>
      <c r="BG146" s="716">
        <f t="shared" si="269"/>
        <v>0</v>
      </c>
      <c r="BH146" s="716">
        <f t="shared" si="270"/>
        <v>0</v>
      </c>
      <c r="BI146" s="716">
        <f t="shared" si="271"/>
        <v>0</v>
      </c>
      <c r="BJ146" s="723"/>
      <c r="BK146" s="711"/>
      <c r="BL146" s="715"/>
      <c r="BM146" s="715"/>
      <c r="BN146" s="715">
        <f t="shared" si="276"/>
        <v>0</v>
      </c>
      <c r="BO146" s="716">
        <f t="shared" si="276"/>
        <v>0</v>
      </c>
      <c r="BP146" s="715"/>
      <c r="BQ146" s="715"/>
      <c r="BR146" s="716">
        <f t="shared" si="277"/>
        <v>0</v>
      </c>
      <c r="BS146" s="716">
        <f t="shared" si="277"/>
        <v>0</v>
      </c>
      <c r="BT146" s="711"/>
      <c r="BU146" s="715"/>
      <c r="BV146" s="715"/>
      <c r="BW146" s="715">
        <f t="shared" si="278"/>
        <v>0</v>
      </c>
      <c r="BX146" s="716">
        <f t="shared" si="278"/>
        <v>0</v>
      </c>
      <c r="BY146" s="716"/>
      <c r="BZ146" s="716"/>
      <c r="CA146" s="716">
        <f t="shared" si="279"/>
        <v>0</v>
      </c>
      <c r="CB146" s="716">
        <f t="shared" si="279"/>
        <v>0</v>
      </c>
      <c r="CC146" s="711"/>
      <c r="CD146" s="711"/>
      <c r="CE146" s="711"/>
      <c r="CF146" s="711"/>
      <c r="CG146" s="711"/>
      <c r="CH146" s="711"/>
      <c r="CI146" s="711"/>
      <c r="CJ146" s="711"/>
      <c r="CK146" s="711"/>
      <c r="CL146" s="711"/>
      <c r="CM146" s="711"/>
      <c r="CN146" s="711"/>
      <c r="CO146" s="711"/>
      <c r="CP146" s="711"/>
      <c r="CQ146" s="711"/>
      <c r="CR146" s="711"/>
      <c r="CS146" s="711"/>
      <c r="CT146" s="711"/>
      <c r="CU146" s="711"/>
      <c r="CV146" s="711"/>
      <c r="CW146" s="711"/>
      <c r="CX146" s="711"/>
      <c r="CY146" s="711"/>
      <c r="CZ146" s="711"/>
      <c r="DA146" s="711"/>
      <c r="DB146" s="711"/>
      <c r="DC146" s="711"/>
      <c r="DD146" s="711"/>
      <c r="DE146" s="711"/>
      <c r="DF146" s="711"/>
      <c r="DG146" s="711"/>
      <c r="DH146" s="711"/>
      <c r="DI146" s="711"/>
      <c r="DJ146" s="711"/>
      <c r="DK146" s="711"/>
      <c r="DL146" s="711"/>
      <c r="DM146" s="711"/>
      <c r="DN146" s="711"/>
      <c r="DO146" s="711"/>
      <c r="DP146" s="711"/>
      <c r="DQ146" s="711"/>
      <c r="DR146" s="711"/>
      <c r="DS146" s="711"/>
      <c r="DT146" s="711"/>
      <c r="DU146" s="711"/>
      <c r="DV146" s="711"/>
      <c r="DW146" s="711"/>
      <c r="DX146" s="711"/>
      <c r="DY146" s="711"/>
      <c r="DZ146" s="711"/>
      <c r="EA146" s="711"/>
    </row>
    <row r="147" spans="1:131" ht="20.25" hidden="1" outlineLevel="1">
      <c r="A147" s="718" t="s">
        <v>18</v>
      </c>
      <c r="B147" s="715"/>
      <c r="C147" s="715"/>
      <c r="D147" s="731">
        <v>0</v>
      </c>
      <c r="E147" s="732">
        <v>0</v>
      </c>
      <c r="F147" s="710">
        <f t="shared" si="264"/>
        <v>0</v>
      </c>
      <c r="G147" s="715"/>
      <c r="H147" s="715"/>
      <c r="I147" s="731">
        <v>0</v>
      </c>
      <c r="J147" s="731">
        <v>0</v>
      </c>
      <c r="K147" s="708">
        <f t="shared" si="265"/>
        <v>0</v>
      </c>
      <c r="L147" s="916"/>
      <c r="M147" s="916"/>
      <c r="N147" s="920">
        <v>0</v>
      </c>
      <c r="O147" s="920">
        <v>0</v>
      </c>
      <c r="P147" s="915">
        <f t="shared" si="266"/>
        <v>0</v>
      </c>
      <c r="Q147" s="723"/>
      <c r="R147" s="733"/>
      <c r="S147" s="733"/>
      <c r="T147" s="715"/>
      <c r="U147" s="733"/>
      <c r="V147" s="733"/>
      <c r="W147" s="715"/>
      <c r="X147" s="715"/>
      <c r="Y147" s="715">
        <f t="shared" si="272"/>
        <v>0</v>
      </c>
      <c r="Z147" s="716">
        <f t="shared" si="272"/>
        <v>0</v>
      </c>
      <c r="AA147" s="710">
        <f t="shared" si="267"/>
        <v>0</v>
      </c>
      <c r="AB147" s="715"/>
      <c r="AC147" s="715"/>
      <c r="AD147" s="733"/>
      <c r="AE147" s="733"/>
      <c r="AF147" s="710">
        <f t="shared" si="268"/>
        <v>0</v>
      </c>
      <c r="AG147" s="715"/>
      <c r="AH147" s="733"/>
      <c r="AI147" s="733"/>
      <c r="AJ147" s="715"/>
      <c r="AK147" s="733"/>
      <c r="AL147" s="733"/>
      <c r="AM147" s="715"/>
      <c r="AN147" s="733"/>
      <c r="AO147" s="733"/>
      <c r="AP147" s="715"/>
      <c r="AQ147" s="733"/>
      <c r="AR147" s="733"/>
      <c r="AS147" s="715"/>
      <c r="AT147" s="711"/>
      <c r="AU147" s="715"/>
      <c r="AV147" s="715"/>
      <c r="AW147" s="715">
        <f t="shared" si="273"/>
        <v>0</v>
      </c>
      <c r="AX147" s="716">
        <f t="shared" si="273"/>
        <v>0</v>
      </c>
      <c r="AY147" s="716"/>
      <c r="AZ147" s="716"/>
      <c r="BA147" s="716">
        <f t="shared" si="274"/>
        <v>0</v>
      </c>
      <c r="BB147" s="716">
        <f t="shared" si="274"/>
        <v>0</v>
      </c>
      <c r="BC147" s="715"/>
      <c r="BD147" s="715"/>
      <c r="BE147" s="715">
        <f t="shared" si="275"/>
        <v>0</v>
      </c>
      <c r="BF147" s="716">
        <f t="shared" si="275"/>
        <v>0</v>
      </c>
      <c r="BG147" s="716">
        <f t="shared" si="269"/>
        <v>0</v>
      </c>
      <c r="BH147" s="716">
        <f t="shared" si="270"/>
        <v>0</v>
      </c>
      <c r="BI147" s="716">
        <f t="shared" si="271"/>
        <v>0</v>
      </c>
      <c r="BJ147" s="723"/>
      <c r="BK147" s="711"/>
      <c r="BL147" s="715"/>
      <c r="BM147" s="715"/>
      <c r="BN147" s="715">
        <f t="shared" si="276"/>
        <v>0</v>
      </c>
      <c r="BO147" s="716">
        <f t="shared" si="276"/>
        <v>0</v>
      </c>
      <c r="BP147" s="715"/>
      <c r="BQ147" s="715"/>
      <c r="BR147" s="716">
        <f t="shared" si="277"/>
        <v>0</v>
      </c>
      <c r="BS147" s="716">
        <f t="shared" si="277"/>
        <v>0</v>
      </c>
      <c r="BT147" s="711"/>
      <c r="BU147" s="715"/>
      <c r="BV147" s="715"/>
      <c r="BW147" s="715">
        <f t="shared" si="278"/>
        <v>0</v>
      </c>
      <c r="BX147" s="716">
        <f t="shared" si="278"/>
        <v>0</v>
      </c>
      <c r="BY147" s="716"/>
      <c r="BZ147" s="716"/>
      <c r="CA147" s="716">
        <f t="shared" si="279"/>
        <v>0</v>
      </c>
      <c r="CB147" s="716">
        <f t="shared" si="279"/>
        <v>0</v>
      </c>
      <c r="CC147" s="711"/>
      <c r="CD147" s="711"/>
      <c r="CE147" s="711"/>
      <c r="CF147" s="711"/>
      <c r="CG147" s="711"/>
      <c r="CH147" s="711"/>
      <c r="CI147" s="711"/>
      <c r="CJ147" s="711"/>
      <c r="CK147" s="711"/>
      <c r="CL147" s="711"/>
      <c r="CM147" s="711"/>
      <c r="CN147" s="711"/>
      <c r="CO147" s="711"/>
      <c r="CP147" s="711"/>
      <c r="CQ147" s="711"/>
      <c r="CR147" s="711"/>
      <c r="CS147" s="711"/>
      <c r="CT147" s="711"/>
      <c r="CU147" s="711"/>
      <c r="CV147" s="711"/>
      <c r="CW147" s="711"/>
      <c r="CX147" s="711"/>
      <c r="CY147" s="711"/>
      <c r="CZ147" s="711"/>
      <c r="DA147" s="711"/>
      <c r="DB147" s="711"/>
      <c r="DC147" s="711"/>
      <c r="DD147" s="711"/>
      <c r="DE147" s="711"/>
      <c r="DF147" s="711"/>
      <c r="DG147" s="711"/>
      <c r="DH147" s="711"/>
      <c r="DI147" s="711"/>
      <c r="DJ147" s="711"/>
      <c r="DK147" s="711"/>
      <c r="DL147" s="711"/>
      <c r="DM147" s="711"/>
      <c r="DN147" s="711"/>
      <c r="DO147" s="711"/>
      <c r="DP147" s="711"/>
      <c r="DQ147" s="711"/>
      <c r="DR147" s="711"/>
      <c r="DS147" s="711"/>
      <c r="DT147" s="711"/>
      <c r="DU147" s="711"/>
      <c r="DV147" s="711"/>
      <c r="DW147" s="711"/>
      <c r="DX147" s="711"/>
      <c r="DY147" s="711"/>
      <c r="DZ147" s="711"/>
      <c r="EA147" s="711"/>
    </row>
    <row r="148" spans="1:131" ht="20.25" hidden="1" outlineLevel="1">
      <c r="A148" s="718" t="s">
        <v>19</v>
      </c>
      <c r="B148" s="715"/>
      <c r="C148" s="715"/>
      <c r="D148" s="731">
        <v>0</v>
      </c>
      <c r="E148" s="732">
        <v>0</v>
      </c>
      <c r="F148" s="710">
        <f t="shared" si="264"/>
        <v>0</v>
      </c>
      <c r="G148" s="715"/>
      <c r="H148" s="715"/>
      <c r="I148" s="731">
        <v>0</v>
      </c>
      <c r="J148" s="731">
        <v>0</v>
      </c>
      <c r="K148" s="708">
        <f t="shared" si="265"/>
        <v>0</v>
      </c>
      <c r="L148" s="916"/>
      <c r="M148" s="916"/>
      <c r="N148" s="920">
        <v>0</v>
      </c>
      <c r="O148" s="920">
        <v>0</v>
      </c>
      <c r="P148" s="915">
        <f t="shared" si="266"/>
        <v>0</v>
      </c>
      <c r="Q148" s="723"/>
      <c r="R148" s="733"/>
      <c r="S148" s="733"/>
      <c r="T148" s="715"/>
      <c r="U148" s="733"/>
      <c r="V148" s="733"/>
      <c r="W148" s="715"/>
      <c r="X148" s="715"/>
      <c r="Y148" s="715">
        <f t="shared" si="272"/>
        <v>0</v>
      </c>
      <c r="Z148" s="716">
        <f t="shared" si="272"/>
        <v>0</v>
      </c>
      <c r="AA148" s="710">
        <f t="shared" si="267"/>
        <v>0</v>
      </c>
      <c r="AB148" s="715"/>
      <c r="AC148" s="715"/>
      <c r="AD148" s="733"/>
      <c r="AE148" s="733"/>
      <c r="AF148" s="710">
        <f t="shared" si="268"/>
        <v>0</v>
      </c>
      <c r="AG148" s="715"/>
      <c r="AH148" s="733"/>
      <c r="AI148" s="733"/>
      <c r="AJ148" s="715"/>
      <c r="AK148" s="733"/>
      <c r="AL148" s="733"/>
      <c r="AM148" s="715"/>
      <c r="AN148" s="733"/>
      <c r="AO148" s="733"/>
      <c r="AP148" s="715"/>
      <c r="AQ148" s="733"/>
      <c r="AR148" s="733"/>
      <c r="AS148" s="715"/>
      <c r="AT148" s="711"/>
      <c r="AU148" s="715"/>
      <c r="AV148" s="715"/>
      <c r="AW148" s="715">
        <f t="shared" si="273"/>
        <v>0</v>
      </c>
      <c r="AX148" s="716">
        <f t="shared" si="273"/>
        <v>0</v>
      </c>
      <c r="AY148" s="716"/>
      <c r="AZ148" s="716"/>
      <c r="BA148" s="716">
        <f t="shared" si="274"/>
        <v>0</v>
      </c>
      <c r="BB148" s="716">
        <f t="shared" si="274"/>
        <v>0</v>
      </c>
      <c r="BC148" s="715"/>
      <c r="BD148" s="715"/>
      <c r="BE148" s="715">
        <f t="shared" si="275"/>
        <v>0</v>
      </c>
      <c r="BF148" s="716">
        <f t="shared" si="275"/>
        <v>0</v>
      </c>
      <c r="BG148" s="716">
        <f t="shared" si="269"/>
        <v>0</v>
      </c>
      <c r="BH148" s="716">
        <f t="shared" si="270"/>
        <v>0</v>
      </c>
      <c r="BI148" s="716">
        <f t="shared" si="271"/>
        <v>0</v>
      </c>
      <c r="BJ148" s="723"/>
      <c r="BK148" s="711"/>
      <c r="BL148" s="715"/>
      <c r="BM148" s="715"/>
      <c r="BN148" s="715">
        <f t="shared" si="276"/>
        <v>0</v>
      </c>
      <c r="BO148" s="716">
        <f t="shared" si="276"/>
        <v>0</v>
      </c>
      <c r="BP148" s="715"/>
      <c r="BQ148" s="715"/>
      <c r="BR148" s="716">
        <f t="shared" si="277"/>
        <v>0</v>
      </c>
      <c r="BS148" s="716">
        <f t="shared" si="277"/>
        <v>0</v>
      </c>
      <c r="BT148" s="711"/>
      <c r="BU148" s="715"/>
      <c r="BV148" s="715"/>
      <c r="BW148" s="715">
        <f t="shared" si="278"/>
        <v>0</v>
      </c>
      <c r="BX148" s="716">
        <f t="shared" si="278"/>
        <v>0</v>
      </c>
      <c r="BY148" s="716"/>
      <c r="BZ148" s="716"/>
      <c r="CA148" s="716">
        <f t="shared" si="279"/>
        <v>0</v>
      </c>
      <c r="CB148" s="716">
        <f t="shared" si="279"/>
        <v>0</v>
      </c>
      <c r="CC148" s="711"/>
      <c r="CD148" s="711"/>
      <c r="CE148" s="711"/>
      <c r="CF148" s="711"/>
      <c r="CG148" s="711"/>
      <c r="CH148" s="711"/>
      <c r="CI148" s="711"/>
      <c r="CJ148" s="711"/>
      <c r="CK148" s="711"/>
      <c r="CL148" s="711"/>
      <c r="CM148" s="711"/>
      <c r="CN148" s="711"/>
      <c r="CO148" s="711"/>
      <c r="CP148" s="711"/>
      <c r="CQ148" s="711"/>
      <c r="CR148" s="711"/>
      <c r="CS148" s="711"/>
      <c r="CT148" s="711"/>
      <c r="CU148" s="711"/>
      <c r="CV148" s="711"/>
      <c r="CW148" s="711"/>
      <c r="CX148" s="711"/>
      <c r="CY148" s="711"/>
      <c r="CZ148" s="711"/>
      <c r="DA148" s="711"/>
      <c r="DB148" s="711"/>
      <c r="DC148" s="711"/>
      <c r="DD148" s="711"/>
      <c r="DE148" s="711"/>
      <c r="DF148" s="711"/>
      <c r="DG148" s="711"/>
      <c r="DH148" s="711"/>
      <c r="DI148" s="711"/>
      <c r="DJ148" s="711"/>
      <c r="DK148" s="711"/>
      <c r="DL148" s="711"/>
      <c r="DM148" s="711"/>
      <c r="DN148" s="711"/>
      <c r="DO148" s="711"/>
      <c r="DP148" s="711"/>
      <c r="DQ148" s="711"/>
      <c r="DR148" s="711"/>
      <c r="DS148" s="711"/>
      <c r="DT148" s="711"/>
      <c r="DU148" s="711"/>
      <c r="DV148" s="711"/>
      <c r="DW148" s="711"/>
      <c r="DX148" s="711"/>
      <c r="DY148" s="711"/>
      <c r="DZ148" s="711"/>
      <c r="EA148" s="711"/>
    </row>
    <row r="149" spans="1:131" ht="20.25" hidden="1" outlineLevel="1">
      <c r="A149" s="718" t="s">
        <v>20</v>
      </c>
      <c r="B149" s="715"/>
      <c r="C149" s="715"/>
      <c r="D149" s="731">
        <v>0</v>
      </c>
      <c r="E149" s="732">
        <v>0</v>
      </c>
      <c r="F149" s="710">
        <f t="shared" si="264"/>
        <v>0</v>
      </c>
      <c r="G149" s="715"/>
      <c r="H149" s="715"/>
      <c r="I149" s="731">
        <v>0</v>
      </c>
      <c r="J149" s="731">
        <v>0</v>
      </c>
      <c r="K149" s="708">
        <f t="shared" si="265"/>
        <v>0</v>
      </c>
      <c r="L149" s="916"/>
      <c r="M149" s="916"/>
      <c r="N149" s="920">
        <v>0</v>
      </c>
      <c r="O149" s="920">
        <v>0</v>
      </c>
      <c r="P149" s="915">
        <f t="shared" si="266"/>
        <v>0</v>
      </c>
      <c r="Q149" s="723"/>
      <c r="R149" s="733"/>
      <c r="S149" s="733"/>
      <c r="T149" s="715"/>
      <c r="U149" s="733"/>
      <c r="V149" s="733"/>
      <c r="W149" s="715"/>
      <c r="X149" s="715"/>
      <c r="Y149" s="715">
        <f t="shared" si="272"/>
        <v>0</v>
      </c>
      <c r="Z149" s="716">
        <f t="shared" si="272"/>
        <v>0</v>
      </c>
      <c r="AA149" s="710">
        <f t="shared" si="267"/>
        <v>0</v>
      </c>
      <c r="AB149" s="715"/>
      <c r="AC149" s="715"/>
      <c r="AD149" s="733"/>
      <c r="AE149" s="733"/>
      <c r="AF149" s="710">
        <f t="shared" si="268"/>
        <v>0</v>
      </c>
      <c r="AG149" s="715"/>
      <c r="AH149" s="733"/>
      <c r="AI149" s="733"/>
      <c r="AJ149" s="715"/>
      <c r="AK149" s="733"/>
      <c r="AL149" s="733"/>
      <c r="AM149" s="715"/>
      <c r="AN149" s="733"/>
      <c r="AO149" s="733"/>
      <c r="AP149" s="715"/>
      <c r="AQ149" s="733"/>
      <c r="AR149" s="733"/>
      <c r="AS149" s="715"/>
      <c r="AT149" s="711"/>
      <c r="AU149" s="715"/>
      <c r="AV149" s="715"/>
      <c r="AW149" s="715">
        <f t="shared" si="273"/>
        <v>0</v>
      </c>
      <c r="AX149" s="716">
        <f t="shared" si="273"/>
        <v>0</v>
      </c>
      <c r="AY149" s="716"/>
      <c r="AZ149" s="716"/>
      <c r="BA149" s="716">
        <f t="shared" si="274"/>
        <v>0</v>
      </c>
      <c r="BB149" s="716">
        <f t="shared" si="274"/>
        <v>0</v>
      </c>
      <c r="BC149" s="715"/>
      <c r="BD149" s="715"/>
      <c r="BE149" s="715">
        <f t="shared" si="275"/>
        <v>0</v>
      </c>
      <c r="BF149" s="716">
        <f t="shared" si="275"/>
        <v>0</v>
      </c>
      <c r="BG149" s="716">
        <f t="shared" si="269"/>
        <v>0</v>
      </c>
      <c r="BH149" s="716">
        <f t="shared" si="270"/>
        <v>0</v>
      </c>
      <c r="BI149" s="716">
        <f t="shared" si="271"/>
        <v>0</v>
      </c>
      <c r="BJ149" s="723"/>
      <c r="BK149" s="711"/>
      <c r="BL149" s="715"/>
      <c r="BM149" s="715"/>
      <c r="BN149" s="715">
        <f t="shared" si="276"/>
        <v>0</v>
      </c>
      <c r="BO149" s="716">
        <f t="shared" si="276"/>
        <v>0</v>
      </c>
      <c r="BP149" s="715"/>
      <c r="BQ149" s="715"/>
      <c r="BR149" s="716">
        <f t="shared" si="277"/>
        <v>0</v>
      </c>
      <c r="BS149" s="716">
        <f t="shared" si="277"/>
        <v>0</v>
      </c>
      <c r="BT149" s="711"/>
      <c r="BU149" s="715"/>
      <c r="BV149" s="715"/>
      <c r="BW149" s="715">
        <f t="shared" si="278"/>
        <v>0</v>
      </c>
      <c r="BX149" s="716">
        <f t="shared" si="278"/>
        <v>0</v>
      </c>
      <c r="BY149" s="716"/>
      <c r="BZ149" s="716"/>
      <c r="CA149" s="716">
        <f t="shared" si="279"/>
        <v>0</v>
      </c>
      <c r="CB149" s="716">
        <f t="shared" si="279"/>
        <v>0</v>
      </c>
      <c r="CC149" s="711"/>
      <c r="CD149" s="711"/>
      <c r="CE149" s="711"/>
      <c r="CF149" s="711"/>
      <c r="CG149" s="711"/>
      <c r="CH149" s="711"/>
      <c r="CI149" s="711"/>
      <c r="CJ149" s="711"/>
      <c r="CK149" s="711"/>
      <c r="CL149" s="711"/>
      <c r="CM149" s="711"/>
      <c r="CN149" s="711"/>
      <c r="CO149" s="711"/>
      <c r="CP149" s="711"/>
      <c r="CQ149" s="711"/>
      <c r="CR149" s="711"/>
      <c r="CS149" s="711"/>
      <c r="CT149" s="711"/>
      <c r="CU149" s="711"/>
      <c r="CV149" s="711"/>
      <c r="CW149" s="711"/>
      <c r="CX149" s="711"/>
      <c r="CY149" s="711"/>
      <c r="CZ149" s="711"/>
      <c r="DA149" s="711"/>
      <c r="DB149" s="711"/>
      <c r="DC149" s="711"/>
      <c r="DD149" s="711"/>
      <c r="DE149" s="711"/>
      <c r="DF149" s="711"/>
      <c r="DG149" s="711"/>
      <c r="DH149" s="711"/>
      <c r="DI149" s="711"/>
      <c r="DJ149" s="711"/>
      <c r="DK149" s="711"/>
      <c r="DL149" s="711"/>
      <c r="DM149" s="711"/>
      <c r="DN149" s="711"/>
      <c r="DO149" s="711"/>
      <c r="DP149" s="711"/>
      <c r="DQ149" s="711"/>
      <c r="DR149" s="711"/>
      <c r="DS149" s="711"/>
      <c r="DT149" s="711"/>
      <c r="DU149" s="711"/>
      <c r="DV149" s="711"/>
      <c r="DW149" s="711"/>
      <c r="DX149" s="711"/>
      <c r="DY149" s="711"/>
      <c r="DZ149" s="711"/>
      <c r="EA149" s="711"/>
    </row>
    <row r="150" spans="1:131" ht="20.25" hidden="1" outlineLevel="1">
      <c r="A150" s="719" t="s">
        <v>21</v>
      </c>
      <c r="B150" s="715"/>
      <c r="C150" s="715"/>
      <c r="D150" s="731">
        <v>0</v>
      </c>
      <c r="E150" s="732">
        <v>0</v>
      </c>
      <c r="F150" s="710">
        <f t="shared" si="264"/>
        <v>0</v>
      </c>
      <c r="G150" s="715"/>
      <c r="H150" s="715"/>
      <c r="I150" s="731">
        <v>0</v>
      </c>
      <c r="J150" s="731">
        <v>0</v>
      </c>
      <c r="K150" s="708">
        <f t="shared" si="265"/>
        <v>0</v>
      </c>
      <c r="L150" s="916"/>
      <c r="M150" s="916"/>
      <c r="N150" s="920">
        <v>0</v>
      </c>
      <c r="O150" s="920">
        <v>0</v>
      </c>
      <c r="P150" s="915">
        <f t="shared" si="266"/>
        <v>0</v>
      </c>
      <c r="Q150" s="723"/>
      <c r="R150" s="733"/>
      <c r="S150" s="733"/>
      <c r="T150" s="715"/>
      <c r="U150" s="733"/>
      <c r="V150" s="733"/>
      <c r="W150" s="715"/>
      <c r="X150" s="715"/>
      <c r="Y150" s="715">
        <f t="shared" si="272"/>
        <v>0</v>
      </c>
      <c r="Z150" s="716">
        <f t="shared" si="272"/>
        <v>0</v>
      </c>
      <c r="AA150" s="710">
        <f t="shared" si="267"/>
        <v>0</v>
      </c>
      <c r="AB150" s="715"/>
      <c r="AC150" s="715"/>
      <c r="AD150" s="733"/>
      <c r="AE150" s="733"/>
      <c r="AF150" s="710">
        <f t="shared" si="268"/>
        <v>0</v>
      </c>
      <c r="AG150" s="715"/>
      <c r="AH150" s="733"/>
      <c r="AI150" s="733"/>
      <c r="AJ150" s="715"/>
      <c r="AK150" s="733"/>
      <c r="AL150" s="733"/>
      <c r="AM150" s="715"/>
      <c r="AN150" s="733"/>
      <c r="AO150" s="733"/>
      <c r="AP150" s="715"/>
      <c r="AQ150" s="733"/>
      <c r="AR150" s="733"/>
      <c r="AS150" s="715"/>
      <c r="AT150" s="711"/>
      <c r="AU150" s="715"/>
      <c r="AV150" s="715"/>
      <c r="AW150" s="715">
        <f t="shared" si="273"/>
        <v>0</v>
      </c>
      <c r="AX150" s="716">
        <f t="shared" si="273"/>
        <v>0</v>
      </c>
      <c r="AY150" s="716"/>
      <c r="AZ150" s="716"/>
      <c r="BA150" s="716">
        <f t="shared" si="274"/>
        <v>0</v>
      </c>
      <c r="BB150" s="716">
        <f t="shared" si="274"/>
        <v>0</v>
      </c>
      <c r="BC150" s="715"/>
      <c r="BD150" s="715"/>
      <c r="BE150" s="715">
        <f t="shared" si="275"/>
        <v>0</v>
      </c>
      <c r="BF150" s="716">
        <f t="shared" si="275"/>
        <v>0</v>
      </c>
      <c r="BG150" s="716">
        <f t="shared" si="269"/>
        <v>0</v>
      </c>
      <c r="BH150" s="716">
        <f t="shared" si="270"/>
        <v>0</v>
      </c>
      <c r="BI150" s="716">
        <f t="shared" si="271"/>
        <v>0</v>
      </c>
      <c r="BJ150" s="723"/>
      <c r="BK150" s="711"/>
      <c r="BL150" s="715"/>
      <c r="BM150" s="715"/>
      <c r="BN150" s="715">
        <f t="shared" si="276"/>
        <v>0</v>
      </c>
      <c r="BO150" s="716">
        <f t="shared" si="276"/>
        <v>0</v>
      </c>
      <c r="BP150" s="715"/>
      <c r="BQ150" s="715"/>
      <c r="BR150" s="716">
        <f t="shared" si="277"/>
        <v>0</v>
      </c>
      <c r="BS150" s="716">
        <f t="shared" si="277"/>
        <v>0</v>
      </c>
      <c r="BT150" s="711"/>
      <c r="BU150" s="715"/>
      <c r="BV150" s="715"/>
      <c r="BW150" s="715">
        <f t="shared" si="278"/>
        <v>0</v>
      </c>
      <c r="BX150" s="716">
        <f t="shared" si="278"/>
        <v>0</v>
      </c>
      <c r="BY150" s="716"/>
      <c r="BZ150" s="716"/>
      <c r="CA150" s="716">
        <f t="shared" si="279"/>
        <v>0</v>
      </c>
      <c r="CB150" s="716">
        <f t="shared" si="279"/>
        <v>0</v>
      </c>
      <c r="CC150" s="711"/>
      <c r="CD150" s="711"/>
      <c r="CE150" s="711"/>
      <c r="CF150" s="711"/>
      <c r="CG150" s="711"/>
      <c r="CH150" s="711"/>
      <c r="CI150" s="711"/>
      <c r="CJ150" s="711"/>
      <c r="CK150" s="711"/>
      <c r="CL150" s="711"/>
      <c r="CM150" s="711"/>
      <c r="CN150" s="711"/>
      <c r="CO150" s="711"/>
      <c r="CP150" s="711"/>
      <c r="CQ150" s="711"/>
      <c r="CR150" s="711"/>
      <c r="CS150" s="711"/>
      <c r="CT150" s="711"/>
      <c r="CU150" s="711"/>
      <c r="CV150" s="711"/>
      <c r="CW150" s="711"/>
      <c r="CX150" s="711"/>
      <c r="CY150" s="711"/>
      <c r="CZ150" s="711"/>
      <c r="DA150" s="711"/>
      <c r="DB150" s="711"/>
      <c r="DC150" s="711"/>
      <c r="DD150" s="711"/>
      <c r="DE150" s="711"/>
      <c r="DF150" s="711"/>
      <c r="DG150" s="711"/>
      <c r="DH150" s="711"/>
      <c r="DI150" s="711"/>
      <c r="DJ150" s="711"/>
      <c r="DK150" s="711"/>
      <c r="DL150" s="711"/>
      <c r="DM150" s="711"/>
      <c r="DN150" s="711"/>
      <c r="DO150" s="711"/>
      <c r="DP150" s="711"/>
      <c r="DQ150" s="711"/>
      <c r="DR150" s="711"/>
      <c r="DS150" s="711"/>
      <c r="DT150" s="711"/>
      <c r="DU150" s="711"/>
      <c r="DV150" s="711"/>
      <c r="DW150" s="711"/>
      <c r="DX150" s="711"/>
      <c r="DY150" s="711"/>
      <c r="DZ150" s="711"/>
      <c r="EA150" s="711"/>
    </row>
    <row r="151" spans="1:131" ht="20.25" hidden="1" outlineLevel="1">
      <c r="A151" s="718" t="s">
        <v>22</v>
      </c>
      <c r="B151" s="715"/>
      <c r="C151" s="731">
        <v>0</v>
      </c>
      <c r="D151" s="715"/>
      <c r="E151" s="716"/>
      <c r="F151" s="715"/>
      <c r="G151" s="715"/>
      <c r="H151" s="731">
        <v>0</v>
      </c>
      <c r="I151" s="715"/>
      <c r="J151" s="715"/>
      <c r="K151" s="724"/>
      <c r="L151" s="916"/>
      <c r="M151" s="920">
        <v>0</v>
      </c>
      <c r="N151" s="916"/>
      <c r="O151" s="916"/>
      <c r="P151" s="916"/>
      <c r="Q151" s="908"/>
      <c r="R151" s="715"/>
      <c r="S151" s="715"/>
      <c r="T151" s="733"/>
      <c r="U151" s="715"/>
      <c r="V151" s="715"/>
      <c r="W151" s="715"/>
      <c r="X151" s="715">
        <f>M151+Q151-T151</f>
        <v>0</v>
      </c>
      <c r="Y151" s="715"/>
      <c r="Z151" s="716"/>
      <c r="AA151" s="715"/>
      <c r="AB151" s="715"/>
      <c r="AC151" s="733"/>
      <c r="AD151" s="715"/>
      <c r="AE151" s="715"/>
      <c r="AF151" s="715"/>
      <c r="AG151" s="733"/>
      <c r="AH151" s="715"/>
      <c r="AI151" s="715"/>
      <c r="AJ151" s="733"/>
      <c r="AK151" s="715"/>
      <c r="AL151" s="715"/>
      <c r="AM151" s="733"/>
      <c r="AN151" s="715"/>
      <c r="AO151" s="715"/>
      <c r="AP151" s="733"/>
      <c r="AQ151" s="715"/>
      <c r="AR151" s="715"/>
      <c r="AS151" s="715"/>
      <c r="AT151" s="711"/>
      <c r="AU151" s="715"/>
      <c r="AV151" s="715">
        <f>AC151-M151</f>
        <v>0</v>
      </c>
      <c r="AW151" s="715"/>
      <c r="AX151" s="716"/>
      <c r="AY151" s="716"/>
      <c r="AZ151" s="716">
        <f>IF(M151=0,0,AC151/M151*100)</f>
        <v>0</v>
      </c>
      <c r="BA151" s="716"/>
      <c r="BB151" s="716"/>
      <c r="BC151" s="715"/>
      <c r="BD151" s="715">
        <f>AC151-M151-AG151-AJ151-AM151-AP151</f>
        <v>0</v>
      </c>
      <c r="BE151" s="715"/>
      <c r="BF151" s="716"/>
      <c r="BG151" s="715"/>
      <c r="BH151" s="715"/>
      <c r="BI151" s="715"/>
      <c r="BJ151" s="723"/>
      <c r="BK151" s="711"/>
      <c r="BL151" s="715"/>
      <c r="BM151" s="715">
        <f>AC151-X151</f>
        <v>0</v>
      </c>
      <c r="BN151" s="715"/>
      <c r="BO151" s="716"/>
      <c r="BP151" s="715"/>
      <c r="BQ151" s="716">
        <f>IF(X151=0,0,AC151/X151*100)</f>
        <v>0</v>
      </c>
      <c r="BR151" s="715"/>
      <c r="BS151" s="716"/>
      <c r="BT151" s="711"/>
      <c r="BU151" s="715"/>
      <c r="BV151" s="715">
        <f>AC151-C151</f>
        <v>0</v>
      </c>
      <c r="BW151" s="715"/>
      <c r="BX151" s="716"/>
      <c r="BY151" s="716"/>
      <c r="BZ151" s="716">
        <f>IF(C151=0,0,AC151/C151*100)</f>
        <v>0</v>
      </c>
      <c r="CA151" s="716"/>
      <c r="CB151" s="716"/>
      <c r="CC151" s="711"/>
      <c r="CD151" s="711"/>
      <c r="CE151" s="711"/>
      <c r="CF151" s="711"/>
      <c r="CG151" s="711"/>
      <c r="CH151" s="711"/>
      <c r="CI151" s="711"/>
      <c r="CJ151" s="711"/>
      <c r="CK151" s="711"/>
      <c r="CL151" s="711"/>
      <c r="CM151" s="711"/>
      <c r="CN151" s="711"/>
      <c r="CO151" s="711"/>
      <c r="CP151" s="711"/>
      <c r="CQ151" s="711"/>
      <c r="CR151" s="711"/>
      <c r="CS151" s="711"/>
      <c r="CT151" s="711"/>
      <c r="CU151" s="711"/>
      <c r="CV151" s="711"/>
      <c r="CW151" s="711"/>
      <c r="CX151" s="711"/>
      <c r="CY151" s="711"/>
      <c r="CZ151" s="711"/>
      <c r="DA151" s="711"/>
      <c r="DB151" s="711"/>
      <c r="DC151" s="711"/>
      <c r="DD151" s="711"/>
      <c r="DE151" s="711"/>
      <c r="DF151" s="711"/>
      <c r="DG151" s="711"/>
      <c r="DH151" s="711"/>
      <c r="DI151" s="711"/>
      <c r="DJ151" s="711"/>
      <c r="DK151" s="711"/>
      <c r="DL151" s="711"/>
      <c r="DM151" s="711"/>
      <c r="DN151" s="711"/>
      <c r="DO151" s="711"/>
      <c r="DP151" s="711"/>
      <c r="DQ151" s="711"/>
      <c r="DR151" s="711"/>
      <c r="DS151" s="711"/>
      <c r="DT151" s="711"/>
      <c r="DU151" s="711"/>
      <c r="DV151" s="711"/>
      <c r="DW151" s="711"/>
      <c r="DX151" s="711"/>
      <c r="DY151" s="711"/>
      <c r="DZ151" s="711"/>
      <c r="EA151" s="711"/>
    </row>
    <row r="152" spans="1:131" s="678" customFormat="1" ht="5.25" customHeight="1" collapsed="1">
      <c r="A152" s="736"/>
      <c r="B152" s="737"/>
      <c r="C152" s="737"/>
      <c r="D152" s="737"/>
      <c r="E152" s="738"/>
      <c r="F152" s="737"/>
      <c r="G152" s="737"/>
      <c r="H152" s="737"/>
      <c r="I152" s="737"/>
      <c r="J152" s="737"/>
      <c r="K152" s="737"/>
      <c r="L152" s="916"/>
      <c r="M152" s="916"/>
      <c r="N152" s="916"/>
      <c r="O152" s="916"/>
      <c r="P152" s="916"/>
      <c r="Q152" s="737"/>
      <c r="R152" s="737"/>
      <c r="S152" s="737"/>
      <c r="T152" s="737"/>
      <c r="U152" s="737"/>
      <c r="V152" s="737"/>
      <c r="W152" s="737"/>
      <c r="X152" s="737"/>
      <c r="Y152" s="737"/>
      <c r="Z152" s="738"/>
      <c r="AA152" s="737"/>
      <c r="AB152" s="737"/>
      <c r="AC152" s="737"/>
      <c r="AD152" s="737"/>
      <c r="AE152" s="737"/>
      <c r="AF152" s="737"/>
      <c r="AG152" s="737"/>
      <c r="AH152" s="737"/>
      <c r="AI152" s="737"/>
      <c r="AJ152" s="737"/>
      <c r="AK152" s="737"/>
      <c r="AL152" s="737"/>
      <c r="AM152" s="737"/>
      <c r="AN152" s="737"/>
      <c r="AO152" s="737"/>
      <c r="AP152" s="737"/>
      <c r="AQ152" s="737"/>
      <c r="AR152" s="737"/>
      <c r="AS152" s="737"/>
      <c r="AT152" s="711"/>
      <c r="AU152" s="737"/>
      <c r="AV152" s="737"/>
      <c r="AW152" s="737"/>
      <c r="AX152" s="738"/>
      <c r="AY152" s="737"/>
      <c r="AZ152" s="737"/>
      <c r="BA152" s="737"/>
      <c r="BB152" s="737"/>
      <c r="BC152" s="737"/>
      <c r="BD152" s="737"/>
      <c r="BE152" s="737"/>
      <c r="BF152" s="738"/>
      <c r="BG152" s="737"/>
      <c r="BH152" s="737"/>
      <c r="BI152" s="737"/>
      <c r="BJ152" s="737"/>
      <c r="BK152" s="711"/>
      <c r="BL152" s="739"/>
      <c r="BM152" s="739"/>
      <c r="BN152" s="739"/>
      <c r="BO152" s="740"/>
      <c r="BP152" s="739"/>
      <c r="BQ152" s="739"/>
      <c r="BR152" s="739"/>
      <c r="BS152" s="740"/>
      <c r="BT152" s="711"/>
      <c r="BU152" s="739"/>
      <c r="BV152" s="739"/>
      <c r="BW152" s="739"/>
      <c r="BX152" s="740"/>
      <c r="BY152" s="740"/>
      <c r="BZ152" s="740"/>
      <c r="CA152" s="740"/>
      <c r="CB152" s="740"/>
      <c r="CC152" s="711"/>
      <c r="CD152" s="711"/>
      <c r="CE152" s="711"/>
      <c r="CF152" s="711"/>
      <c r="CG152" s="711"/>
      <c r="CH152" s="711"/>
      <c r="CI152" s="711"/>
      <c r="CJ152" s="711"/>
      <c r="CK152" s="711"/>
      <c r="CL152" s="711"/>
      <c r="CM152" s="711"/>
      <c r="CN152" s="711"/>
      <c r="CO152" s="711"/>
      <c r="CP152" s="711"/>
      <c r="CQ152" s="711"/>
      <c r="CR152" s="711"/>
      <c r="CS152" s="711"/>
      <c r="CT152" s="711"/>
      <c r="CU152" s="711"/>
      <c r="CV152" s="711"/>
      <c r="CW152" s="711"/>
      <c r="CX152" s="711"/>
      <c r="CY152" s="711"/>
      <c r="CZ152" s="711"/>
      <c r="DA152" s="711"/>
      <c r="DB152" s="711"/>
      <c r="DC152" s="711"/>
      <c r="DD152" s="711"/>
      <c r="DE152" s="711"/>
      <c r="DF152" s="711"/>
      <c r="DG152" s="711"/>
      <c r="DH152" s="711"/>
      <c r="DI152" s="711"/>
      <c r="DJ152" s="711"/>
      <c r="DK152" s="711"/>
      <c r="DL152" s="711"/>
      <c r="DM152" s="711"/>
      <c r="DN152" s="711"/>
      <c r="DO152" s="711"/>
      <c r="DP152" s="711"/>
      <c r="DQ152" s="711"/>
      <c r="DR152" s="711"/>
      <c r="DS152" s="711"/>
      <c r="DT152" s="711"/>
      <c r="DU152" s="711"/>
      <c r="DV152" s="711"/>
      <c r="DW152" s="711"/>
      <c r="DX152" s="711"/>
      <c r="DY152" s="711"/>
      <c r="DZ152" s="711"/>
      <c r="EA152" s="711"/>
    </row>
    <row r="153" spans="1:131" s="713" customFormat="1" ht="27.75" customHeight="1">
      <c r="A153" s="703" t="s">
        <v>31</v>
      </c>
      <c r="B153" s="707">
        <f>C153+D153</f>
        <v>0</v>
      </c>
      <c r="C153" s="725">
        <v>0</v>
      </c>
      <c r="D153" s="720">
        <f>D154+D155</f>
        <v>0</v>
      </c>
      <c r="E153" s="741">
        <f>E154+E155</f>
        <v>0</v>
      </c>
      <c r="F153" s="710">
        <f t="shared" ref="F153:F162" si="280">IF(E153=0,0,ROUND(D153/E153/12,0))</f>
        <v>0</v>
      </c>
      <c r="G153" s="707">
        <f>H153+I153</f>
        <v>0</v>
      </c>
      <c r="H153" s="725">
        <v>0</v>
      </c>
      <c r="I153" s="720">
        <f>I154+I155</f>
        <v>0</v>
      </c>
      <c r="J153" s="720">
        <f>J154+J155</f>
        <v>0</v>
      </c>
      <c r="K153" s="708">
        <f t="shared" ref="K153:K162" si="281">IF(J153=0,0,ROUND(I153/J153/12,0))</f>
        <v>0</v>
      </c>
      <c r="L153" s="914">
        <f>M153+N153</f>
        <v>0</v>
      </c>
      <c r="M153" s="918">
        <v>0</v>
      </c>
      <c r="N153" s="921">
        <f>N154+N155</f>
        <v>0</v>
      </c>
      <c r="O153" s="921">
        <f>O154+O155</f>
        <v>0</v>
      </c>
      <c r="P153" s="915">
        <f t="shared" ref="P153:P162" si="282">IF(O153=0,0,ROUND(N153/O153/12,0))</f>
        <v>0</v>
      </c>
      <c r="Q153" s="743"/>
      <c r="R153" s="742">
        <f>R154+R155</f>
        <v>0</v>
      </c>
      <c r="S153" s="742">
        <f>S154+S155</f>
        <v>0</v>
      </c>
      <c r="T153" s="743"/>
      <c r="U153" s="742">
        <f>U154+U155</f>
        <v>0</v>
      </c>
      <c r="V153" s="742">
        <f>V154+V155</f>
        <v>0</v>
      </c>
      <c r="W153" s="707">
        <f>X153+Y153</f>
        <v>0</v>
      </c>
      <c r="X153" s="707">
        <f>M153+Q153-T153</f>
        <v>0</v>
      </c>
      <c r="Y153" s="707">
        <f>N153+R153-U153</f>
        <v>0</v>
      </c>
      <c r="Z153" s="709">
        <f>O153+S153-V153</f>
        <v>0</v>
      </c>
      <c r="AA153" s="708">
        <f t="shared" ref="AA153:AA162" si="283">IF(Z153=0,0,ROUND(Y153/Z153/12,0))</f>
        <v>0</v>
      </c>
      <c r="AB153" s="914">
        <f>AC153+AD153</f>
        <v>0</v>
      </c>
      <c r="AC153" s="923"/>
      <c r="AD153" s="926">
        <f>AD154+AD155</f>
        <v>0</v>
      </c>
      <c r="AE153" s="926">
        <f>AE154+AE155</f>
        <v>0</v>
      </c>
      <c r="AF153" s="915">
        <f t="shared" ref="AF153:AF162" si="284">IF(AE153=0,0,ROUND(AD153/AE153/12,0))</f>
        <v>0</v>
      </c>
      <c r="AG153" s="923"/>
      <c r="AH153" s="926">
        <f>AH154+AH155</f>
        <v>0</v>
      </c>
      <c r="AI153" s="926">
        <f>AI154+AI155</f>
        <v>0</v>
      </c>
      <c r="AJ153" s="923"/>
      <c r="AK153" s="927">
        <f>AK154+AK155</f>
        <v>0</v>
      </c>
      <c r="AL153" s="742">
        <f>AL154+AL155</f>
        <v>0</v>
      </c>
      <c r="AM153" s="726"/>
      <c r="AN153" s="742">
        <f>AN154+AN155</f>
        <v>0</v>
      </c>
      <c r="AO153" s="742">
        <f>AO154+AO155</f>
        <v>0</v>
      </c>
      <c r="AP153" s="726"/>
      <c r="AQ153" s="742">
        <f>AQ154+AQ155</f>
        <v>0</v>
      </c>
      <c r="AR153" s="742">
        <f>AR154+AR155</f>
        <v>0</v>
      </c>
      <c r="AS153" s="744">
        <f>AS154+AS155</f>
        <v>0</v>
      </c>
      <c r="AT153" s="711"/>
      <c r="AU153" s="707">
        <f t="shared" ref="AU153:AU162" si="285">AV153+AW153</f>
        <v>0</v>
      </c>
      <c r="AV153" s="707">
        <f t="shared" ref="AV153:AX162" si="286">AC153-M153</f>
        <v>0</v>
      </c>
      <c r="AW153" s="707">
        <f t="shared" si="286"/>
        <v>0</v>
      </c>
      <c r="AX153" s="709">
        <f t="shared" si="286"/>
        <v>0</v>
      </c>
      <c r="AY153" s="709">
        <f t="shared" ref="AY153:BB162" si="287">IF(L153=0,0,AB153/L153*100)</f>
        <v>0</v>
      </c>
      <c r="AZ153" s="709">
        <f t="shared" si="287"/>
        <v>0</v>
      </c>
      <c r="BA153" s="709">
        <f t="shared" si="287"/>
        <v>0</v>
      </c>
      <c r="BB153" s="709">
        <f t="shared" si="287"/>
        <v>0</v>
      </c>
      <c r="BC153" s="707">
        <f t="shared" ref="BC153:BC162" si="288">BD153+BE153</f>
        <v>0</v>
      </c>
      <c r="BD153" s="707">
        <f t="shared" ref="BD153:BF162" si="289">AC153-M153-AG153-AJ153-AM153-AP153</f>
        <v>0</v>
      </c>
      <c r="BE153" s="707">
        <f t="shared" si="289"/>
        <v>0</v>
      </c>
      <c r="BF153" s="709">
        <f t="shared" si="289"/>
        <v>0</v>
      </c>
      <c r="BG153" s="709">
        <f t="shared" ref="BG153:BG162" si="290">IF(F153=0,0,AF153/F153*100)</f>
        <v>0</v>
      </c>
      <c r="BH153" s="709">
        <f t="shared" ref="BH153:BH162" si="291">IF(K153=0,0,AF153/K153*100)</f>
        <v>0</v>
      </c>
      <c r="BI153" s="745">
        <f t="shared" ref="BI153:BI162" si="292">IF(P153=0,0,AF153/P153*100)</f>
        <v>0</v>
      </c>
      <c r="BJ153" s="707">
        <f t="shared" ref="BJ153:BJ162" si="293">AS153</f>
        <v>0</v>
      </c>
      <c r="BK153" s="711"/>
      <c r="BL153" s="707">
        <f t="shared" ref="BL153:BL162" si="294">BM153+BN153</f>
        <v>0</v>
      </c>
      <c r="BM153" s="707">
        <f t="shared" ref="BM153:BO162" si="295">AC153-X153</f>
        <v>0</v>
      </c>
      <c r="BN153" s="707">
        <f t="shared" si="295"/>
        <v>0</v>
      </c>
      <c r="BO153" s="709">
        <f t="shared" si="295"/>
        <v>0</v>
      </c>
      <c r="BP153" s="709">
        <f t="shared" ref="BP153:BS162" si="296">IF(W153=0,0,AB153/W153*100)</f>
        <v>0</v>
      </c>
      <c r="BQ153" s="709">
        <f t="shared" si="296"/>
        <v>0</v>
      </c>
      <c r="BR153" s="709">
        <f t="shared" si="296"/>
        <v>0</v>
      </c>
      <c r="BS153" s="709">
        <f t="shared" si="296"/>
        <v>0</v>
      </c>
      <c r="BT153" s="711"/>
      <c r="BU153" s="707">
        <f t="shared" ref="BU153:BU162" si="297">BV153+BW153</f>
        <v>0</v>
      </c>
      <c r="BV153" s="707">
        <f t="shared" ref="BV153:BX162" si="298">AC153-C153</f>
        <v>0</v>
      </c>
      <c r="BW153" s="707">
        <f t="shared" si="298"/>
        <v>0</v>
      </c>
      <c r="BX153" s="709">
        <f t="shared" si="298"/>
        <v>0</v>
      </c>
      <c r="BY153" s="709">
        <f t="shared" ref="BY153:CB162" si="299">IF(B153=0,0,AB153/B153*100)</f>
        <v>0</v>
      </c>
      <c r="BZ153" s="709">
        <f t="shared" si="299"/>
        <v>0</v>
      </c>
      <c r="CA153" s="709">
        <f t="shared" si="299"/>
        <v>0</v>
      </c>
      <c r="CB153" s="709">
        <f t="shared" si="299"/>
        <v>0</v>
      </c>
      <c r="CC153" s="711"/>
      <c r="CD153" s="711"/>
      <c r="CE153" s="711"/>
      <c r="CF153" s="711"/>
      <c r="CG153" s="711"/>
      <c r="CH153" s="711"/>
      <c r="CI153" s="711"/>
      <c r="CJ153" s="711"/>
      <c r="CK153" s="711"/>
      <c r="CL153" s="711"/>
      <c r="CM153" s="711"/>
      <c r="CN153" s="711"/>
      <c r="CO153" s="711"/>
      <c r="CP153" s="711"/>
      <c r="CQ153" s="711"/>
      <c r="CR153" s="711"/>
      <c r="CS153" s="711"/>
      <c r="CT153" s="711"/>
      <c r="CU153" s="711"/>
      <c r="CV153" s="711"/>
      <c r="CW153" s="711"/>
      <c r="CX153" s="711"/>
      <c r="CY153" s="711"/>
      <c r="CZ153" s="711"/>
      <c r="DA153" s="711"/>
      <c r="DB153" s="711"/>
      <c r="DC153" s="711"/>
      <c r="DD153" s="711"/>
      <c r="DE153" s="711"/>
      <c r="DF153" s="711"/>
      <c r="DG153" s="711"/>
      <c r="DH153" s="711"/>
      <c r="DI153" s="711"/>
      <c r="DJ153" s="711"/>
      <c r="DK153" s="711"/>
      <c r="DL153" s="711"/>
      <c r="DM153" s="711"/>
      <c r="DN153" s="711"/>
      <c r="DO153" s="711"/>
      <c r="DP153" s="711"/>
      <c r="DQ153" s="711"/>
      <c r="DR153" s="711"/>
      <c r="DS153" s="711"/>
      <c r="DT153" s="711"/>
      <c r="DU153" s="711"/>
      <c r="DV153" s="711"/>
      <c r="DW153" s="711"/>
      <c r="DX153" s="711"/>
      <c r="DY153" s="711"/>
      <c r="DZ153" s="711"/>
      <c r="EA153" s="711"/>
    </row>
    <row r="154" spans="1:131" s="713" customFormat="1" ht="20.25" customHeight="1">
      <c r="A154" s="714" t="s">
        <v>32</v>
      </c>
      <c r="B154" s="707"/>
      <c r="C154" s="720" t="s">
        <v>560</v>
      </c>
      <c r="D154" s="725">
        <v>0</v>
      </c>
      <c r="E154" s="727">
        <v>0</v>
      </c>
      <c r="F154" s="710">
        <f t="shared" si="280"/>
        <v>0</v>
      </c>
      <c r="G154" s="707"/>
      <c r="H154" s="720"/>
      <c r="I154" s="725">
        <v>0</v>
      </c>
      <c r="J154" s="725">
        <v>0</v>
      </c>
      <c r="K154" s="708">
        <f t="shared" si="281"/>
        <v>0</v>
      </c>
      <c r="L154" s="921"/>
      <c r="M154" s="921"/>
      <c r="N154" s="918">
        <v>0</v>
      </c>
      <c r="O154" s="918">
        <v>0</v>
      </c>
      <c r="P154" s="915">
        <f t="shared" si="282"/>
        <v>0</v>
      </c>
      <c r="Q154" s="746"/>
      <c r="R154" s="726"/>
      <c r="S154" s="726"/>
      <c r="T154" s="746"/>
      <c r="U154" s="726"/>
      <c r="V154" s="726"/>
      <c r="W154" s="707"/>
      <c r="X154" s="720"/>
      <c r="Y154" s="707">
        <f t="shared" ref="Y154:Z162" si="300">N154+R154-U154</f>
        <v>0</v>
      </c>
      <c r="Z154" s="709">
        <f t="shared" si="300"/>
        <v>0</v>
      </c>
      <c r="AA154" s="708">
        <f t="shared" si="283"/>
        <v>0</v>
      </c>
      <c r="AB154" s="914"/>
      <c r="AC154" s="921"/>
      <c r="AD154" s="923"/>
      <c r="AE154" s="923"/>
      <c r="AF154" s="915">
        <f t="shared" si="284"/>
        <v>0</v>
      </c>
      <c r="AG154" s="921"/>
      <c r="AH154" s="923"/>
      <c r="AI154" s="923"/>
      <c r="AJ154" s="921"/>
      <c r="AK154" s="743"/>
      <c r="AL154" s="726"/>
      <c r="AM154" s="720"/>
      <c r="AN154" s="726"/>
      <c r="AO154" s="726"/>
      <c r="AP154" s="720"/>
      <c r="AQ154" s="726"/>
      <c r="AR154" s="726"/>
      <c r="AS154" s="743"/>
      <c r="AT154" s="747"/>
      <c r="AU154" s="707">
        <f t="shared" si="285"/>
        <v>0</v>
      </c>
      <c r="AV154" s="707">
        <f t="shared" si="286"/>
        <v>0</v>
      </c>
      <c r="AW154" s="707">
        <f t="shared" si="286"/>
        <v>0</v>
      </c>
      <c r="AX154" s="709">
        <f t="shared" si="286"/>
        <v>0</v>
      </c>
      <c r="AY154" s="709">
        <f t="shared" si="287"/>
        <v>0</v>
      </c>
      <c r="AZ154" s="709">
        <f t="shared" si="287"/>
        <v>0</v>
      </c>
      <c r="BA154" s="709">
        <f t="shared" si="287"/>
        <v>0</v>
      </c>
      <c r="BB154" s="709">
        <f t="shared" si="287"/>
        <v>0</v>
      </c>
      <c r="BC154" s="707">
        <f t="shared" si="288"/>
        <v>0</v>
      </c>
      <c r="BD154" s="707">
        <f t="shared" si="289"/>
        <v>0</v>
      </c>
      <c r="BE154" s="707">
        <f t="shared" si="289"/>
        <v>0</v>
      </c>
      <c r="BF154" s="709">
        <f t="shared" si="289"/>
        <v>0</v>
      </c>
      <c r="BG154" s="709">
        <f t="shared" si="290"/>
        <v>0</v>
      </c>
      <c r="BH154" s="709">
        <f t="shared" si="291"/>
        <v>0</v>
      </c>
      <c r="BI154" s="709">
        <f t="shared" si="292"/>
        <v>0</v>
      </c>
      <c r="BJ154" s="707">
        <f t="shared" si="293"/>
        <v>0</v>
      </c>
      <c r="BK154" s="748"/>
      <c r="BL154" s="707">
        <f t="shared" si="294"/>
        <v>0</v>
      </c>
      <c r="BM154" s="707">
        <f t="shared" si="295"/>
        <v>0</v>
      </c>
      <c r="BN154" s="707">
        <f t="shared" si="295"/>
        <v>0</v>
      </c>
      <c r="BO154" s="709">
        <f t="shared" si="295"/>
        <v>0</v>
      </c>
      <c r="BP154" s="709">
        <f t="shared" si="296"/>
        <v>0</v>
      </c>
      <c r="BQ154" s="709">
        <f t="shared" si="296"/>
        <v>0</v>
      </c>
      <c r="BR154" s="709">
        <f t="shared" si="296"/>
        <v>0</v>
      </c>
      <c r="BS154" s="709">
        <f t="shared" si="296"/>
        <v>0</v>
      </c>
      <c r="BT154" s="747"/>
      <c r="BU154" s="707" t="e">
        <f t="shared" si="297"/>
        <v>#VALUE!</v>
      </c>
      <c r="BV154" s="707" t="e">
        <f t="shared" si="298"/>
        <v>#VALUE!</v>
      </c>
      <c r="BW154" s="707">
        <f t="shared" si="298"/>
        <v>0</v>
      </c>
      <c r="BX154" s="709">
        <f t="shared" si="298"/>
        <v>0</v>
      </c>
      <c r="BY154" s="709">
        <f t="shared" si="299"/>
        <v>0</v>
      </c>
      <c r="BZ154" s="709" t="e">
        <f t="shared" si="299"/>
        <v>#VALUE!</v>
      </c>
      <c r="CA154" s="709">
        <f t="shared" si="299"/>
        <v>0</v>
      </c>
      <c r="CB154" s="709">
        <f t="shared" si="299"/>
        <v>0</v>
      </c>
      <c r="CC154" s="711"/>
      <c r="CD154" s="711"/>
      <c r="CE154" s="711"/>
      <c r="CF154" s="711"/>
      <c r="CG154" s="711"/>
      <c r="CH154" s="711"/>
      <c r="CI154" s="711"/>
      <c r="CJ154" s="711"/>
      <c r="CK154" s="711"/>
      <c r="CL154" s="711"/>
      <c r="CM154" s="711"/>
      <c r="CN154" s="711"/>
      <c r="CO154" s="711"/>
      <c r="CP154" s="711"/>
      <c r="CQ154" s="711"/>
      <c r="CR154" s="711"/>
      <c r="CS154" s="711"/>
      <c r="CT154" s="711"/>
      <c r="CU154" s="711"/>
      <c r="CV154" s="711"/>
      <c r="CW154" s="711"/>
      <c r="CX154" s="711"/>
      <c r="CY154" s="711"/>
      <c r="CZ154" s="711"/>
      <c r="DA154" s="711"/>
      <c r="DB154" s="711"/>
      <c r="DC154" s="711"/>
      <c r="DD154" s="711"/>
      <c r="DE154" s="711"/>
      <c r="DF154" s="711"/>
      <c r="DG154" s="711"/>
      <c r="DH154" s="711"/>
      <c r="DI154" s="711"/>
      <c r="DJ154" s="711"/>
      <c r="DK154" s="711"/>
      <c r="DL154" s="711"/>
      <c r="DM154" s="711"/>
      <c r="DN154" s="711"/>
      <c r="DO154" s="711"/>
      <c r="DP154" s="711"/>
      <c r="DQ154" s="711"/>
      <c r="DR154" s="711"/>
      <c r="DS154" s="711"/>
      <c r="DT154" s="711"/>
      <c r="DU154" s="711"/>
      <c r="DV154" s="711"/>
      <c r="DW154" s="711"/>
      <c r="DX154" s="711"/>
      <c r="DY154" s="711"/>
      <c r="DZ154" s="711"/>
      <c r="EA154" s="711"/>
    </row>
    <row r="155" spans="1:131" ht="20.25" hidden="1" outlineLevel="1">
      <c r="A155" s="749" t="s">
        <v>33</v>
      </c>
      <c r="B155" s="750"/>
      <c r="C155" s="751" t="s">
        <v>560</v>
      </c>
      <c r="D155" s="752">
        <v>0</v>
      </c>
      <c r="E155" s="753">
        <v>0</v>
      </c>
      <c r="F155" s="706">
        <f t="shared" si="280"/>
        <v>0</v>
      </c>
      <c r="G155" s="750"/>
      <c r="H155" s="751" t="s">
        <v>560</v>
      </c>
      <c r="I155" s="752">
        <v>0</v>
      </c>
      <c r="J155" s="752">
        <v>0</v>
      </c>
      <c r="K155" s="706">
        <f t="shared" si="281"/>
        <v>0</v>
      </c>
      <c r="L155" s="751"/>
      <c r="M155" s="751"/>
      <c r="N155" s="752">
        <v>0</v>
      </c>
      <c r="O155" s="752">
        <v>0</v>
      </c>
      <c r="P155" s="754">
        <f t="shared" si="282"/>
        <v>0</v>
      </c>
      <c r="Q155" s="751"/>
      <c r="R155" s="755"/>
      <c r="S155" s="755"/>
      <c r="T155" s="756"/>
      <c r="U155" s="755"/>
      <c r="V155" s="755"/>
      <c r="W155" s="750"/>
      <c r="X155" s="751"/>
      <c r="Y155" s="750">
        <f t="shared" si="300"/>
        <v>0</v>
      </c>
      <c r="Z155" s="757">
        <f t="shared" si="300"/>
        <v>0</v>
      </c>
      <c r="AA155" s="706">
        <f t="shared" si="283"/>
        <v>0</v>
      </c>
      <c r="AB155" s="750"/>
      <c r="AC155" s="751"/>
      <c r="AD155" s="755"/>
      <c r="AE155" s="755"/>
      <c r="AF155" s="706">
        <f t="shared" si="284"/>
        <v>0</v>
      </c>
      <c r="AG155" s="751"/>
      <c r="AH155" s="755"/>
      <c r="AI155" s="755"/>
      <c r="AJ155" s="751"/>
      <c r="AK155" s="755"/>
      <c r="AL155" s="755"/>
      <c r="AM155" s="751"/>
      <c r="AN155" s="755"/>
      <c r="AO155" s="755"/>
      <c r="AP155" s="751"/>
      <c r="AQ155" s="755"/>
      <c r="AR155" s="755"/>
      <c r="AS155" s="755"/>
      <c r="AT155" s="711"/>
      <c r="AU155" s="750">
        <f t="shared" si="285"/>
        <v>0</v>
      </c>
      <c r="AV155" s="750">
        <f t="shared" si="286"/>
        <v>0</v>
      </c>
      <c r="AW155" s="750">
        <f t="shared" si="286"/>
        <v>0</v>
      </c>
      <c r="AX155" s="757">
        <f t="shared" si="286"/>
        <v>0</v>
      </c>
      <c r="AY155" s="758">
        <f t="shared" si="287"/>
        <v>0</v>
      </c>
      <c r="AZ155" s="709">
        <f t="shared" si="287"/>
        <v>0</v>
      </c>
      <c r="BA155" s="709">
        <f t="shared" si="287"/>
        <v>0</v>
      </c>
      <c r="BB155" s="709">
        <f t="shared" si="287"/>
        <v>0</v>
      </c>
      <c r="BC155" s="750">
        <f t="shared" si="288"/>
        <v>0</v>
      </c>
      <c r="BD155" s="750">
        <f t="shared" si="289"/>
        <v>0</v>
      </c>
      <c r="BE155" s="750">
        <f t="shared" si="289"/>
        <v>0</v>
      </c>
      <c r="BF155" s="757">
        <f t="shared" si="289"/>
        <v>0</v>
      </c>
      <c r="BG155" s="758">
        <f t="shared" si="290"/>
        <v>0</v>
      </c>
      <c r="BH155" s="709">
        <f t="shared" si="291"/>
        <v>0</v>
      </c>
      <c r="BI155" s="709">
        <f t="shared" si="292"/>
        <v>0</v>
      </c>
      <c r="BJ155" s="707">
        <f t="shared" si="293"/>
        <v>0</v>
      </c>
      <c r="BK155" s="711"/>
      <c r="BL155" s="750">
        <f t="shared" si="294"/>
        <v>0</v>
      </c>
      <c r="BM155" s="750">
        <f t="shared" si="295"/>
        <v>0</v>
      </c>
      <c r="BN155" s="750">
        <f t="shared" si="295"/>
        <v>0</v>
      </c>
      <c r="BO155" s="757">
        <f t="shared" si="295"/>
        <v>0</v>
      </c>
      <c r="BP155" s="757">
        <f t="shared" si="296"/>
        <v>0</v>
      </c>
      <c r="BQ155" s="757">
        <f t="shared" si="296"/>
        <v>0</v>
      </c>
      <c r="BR155" s="757">
        <f t="shared" si="296"/>
        <v>0</v>
      </c>
      <c r="BS155" s="757">
        <f t="shared" si="296"/>
        <v>0</v>
      </c>
      <c r="BT155" s="711"/>
      <c r="BU155" s="750" t="e">
        <f t="shared" si="297"/>
        <v>#VALUE!</v>
      </c>
      <c r="BV155" s="750" t="e">
        <f t="shared" si="298"/>
        <v>#VALUE!</v>
      </c>
      <c r="BW155" s="750">
        <f t="shared" si="298"/>
        <v>0</v>
      </c>
      <c r="BX155" s="757">
        <f t="shared" si="298"/>
        <v>0</v>
      </c>
      <c r="BY155" s="757">
        <f t="shared" si="299"/>
        <v>0</v>
      </c>
      <c r="BZ155" s="757" t="e">
        <f t="shared" si="299"/>
        <v>#VALUE!</v>
      </c>
      <c r="CA155" s="757">
        <f t="shared" si="299"/>
        <v>0</v>
      </c>
      <c r="CB155" s="757">
        <f t="shared" si="299"/>
        <v>0</v>
      </c>
      <c r="CC155" s="711"/>
      <c r="CD155" s="711"/>
      <c r="CE155" s="711"/>
      <c r="CF155" s="711"/>
      <c r="CG155" s="711"/>
      <c r="CH155" s="711"/>
      <c r="CI155" s="711"/>
      <c r="CJ155" s="711"/>
      <c r="CK155" s="711"/>
      <c r="CL155" s="711"/>
      <c r="CM155" s="711"/>
      <c r="CN155" s="711"/>
      <c r="CO155" s="711"/>
      <c r="CP155" s="711"/>
      <c r="CQ155" s="711"/>
      <c r="CR155" s="711"/>
      <c r="CS155" s="711"/>
      <c r="CT155" s="711"/>
      <c r="CU155" s="711"/>
      <c r="CV155" s="711"/>
      <c r="CW155" s="711"/>
      <c r="CX155" s="711"/>
      <c r="CY155" s="711"/>
      <c r="CZ155" s="711"/>
      <c r="DA155" s="711"/>
      <c r="DB155" s="711"/>
      <c r="DC155" s="711"/>
      <c r="DD155" s="711"/>
      <c r="DE155" s="711"/>
      <c r="DF155" s="711"/>
      <c r="DG155" s="711"/>
      <c r="DH155" s="711"/>
      <c r="DI155" s="711"/>
      <c r="DJ155" s="711"/>
      <c r="DK155" s="711"/>
      <c r="DL155" s="711"/>
      <c r="DM155" s="711"/>
      <c r="DN155" s="711"/>
      <c r="DO155" s="711"/>
      <c r="DP155" s="711"/>
      <c r="DQ155" s="711"/>
      <c r="DR155" s="711"/>
      <c r="DS155" s="711"/>
      <c r="DT155" s="711"/>
      <c r="DU155" s="711"/>
      <c r="DV155" s="711"/>
      <c r="DW155" s="711"/>
      <c r="DX155" s="711"/>
      <c r="DY155" s="711"/>
      <c r="DZ155" s="711"/>
      <c r="EA155" s="711"/>
    </row>
    <row r="156" spans="1:131" ht="20.25" hidden="1" outlineLevel="1">
      <c r="A156" s="714" t="s">
        <v>34</v>
      </c>
      <c r="B156" s="759">
        <f t="shared" ref="B156:B162" si="301">C156+D156</f>
        <v>0</v>
      </c>
      <c r="C156" s="720"/>
      <c r="D156" s="725">
        <v>0</v>
      </c>
      <c r="E156" s="727">
        <v>0</v>
      </c>
      <c r="F156" s="710">
        <f t="shared" si="280"/>
        <v>0</v>
      </c>
      <c r="G156" s="759">
        <f t="shared" ref="G156:G162" si="302">H156+I156</f>
        <v>0</v>
      </c>
      <c r="H156" s="725">
        <v>0</v>
      </c>
      <c r="I156" s="725">
        <v>0</v>
      </c>
      <c r="J156" s="725">
        <v>0</v>
      </c>
      <c r="K156" s="710">
        <f t="shared" si="281"/>
        <v>0</v>
      </c>
      <c r="L156" s="759">
        <f t="shared" ref="L156:L162" si="303">M156+N156</f>
        <v>0</v>
      </c>
      <c r="M156" s="720"/>
      <c r="N156" s="725"/>
      <c r="O156" s="725"/>
      <c r="P156" s="708">
        <f t="shared" si="282"/>
        <v>0</v>
      </c>
      <c r="Q156" s="720"/>
      <c r="R156" s="726"/>
      <c r="S156" s="726"/>
      <c r="T156" s="746"/>
      <c r="U156" s="726"/>
      <c r="V156" s="726"/>
      <c r="W156" s="759">
        <f t="shared" ref="W156:W162" si="304">X156+Y156</f>
        <v>0</v>
      </c>
      <c r="X156" s="720"/>
      <c r="Y156" s="707">
        <f t="shared" si="300"/>
        <v>0</v>
      </c>
      <c r="Z156" s="709">
        <f t="shared" si="300"/>
        <v>0</v>
      </c>
      <c r="AA156" s="710">
        <f t="shared" si="283"/>
        <v>0</v>
      </c>
      <c r="AB156" s="759">
        <f t="shared" ref="AB156:AB162" si="305">AC156+AD156</f>
        <v>0</v>
      </c>
      <c r="AC156" s="720"/>
      <c r="AD156" s="726"/>
      <c r="AE156" s="726"/>
      <c r="AF156" s="710">
        <f t="shared" si="284"/>
        <v>0</v>
      </c>
      <c r="AG156" s="720"/>
      <c r="AH156" s="726"/>
      <c r="AI156" s="726"/>
      <c r="AJ156" s="720"/>
      <c r="AK156" s="726"/>
      <c r="AL156" s="726"/>
      <c r="AM156" s="720"/>
      <c r="AN156" s="726"/>
      <c r="AO156" s="726"/>
      <c r="AP156" s="720"/>
      <c r="AQ156" s="726"/>
      <c r="AR156" s="726"/>
      <c r="AS156" s="726"/>
      <c r="AT156" s="711"/>
      <c r="AU156" s="759">
        <f t="shared" si="285"/>
        <v>0</v>
      </c>
      <c r="AV156" s="707">
        <f t="shared" si="286"/>
        <v>0</v>
      </c>
      <c r="AW156" s="707">
        <f t="shared" si="286"/>
        <v>0</v>
      </c>
      <c r="AX156" s="709">
        <f t="shared" si="286"/>
        <v>0</v>
      </c>
      <c r="AY156" s="758">
        <f t="shared" si="287"/>
        <v>0</v>
      </c>
      <c r="AZ156" s="709">
        <f t="shared" si="287"/>
        <v>0</v>
      </c>
      <c r="BA156" s="709">
        <f t="shared" si="287"/>
        <v>0</v>
      </c>
      <c r="BB156" s="709">
        <f t="shared" si="287"/>
        <v>0</v>
      </c>
      <c r="BC156" s="759">
        <f t="shared" si="288"/>
        <v>0</v>
      </c>
      <c r="BD156" s="707">
        <f t="shared" si="289"/>
        <v>0</v>
      </c>
      <c r="BE156" s="707">
        <f t="shared" si="289"/>
        <v>0</v>
      </c>
      <c r="BF156" s="709">
        <f t="shared" si="289"/>
        <v>0</v>
      </c>
      <c r="BG156" s="709">
        <f t="shared" si="290"/>
        <v>0</v>
      </c>
      <c r="BH156" s="709">
        <f t="shared" si="291"/>
        <v>0</v>
      </c>
      <c r="BI156" s="709">
        <f t="shared" si="292"/>
        <v>0</v>
      </c>
      <c r="BJ156" s="707">
        <f t="shared" si="293"/>
        <v>0</v>
      </c>
      <c r="BK156" s="711"/>
      <c r="BL156" s="759">
        <f t="shared" si="294"/>
        <v>0</v>
      </c>
      <c r="BM156" s="707">
        <f t="shared" si="295"/>
        <v>0</v>
      </c>
      <c r="BN156" s="707">
        <f t="shared" si="295"/>
        <v>0</v>
      </c>
      <c r="BO156" s="709">
        <f t="shared" si="295"/>
        <v>0</v>
      </c>
      <c r="BP156" s="758">
        <f t="shared" si="296"/>
        <v>0</v>
      </c>
      <c r="BQ156" s="709">
        <f t="shared" si="296"/>
        <v>0</v>
      </c>
      <c r="BR156" s="709">
        <f t="shared" si="296"/>
        <v>0</v>
      </c>
      <c r="BS156" s="709">
        <f t="shared" si="296"/>
        <v>0</v>
      </c>
      <c r="BT156" s="711"/>
      <c r="BU156" s="759">
        <f t="shared" si="297"/>
        <v>0</v>
      </c>
      <c r="BV156" s="707">
        <f t="shared" si="298"/>
        <v>0</v>
      </c>
      <c r="BW156" s="707">
        <f t="shared" si="298"/>
        <v>0</v>
      </c>
      <c r="BX156" s="709">
        <f t="shared" si="298"/>
        <v>0</v>
      </c>
      <c r="BY156" s="758">
        <f t="shared" si="299"/>
        <v>0</v>
      </c>
      <c r="BZ156" s="709">
        <f t="shared" si="299"/>
        <v>0</v>
      </c>
      <c r="CA156" s="709">
        <f t="shared" si="299"/>
        <v>0</v>
      </c>
      <c r="CB156" s="709">
        <f t="shared" si="299"/>
        <v>0</v>
      </c>
      <c r="CC156" s="711"/>
      <c r="CD156" s="711"/>
      <c r="CE156" s="711"/>
      <c r="CF156" s="711"/>
      <c r="CG156" s="711"/>
      <c r="CH156" s="711"/>
      <c r="CI156" s="711"/>
      <c r="CJ156" s="711"/>
      <c r="CK156" s="711"/>
      <c r="CL156" s="711"/>
      <c r="CM156" s="711"/>
      <c r="CN156" s="711"/>
      <c r="CO156" s="711"/>
      <c r="CP156" s="711"/>
      <c r="CQ156" s="711"/>
      <c r="CR156" s="711"/>
      <c r="CS156" s="711"/>
      <c r="CT156" s="711"/>
      <c r="CU156" s="711"/>
      <c r="CV156" s="711"/>
      <c r="CW156" s="711"/>
      <c r="CX156" s="711"/>
      <c r="CY156" s="711"/>
      <c r="CZ156" s="711"/>
      <c r="DA156" s="711"/>
      <c r="DB156" s="711"/>
      <c r="DC156" s="711"/>
      <c r="DD156" s="711"/>
      <c r="DE156" s="711"/>
      <c r="DF156" s="711"/>
      <c r="DG156" s="711"/>
      <c r="DH156" s="711"/>
      <c r="DI156" s="711"/>
      <c r="DJ156" s="711"/>
      <c r="DK156" s="711"/>
      <c r="DL156" s="711"/>
      <c r="DM156" s="711"/>
      <c r="DN156" s="711"/>
      <c r="DO156" s="711"/>
      <c r="DP156" s="711"/>
      <c r="DQ156" s="711"/>
      <c r="DR156" s="711"/>
      <c r="DS156" s="711"/>
      <c r="DT156" s="711"/>
      <c r="DU156" s="711"/>
      <c r="DV156" s="711"/>
      <c r="DW156" s="711"/>
      <c r="DX156" s="711"/>
      <c r="DY156" s="711"/>
      <c r="DZ156" s="711"/>
      <c r="EA156" s="711"/>
    </row>
    <row r="157" spans="1:131" ht="20.25" hidden="1" outlineLevel="1">
      <c r="A157" s="714" t="s">
        <v>35</v>
      </c>
      <c r="B157" s="759">
        <f t="shared" si="301"/>
        <v>0</v>
      </c>
      <c r="C157" s="720"/>
      <c r="D157" s="725">
        <v>0</v>
      </c>
      <c r="E157" s="727">
        <v>0</v>
      </c>
      <c r="F157" s="710">
        <f t="shared" si="280"/>
        <v>0</v>
      </c>
      <c r="G157" s="759">
        <f t="shared" si="302"/>
        <v>0</v>
      </c>
      <c r="H157" s="725">
        <v>0</v>
      </c>
      <c r="I157" s="725">
        <v>0</v>
      </c>
      <c r="J157" s="725">
        <v>0</v>
      </c>
      <c r="K157" s="710">
        <f t="shared" si="281"/>
        <v>0</v>
      </c>
      <c r="L157" s="759">
        <f t="shared" si="303"/>
        <v>0</v>
      </c>
      <c r="M157" s="720"/>
      <c r="N157" s="725"/>
      <c r="O157" s="725"/>
      <c r="P157" s="708">
        <f t="shared" si="282"/>
        <v>0</v>
      </c>
      <c r="Q157" s="720"/>
      <c r="R157" s="726"/>
      <c r="S157" s="726"/>
      <c r="T157" s="746"/>
      <c r="U157" s="726"/>
      <c r="V157" s="726"/>
      <c r="W157" s="759">
        <f t="shared" si="304"/>
        <v>0</v>
      </c>
      <c r="X157" s="720"/>
      <c r="Y157" s="707">
        <f t="shared" si="300"/>
        <v>0</v>
      </c>
      <c r="Z157" s="709">
        <f t="shared" si="300"/>
        <v>0</v>
      </c>
      <c r="AA157" s="710">
        <f t="shared" si="283"/>
        <v>0</v>
      </c>
      <c r="AB157" s="759">
        <f t="shared" si="305"/>
        <v>0</v>
      </c>
      <c r="AC157" s="720"/>
      <c r="AD157" s="726"/>
      <c r="AE157" s="726"/>
      <c r="AF157" s="710">
        <f t="shared" si="284"/>
        <v>0</v>
      </c>
      <c r="AG157" s="720"/>
      <c r="AH157" s="726"/>
      <c r="AI157" s="726"/>
      <c r="AJ157" s="720"/>
      <c r="AK157" s="726"/>
      <c r="AL157" s="726"/>
      <c r="AM157" s="720"/>
      <c r="AN157" s="726"/>
      <c r="AO157" s="726"/>
      <c r="AP157" s="720"/>
      <c r="AQ157" s="726"/>
      <c r="AR157" s="726"/>
      <c r="AS157" s="726"/>
      <c r="AT157" s="711"/>
      <c r="AU157" s="759">
        <f t="shared" si="285"/>
        <v>0</v>
      </c>
      <c r="AV157" s="707">
        <f t="shared" si="286"/>
        <v>0</v>
      </c>
      <c r="AW157" s="707">
        <f t="shared" si="286"/>
        <v>0</v>
      </c>
      <c r="AX157" s="709">
        <f t="shared" si="286"/>
        <v>0</v>
      </c>
      <c r="AY157" s="758">
        <f t="shared" si="287"/>
        <v>0</v>
      </c>
      <c r="AZ157" s="709">
        <f t="shared" si="287"/>
        <v>0</v>
      </c>
      <c r="BA157" s="709">
        <f t="shared" si="287"/>
        <v>0</v>
      </c>
      <c r="BB157" s="709">
        <f t="shared" si="287"/>
        <v>0</v>
      </c>
      <c r="BC157" s="759">
        <f t="shared" si="288"/>
        <v>0</v>
      </c>
      <c r="BD157" s="707">
        <f t="shared" si="289"/>
        <v>0</v>
      </c>
      <c r="BE157" s="707">
        <f t="shared" si="289"/>
        <v>0</v>
      </c>
      <c r="BF157" s="709">
        <f t="shared" si="289"/>
        <v>0</v>
      </c>
      <c r="BG157" s="709">
        <f t="shared" si="290"/>
        <v>0</v>
      </c>
      <c r="BH157" s="709">
        <f t="shared" si="291"/>
        <v>0</v>
      </c>
      <c r="BI157" s="709">
        <f t="shared" si="292"/>
        <v>0</v>
      </c>
      <c r="BJ157" s="707">
        <f t="shared" si="293"/>
        <v>0</v>
      </c>
      <c r="BK157" s="711"/>
      <c r="BL157" s="759">
        <f t="shared" si="294"/>
        <v>0</v>
      </c>
      <c r="BM157" s="707">
        <f t="shared" si="295"/>
        <v>0</v>
      </c>
      <c r="BN157" s="707">
        <f t="shared" si="295"/>
        <v>0</v>
      </c>
      <c r="BO157" s="709">
        <f t="shared" si="295"/>
        <v>0</v>
      </c>
      <c r="BP157" s="758">
        <f t="shared" si="296"/>
        <v>0</v>
      </c>
      <c r="BQ157" s="709">
        <f t="shared" si="296"/>
        <v>0</v>
      </c>
      <c r="BR157" s="709">
        <f t="shared" si="296"/>
        <v>0</v>
      </c>
      <c r="BS157" s="709">
        <f t="shared" si="296"/>
        <v>0</v>
      </c>
      <c r="BT157" s="711"/>
      <c r="BU157" s="759">
        <f t="shared" si="297"/>
        <v>0</v>
      </c>
      <c r="BV157" s="707">
        <f t="shared" si="298"/>
        <v>0</v>
      </c>
      <c r="BW157" s="707">
        <f t="shared" si="298"/>
        <v>0</v>
      </c>
      <c r="BX157" s="709">
        <f t="shared" si="298"/>
        <v>0</v>
      </c>
      <c r="BY157" s="758">
        <f t="shared" si="299"/>
        <v>0</v>
      </c>
      <c r="BZ157" s="709">
        <f t="shared" si="299"/>
        <v>0</v>
      </c>
      <c r="CA157" s="709">
        <f t="shared" si="299"/>
        <v>0</v>
      </c>
      <c r="CB157" s="709">
        <f t="shared" si="299"/>
        <v>0</v>
      </c>
      <c r="CC157" s="711"/>
      <c r="CD157" s="711"/>
      <c r="CE157" s="711"/>
      <c r="CF157" s="711"/>
      <c r="CG157" s="711"/>
      <c r="CH157" s="711"/>
      <c r="CI157" s="711"/>
      <c r="CJ157" s="711"/>
      <c r="CK157" s="711"/>
      <c r="CL157" s="711"/>
      <c r="CM157" s="711"/>
      <c r="CN157" s="711"/>
      <c r="CO157" s="711"/>
      <c r="CP157" s="711"/>
      <c r="CQ157" s="711"/>
      <c r="CR157" s="711"/>
      <c r="CS157" s="711"/>
      <c r="CT157" s="711"/>
      <c r="CU157" s="711"/>
      <c r="CV157" s="711"/>
      <c r="CW157" s="711"/>
      <c r="CX157" s="711"/>
      <c r="CY157" s="711"/>
      <c r="CZ157" s="711"/>
      <c r="DA157" s="711"/>
      <c r="DB157" s="711"/>
      <c r="DC157" s="711"/>
      <c r="DD157" s="711"/>
      <c r="DE157" s="711"/>
      <c r="DF157" s="711"/>
      <c r="DG157" s="711"/>
      <c r="DH157" s="711"/>
      <c r="DI157" s="711"/>
      <c r="DJ157" s="711"/>
      <c r="DK157" s="711"/>
      <c r="DL157" s="711"/>
      <c r="DM157" s="711"/>
      <c r="DN157" s="711"/>
      <c r="DO157" s="711"/>
      <c r="DP157" s="711"/>
      <c r="DQ157" s="711"/>
      <c r="DR157" s="711"/>
      <c r="DS157" s="711"/>
      <c r="DT157" s="711"/>
      <c r="DU157" s="711"/>
      <c r="DV157" s="711"/>
      <c r="DW157" s="711"/>
      <c r="DX157" s="711"/>
      <c r="DY157" s="711"/>
      <c r="DZ157" s="711"/>
      <c r="EA157" s="711"/>
    </row>
    <row r="158" spans="1:131" s="773" customFormat="1" ht="20.25" hidden="1" outlineLevel="1">
      <c r="A158" s="760" t="s">
        <v>456</v>
      </c>
      <c r="B158" s="761">
        <f t="shared" si="301"/>
        <v>0</v>
      </c>
      <c r="C158" s="762"/>
      <c r="D158" s="763"/>
      <c r="E158" s="764"/>
      <c r="F158" s="765">
        <f t="shared" si="280"/>
        <v>0</v>
      </c>
      <c r="G158" s="761">
        <f t="shared" si="302"/>
        <v>0</v>
      </c>
      <c r="H158" s="763"/>
      <c r="I158" s="763"/>
      <c r="J158" s="763"/>
      <c r="K158" s="765">
        <f t="shared" si="281"/>
        <v>0</v>
      </c>
      <c r="L158" s="761">
        <f t="shared" si="303"/>
        <v>0</v>
      </c>
      <c r="M158" s="762"/>
      <c r="N158" s="763"/>
      <c r="O158" s="763"/>
      <c r="P158" s="766">
        <f t="shared" si="282"/>
        <v>0</v>
      </c>
      <c r="Q158" s="762"/>
      <c r="R158" s="767"/>
      <c r="S158" s="767"/>
      <c r="T158" s="768"/>
      <c r="U158" s="767"/>
      <c r="V158" s="767"/>
      <c r="W158" s="761">
        <f t="shared" si="304"/>
        <v>0</v>
      </c>
      <c r="X158" s="762"/>
      <c r="Y158" s="769">
        <f t="shared" si="300"/>
        <v>0</v>
      </c>
      <c r="Z158" s="770">
        <f t="shared" si="300"/>
        <v>0</v>
      </c>
      <c r="AA158" s="765">
        <f t="shared" si="283"/>
        <v>0</v>
      </c>
      <c r="AB158" s="761">
        <f t="shared" si="305"/>
        <v>0</v>
      </c>
      <c r="AC158" s="762"/>
      <c r="AD158" s="767"/>
      <c r="AE158" s="767"/>
      <c r="AF158" s="765">
        <f t="shared" si="284"/>
        <v>0</v>
      </c>
      <c r="AG158" s="762"/>
      <c r="AH158" s="767"/>
      <c r="AI158" s="767"/>
      <c r="AJ158" s="762"/>
      <c r="AK158" s="767"/>
      <c r="AL158" s="767"/>
      <c r="AM158" s="762"/>
      <c r="AN158" s="767"/>
      <c r="AO158" s="767"/>
      <c r="AP158" s="762"/>
      <c r="AQ158" s="767"/>
      <c r="AR158" s="767"/>
      <c r="AS158" s="767"/>
      <c r="AT158" s="771"/>
      <c r="AU158" s="761">
        <f t="shared" si="285"/>
        <v>0</v>
      </c>
      <c r="AV158" s="769">
        <f t="shared" si="286"/>
        <v>0</v>
      </c>
      <c r="AW158" s="769">
        <f t="shared" si="286"/>
        <v>0</v>
      </c>
      <c r="AX158" s="770">
        <f t="shared" si="286"/>
        <v>0</v>
      </c>
      <c r="AY158" s="772">
        <f t="shared" si="287"/>
        <v>0</v>
      </c>
      <c r="AZ158" s="770">
        <f t="shared" si="287"/>
        <v>0</v>
      </c>
      <c r="BA158" s="770">
        <f t="shared" si="287"/>
        <v>0</v>
      </c>
      <c r="BB158" s="770">
        <f t="shared" si="287"/>
        <v>0</v>
      </c>
      <c r="BC158" s="761">
        <f t="shared" si="288"/>
        <v>0</v>
      </c>
      <c r="BD158" s="769">
        <f t="shared" si="289"/>
        <v>0</v>
      </c>
      <c r="BE158" s="769">
        <f t="shared" si="289"/>
        <v>0</v>
      </c>
      <c r="BF158" s="770">
        <f t="shared" si="289"/>
        <v>0</v>
      </c>
      <c r="BG158" s="770">
        <f t="shared" si="290"/>
        <v>0</v>
      </c>
      <c r="BH158" s="770">
        <f t="shared" si="291"/>
        <v>0</v>
      </c>
      <c r="BI158" s="770">
        <f t="shared" si="292"/>
        <v>0</v>
      </c>
      <c r="BJ158" s="769">
        <f t="shared" si="293"/>
        <v>0</v>
      </c>
      <c r="BK158" s="771"/>
      <c r="BL158" s="761">
        <f t="shared" si="294"/>
        <v>0</v>
      </c>
      <c r="BM158" s="769">
        <f t="shared" si="295"/>
        <v>0</v>
      </c>
      <c r="BN158" s="769">
        <f t="shared" si="295"/>
        <v>0</v>
      </c>
      <c r="BO158" s="770">
        <f t="shared" si="295"/>
        <v>0</v>
      </c>
      <c r="BP158" s="772">
        <f t="shared" si="296"/>
        <v>0</v>
      </c>
      <c r="BQ158" s="770">
        <f t="shared" si="296"/>
        <v>0</v>
      </c>
      <c r="BR158" s="770">
        <f t="shared" si="296"/>
        <v>0</v>
      </c>
      <c r="BS158" s="770">
        <f t="shared" si="296"/>
        <v>0</v>
      </c>
      <c r="BT158" s="771"/>
      <c r="BU158" s="761">
        <f t="shared" si="297"/>
        <v>0</v>
      </c>
      <c r="BV158" s="769">
        <f t="shared" si="298"/>
        <v>0</v>
      </c>
      <c r="BW158" s="769">
        <f t="shared" si="298"/>
        <v>0</v>
      </c>
      <c r="BX158" s="770">
        <f t="shared" si="298"/>
        <v>0</v>
      </c>
      <c r="BY158" s="772">
        <f t="shared" si="299"/>
        <v>0</v>
      </c>
      <c r="BZ158" s="770">
        <f t="shared" si="299"/>
        <v>0</v>
      </c>
      <c r="CA158" s="770">
        <f t="shared" si="299"/>
        <v>0</v>
      </c>
      <c r="CB158" s="770">
        <f t="shared" si="299"/>
        <v>0</v>
      </c>
      <c r="CC158" s="771"/>
      <c r="CD158" s="771"/>
      <c r="CE158" s="771"/>
      <c r="CF158" s="771"/>
      <c r="CG158" s="771"/>
      <c r="CH158" s="771"/>
      <c r="CI158" s="771"/>
      <c r="CJ158" s="771"/>
      <c r="CK158" s="771"/>
      <c r="CL158" s="771"/>
      <c r="CM158" s="771"/>
      <c r="CN158" s="771"/>
      <c r="CO158" s="771"/>
      <c r="CP158" s="771"/>
      <c r="CQ158" s="771"/>
      <c r="CR158" s="771"/>
      <c r="CS158" s="771"/>
      <c r="CT158" s="771"/>
      <c r="CU158" s="771"/>
      <c r="CV158" s="771"/>
      <c r="CW158" s="771"/>
      <c r="CX158" s="771"/>
      <c r="CY158" s="771"/>
      <c r="CZ158" s="771"/>
      <c r="DA158" s="771"/>
      <c r="DB158" s="771"/>
      <c r="DC158" s="771"/>
      <c r="DD158" s="771"/>
      <c r="DE158" s="771"/>
      <c r="DF158" s="771"/>
      <c r="DG158" s="771"/>
      <c r="DH158" s="771"/>
      <c r="DI158" s="771"/>
      <c r="DJ158" s="771"/>
      <c r="DK158" s="771"/>
      <c r="DL158" s="771"/>
      <c r="DM158" s="771"/>
      <c r="DN158" s="771"/>
      <c r="DO158" s="771"/>
      <c r="DP158" s="771"/>
      <c r="DQ158" s="771"/>
      <c r="DR158" s="771"/>
      <c r="DS158" s="771"/>
      <c r="DT158" s="771"/>
      <c r="DU158" s="771"/>
      <c r="DV158" s="771"/>
      <c r="DW158" s="771"/>
      <c r="DX158" s="771"/>
      <c r="DY158" s="771"/>
      <c r="DZ158" s="771"/>
      <c r="EA158" s="771"/>
    </row>
    <row r="159" spans="1:131" s="773" customFormat="1" ht="20.25" hidden="1" outlineLevel="1">
      <c r="A159" s="760" t="s">
        <v>457</v>
      </c>
      <c r="B159" s="761">
        <f t="shared" si="301"/>
        <v>0</v>
      </c>
      <c r="C159" s="762"/>
      <c r="D159" s="763"/>
      <c r="E159" s="764"/>
      <c r="F159" s="765">
        <f t="shared" si="280"/>
        <v>0</v>
      </c>
      <c r="G159" s="761">
        <f t="shared" si="302"/>
        <v>0</v>
      </c>
      <c r="H159" s="763"/>
      <c r="I159" s="763"/>
      <c r="J159" s="763"/>
      <c r="K159" s="765">
        <f t="shared" si="281"/>
        <v>0</v>
      </c>
      <c r="L159" s="761">
        <f t="shared" si="303"/>
        <v>0</v>
      </c>
      <c r="M159" s="762"/>
      <c r="N159" s="763"/>
      <c r="O159" s="763"/>
      <c r="P159" s="766">
        <f t="shared" si="282"/>
        <v>0</v>
      </c>
      <c r="Q159" s="762"/>
      <c r="R159" s="767"/>
      <c r="S159" s="767"/>
      <c r="T159" s="768"/>
      <c r="U159" s="767"/>
      <c r="V159" s="767"/>
      <c r="W159" s="761">
        <f t="shared" si="304"/>
        <v>0</v>
      </c>
      <c r="X159" s="762"/>
      <c r="Y159" s="769">
        <f t="shared" si="300"/>
        <v>0</v>
      </c>
      <c r="Z159" s="770">
        <f t="shared" si="300"/>
        <v>0</v>
      </c>
      <c r="AA159" s="765">
        <f t="shared" si="283"/>
        <v>0</v>
      </c>
      <c r="AB159" s="761">
        <f t="shared" si="305"/>
        <v>0</v>
      </c>
      <c r="AC159" s="762"/>
      <c r="AD159" s="767"/>
      <c r="AE159" s="767"/>
      <c r="AF159" s="765">
        <f t="shared" si="284"/>
        <v>0</v>
      </c>
      <c r="AG159" s="762"/>
      <c r="AH159" s="767"/>
      <c r="AI159" s="767"/>
      <c r="AJ159" s="762"/>
      <c r="AK159" s="767"/>
      <c r="AL159" s="767"/>
      <c r="AM159" s="762"/>
      <c r="AN159" s="767"/>
      <c r="AO159" s="767"/>
      <c r="AP159" s="762"/>
      <c r="AQ159" s="767"/>
      <c r="AR159" s="767"/>
      <c r="AS159" s="767"/>
      <c r="AT159" s="771"/>
      <c r="AU159" s="761">
        <f t="shared" si="285"/>
        <v>0</v>
      </c>
      <c r="AV159" s="769">
        <f t="shared" si="286"/>
        <v>0</v>
      </c>
      <c r="AW159" s="769">
        <f t="shared" si="286"/>
        <v>0</v>
      </c>
      <c r="AX159" s="770">
        <f t="shared" si="286"/>
        <v>0</v>
      </c>
      <c r="AY159" s="772">
        <f t="shared" si="287"/>
        <v>0</v>
      </c>
      <c r="AZ159" s="770">
        <f t="shared" si="287"/>
        <v>0</v>
      </c>
      <c r="BA159" s="770">
        <f t="shared" si="287"/>
        <v>0</v>
      </c>
      <c r="BB159" s="770">
        <f t="shared" si="287"/>
        <v>0</v>
      </c>
      <c r="BC159" s="761">
        <f t="shared" si="288"/>
        <v>0</v>
      </c>
      <c r="BD159" s="769">
        <f t="shared" si="289"/>
        <v>0</v>
      </c>
      <c r="BE159" s="769">
        <f t="shared" si="289"/>
        <v>0</v>
      </c>
      <c r="BF159" s="770">
        <f t="shared" si="289"/>
        <v>0</v>
      </c>
      <c r="BG159" s="770">
        <f t="shared" si="290"/>
        <v>0</v>
      </c>
      <c r="BH159" s="770">
        <f t="shared" si="291"/>
        <v>0</v>
      </c>
      <c r="BI159" s="770">
        <f t="shared" si="292"/>
        <v>0</v>
      </c>
      <c r="BJ159" s="769">
        <f t="shared" si="293"/>
        <v>0</v>
      </c>
      <c r="BK159" s="771"/>
      <c r="BL159" s="761">
        <f t="shared" si="294"/>
        <v>0</v>
      </c>
      <c r="BM159" s="769">
        <f t="shared" si="295"/>
        <v>0</v>
      </c>
      <c r="BN159" s="769">
        <f t="shared" si="295"/>
        <v>0</v>
      </c>
      <c r="BO159" s="770">
        <f t="shared" si="295"/>
        <v>0</v>
      </c>
      <c r="BP159" s="772">
        <f t="shared" si="296"/>
        <v>0</v>
      </c>
      <c r="BQ159" s="770">
        <f t="shared" si="296"/>
        <v>0</v>
      </c>
      <c r="BR159" s="770">
        <f t="shared" si="296"/>
        <v>0</v>
      </c>
      <c r="BS159" s="770">
        <f t="shared" si="296"/>
        <v>0</v>
      </c>
      <c r="BT159" s="771"/>
      <c r="BU159" s="761">
        <f t="shared" si="297"/>
        <v>0</v>
      </c>
      <c r="BV159" s="769">
        <f t="shared" si="298"/>
        <v>0</v>
      </c>
      <c r="BW159" s="769">
        <f t="shared" si="298"/>
        <v>0</v>
      </c>
      <c r="BX159" s="770">
        <f t="shared" si="298"/>
        <v>0</v>
      </c>
      <c r="BY159" s="772">
        <f t="shared" si="299"/>
        <v>0</v>
      </c>
      <c r="BZ159" s="770">
        <f t="shared" si="299"/>
        <v>0</v>
      </c>
      <c r="CA159" s="770">
        <f t="shared" si="299"/>
        <v>0</v>
      </c>
      <c r="CB159" s="770">
        <f t="shared" si="299"/>
        <v>0</v>
      </c>
      <c r="CC159" s="771"/>
      <c r="CD159" s="771"/>
      <c r="CE159" s="771"/>
      <c r="CF159" s="771"/>
      <c r="CG159" s="771"/>
      <c r="CH159" s="771"/>
      <c r="CI159" s="771"/>
      <c r="CJ159" s="771"/>
      <c r="CK159" s="771"/>
      <c r="CL159" s="771"/>
      <c r="CM159" s="771"/>
      <c r="CN159" s="771"/>
      <c r="CO159" s="771"/>
      <c r="CP159" s="771"/>
      <c r="CQ159" s="771"/>
      <c r="CR159" s="771"/>
      <c r="CS159" s="771"/>
      <c r="CT159" s="771"/>
      <c r="CU159" s="771"/>
      <c r="CV159" s="771"/>
      <c r="CW159" s="771"/>
      <c r="CX159" s="771"/>
      <c r="CY159" s="771"/>
      <c r="CZ159" s="771"/>
      <c r="DA159" s="771"/>
      <c r="DB159" s="771"/>
      <c r="DC159" s="771"/>
      <c r="DD159" s="771"/>
      <c r="DE159" s="771"/>
      <c r="DF159" s="771"/>
      <c r="DG159" s="771"/>
      <c r="DH159" s="771"/>
      <c r="DI159" s="771"/>
      <c r="DJ159" s="771"/>
      <c r="DK159" s="771"/>
      <c r="DL159" s="771"/>
      <c r="DM159" s="771"/>
      <c r="DN159" s="771"/>
      <c r="DO159" s="771"/>
      <c r="DP159" s="771"/>
      <c r="DQ159" s="771"/>
      <c r="DR159" s="771"/>
      <c r="DS159" s="771"/>
      <c r="DT159" s="771"/>
      <c r="DU159" s="771"/>
      <c r="DV159" s="771"/>
      <c r="DW159" s="771"/>
      <c r="DX159" s="771"/>
      <c r="DY159" s="771"/>
      <c r="DZ159" s="771"/>
      <c r="EA159" s="771"/>
    </row>
    <row r="160" spans="1:131" ht="20.25" hidden="1" outlineLevel="1">
      <c r="A160" s="774" t="s">
        <v>36</v>
      </c>
      <c r="B160" s="775">
        <f t="shared" si="301"/>
        <v>0</v>
      </c>
      <c r="C160" s="776"/>
      <c r="D160" s="777">
        <v>0</v>
      </c>
      <c r="E160" s="778">
        <v>0</v>
      </c>
      <c r="F160" s="779">
        <f t="shared" si="280"/>
        <v>0</v>
      </c>
      <c r="G160" s="775">
        <f t="shared" si="302"/>
        <v>0</v>
      </c>
      <c r="H160" s="777">
        <v>0</v>
      </c>
      <c r="I160" s="777">
        <v>0</v>
      </c>
      <c r="J160" s="777">
        <v>0</v>
      </c>
      <c r="K160" s="710">
        <f t="shared" si="281"/>
        <v>0</v>
      </c>
      <c r="L160" s="775">
        <f t="shared" si="303"/>
        <v>0</v>
      </c>
      <c r="M160" s="776"/>
      <c r="N160" s="777"/>
      <c r="O160" s="777"/>
      <c r="P160" s="780">
        <f t="shared" si="282"/>
        <v>0</v>
      </c>
      <c r="Q160" s="776"/>
      <c r="R160" s="781"/>
      <c r="S160" s="781"/>
      <c r="T160" s="782"/>
      <c r="U160" s="781"/>
      <c r="V160" s="781"/>
      <c r="W160" s="775">
        <f t="shared" si="304"/>
        <v>0</v>
      </c>
      <c r="X160" s="776"/>
      <c r="Y160" s="783">
        <f t="shared" si="300"/>
        <v>0</v>
      </c>
      <c r="Z160" s="784">
        <f t="shared" si="300"/>
        <v>0</v>
      </c>
      <c r="AA160" s="779">
        <f t="shared" si="283"/>
        <v>0</v>
      </c>
      <c r="AB160" s="775">
        <f t="shared" si="305"/>
        <v>0</v>
      </c>
      <c r="AC160" s="776"/>
      <c r="AD160" s="781"/>
      <c r="AE160" s="781"/>
      <c r="AF160" s="779">
        <f t="shared" si="284"/>
        <v>0</v>
      </c>
      <c r="AG160" s="776"/>
      <c r="AH160" s="781"/>
      <c r="AI160" s="781"/>
      <c r="AJ160" s="776"/>
      <c r="AK160" s="781"/>
      <c r="AL160" s="781"/>
      <c r="AM160" s="776"/>
      <c r="AN160" s="781"/>
      <c r="AO160" s="781"/>
      <c r="AP160" s="776"/>
      <c r="AQ160" s="781"/>
      <c r="AR160" s="781"/>
      <c r="AS160" s="781"/>
      <c r="AT160" s="711"/>
      <c r="AU160" s="775">
        <f t="shared" si="285"/>
        <v>0</v>
      </c>
      <c r="AV160" s="783">
        <f t="shared" si="286"/>
        <v>0</v>
      </c>
      <c r="AW160" s="783">
        <f t="shared" si="286"/>
        <v>0</v>
      </c>
      <c r="AX160" s="784">
        <f t="shared" si="286"/>
        <v>0</v>
      </c>
      <c r="AY160" s="785">
        <f t="shared" si="287"/>
        <v>0</v>
      </c>
      <c r="AZ160" s="784">
        <f t="shared" si="287"/>
        <v>0</v>
      </c>
      <c r="BA160" s="784">
        <f t="shared" si="287"/>
        <v>0</v>
      </c>
      <c r="BB160" s="784">
        <f t="shared" si="287"/>
        <v>0</v>
      </c>
      <c r="BC160" s="775">
        <f t="shared" si="288"/>
        <v>0</v>
      </c>
      <c r="BD160" s="783">
        <f t="shared" si="289"/>
        <v>0</v>
      </c>
      <c r="BE160" s="783">
        <f t="shared" si="289"/>
        <v>0</v>
      </c>
      <c r="BF160" s="784">
        <f t="shared" si="289"/>
        <v>0</v>
      </c>
      <c r="BG160" s="784">
        <f t="shared" si="290"/>
        <v>0</v>
      </c>
      <c r="BH160" s="784">
        <f t="shared" si="291"/>
        <v>0</v>
      </c>
      <c r="BI160" s="784">
        <f t="shared" si="292"/>
        <v>0</v>
      </c>
      <c r="BJ160" s="783">
        <f t="shared" si="293"/>
        <v>0</v>
      </c>
      <c r="BK160" s="711"/>
      <c r="BL160" s="775">
        <f t="shared" si="294"/>
        <v>0</v>
      </c>
      <c r="BM160" s="783">
        <f t="shared" si="295"/>
        <v>0</v>
      </c>
      <c r="BN160" s="783">
        <f t="shared" si="295"/>
        <v>0</v>
      </c>
      <c r="BO160" s="784">
        <f t="shared" si="295"/>
        <v>0</v>
      </c>
      <c r="BP160" s="785">
        <f t="shared" si="296"/>
        <v>0</v>
      </c>
      <c r="BQ160" s="784">
        <f t="shared" si="296"/>
        <v>0</v>
      </c>
      <c r="BR160" s="784">
        <f t="shared" si="296"/>
        <v>0</v>
      </c>
      <c r="BS160" s="784">
        <f t="shared" si="296"/>
        <v>0</v>
      </c>
      <c r="BT160" s="711"/>
      <c r="BU160" s="775">
        <f t="shared" si="297"/>
        <v>0</v>
      </c>
      <c r="BV160" s="783">
        <f t="shared" si="298"/>
        <v>0</v>
      </c>
      <c r="BW160" s="783">
        <f t="shared" si="298"/>
        <v>0</v>
      </c>
      <c r="BX160" s="784">
        <f t="shared" si="298"/>
        <v>0</v>
      </c>
      <c r="BY160" s="785">
        <f t="shared" si="299"/>
        <v>0</v>
      </c>
      <c r="BZ160" s="784">
        <f t="shared" si="299"/>
        <v>0</v>
      </c>
      <c r="CA160" s="784">
        <f t="shared" si="299"/>
        <v>0</v>
      </c>
      <c r="CB160" s="784">
        <f t="shared" si="299"/>
        <v>0</v>
      </c>
      <c r="CC160" s="711"/>
      <c r="CD160" s="711"/>
      <c r="CE160" s="711"/>
      <c r="CF160" s="711"/>
      <c r="CG160" s="711"/>
      <c r="CH160" s="711"/>
      <c r="CI160" s="711"/>
      <c r="CJ160" s="711"/>
      <c r="CK160" s="711"/>
      <c r="CL160" s="711"/>
      <c r="CM160" s="711"/>
      <c r="CN160" s="711"/>
      <c r="CO160" s="711"/>
      <c r="CP160" s="711"/>
      <c r="CQ160" s="711"/>
      <c r="CR160" s="711"/>
      <c r="CS160" s="711"/>
      <c r="CT160" s="711"/>
      <c r="CU160" s="711"/>
      <c r="CV160" s="711"/>
      <c r="CW160" s="711"/>
      <c r="CX160" s="711"/>
      <c r="CY160" s="711"/>
      <c r="CZ160" s="711"/>
      <c r="DA160" s="711"/>
      <c r="DB160" s="711"/>
      <c r="DC160" s="711"/>
      <c r="DD160" s="711"/>
      <c r="DE160" s="711"/>
      <c r="DF160" s="711"/>
      <c r="DG160" s="711"/>
      <c r="DH160" s="711"/>
      <c r="DI160" s="711"/>
      <c r="DJ160" s="711"/>
      <c r="DK160" s="711"/>
      <c r="DL160" s="711"/>
      <c r="DM160" s="711"/>
      <c r="DN160" s="711"/>
      <c r="DO160" s="711"/>
      <c r="DP160" s="711"/>
      <c r="DQ160" s="711"/>
      <c r="DR160" s="711"/>
      <c r="DS160" s="711"/>
      <c r="DT160" s="711"/>
      <c r="DU160" s="711"/>
      <c r="DV160" s="711"/>
      <c r="DW160" s="711"/>
      <c r="DX160" s="711"/>
      <c r="DY160" s="711"/>
      <c r="DZ160" s="711"/>
      <c r="EA160" s="711"/>
    </row>
    <row r="161" spans="1:131" s="773" customFormat="1" ht="20.25" hidden="1" outlineLevel="1">
      <c r="A161" s="760" t="s">
        <v>456</v>
      </c>
      <c r="B161" s="761">
        <f t="shared" si="301"/>
        <v>0</v>
      </c>
      <c r="C161" s="762"/>
      <c r="D161" s="763"/>
      <c r="E161" s="764"/>
      <c r="F161" s="765">
        <f t="shared" si="280"/>
        <v>0</v>
      </c>
      <c r="G161" s="761">
        <f t="shared" si="302"/>
        <v>0</v>
      </c>
      <c r="H161" s="763"/>
      <c r="I161" s="763"/>
      <c r="J161" s="763"/>
      <c r="K161" s="765">
        <f t="shared" si="281"/>
        <v>0</v>
      </c>
      <c r="L161" s="761">
        <f t="shared" si="303"/>
        <v>0</v>
      </c>
      <c r="M161" s="762"/>
      <c r="N161" s="763"/>
      <c r="O161" s="763"/>
      <c r="P161" s="766">
        <f t="shared" si="282"/>
        <v>0</v>
      </c>
      <c r="Q161" s="762"/>
      <c r="R161" s="767"/>
      <c r="S161" s="767"/>
      <c r="T161" s="768"/>
      <c r="U161" s="767"/>
      <c r="V161" s="767"/>
      <c r="W161" s="761">
        <f t="shared" si="304"/>
        <v>0</v>
      </c>
      <c r="X161" s="762"/>
      <c r="Y161" s="769">
        <f t="shared" si="300"/>
        <v>0</v>
      </c>
      <c r="Z161" s="770">
        <f t="shared" si="300"/>
        <v>0</v>
      </c>
      <c r="AA161" s="765">
        <f t="shared" si="283"/>
        <v>0</v>
      </c>
      <c r="AB161" s="761">
        <f t="shared" si="305"/>
        <v>0</v>
      </c>
      <c r="AC161" s="762"/>
      <c r="AD161" s="767"/>
      <c r="AE161" s="767"/>
      <c r="AF161" s="765">
        <f t="shared" si="284"/>
        <v>0</v>
      </c>
      <c r="AG161" s="762"/>
      <c r="AH161" s="767"/>
      <c r="AI161" s="767"/>
      <c r="AJ161" s="762"/>
      <c r="AK161" s="767"/>
      <c r="AL161" s="767"/>
      <c r="AM161" s="762"/>
      <c r="AN161" s="767"/>
      <c r="AO161" s="767"/>
      <c r="AP161" s="762"/>
      <c r="AQ161" s="767"/>
      <c r="AR161" s="767"/>
      <c r="AS161" s="767"/>
      <c r="AT161" s="771"/>
      <c r="AU161" s="761">
        <f t="shared" si="285"/>
        <v>0</v>
      </c>
      <c r="AV161" s="769">
        <f t="shared" si="286"/>
        <v>0</v>
      </c>
      <c r="AW161" s="769">
        <f t="shared" si="286"/>
        <v>0</v>
      </c>
      <c r="AX161" s="770">
        <f t="shared" si="286"/>
        <v>0</v>
      </c>
      <c r="AY161" s="772">
        <f t="shared" si="287"/>
        <v>0</v>
      </c>
      <c r="AZ161" s="770">
        <f t="shared" si="287"/>
        <v>0</v>
      </c>
      <c r="BA161" s="770">
        <f t="shared" si="287"/>
        <v>0</v>
      </c>
      <c r="BB161" s="770">
        <f t="shared" si="287"/>
        <v>0</v>
      </c>
      <c r="BC161" s="761">
        <f t="shared" si="288"/>
        <v>0</v>
      </c>
      <c r="BD161" s="769">
        <f t="shared" si="289"/>
        <v>0</v>
      </c>
      <c r="BE161" s="769">
        <f t="shared" si="289"/>
        <v>0</v>
      </c>
      <c r="BF161" s="770">
        <f t="shared" si="289"/>
        <v>0</v>
      </c>
      <c r="BG161" s="770">
        <f t="shared" si="290"/>
        <v>0</v>
      </c>
      <c r="BH161" s="770">
        <f t="shared" si="291"/>
        <v>0</v>
      </c>
      <c r="BI161" s="770">
        <f t="shared" si="292"/>
        <v>0</v>
      </c>
      <c r="BJ161" s="769">
        <f t="shared" si="293"/>
        <v>0</v>
      </c>
      <c r="BK161" s="771"/>
      <c r="BL161" s="761">
        <f t="shared" si="294"/>
        <v>0</v>
      </c>
      <c r="BM161" s="769">
        <f t="shared" si="295"/>
        <v>0</v>
      </c>
      <c r="BN161" s="769">
        <f t="shared" si="295"/>
        <v>0</v>
      </c>
      <c r="BO161" s="770">
        <f t="shared" si="295"/>
        <v>0</v>
      </c>
      <c r="BP161" s="772">
        <f t="shared" si="296"/>
        <v>0</v>
      </c>
      <c r="BQ161" s="770">
        <f t="shared" si="296"/>
        <v>0</v>
      </c>
      <c r="BR161" s="770">
        <f t="shared" si="296"/>
        <v>0</v>
      </c>
      <c r="BS161" s="770">
        <f t="shared" si="296"/>
        <v>0</v>
      </c>
      <c r="BT161" s="771"/>
      <c r="BU161" s="761">
        <f t="shared" si="297"/>
        <v>0</v>
      </c>
      <c r="BV161" s="769">
        <f t="shared" si="298"/>
        <v>0</v>
      </c>
      <c r="BW161" s="769">
        <f t="shared" si="298"/>
        <v>0</v>
      </c>
      <c r="BX161" s="770">
        <f t="shared" si="298"/>
        <v>0</v>
      </c>
      <c r="BY161" s="772">
        <f t="shared" si="299"/>
        <v>0</v>
      </c>
      <c r="BZ161" s="770">
        <f t="shared" si="299"/>
        <v>0</v>
      </c>
      <c r="CA161" s="770">
        <f t="shared" si="299"/>
        <v>0</v>
      </c>
      <c r="CB161" s="770">
        <f t="shared" si="299"/>
        <v>0</v>
      </c>
      <c r="CC161" s="771"/>
      <c r="CD161" s="771"/>
      <c r="CE161" s="771"/>
      <c r="CF161" s="771"/>
      <c r="CG161" s="771"/>
      <c r="CH161" s="771"/>
      <c r="CI161" s="771"/>
      <c r="CJ161" s="771"/>
      <c r="CK161" s="771"/>
      <c r="CL161" s="771"/>
      <c r="CM161" s="771"/>
      <c r="CN161" s="771"/>
      <c r="CO161" s="771"/>
      <c r="CP161" s="771"/>
      <c r="CQ161" s="771"/>
      <c r="CR161" s="771"/>
      <c r="CS161" s="771"/>
      <c r="CT161" s="771"/>
      <c r="CU161" s="771"/>
      <c r="CV161" s="771"/>
      <c r="CW161" s="771"/>
      <c r="CX161" s="771"/>
      <c r="CY161" s="771"/>
      <c r="CZ161" s="771"/>
      <c r="DA161" s="771"/>
      <c r="DB161" s="771"/>
      <c r="DC161" s="771"/>
      <c r="DD161" s="771"/>
      <c r="DE161" s="771"/>
      <c r="DF161" s="771"/>
      <c r="DG161" s="771"/>
      <c r="DH161" s="771"/>
      <c r="DI161" s="771"/>
      <c r="DJ161" s="771"/>
      <c r="DK161" s="771"/>
      <c r="DL161" s="771"/>
      <c r="DM161" s="771"/>
      <c r="DN161" s="771"/>
      <c r="DO161" s="771"/>
      <c r="DP161" s="771"/>
      <c r="DQ161" s="771"/>
      <c r="DR161" s="771"/>
      <c r="DS161" s="771"/>
      <c r="DT161" s="771"/>
      <c r="DU161" s="771"/>
      <c r="DV161" s="771"/>
      <c r="DW161" s="771"/>
      <c r="DX161" s="771"/>
      <c r="DY161" s="771"/>
      <c r="DZ161" s="771"/>
      <c r="EA161" s="771"/>
    </row>
    <row r="162" spans="1:131" s="773" customFormat="1" ht="20.25" hidden="1" outlineLevel="1">
      <c r="A162" s="786" t="s">
        <v>457</v>
      </c>
      <c r="B162" s="761">
        <f t="shared" si="301"/>
        <v>0</v>
      </c>
      <c r="C162" s="787"/>
      <c r="D162" s="788">
        <v>0</v>
      </c>
      <c r="E162" s="789">
        <v>0</v>
      </c>
      <c r="F162" s="765">
        <f t="shared" si="280"/>
        <v>0</v>
      </c>
      <c r="G162" s="761">
        <f t="shared" si="302"/>
        <v>0</v>
      </c>
      <c r="H162" s="788"/>
      <c r="I162" s="788"/>
      <c r="J162" s="788"/>
      <c r="K162" s="765">
        <f t="shared" si="281"/>
        <v>0</v>
      </c>
      <c r="L162" s="761">
        <f t="shared" si="303"/>
        <v>0</v>
      </c>
      <c r="M162" s="787"/>
      <c r="N162" s="788"/>
      <c r="O162" s="788"/>
      <c r="P162" s="766">
        <f t="shared" si="282"/>
        <v>0</v>
      </c>
      <c r="Q162" s="787"/>
      <c r="R162" s="790"/>
      <c r="S162" s="790"/>
      <c r="T162" s="791"/>
      <c r="U162" s="790"/>
      <c r="V162" s="790"/>
      <c r="W162" s="761">
        <f t="shared" si="304"/>
        <v>0</v>
      </c>
      <c r="X162" s="787"/>
      <c r="Y162" s="769">
        <f t="shared" si="300"/>
        <v>0</v>
      </c>
      <c r="Z162" s="770">
        <f t="shared" si="300"/>
        <v>0</v>
      </c>
      <c r="AA162" s="765">
        <f t="shared" si="283"/>
        <v>0</v>
      </c>
      <c r="AB162" s="761">
        <f t="shared" si="305"/>
        <v>0</v>
      </c>
      <c r="AC162" s="787"/>
      <c r="AD162" s="790"/>
      <c r="AE162" s="790"/>
      <c r="AF162" s="765">
        <f t="shared" si="284"/>
        <v>0</v>
      </c>
      <c r="AG162" s="787"/>
      <c r="AH162" s="790"/>
      <c r="AI162" s="790"/>
      <c r="AJ162" s="787"/>
      <c r="AK162" s="790"/>
      <c r="AL162" s="790"/>
      <c r="AM162" s="787"/>
      <c r="AN162" s="790"/>
      <c r="AO162" s="790"/>
      <c r="AP162" s="787"/>
      <c r="AQ162" s="790"/>
      <c r="AR162" s="790"/>
      <c r="AS162" s="790"/>
      <c r="AT162" s="771"/>
      <c r="AU162" s="761">
        <f t="shared" si="285"/>
        <v>0</v>
      </c>
      <c r="AV162" s="769">
        <f t="shared" si="286"/>
        <v>0</v>
      </c>
      <c r="AW162" s="769">
        <f t="shared" si="286"/>
        <v>0</v>
      </c>
      <c r="AX162" s="770">
        <f t="shared" si="286"/>
        <v>0</v>
      </c>
      <c r="AY162" s="772">
        <f t="shared" si="287"/>
        <v>0</v>
      </c>
      <c r="AZ162" s="770">
        <f t="shared" si="287"/>
        <v>0</v>
      </c>
      <c r="BA162" s="770">
        <f t="shared" si="287"/>
        <v>0</v>
      </c>
      <c r="BB162" s="770">
        <f t="shared" si="287"/>
        <v>0</v>
      </c>
      <c r="BC162" s="761">
        <f t="shared" si="288"/>
        <v>0</v>
      </c>
      <c r="BD162" s="769">
        <f t="shared" si="289"/>
        <v>0</v>
      </c>
      <c r="BE162" s="769">
        <f t="shared" si="289"/>
        <v>0</v>
      </c>
      <c r="BF162" s="770">
        <f t="shared" si="289"/>
        <v>0</v>
      </c>
      <c r="BG162" s="770">
        <f t="shared" si="290"/>
        <v>0</v>
      </c>
      <c r="BH162" s="770">
        <f t="shared" si="291"/>
        <v>0</v>
      </c>
      <c r="BI162" s="770">
        <f t="shared" si="292"/>
        <v>0</v>
      </c>
      <c r="BJ162" s="769">
        <f t="shared" si="293"/>
        <v>0</v>
      </c>
      <c r="BK162" s="771"/>
      <c r="BL162" s="761">
        <f t="shared" si="294"/>
        <v>0</v>
      </c>
      <c r="BM162" s="769">
        <f t="shared" si="295"/>
        <v>0</v>
      </c>
      <c r="BN162" s="769">
        <f t="shared" si="295"/>
        <v>0</v>
      </c>
      <c r="BO162" s="770">
        <f t="shared" si="295"/>
        <v>0</v>
      </c>
      <c r="BP162" s="772">
        <f t="shared" si="296"/>
        <v>0</v>
      </c>
      <c r="BQ162" s="770">
        <f t="shared" si="296"/>
        <v>0</v>
      </c>
      <c r="BR162" s="770">
        <f t="shared" si="296"/>
        <v>0</v>
      </c>
      <c r="BS162" s="770">
        <f t="shared" si="296"/>
        <v>0</v>
      </c>
      <c r="BT162" s="771"/>
      <c r="BU162" s="761">
        <f t="shared" si="297"/>
        <v>0</v>
      </c>
      <c r="BV162" s="769">
        <f t="shared" si="298"/>
        <v>0</v>
      </c>
      <c r="BW162" s="769">
        <f t="shared" si="298"/>
        <v>0</v>
      </c>
      <c r="BX162" s="770">
        <f t="shared" si="298"/>
        <v>0</v>
      </c>
      <c r="BY162" s="772">
        <f t="shared" si="299"/>
        <v>0</v>
      </c>
      <c r="BZ162" s="770">
        <f t="shared" si="299"/>
        <v>0</v>
      </c>
      <c r="CA162" s="770">
        <f t="shared" si="299"/>
        <v>0</v>
      </c>
      <c r="CB162" s="770">
        <f t="shared" si="299"/>
        <v>0</v>
      </c>
      <c r="CC162" s="771"/>
      <c r="CD162" s="771"/>
      <c r="CE162" s="771"/>
      <c r="CF162" s="771"/>
      <c r="CG162" s="771"/>
      <c r="CH162" s="771"/>
      <c r="CI162" s="771"/>
      <c r="CJ162" s="771"/>
      <c r="CK162" s="771"/>
      <c r="CL162" s="771"/>
      <c r="CM162" s="771"/>
      <c r="CN162" s="771"/>
      <c r="CO162" s="771"/>
      <c r="CP162" s="771"/>
      <c r="CQ162" s="771"/>
      <c r="CR162" s="771"/>
      <c r="CS162" s="771"/>
      <c r="CT162" s="771"/>
      <c r="CU162" s="771"/>
      <c r="CV162" s="771"/>
      <c r="CW162" s="771"/>
      <c r="CX162" s="771"/>
      <c r="CY162" s="771"/>
      <c r="CZ162" s="771"/>
      <c r="DA162" s="771"/>
      <c r="DB162" s="771"/>
      <c r="DC162" s="771"/>
      <c r="DD162" s="771"/>
      <c r="DE162" s="771"/>
      <c r="DF162" s="771"/>
      <c r="DG162" s="771"/>
      <c r="DH162" s="771"/>
      <c r="DI162" s="771"/>
      <c r="DJ162" s="771"/>
      <c r="DK162" s="771"/>
      <c r="DL162" s="771"/>
      <c r="DM162" s="771"/>
      <c r="DN162" s="771"/>
      <c r="DO162" s="771"/>
      <c r="DP162" s="771"/>
      <c r="DQ162" s="771"/>
      <c r="DR162" s="771"/>
      <c r="DS162" s="771"/>
      <c r="DT162" s="771"/>
      <c r="DU162" s="771"/>
      <c r="DV162" s="771"/>
      <c r="DW162" s="771"/>
      <c r="DX162" s="771"/>
      <c r="DY162" s="771"/>
      <c r="DZ162" s="771"/>
      <c r="EA162" s="771"/>
    </row>
    <row r="163" spans="1:131" s="678" customFormat="1" ht="10.5" customHeight="1" collapsed="1">
      <c r="A163" s="792"/>
      <c r="B163" s="793"/>
      <c r="C163" s="793"/>
      <c r="D163" s="793"/>
      <c r="E163" s="794"/>
      <c r="F163" s="793"/>
      <c r="G163" s="793"/>
      <c r="H163" s="793"/>
      <c r="I163" s="793"/>
      <c r="J163" s="793"/>
      <c r="K163" s="793"/>
      <c r="L163" s="793"/>
      <c r="M163" s="793"/>
      <c r="N163" s="793"/>
      <c r="O163" s="793"/>
      <c r="P163" s="793"/>
      <c r="Q163" s="793"/>
      <c r="R163" s="793"/>
      <c r="S163" s="793"/>
      <c r="T163" s="793"/>
      <c r="U163" s="793"/>
      <c r="V163" s="793"/>
      <c r="W163" s="793"/>
      <c r="X163" s="793"/>
      <c r="Y163" s="793"/>
      <c r="Z163" s="794"/>
      <c r="AA163" s="793"/>
      <c r="AB163" s="925"/>
      <c r="AC163" s="925"/>
      <c r="AD163" s="925"/>
      <c r="AE163" s="925"/>
      <c r="AF163" s="925"/>
      <c r="AG163" s="925"/>
      <c r="AH163" s="925"/>
      <c r="AI163" s="925"/>
      <c r="AJ163" s="793"/>
      <c r="AK163" s="793"/>
      <c r="AL163" s="793"/>
      <c r="AM163" s="793"/>
      <c r="AN163" s="793"/>
      <c r="AO163" s="793"/>
      <c r="AP163" s="793"/>
      <c r="AQ163" s="793"/>
      <c r="AR163" s="793"/>
      <c r="AS163" s="793"/>
      <c r="AT163" s="711"/>
      <c r="AU163" s="793"/>
      <c r="AV163" s="793"/>
      <c r="AW163" s="793"/>
      <c r="AX163" s="794"/>
      <c r="AY163" s="793"/>
      <c r="AZ163" s="793"/>
      <c r="BA163" s="793"/>
      <c r="BB163" s="793"/>
      <c r="BC163" s="793"/>
      <c r="BD163" s="793"/>
      <c r="BE163" s="793"/>
      <c r="BF163" s="794"/>
      <c r="BG163" s="737"/>
      <c r="BH163" s="737"/>
      <c r="BI163" s="737"/>
      <c r="BJ163" s="793"/>
      <c r="BK163" s="711"/>
      <c r="BL163" s="739"/>
      <c r="BM163" s="739"/>
      <c r="BN163" s="739"/>
      <c r="BO163" s="740"/>
      <c r="BP163" s="739"/>
      <c r="BQ163" s="739"/>
      <c r="BR163" s="739"/>
      <c r="BS163" s="740"/>
      <c r="BT163" s="711"/>
      <c r="BU163" s="739"/>
      <c r="BV163" s="739"/>
      <c r="BW163" s="739"/>
      <c r="BX163" s="740"/>
      <c r="BY163" s="740"/>
      <c r="BZ163" s="740"/>
      <c r="CA163" s="740"/>
      <c r="CB163" s="740"/>
      <c r="CC163" s="711"/>
      <c r="CD163" s="711"/>
      <c r="CE163" s="711"/>
      <c r="CF163" s="711"/>
      <c r="CG163" s="711"/>
      <c r="CH163" s="711"/>
      <c r="CI163" s="711"/>
      <c r="CJ163" s="711"/>
      <c r="CK163" s="711"/>
      <c r="CL163" s="711"/>
      <c r="CM163" s="711"/>
      <c r="CN163" s="711"/>
      <c r="CO163" s="711"/>
      <c r="CP163" s="711"/>
      <c r="CQ163" s="711"/>
      <c r="CR163" s="711"/>
      <c r="CS163" s="711"/>
      <c r="CT163" s="711"/>
      <c r="CU163" s="711"/>
      <c r="CV163" s="711"/>
      <c r="CW163" s="711"/>
      <c r="CX163" s="711"/>
      <c r="CY163" s="711"/>
      <c r="CZ163" s="711"/>
      <c r="DA163" s="711"/>
      <c r="DB163" s="711"/>
      <c r="DC163" s="711"/>
      <c r="DD163" s="711"/>
      <c r="DE163" s="711"/>
      <c r="DF163" s="711"/>
      <c r="DG163" s="711"/>
      <c r="DH163" s="711"/>
      <c r="DI163" s="711"/>
      <c r="DJ163" s="711"/>
      <c r="DK163" s="711"/>
      <c r="DL163" s="711"/>
      <c r="DM163" s="711"/>
      <c r="DN163" s="711"/>
      <c r="DO163" s="711"/>
      <c r="DP163" s="711"/>
      <c r="DQ163" s="711"/>
      <c r="DR163" s="711"/>
      <c r="DS163" s="711"/>
      <c r="DT163" s="711"/>
      <c r="DU163" s="711"/>
      <c r="DV163" s="711"/>
      <c r="DW163" s="711"/>
      <c r="DX163" s="711"/>
      <c r="DY163" s="711"/>
      <c r="DZ163" s="711"/>
      <c r="EA163" s="711"/>
    </row>
    <row r="164" spans="1:131" s="713" customFormat="1" ht="52.5" customHeight="1">
      <c r="A164" s="703" t="s">
        <v>37</v>
      </c>
      <c r="B164" s="707">
        <f>IF(B153+B19=C164+D164,C164+D164,"CHYBA")</f>
        <v>716979886</v>
      </c>
      <c r="C164" s="707">
        <f>C19+C153</f>
        <v>30295642</v>
      </c>
      <c r="D164" s="707">
        <f>D19+D153</f>
        <v>686684244</v>
      </c>
      <c r="E164" s="709">
        <f>E19+E153</f>
        <v>1402.69</v>
      </c>
      <c r="F164" s="710">
        <f>IF(E164=0,0,ROUND(D164/E164/12,0))</f>
        <v>40796</v>
      </c>
      <c r="G164" s="707">
        <f>IF(G153+G19=H164+I164,H164+I164,"CHYBA")</f>
        <v>751154526</v>
      </c>
      <c r="H164" s="707">
        <f>H19+H153</f>
        <v>7333435</v>
      </c>
      <c r="I164" s="707">
        <f>I19+I153</f>
        <v>743821091</v>
      </c>
      <c r="J164" s="707">
        <f>J19+J153</f>
        <v>1574.5</v>
      </c>
      <c r="K164" s="710">
        <f>IF(J164=0,0,ROUND(I164/J164/12,0))</f>
        <v>39368</v>
      </c>
      <c r="L164" s="707">
        <f>IF(L153+L19=M164+N164,M164+N164,"CHYBA")</f>
        <v>788655101</v>
      </c>
      <c r="M164" s="707">
        <f>M19+M153</f>
        <v>16393905</v>
      </c>
      <c r="N164" s="707">
        <f>N19+N153</f>
        <v>772261196</v>
      </c>
      <c r="O164" s="707">
        <f>O19+O153</f>
        <v>1574.17</v>
      </c>
      <c r="P164" s="708">
        <f>IF(O164=0,0,ROUND(N164/O164/12,0))</f>
        <v>40882</v>
      </c>
      <c r="Q164" s="707">
        <f t="shared" ref="Q164:V164" si="306">Q19+Q153</f>
        <v>51087233</v>
      </c>
      <c r="R164" s="707">
        <f t="shared" si="306"/>
        <v>59716551</v>
      </c>
      <c r="S164" s="707">
        <f t="shared" si="306"/>
        <v>0</v>
      </c>
      <c r="T164" s="707">
        <f t="shared" si="306"/>
        <v>0</v>
      </c>
      <c r="U164" s="707">
        <f t="shared" si="306"/>
        <v>0</v>
      </c>
      <c r="V164" s="707">
        <f t="shared" si="306"/>
        <v>0</v>
      </c>
      <c r="W164" s="707">
        <f>IF(W153+W19=X164+Y164,X164+Y164,"CHYBA")</f>
        <v>899458885</v>
      </c>
      <c r="X164" s="707">
        <f>X19+X153</f>
        <v>67481138</v>
      </c>
      <c r="Y164" s="707">
        <f>Y19+Y153</f>
        <v>831977747</v>
      </c>
      <c r="Z164" s="709">
        <f>Z19+Z153</f>
        <v>1574.17</v>
      </c>
      <c r="AA164" s="708">
        <f>IF(Z164=0,0,ROUND(Y164/Z164/12,0))</f>
        <v>44043</v>
      </c>
      <c r="AB164" s="914">
        <f>IF(AB153+AB19=AC164+AD164,AC164+AD164,"CHYBA")</f>
        <v>819607389</v>
      </c>
      <c r="AC164" s="914">
        <f>AC19+AC153</f>
        <v>51442699</v>
      </c>
      <c r="AD164" s="914">
        <f>AD19+AD153</f>
        <v>768164690</v>
      </c>
      <c r="AE164" s="914">
        <f>AE19+AE153</f>
        <v>1527.01</v>
      </c>
      <c r="AF164" s="915">
        <f>IF(AE164=0,0,ROUND(AD164/AE164/12,0))</f>
        <v>41921</v>
      </c>
      <c r="AG164" s="914">
        <f t="shared" ref="AG164:AS164" si="307">AG19+AG153</f>
        <v>37718754</v>
      </c>
      <c r="AH164" s="914">
        <f t="shared" si="307"/>
        <v>51372246</v>
      </c>
      <c r="AI164" s="914">
        <f t="shared" si="307"/>
        <v>0</v>
      </c>
      <c r="AJ164" s="717">
        <f t="shared" si="307"/>
        <v>0</v>
      </c>
      <c r="AK164" s="707">
        <f t="shared" si="307"/>
        <v>0</v>
      </c>
      <c r="AL164" s="707">
        <f t="shared" si="307"/>
        <v>0</v>
      </c>
      <c r="AM164" s="707">
        <f t="shared" si="307"/>
        <v>298150</v>
      </c>
      <c r="AN164" s="707">
        <f t="shared" si="307"/>
        <v>685772</v>
      </c>
      <c r="AO164" s="707">
        <f t="shared" si="307"/>
        <v>0</v>
      </c>
      <c r="AP164" s="707">
        <f t="shared" si="307"/>
        <v>0</v>
      </c>
      <c r="AQ164" s="707">
        <f t="shared" si="307"/>
        <v>0</v>
      </c>
      <c r="AR164" s="707">
        <f t="shared" si="307"/>
        <v>0</v>
      </c>
      <c r="AS164" s="707">
        <f t="shared" si="307"/>
        <v>0</v>
      </c>
      <c r="AT164" s="711"/>
      <c r="AU164" s="707">
        <f>IF(AU153+AU19=AV164+AW164,AV164+AW164,"CHYBA")</f>
        <v>30952288</v>
      </c>
      <c r="AV164" s="707">
        <f>AV19+AV153</f>
        <v>35048794</v>
      </c>
      <c r="AW164" s="707">
        <f>AW19+AW153</f>
        <v>-4096506</v>
      </c>
      <c r="AX164" s="709">
        <f>AX19+AX153</f>
        <v>-47.160000000000082</v>
      </c>
      <c r="AY164" s="709">
        <f>IF(L164=0,0,AB164/L164*100)</f>
        <v>103.92469255074279</v>
      </c>
      <c r="AZ164" s="709">
        <f>IF(M164=0,0,AC164/M164*100)</f>
        <v>313.79161340754382</v>
      </c>
      <c r="BA164" s="709">
        <f>IF(N164=0,0,AD164/N164*100)</f>
        <v>99.469543980557589</v>
      </c>
      <c r="BB164" s="709">
        <f>IF(O164=0,0,AE164/O164*100)</f>
        <v>97.004135512682865</v>
      </c>
      <c r="BC164" s="707">
        <f>IF(BC153+BC19=BD164+BE164,BD164+BE164,"CHYBA")</f>
        <v>-59122634</v>
      </c>
      <c r="BD164" s="707">
        <f>BD19+BD153</f>
        <v>-2968110</v>
      </c>
      <c r="BE164" s="707">
        <f>BE19+BE153</f>
        <v>-56154524</v>
      </c>
      <c r="BF164" s="709">
        <f>BF19+BF153</f>
        <v>-47.160000000000082</v>
      </c>
      <c r="BG164" s="709">
        <f>IF(F164=0,0,AF164/F164*100)</f>
        <v>102.75762329640162</v>
      </c>
      <c r="BH164" s="709">
        <f>IF(K164=0,0,AF164/K164*100)</f>
        <v>106.48496240601504</v>
      </c>
      <c r="BI164" s="709">
        <f>IF(P164=0,0,AF164/P164*100)</f>
        <v>102.54146078958955</v>
      </c>
      <c r="BJ164" s="717">
        <f>BJ19+BJ153</f>
        <v>0</v>
      </c>
      <c r="BK164" s="711"/>
      <c r="BL164" s="707">
        <f>IF(BL153+BL19=BM164+BN164,BM164+BN164,"CHYBA")</f>
        <v>-79851496</v>
      </c>
      <c r="BM164" s="707">
        <f>BM19+BM153</f>
        <v>-16038439</v>
      </c>
      <c r="BN164" s="707">
        <f>BN19+BN153</f>
        <v>-63813057</v>
      </c>
      <c r="BO164" s="709">
        <f>BO19+BO153</f>
        <v>-47.160000000000082</v>
      </c>
      <c r="BP164" s="709">
        <f>IF(W164=0,0,AB164/W164*100)</f>
        <v>91.122273921392193</v>
      </c>
      <c r="BQ164" s="709">
        <f>IF(X164=0,0,AC164/X164*100)</f>
        <v>76.232708168021716</v>
      </c>
      <c r="BR164" s="709">
        <f>IF(Y164=0,0,AD164/Y164*100)</f>
        <v>92.329956272255913</v>
      </c>
      <c r="BS164" s="709">
        <f>IF(Z164=0,0,AE164/Z164*100)</f>
        <v>97.004135512682865</v>
      </c>
      <c r="BT164" s="711"/>
      <c r="BU164" s="707">
        <f>IF(BU153+BU19=BV164+BW164,BV164+BW164,"CHYBA")</f>
        <v>102627503</v>
      </c>
      <c r="BV164" s="707">
        <f>BV19+BV153</f>
        <v>21147057</v>
      </c>
      <c r="BW164" s="707">
        <f>BW19+BW153</f>
        <v>81480446</v>
      </c>
      <c r="BX164" s="709">
        <f>BX19+BX153</f>
        <v>124.31999999999996</v>
      </c>
      <c r="BY164" s="709">
        <f>IF(B164=0,0,AB164/B164*100)</f>
        <v>114.31386082147358</v>
      </c>
      <c r="BZ164" s="709">
        <f>IF(C164=0,0,AC164/C164*100)</f>
        <v>169.80230687964954</v>
      </c>
      <c r="CA164" s="709">
        <f>IF(D164=0,0,AD164/D164*100)</f>
        <v>111.86578062798831</v>
      </c>
      <c r="CB164" s="709">
        <f>IF(E164=0,0,AE164/E164*100)</f>
        <v>108.86297043537773</v>
      </c>
      <c r="CC164" s="711"/>
      <c r="CD164" s="711"/>
      <c r="CE164" s="711"/>
      <c r="CF164" s="711"/>
      <c r="CG164" s="711"/>
      <c r="CH164" s="711"/>
      <c r="CI164" s="711"/>
      <c r="CJ164" s="711"/>
      <c r="CK164" s="711"/>
      <c r="CL164" s="711"/>
      <c r="CM164" s="711"/>
      <c r="CN164" s="711"/>
      <c r="CO164" s="711"/>
      <c r="CP164" s="711"/>
      <c r="CQ164" s="711"/>
      <c r="CR164" s="711"/>
      <c r="CS164" s="711"/>
      <c r="CT164" s="711"/>
      <c r="CU164" s="711"/>
      <c r="CV164" s="711"/>
      <c r="CW164" s="711"/>
      <c r="CX164" s="711"/>
      <c r="CY164" s="711"/>
      <c r="CZ164" s="711"/>
      <c r="DA164" s="711"/>
      <c r="DB164" s="711"/>
      <c r="DC164" s="711"/>
      <c r="DD164" s="711"/>
      <c r="DE164" s="711"/>
      <c r="DF164" s="711"/>
      <c r="DG164" s="711"/>
      <c r="DH164" s="711"/>
      <c r="DI164" s="711"/>
      <c r="DJ164" s="711"/>
      <c r="DK164" s="711"/>
      <c r="DL164" s="711"/>
      <c r="DM164" s="711"/>
      <c r="DN164" s="711"/>
      <c r="DO164" s="711"/>
      <c r="DP164" s="711"/>
      <c r="DQ164" s="711"/>
      <c r="DR164" s="711"/>
      <c r="DS164" s="711"/>
      <c r="DT164" s="711"/>
      <c r="DU164" s="711"/>
      <c r="DV164" s="711"/>
      <c r="DW164" s="711"/>
      <c r="DX164" s="711"/>
      <c r="DY164" s="711"/>
      <c r="DZ164" s="711"/>
      <c r="EA164" s="711"/>
    </row>
    <row r="165" spans="1:131" s="678" customFormat="1" ht="5.25" customHeight="1">
      <c r="A165" s="795"/>
      <c r="B165" s="795"/>
      <c r="C165" s="795"/>
      <c r="D165" s="795"/>
      <c r="E165" s="796"/>
      <c r="F165" s="795"/>
      <c r="G165" s="797"/>
      <c r="H165" s="797"/>
      <c r="I165" s="797"/>
      <c r="J165" s="797"/>
      <c r="K165" s="797"/>
      <c r="M165" s="711"/>
      <c r="N165" s="711"/>
      <c r="O165" s="711"/>
      <c r="P165" s="711"/>
      <c r="Q165" s="711"/>
      <c r="S165" s="679"/>
      <c r="V165" s="679"/>
      <c r="Z165" s="679"/>
      <c r="AE165" s="679"/>
      <c r="AI165" s="679"/>
      <c r="AL165" s="679"/>
      <c r="AO165" s="679"/>
      <c r="AR165" s="679"/>
      <c r="AX165" s="680"/>
      <c r="BF165" s="680"/>
      <c r="BO165" s="680"/>
      <c r="BS165" s="680"/>
      <c r="BX165" s="680"/>
      <c r="CB165" s="680"/>
    </row>
    <row r="166" spans="1:131" s="798" customFormat="1" ht="15" customHeight="1">
      <c r="D166" s="799"/>
      <c r="E166" s="799"/>
      <c r="G166" s="800"/>
      <c r="H166" s="800"/>
      <c r="I166" s="800"/>
      <c r="J166" s="800"/>
      <c r="K166" s="800"/>
      <c r="O166" s="799"/>
      <c r="S166" s="799"/>
      <c r="V166" s="799"/>
      <c r="Z166" s="799"/>
      <c r="AE166" s="799"/>
      <c r="AI166" s="799"/>
      <c r="AL166" s="799"/>
      <c r="AO166" s="799"/>
      <c r="AR166" s="799"/>
      <c r="AX166" s="801"/>
      <c r="BF166" s="801"/>
      <c r="BO166" s="801"/>
      <c r="BS166" s="801"/>
      <c r="BX166" s="801"/>
      <c r="CB166" s="801"/>
    </row>
    <row r="167" spans="1:131" s="798" customFormat="1" ht="23.25">
      <c r="B167" s="799"/>
      <c r="C167" s="802"/>
      <c r="D167" s="802"/>
      <c r="E167" s="803"/>
      <c r="F167" s="802"/>
      <c r="G167" s="804" t="s">
        <v>409</v>
      </c>
      <c r="H167" s="804"/>
      <c r="I167" s="804"/>
      <c r="J167" s="805"/>
      <c r="K167" s="804"/>
      <c r="L167" s="804"/>
      <c r="M167" s="804" t="s">
        <v>410</v>
      </c>
      <c r="N167" s="804"/>
      <c r="O167" s="805"/>
      <c r="P167" s="804"/>
      <c r="Q167" s="804"/>
      <c r="R167" s="804"/>
      <c r="S167" s="805"/>
      <c r="T167" s="804" t="s">
        <v>38</v>
      </c>
      <c r="U167" s="806">
        <v>44221</v>
      </c>
      <c r="V167" s="799"/>
      <c r="Z167" s="799"/>
      <c r="AE167" s="799"/>
      <c r="AI167" s="799"/>
      <c r="AL167" s="799"/>
      <c r="AO167" s="799"/>
      <c r="AR167" s="799"/>
      <c r="AX167" s="801"/>
      <c r="BF167" s="801"/>
      <c r="BO167" s="801"/>
      <c r="BS167" s="801"/>
      <c r="BX167" s="801"/>
      <c r="CB167" s="801"/>
    </row>
    <row r="168" spans="1:131" s="798" customFormat="1" ht="15" customHeight="1">
      <c r="C168" s="800"/>
      <c r="D168" s="800"/>
      <c r="E168" s="800"/>
      <c r="F168" s="800"/>
      <c r="G168" s="807" t="s">
        <v>561</v>
      </c>
      <c r="J168" s="799"/>
      <c r="M168" s="808" t="s">
        <v>562</v>
      </c>
      <c r="O168" s="799"/>
      <c r="S168" s="799"/>
      <c r="V168" s="799"/>
      <c r="W168" s="799"/>
      <c r="X168" s="799"/>
      <c r="Z168" s="799"/>
      <c r="AE168" s="799"/>
      <c r="AI168" s="799"/>
      <c r="AL168" s="799"/>
      <c r="AO168" s="799"/>
      <c r="AR168" s="799"/>
      <c r="AX168" s="801"/>
      <c r="BF168" s="801"/>
      <c r="BO168" s="801"/>
      <c r="BS168" s="801"/>
      <c r="BX168" s="801"/>
      <c r="CB168" s="801"/>
    </row>
    <row r="169" spans="1:131" s="798" customFormat="1" ht="15" customHeight="1">
      <c r="C169" s="800"/>
      <c r="D169" s="800"/>
      <c r="E169" s="800"/>
      <c r="F169" s="800"/>
      <c r="G169" s="800"/>
      <c r="J169" s="799"/>
      <c r="M169" s="799"/>
      <c r="O169" s="799"/>
      <c r="S169" s="799"/>
      <c r="V169" s="799"/>
      <c r="W169" s="799"/>
      <c r="X169" s="799"/>
      <c r="Z169" s="799"/>
      <c r="AE169" s="799"/>
      <c r="AI169" s="799"/>
      <c r="AL169" s="799"/>
      <c r="AO169" s="799"/>
      <c r="AR169" s="799"/>
      <c r="AX169" s="801"/>
      <c r="BF169" s="801"/>
      <c r="BO169" s="801"/>
      <c r="BS169" s="801"/>
      <c r="BX169" s="801"/>
      <c r="CB169" s="801"/>
    </row>
    <row r="170" spans="1:131" s="678" customFormat="1" ht="20.100000000000001" customHeight="1">
      <c r="A170" s="809"/>
      <c r="C170" s="810"/>
      <c r="D170" s="811"/>
      <c r="E170" s="812"/>
      <c r="F170" s="811"/>
      <c r="G170" s="813" t="s">
        <v>39</v>
      </c>
      <c r="H170" s="814"/>
      <c r="I170" s="814"/>
      <c r="J170" s="815"/>
      <c r="K170" s="814"/>
      <c r="L170" s="811"/>
      <c r="M170" s="812"/>
      <c r="N170" s="811"/>
      <c r="O170" s="812"/>
      <c r="S170" s="679"/>
      <c r="V170" s="679"/>
      <c r="Z170" s="679"/>
      <c r="AE170" s="679"/>
      <c r="AI170" s="679"/>
      <c r="AL170" s="679"/>
      <c r="AO170" s="679"/>
      <c r="AR170" s="679"/>
      <c r="AX170" s="680"/>
      <c r="BF170" s="680"/>
      <c r="BO170" s="680"/>
      <c r="BS170" s="680"/>
      <c r="BX170" s="680"/>
      <c r="CB170" s="680"/>
    </row>
    <row r="171" spans="1:131" ht="20.100000000000001" customHeight="1">
      <c r="B171" s="678"/>
      <c r="C171" s="816"/>
      <c r="D171" s="817"/>
      <c r="E171" s="818"/>
      <c r="F171" s="817"/>
      <c r="G171" s="816" t="s">
        <v>40</v>
      </c>
      <c r="H171" s="817"/>
      <c r="I171" s="817"/>
      <c r="J171" s="818"/>
      <c r="K171" s="817"/>
      <c r="L171" s="817"/>
      <c r="M171" s="818"/>
      <c r="N171" s="817"/>
      <c r="O171" s="818"/>
    </row>
    <row r="172" spans="1:131" ht="20.100000000000001" customHeight="1">
      <c r="B172" s="678"/>
      <c r="C172" s="816"/>
      <c r="D172" s="817"/>
      <c r="E172" s="818"/>
      <c r="F172" s="817"/>
      <c r="G172" s="816" t="s">
        <v>41</v>
      </c>
      <c r="H172" s="817"/>
      <c r="I172" s="817"/>
      <c r="J172" s="818"/>
      <c r="K172" s="817"/>
      <c r="L172" s="817"/>
      <c r="M172" s="818"/>
      <c r="N172" s="817"/>
      <c r="O172" s="818"/>
    </row>
    <row r="173" spans="1:131" s="820" customFormat="1" ht="20.100000000000001" customHeight="1">
      <c r="A173" s="819"/>
      <c r="C173" s="816"/>
      <c r="D173" s="817"/>
      <c r="E173" s="818"/>
      <c r="F173" s="817"/>
      <c r="G173" s="816" t="s">
        <v>42</v>
      </c>
      <c r="H173" s="817"/>
      <c r="I173" s="817"/>
      <c r="J173" s="818"/>
      <c r="K173" s="817"/>
      <c r="L173" s="817"/>
      <c r="M173" s="818"/>
      <c r="N173" s="817"/>
      <c r="O173" s="818"/>
      <c r="S173" s="821"/>
      <c r="V173" s="821"/>
      <c r="Z173" s="821"/>
      <c r="AE173" s="821"/>
      <c r="AI173" s="821"/>
      <c r="AL173" s="821"/>
      <c r="AO173" s="821"/>
      <c r="AR173" s="821"/>
      <c r="AX173" s="822"/>
      <c r="BF173" s="822"/>
      <c r="BO173" s="822"/>
      <c r="BS173" s="822"/>
      <c r="BX173" s="822"/>
      <c r="CB173" s="822"/>
    </row>
    <row r="174" spans="1:131" s="820" customFormat="1" ht="20.100000000000001" customHeight="1">
      <c r="A174" s="819"/>
      <c r="C174" s="816"/>
      <c r="D174" s="817"/>
      <c r="E174" s="818"/>
      <c r="F174" s="817"/>
      <c r="G174" s="816" t="s">
        <v>43</v>
      </c>
      <c r="H174" s="817"/>
      <c r="I174" s="817"/>
      <c r="J174" s="818"/>
      <c r="K174" s="817"/>
      <c r="L174" s="817"/>
      <c r="M174" s="817"/>
      <c r="N174" s="817"/>
      <c r="O174" s="818"/>
      <c r="S174" s="821"/>
      <c r="V174" s="821"/>
      <c r="Z174" s="821"/>
      <c r="AE174" s="821"/>
      <c r="AI174" s="821"/>
      <c r="AL174" s="821"/>
      <c r="AO174" s="821"/>
      <c r="AR174" s="821"/>
      <c r="AX174" s="822"/>
      <c r="BF174" s="822"/>
      <c r="BO174" s="822"/>
      <c r="BS174" s="822"/>
      <c r="BX174" s="822"/>
      <c r="CB174" s="822"/>
    </row>
    <row r="175" spans="1:131" s="820" customFormat="1" ht="10.5" customHeight="1">
      <c r="A175" s="819"/>
      <c r="C175" s="816"/>
      <c r="D175" s="817"/>
      <c r="E175" s="818"/>
      <c r="F175" s="817"/>
      <c r="G175" s="816"/>
      <c r="H175" s="817"/>
      <c r="I175" s="817"/>
      <c r="J175" s="818"/>
      <c r="K175" s="817"/>
      <c r="L175" s="817"/>
      <c r="M175" s="817"/>
      <c r="N175" s="817"/>
      <c r="O175" s="818"/>
      <c r="S175" s="821"/>
      <c r="V175" s="821"/>
      <c r="Z175" s="821"/>
      <c r="AE175" s="821"/>
      <c r="AI175" s="821"/>
      <c r="AL175" s="821"/>
      <c r="AO175" s="821"/>
      <c r="AR175" s="821"/>
      <c r="AX175" s="822"/>
      <c r="BF175" s="822"/>
      <c r="BO175" s="822"/>
      <c r="BS175" s="822"/>
      <c r="BX175" s="822"/>
      <c r="CB175" s="822"/>
    </row>
    <row r="176" spans="1:131" s="820" customFormat="1" ht="20.100000000000001" customHeight="1">
      <c r="A176" s="819"/>
      <c r="C176" s="816"/>
      <c r="D176" s="817"/>
      <c r="E176" s="818"/>
      <c r="F176" s="817"/>
      <c r="G176" s="816" t="s">
        <v>563</v>
      </c>
      <c r="H176" s="817"/>
      <c r="I176" s="817"/>
      <c r="J176" s="818"/>
      <c r="K176" s="817"/>
      <c r="L176" s="817"/>
      <c r="M176" s="817"/>
      <c r="N176" s="817"/>
      <c r="O176" s="818"/>
      <c r="S176" s="821"/>
      <c r="V176" s="821"/>
      <c r="Z176" s="821"/>
      <c r="AE176" s="821"/>
      <c r="AI176" s="821"/>
      <c r="AL176" s="821"/>
      <c r="AO176" s="821"/>
      <c r="AR176" s="821"/>
      <c r="AX176" s="822"/>
      <c r="BF176" s="822"/>
      <c r="BO176" s="822"/>
      <c r="BS176" s="822"/>
      <c r="BX176" s="822"/>
      <c r="CB176" s="822"/>
    </row>
    <row r="177" spans="1:80" s="820" customFormat="1" ht="20.100000000000001" customHeight="1">
      <c r="A177" s="819"/>
      <c r="C177" s="816"/>
      <c r="D177" s="817"/>
      <c r="E177" s="818"/>
      <c r="F177" s="817"/>
      <c r="G177" s="816" t="s">
        <v>564</v>
      </c>
      <c r="H177" s="817"/>
      <c r="I177" s="817"/>
      <c r="J177" s="818"/>
      <c r="K177" s="817"/>
      <c r="L177" s="817"/>
      <c r="M177" s="817"/>
      <c r="N177" s="817"/>
      <c r="O177" s="818"/>
      <c r="S177" s="821"/>
      <c r="V177" s="821"/>
      <c r="Z177" s="821"/>
      <c r="AE177" s="821"/>
      <c r="AI177" s="821"/>
      <c r="AL177" s="821"/>
      <c r="AO177" s="821"/>
      <c r="AR177" s="821"/>
      <c r="AX177" s="822"/>
      <c r="BF177" s="822"/>
      <c r="BO177" s="822"/>
      <c r="BS177" s="822"/>
      <c r="BX177" s="822"/>
      <c r="CB177" s="822"/>
    </row>
    <row r="178" spans="1:80" s="820" customFormat="1" ht="20.100000000000001" customHeight="1">
      <c r="A178" s="819"/>
      <c r="C178" s="816"/>
      <c r="D178" s="817"/>
      <c r="E178" s="818"/>
      <c r="F178" s="817"/>
      <c r="G178" s="816" t="s">
        <v>565</v>
      </c>
      <c r="H178" s="817"/>
      <c r="I178" s="817"/>
      <c r="J178" s="818"/>
      <c r="K178" s="817"/>
      <c r="L178" s="817"/>
      <c r="M178" s="817"/>
      <c r="N178" s="817"/>
      <c r="O178" s="818"/>
      <c r="S178" s="821"/>
      <c r="V178" s="821"/>
      <c r="Z178" s="821"/>
      <c r="AE178" s="821"/>
      <c r="AI178" s="821"/>
      <c r="AL178" s="821"/>
      <c r="AO178" s="821"/>
      <c r="AR178" s="821"/>
      <c r="AX178" s="822"/>
      <c r="BF178" s="822"/>
      <c r="BO178" s="822"/>
      <c r="BS178" s="822"/>
      <c r="BX178" s="822"/>
      <c r="CB178" s="822"/>
    </row>
    <row r="179" spans="1:80" s="820" customFormat="1" ht="20.100000000000001" customHeight="1">
      <c r="A179" s="819"/>
      <c r="C179" s="816"/>
      <c r="D179" s="817"/>
      <c r="E179" s="818"/>
      <c r="F179" s="817"/>
      <c r="G179" s="816" t="s">
        <v>44</v>
      </c>
      <c r="H179" s="817"/>
      <c r="I179" s="817"/>
      <c r="J179" s="818"/>
      <c r="K179" s="817"/>
      <c r="L179" s="817"/>
      <c r="M179" s="817"/>
      <c r="N179" s="817"/>
      <c r="O179" s="818"/>
      <c r="S179" s="821"/>
      <c r="V179" s="821"/>
      <c r="Z179" s="821"/>
      <c r="AE179" s="821"/>
      <c r="AI179" s="821"/>
      <c r="AL179" s="821"/>
      <c r="AO179" s="821"/>
      <c r="AR179" s="821"/>
      <c r="AX179" s="822"/>
      <c r="BF179" s="822"/>
      <c r="BO179" s="822"/>
      <c r="BS179" s="822"/>
      <c r="BX179" s="822"/>
      <c r="CB179" s="822"/>
    </row>
    <row r="180" spans="1:80" s="820" customFormat="1" ht="20.100000000000001" customHeight="1">
      <c r="A180" s="819"/>
      <c r="C180" s="823"/>
      <c r="D180" s="824"/>
      <c r="E180" s="825"/>
      <c r="F180" s="824"/>
      <c r="G180" s="816" t="s">
        <v>566</v>
      </c>
      <c r="H180" s="824"/>
      <c r="I180" s="824"/>
      <c r="J180" s="825"/>
      <c r="K180" s="824"/>
      <c r="L180" s="824"/>
      <c r="M180" s="824"/>
      <c r="N180" s="824"/>
      <c r="O180" s="825"/>
      <c r="S180" s="821"/>
      <c r="V180" s="821"/>
      <c r="Z180" s="821"/>
      <c r="AE180" s="821"/>
      <c r="AI180" s="821"/>
      <c r="AL180" s="821"/>
      <c r="AO180" s="821"/>
      <c r="AR180" s="821"/>
      <c r="AX180" s="822"/>
      <c r="BF180" s="822"/>
      <c r="BO180" s="822"/>
      <c r="BS180" s="822"/>
      <c r="BX180" s="822"/>
      <c r="CB180" s="822"/>
    </row>
    <row r="181" spans="1:80" s="820" customFormat="1" ht="20.100000000000001" customHeight="1">
      <c r="A181" s="819"/>
      <c r="C181" s="823"/>
      <c r="D181" s="824"/>
      <c r="E181" s="825"/>
      <c r="F181" s="824"/>
      <c r="G181" s="816" t="s">
        <v>45</v>
      </c>
      <c r="H181" s="824"/>
      <c r="I181" s="824"/>
      <c r="J181" s="825"/>
      <c r="K181" s="824"/>
      <c r="L181" s="824"/>
      <c r="M181" s="824"/>
      <c r="N181" s="824"/>
      <c r="O181" s="825"/>
      <c r="S181" s="821"/>
      <c r="V181" s="821"/>
      <c r="Z181" s="821"/>
      <c r="AE181" s="821"/>
      <c r="AI181" s="821"/>
      <c r="AL181" s="821"/>
      <c r="AO181" s="821"/>
      <c r="AR181" s="821"/>
      <c r="AX181" s="822"/>
      <c r="BF181" s="822"/>
      <c r="BO181" s="822"/>
      <c r="BS181" s="822"/>
      <c r="BX181" s="822"/>
      <c r="CB181" s="822"/>
    </row>
    <row r="182" spans="1:80" s="820" customFormat="1" ht="19.5" customHeight="1">
      <c r="A182" s="819"/>
      <c r="C182" s="823"/>
      <c r="D182" s="824"/>
      <c r="E182" s="825"/>
      <c r="F182" s="824"/>
      <c r="G182" s="816" t="s">
        <v>46</v>
      </c>
      <c r="H182" s="824"/>
      <c r="I182" s="824"/>
      <c r="J182" s="825"/>
      <c r="K182" s="824"/>
      <c r="L182" s="824"/>
      <c r="M182" s="824"/>
      <c r="N182" s="824"/>
      <c r="O182" s="825"/>
      <c r="S182" s="821"/>
      <c r="V182" s="821"/>
      <c r="Z182" s="821"/>
      <c r="AE182" s="821"/>
      <c r="AI182" s="821"/>
      <c r="AL182" s="821"/>
      <c r="AO182" s="821"/>
      <c r="AR182" s="821"/>
      <c r="AX182" s="822"/>
      <c r="BF182" s="822"/>
      <c r="BO182" s="822"/>
      <c r="BS182" s="822"/>
      <c r="BX182" s="822"/>
      <c r="CB182" s="822"/>
    </row>
    <row r="183" spans="1:80" s="820" customFormat="1" ht="8.25" customHeight="1">
      <c r="A183" s="819"/>
      <c r="C183" s="816"/>
      <c r="D183" s="817"/>
      <c r="E183" s="818"/>
      <c r="F183" s="817"/>
      <c r="G183" s="816"/>
      <c r="H183" s="817"/>
      <c r="I183" s="817"/>
      <c r="J183" s="818"/>
      <c r="K183" s="817"/>
      <c r="L183" s="817"/>
      <c r="M183" s="817"/>
      <c r="N183" s="817"/>
      <c r="O183" s="818"/>
      <c r="S183" s="821"/>
      <c r="V183" s="821"/>
      <c r="Z183" s="821"/>
      <c r="AE183" s="821"/>
      <c r="AI183" s="821"/>
      <c r="AL183" s="821"/>
      <c r="AO183" s="821"/>
      <c r="AR183" s="821"/>
      <c r="AX183" s="822"/>
      <c r="BF183" s="822"/>
      <c r="BO183" s="822"/>
      <c r="BS183" s="822"/>
      <c r="BX183" s="822"/>
      <c r="CB183" s="822"/>
    </row>
    <row r="184" spans="1:80" s="820" customFormat="1" ht="17.25" customHeight="1">
      <c r="A184" s="819"/>
      <c r="C184" s="816"/>
      <c r="D184" s="817"/>
      <c r="E184" s="818"/>
      <c r="F184" s="817"/>
      <c r="G184" s="816" t="s">
        <v>567</v>
      </c>
      <c r="H184" s="817"/>
      <c r="I184" s="817"/>
      <c r="J184" s="818"/>
      <c r="K184" s="817"/>
      <c r="L184" s="817"/>
      <c r="M184" s="817"/>
      <c r="N184" s="817"/>
      <c r="O184" s="818"/>
      <c r="S184" s="821"/>
      <c r="V184" s="821"/>
      <c r="Z184" s="821"/>
      <c r="AE184" s="821"/>
      <c r="AI184" s="821"/>
      <c r="AL184" s="821"/>
      <c r="AO184" s="821"/>
      <c r="AR184" s="821"/>
      <c r="AX184" s="822"/>
      <c r="BF184" s="822"/>
      <c r="BO184" s="822"/>
      <c r="BS184" s="822"/>
      <c r="BX184" s="822"/>
      <c r="CB184" s="822"/>
    </row>
    <row r="185" spans="1:80" s="820" customFormat="1" ht="9.75" customHeight="1">
      <c r="A185" s="819"/>
      <c r="C185" s="816"/>
      <c r="D185" s="817"/>
      <c r="E185" s="818"/>
      <c r="F185" s="817"/>
      <c r="G185" s="816"/>
      <c r="H185" s="817"/>
      <c r="I185" s="817"/>
      <c r="J185" s="818"/>
      <c r="K185" s="817"/>
      <c r="L185" s="817"/>
      <c r="M185" s="817"/>
      <c r="N185" s="817"/>
      <c r="O185" s="818"/>
      <c r="S185" s="821"/>
      <c r="V185" s="821"/>
      <c r="Z185" s="821"/>
      <c r="AE185" s="821"/>
      <c r="AI185" s="821"/>
      <c r="AL185" s="821"/>
      <c r="AO185" s="821"/>
      <c r="AR185" s="821"/>
      <c r="AX185" s="822"/>
      <c r="BF185" s="822"/>
      <c r="BO185" s="822"/>
      <c r="BS185" s="822"/>
      <c r="BX185" s="822"/>
      <c r="CB185" s="822"/>
    </row>
    <row r="186" spans="1:80" s="820" customFormat="1" ht="20.100000000000001" customHeight="1">
      <c r="A186" s="819"/>
      <c r="C186" s="816"/>
      <c r="D186" s="817"/>
      <c r="E186" s="818"/>
      <c r="F186" s="817"/>
      <c r="G186" s="816" t="s">
        <v>568</v>
      </c>
      <c r="H186" s="817"/>
      <c r="I186" s="817"/>
      <c r="J186" s="818"/>
      <c r="K186" s="817"/>
      <c r="L186" s="817"/>
      <c r="M186" s="817"/>
      <c r="N186" s="817"/>
      <c r="O186" s="818"/>
      <c r="S186" s="821"/>
      <c r="V186" s="821"/>
      <c r="Z186" s="821"/>
      <c r="AE186" s="821"/>
      <c r="AI186" s="821"/>
      <c r="AL186" s="821"/>
      <c r="AO186" s="821"/>
      <c r="AR186" s="821"/>
      <c r="AX186" s="822"/>
      <c r="BF186" s="822"/>
      <c r="BO186" s="822"/>
      <c r="BS186" s="822"/>
      <c r="BX186" s="822"/>
      <c r="CB186" s="822"/>
    </row>
    <row r="187" spans="1:80" s="820" customFormat="1" ht="20.100000000000001" customHeight="1">
      <c r="A187" s="819"/>
      <c r="C187" s="816"/>
      <c r="D187" s="817"/>
      <c r="E187" s="818"/>
      <c r="F187" s="817"/>
      <c r="G187" s="816" t="s">
        <v>47</v>
      </c>
      <c r="H187" s="817"/>
      <c r="I187" s="817"/>
      <c r="J187" s="818"/>
      <c r="K187" s="817"/>
      <c r="L187" s="817"/>
      <c r="M187" s="817"/>
      <c r="N187" s="817"/>
      <c r="O187" s="818"/>
      <c r="S187" s="821"/>
      <c r="V187" s="821"/>
      <c r="Z187" s="821"/>
      <c r="AE187" s="821"/>
      <c r="AI187" s="821"/>
      <c r="AL187" s="821"/>
      <c r="AO187" s="821"/>
      <c r="AR187" s="821"/>
      <c r="AX187" s="822"/>
      <c r="BF187" s="822"/>
      <c r="BO187" s="822"/>
      <c r="BS187" s="822"/>
      <c r="BX187" s="822"/>
      <c r="CB187" s="822"/>
    </row>
    <row r="188" spans="1:80" s="820" customFormat="1" ht="20.100000000000001" customHeight="1">
      <c r="A188" s="819"/>
      <c r="C188" s="816"/>
      <c r="D188" s="817"/>
      <c r="E188" s="818"/>
      <c r="F188" s="817"/>
      <c r="G188" s="816"/>
      <c r="H188" s="817"/>
      <c r="I188" s="817"/>
      <c r="J188" s="818"/>
      <c r="K188" s="817"/>
      <c r="L188" s="817"/>
      <c r="M188" s="817"/>
      <c r="N188" s="817"/>
      <c r="O188" s="818"/>
      <c r="S188" s="821"/>
      <c r="V188" s="821"/>
      <c r="Z188" s="821"/>
      <c r="AE188" s="821"/>
      <c r="AI188" s="821"/>
      <c r="AL188" s="821"/>
      <c r="AO188" s="821"/>
      <c r="AR188" s="821"/>
      <c r="AX188" s="822"/>
      <c r="BF188" s="822"/>
      <c r="BO188" s="822"/>
      <c r="BS188" s="822"/>
      <c r="BX188" s="822"/>
      <c r="CB188" s="822"/>
    </row>
    <row r="189" spans="1:80" s="820" customFormat="1" ht="20.100000000000001" customHeight="1">
      <c r="A189" s="819"/>
      <c r="C189" s="816"/>
      <c r="D189" s="817"/>
      <c r="E189" s="818"/>
      <c r="F189" s="817"/>
      <c r="G189" s="816"/>
      <c r="H189" s="817"/>
      <c r="I189" s="817"/>
      <c r="J189" s="818"/>
      <c r="K189" s="817"/>
      <c r="L189" s="817"/>
      <c r="M189" s="817"/>
      <c r="N189" s="817"/>
      <c r="O189" s="818"/>
      <c r="S189" s="821"/>
      <c r="V189" s="821"/>
      <c r="Z189" s="821"/>
      <c r="AE189" s="821"/>
      <c r="AI189" s="821"/>
      <c r="AL189" s="821"/>
      <c r="AO189" s="821"/>
      <c r="AR189" s="821"/>
      <c r="AX189" s="822"/>
      <c r="BF189" s="822"/>
      <c r="BO189" s="822"/>
      <c r="BS189" s="822"/>
      <c r="BX189" s="822"/>
      <c r="CB189" s="822"/>
    </row>
    <row r="190" spans="1:80" s="820" customFormat="1" ht="14.25">
      <c r="A190" s="819"/>
      <c r="B190" s="819"/>
      <c r="C190" s="819"/>
      <c r="D190" s="819"/>
      <c r="E190" s="826"/>
      <c r="F190" s="819"/>
      <c r="G190" s="817"/>
      <c r="H190" s="817"/>
      <c r="I190" s="817"/>
      <c r="J190" s="818"/>
      <c r="K190" s="817"/>
      <c r="L190" s="817"/>
      <c r="M190" s="817"/>
      <c r="N190" s="817"/>
      <c r="O190" s="818"/>
      <c r="P190" s="817"/>
      <c r="Q190" s="817"/>
      <c r="R190" s="817"/>
      <c r="S190" s="818"/>
      <c r="T190" s="817"/>
      <c r="V190" s="821"/>
      <c r="Z190" s="821"/>
      <c r="AE190" s="821"/>
      <c r="AI190" s="821"/>
      <c r="AL190" s="821"/>
      <c r="AO190" s="821"/>
      <c r="AR190" s="821"/>
      <c r="AX190" s="822"/>
      <c r="BF190" s="822"/>
      <c r="BO190" s="822"/>
      <c r="BS190" s="822"/>
      <c r="BX190" s="822"/>
      <c r="CB190" s="822"/>
    </row>
    <row r="191" spans="1:80" s="820" customFormat="1" ht="14.25">
      <c r="A191" s="819"/>
      <c r="B191" s="819"/>
      <c r="C191" s="819"/>
      <c r="D191" s="819"/>
      <c r="E191" s="826"/>
      <c r="F191" s="819"/>
      <c r="G191" s="817"/>
      <c r="H191" s="817"/>
      <c r="I191" s="817"/>
      <c r="J191" s="818"/>
      <c r="K191" s="817"/>
      <c r="L191" s="817"/>
      <c r="M191" s="817"/>
      <c r="N191" s="817"/>
      <c r="O191" s="818"/>
      <c r="P191" s="817"/>
      <c r="Q191" s="817"/>
      <c r="R191" s="817"/>
      <c r="S191" s="818"/>
      <c r="T191" s="817"/>
      <c r="V191" s="821"/>
      <c r="Z191" s="821"/>
      <c r="AE191" s="821"/>
      <c r="AI191" s="821"/>
      <c r="AL191" s="821"/>
      <c r="AO191" s="821"/>
      <c r="AR191" s="821"/>
      <c r="AX191" s="822"/>
      <c r="BF191" s="822"/>
      <c r="BO191" s="822"/>
      <c r="BS191" s="822"/>
      <c r="BX191" s="822"/>
      <c r="CB191" s="822"/>
    </row>
    <row r="192" spans="1:80" s="820" customFormat="1" ht="14.25">
      <c r="A192" s="819"/>
      <c r="B192" s="819"/>
      <c r="C192" s="819"/>
      <c r="D192" s="819"/>
      <c r="E192" s="826"/>
      <c r="F192" s="819"/>
      <c r="G192" s="817"/>
      <c r="H192" s="817"/>
      <c r="I192" s="817"/>
      <c r="J192" s="818"/>
      <c r="K192" s="817"/>
      <c r="L192" s="817"/>
      <c r="M192" s="817"/>
      <c r="N192" s="817"/>
      <c r="O192" s="818"/>
      <c r="P192" s="817"/>
      <c r="Q192" s="817"/>
      <c r="R192" s="817"/>
      <c r="S192" s="818"/>
      <c r="T192" s="817"/>
      <c r="V192" s="821"/>
      <c r="Z192" s="821"/>
      <c r="AE192" s="821"/>
      <c r="AI192" s="821"/>
      <c r="AL192" s="821"/>
      <c r="AO192" s="821"/>
      <c r="AR192" s="821"/>
      <c r="AX192" s="822"/>
      <c r="BF192" s="822"/>
      <c r="BO192" s="822"/>
      <c r="BS192" s="822"/>
      <c r="BX192" s="822"/>
      <c r="CB192" s="822"/>
    </row>
    <row r="193" spans="1:80" s="820" customFormat="1" ht="14.25">
      <c r="A193" s="819"/>
      <c r="B193" s="819"/>
      <c r="C193" s="819"/>
      <c r="D193" s="819"/>
      <c r="E193" s="826"/>
      <c r="F193" s="819"/>
      <c r="J193" s="821"/>
      <c r="O193" s="821"/>
      <c r="S193" s="821"/>
      <c r="V193" s="821"/>
      <c r="Z193" s="821"/>
      <c r="AE193" s="821"/>
      <c r="AI193" s="821"/>
      <c r="AL193" s="821"/>
      <c r="AO193" s="821"/>
      <c r="AR193" s="821"/>
      <c r="AX193" s="822"/>
      <c r="BF193" s="822"/>
      <c r="BO193" s="822"/>
      <c r="BS193" s="822"/>
      <c r="BX193" s="822"/>
      <c r="CB193" s="822"/>
    </row>
    <row r="194" spans="1:80" s="820" customFormat="1" ht="14.25">
      <c r="A194" s="819"/>
      <c r="B194" s="819"/>
      <c r="C194" s="819"/>
      <c r="D194" s="819"/>
      <c r="E194" s="826"/>
      <c r="F194" s="819"/>
      <c r="J194" s="821"/>
      <c r="O194" s="821"/>
      <c r="S194" s="821"/>
      <c r="V194" s="821"/>
      <c r="Z194" s="821"/>
      <c r="AE194" s="821"/>
      <c r="AI194" s="821"/>
      <c r="AL194" s="821"/>
      <c r="AO194" s="821"/>
      <c r="AR194" s="821"/>
      <c r="AX194" s="822"/>
      <c r="BF194" s="822"/>
      <c r="BO194" s="822"/>
      <c r="BS194" s="822"/>
      <c r="BX194" s="822"/>
      <c r="CB194" s="822"/>
    </row>
    <row r="195" spans="1:80" s="820" customFormat="1" ht="14.25">
      <c r="A195" s="819"/>
      <c r="B195" s="819"/>
      <c r="C195" s="819"/>
      <c r="D195" s="819"/>
      <c r="E195" s="826"/>
      <c r="F195" s="819"/>
      <c r="J195" s="821"/>
      <c r="O195" s="821"/>
      <c r="S195" s="821"/>
      <c r="V195" s="821"/>
      <c r="Z195" s="821"/>
      <c r="AE195" s="821"/>
      <c r="AI195" s="821"/>
      <c r="AL195" s="821"/>
      <c r="AO195" s="821"/>
      <c r="AR195" s="821"/>
      <c r="AX195" s="822"/>
      <c r="BF195" s="822"/>
      <c r="BO195" s="822"/>
      <c r="BS195" s="822"/>
      <c r="BX195" s="822"/>
      <c r="CB195" s="822"/>
    </row>
    <row r="196" spans="1:80" s="820" customFormat="1" ht="14.25">
      <c r="A196" s="819"/>
      <c r="B196" s="819"/>
      <c r="C196" s="819"/>
      <c r="D196" s="819"/>
      <c r="E196" s="826"/>
      <c r="F196" s="819"/>
      <c r="J196" s="821"/>
      <c r="O196" s="821"/>
      <c r="S196" s="821"/>
      <c r="V196" s="821"/>
      <c r="Z196" s="821"/>
      <c r="AE196" s="821"/>
      <c r="AI196" s="821"/>
      <c r="AL196" s="821"/>
      <c r="AO196" s="821"/>
      <c r="AR196" s="821"/>
      <c r="AX196" s="822"/>
      <c r="BF196" s="822"/>
      <c r="BO196" s="822"/>
      <c r="BS196" s="822"/>
      <c r="BX196" s="822"/>
      <c r="CB196" s="822"/>
    </row>
    <row r="197" spans="1:80" s="820" customFormat="1" ht="14.25">
      <c r="A197" s="819"/>
      <c r="B197" s="819"/>
      <c r="C197" s="819"/>
      <c r="D197" s="819"/>
      <c r="E197" s="826"/>
      <c r="F197" s="819"/>
      <c r="J197" s="821"/>
      <c r="O197" s="821"/>
      <c r="S197" s="821"/>
      <c r="V197" s="821"/>
      <c r="Z197" s="821"/>
      <c r="AE197" s="821"/>
      <c r="AI197" s="821"/>
      <c r="AL197" s="821"/>
      <c r="AO197" s="821"/>
      <c r="AR197" s="821"/>
      <c r="AX197" s="822"/>
      <c r="BF197" s="822"/>
      <c r="BO197" s="822"/>
      <c r="BS197" s="822"/>
      <c r="BX197" s="822"/>
      <c r="CB197" s="822"/>
    </row>
    <row r="198" spans="1:80" s="820" customFormat="1" ht="14.25">
      <c r="A198" s="819"/>
      <c r="B198" s="819"/>
      <c r="C198" s="819"/>
      <c r="D198" s="819"/>
      <c r="E198" s="826"/>
      <c r="F198" s="819"/>
      <c r="J198" s="821"/>
      <c r="O198" s="821"/>
      <c r="S198" s="821"/>
      <c r="V198" s="821"/>
      <c r="Z198" s="821"/>
      <c r="AE198" s="821"/>
      <c r="AI198" s="821"/>
      <c r="AL198" s="821"/>
      <c r="AO198" s="821"/>
      <c r="AR198" s="821"/>
      <c r="AX198" s="822"/>
      <c r="BF198" s="822"/>
      <c r="BO198" s="822"/>
      <c r="BS198" s="822"/>
      <c r="BX198" s="822"/>
      <c r="CB198" s="822"/>
    </row>
    <row r="199" spans="1:80" s="820" customFormat="1" ht="14.25">
      <c r="A199" s="819"/>
      <c r="B199" s="819"/>
      <c r="C199" s="819"/>
      <c r="D199" s="819"/>
      <c r="E199" s="826"/>
      <c r="F199" s="819"/>
      <c r="J199" s="821"/>
      <c r="O199" s="821"/>
      <c r="S199" s="821"/>
      <c r="V199" s="821"/>
      <c r="Z199" s="821"/>
      <c r="AE199" s="821"/>
      <c r="AI199" s="821"/>
      <c r="AL199" s="821"/>
      <c r="AO199" s="821"/>
      <c r="AR199" s="821"/>
      <c r="AX199" s="822"/>
      <c r="BF199" s="822"/>
      <c r="BO199" s="822"/>
      <c r="BS199" s="822"/>
      <c r="BX199" s="822"/>
      <c r="CB199" s="822"/>
    </row>
    <row r="200" spans="1:80" s="820" customFormat="1" ht="14.25">
      <c r="A200" s="819"/>
      <c r="B200" s="819"/>
      <c r="C200" s="819"/>
      <c r="D200" s="819"/>
      <c r="E200" s="826"/>
      <c r="F200" s="819"/>
      <c r="J200" s="821"/>
      <c r="O200" s="821"/>
      <c r="S200" s="821"/>
      <c r="V200" s="821"/>
      <c r="Z200" s="821"/>
      <c r="AE200" s="821"/>
      <c r="AI200" s="821"/>
      <c r="AL200" s="821"/>
      <c r="AO200" s="821"/>
      <c r="AR200" s="821"/>
      <c r="AX200" s="822"/>
      <c r="BF200" s="822"/>
      <c r="BO200" s="822"/>
      <c r="BS200" s="822"/>
      <c r="BX200" s="822"/>
      <c r="CB200" s="822"/>
    </row>
    <row r="201" spans="1:80" s="820" customFormat="1" ht="14.25">
      <c r="A201" s="819"/>
      <c r="B201" s="819"/>
      <c r="C201" s="819"/>
      <c r="D201" s="819"/>
      <c r="E201" s="826"/>
      <c r="F201" s="819"/>
      <c r="J201" s="821"/>
      <c r="O201" s="821"/>
      <c r="S201" s="821"/>
      <c r="V201" s="821"/>
      <c r="Z201" s="821"/>
      <c r="AE201" s="821"/>
      <c r="AI201" s="821"/>
      <c r="AL201" s="821"/>
      <c r="AO201" s="821"/>
      <c r="AR201" s="821"/>
      <c r="AX201" s="822"/>
      <c r="BF201" s="822"/>
      <c r="BO201" s="822"/>
      <c r="BS201" s="822"/>
      <c r="BX201" s="822"/>
      <c r="CB201" s="822"/>
    </row>
    <row r="202" spans="1:80" s="820" customFormat="1" ht="14.25">
      <c r="A202" s="819"/>
      <c r="B202" s="819"/>
      <c r="C202" s="819"/>
      <c r="D202" s="819"/>
      <c r="E202" s="826"/>
      <c r="F202" s="819"/>
      <c r="J202" s="821"/>
      <c r="O202" s="821"/>
      <c r="S202" s="821"/>
      <c r="V202" s="821"/>
      <c r="Z202" s="821"/>
      <c r="AE202" s="821"/>
      <c r="AI202" s="821"/>
      <c r="AL202" s="821"/>
      <c r="AO202" s="821"/>
      <c r="AR202" s="821"/>
      <c r="AX202" s="822"/>
      <c r="BF202" s="822"/>
      <c r="BO202" s="822"/>
      <c r="BS202" s="822"/>
      <c r="BX202" s="822"/>
      <c r="CB202" s="822"/>
    </row>
    <row r="203" spans="1:80" s="820" customFormat="1" ht="14.25">
      <c r="A203" s="819"/>
      <c r="B203" s="819"/>
      <c r="C203" s="819"/>
      <c r="D203" s="819"/>
      <c r="E203" s="826"/>
      <c r="F203" s="819"/>
      <c r="J203" s="821"/>
      <c r="O203" s="821"/>
      <c r="S203" s="821"/>
      <c r="V203" s="821"/>
      <c r="Z203" s="821"/>
      <c r="AE203" s="821"/>
      <c r="AI203" s="821"/>
      <c r="AL203" s="821"/>
      <c r="AO203" s="821"/>
      <c r="AR203" s="821"/>
      <c r="AX203" s="822"/>
      <c r="BF203" s="822"/>
      <c r="BO203" s="822"/>
      <c r="BS203" s="822"/>
      <c r="BX203" s="822"/>
      <c r="CB203" s="822"/>
    </row>
    <row r="204" spans="1:80" s="820" customFormat="1" ht="14.25">
      <c r="A204" s="819"/>
      <c r="B204" s="819"/>
      <c r="C204" s="819"/>
      <c r="D204" s="819"/>
      <c r="E204" s="826"/>
      <c r="F204" s="819"/>
      <c r="J204" s="821"/>
      <c r="O204" s="821"/>
      <c r="S204" s="821"/>
      <c r="V204" s="821"/>
      <c r="Z204" s="821"/>
      <c r="AE204" s="821"/>
      <c r="AI204" s="821"/>
      <c r="AL204" s="821"/>
      <c r="AO204" s="821"/>
      <c r="AR204" s="821"/>
      <c r="AX204" s="822"/>
      <c r="BF204" s="822"/>
      <c r="BO204" s="822"/>
      <c r="BS204" s="822"/>
      <c r="BX204" s="822"/>
      <c r="CB204" s="822"/>
    </row>
    <row r="205" spans="1:80" s="820" customFormat="1" ht="14.25">
      <c r="A205" s="819"/>
      <c r="B205" s="819"/>
      <c r="C205" s="819"/>
      <c r="D205" s="819"/>
      <c r="E205" s="826"/>
      <c r="F205" s="819"/>
      <c r="J205" s="821"/>
      <c r="O205" s="821"/>
      <c r="S205" s="821"/>
      <c r="V205" s="821"/>
      <c r="Z205" s="821"/>
      <c r="AE205" s="821"/>
      <c r="AI205" s="821"/>
      <c r="AL205" s="821"/>
      <c r="AO205" s="821"/>
      <c r="AR205" s="821"/>
      <c r="AX205" s="822"/>
      <c r="BF205" s="822"/>
      <c r="BO205" s="822"/>
      <c r="BS205" s="822"/>
      <c r="BX205" s="822"/>
      <c r="CB205" s="822"/>
    </row>
    <row r="206" spans="1:80" s="820" customFormat="1" ht="14.25">
      <c r="A206" s="819"/>
      <c r="B206" s="819"/>
      <c r="C206" s="819"/>
      <c r="D206" s="819"/>
      <c r="E206" s="826"/>
      <c r="F206" s="819"/>
      <c r="J206" s="821"/>
      <c r="O206" s="821"/>
      <c r="S206" s="821"/>
      <c r="V206" s="821"/>
      <c r="Z206" s="821"/>
      <c r="AE206" s="821"/>
      <c r="AI206" s="821"/>
      <c r="AL206" s="821"/>
      <c r="AO206" s="821"/>
      <c r="AR206" s="821"/>
      <c r="AX206" s="822"/>
      <c r="BF206" s="822"/>
      <c r="BO206" s="822"/>
      <c r="BS206" s="822"/>
      <c r="BX206" s="822"/>
      <c r="CB206" s="822"/>
    </row>
    <row r="207" spans="1:80" s="820" customFormat="1" ht="14.25">
      <c r="A207" s="819"/>
      <c r="B207" s="819"/>
      <c r="C207" s="819"/>
      <c r="D207" s="819"/>
      <c r="E207" s="826"/>
      <c r="F207" s="819"/>
      <c r="J207" s="821"/>
      <c r="O207" s="821"/>
      <c r="S207" s="821"/>
      <c r="V207" s="821"/>
      <c r="Z207" s="821"/>
      <c r="AE207" s="821"/>
      <c r="AI207" s="821"/>
      <c r="AL207" s="821"/>
      <c r="AO207" s="821"/>
      <c r="AR207" s="821"/>
      <c r="AX207" s="822"/>
      <c r="BF207" s="822"/>
      <c r="BO207" s="822"/>
      <c r="BS207" s="822"/>
      <c r="BX207" s="822"/>
      <c r="CB207" s="822"/>
    </row>
    <row r="208" spans="1:80" s="820" customFormat="1" ht="14.25">
      <c r="A208" s="819"/>
      <c r="B208" s="819"/>
      <c r="C208" s="819"/>
      <c r="D208" s="819"/>
      <c r="E208" s="826"/>
      <c r="F208" s="819"/>
      <c r="J208" s="821"/>
      <c r="O208" s="821"/>
      <c r="S208" s="821"/>
      <c r="V208" s="821"/>
      <c r="Z208" s="821"/>
      <c r="AE208" s="821"/>
      <c r="AI208" s="821"/>
      <c r="AL208" s="821"/>
      <c r="AO208" s="821"/>
      <c r="AR208" s="821"/>
      <c r="AX208" s="822"/>
      <c r="BF208" s="822"/>
      <c r="BO208" s="822"/>
      <c r="BS208" s="822"/>
      <c r="BX208" s="822"/>
      <c r="CB208" s="822"/>
    </row>
    <row r="209" spans="1:80" s="820" customFormat="1" ht="14.25">
      <c r="A209" s="819"/>
      <c r="B209" s="819"/>
      <c r="C209" s="819"/>
      <c r="D209" s="819"/>
      <c r="E209" s="826"/>
      <c r="F209" s="819"/>
      <c r="J209" s="821"/>
      <c r="O209" s="821"/>
      <c r="S209" s="821"/>
      <c r="V209" s="821"/>
      <c r="Z209" s="821"/>
      <c r="AE209" s="821"/>
      <c r="AI209" s="821"/>
      <c r="AL209" s="821"/>
      <c r="AO209" s="821"/>
      <c r="AR209" s="821"/>
      <c r="AX209" s="822"/>
      <c r="BF209" s="822"/>
      <c r="BO209" s="822"/>
      <c r="BS209" s="822"/>
      <c r="BX209" s="822"/>
      <c r="CB209" s="822"/>
    </row>
    <row r="210" spans="1:80" s="820" customFormat="1" ht="14.25">
      <c r="A210" s="819"/>
      <c r="B210" s="819"/>
      <c r="C210" s="819"/>
      <c r="D210" s="819"/>
      <c r="E210" s="826"/>
      <c r="F210" s="819"/>
      <c r="J210" s="821"/>
      <c r="O210" s="821"/>
      <c r="S210" s="821"/>
      <c r="V210" s="821"/>
      <c r="Z210" s="821"/>
      <c r="AE210" s="821"/>
      <c r="AI210" s="821"/>
      <c r="AL210" s="821"/>
      <c r="AO210" s="821"/>
      <c r="AR210" s="821"/>
      <c r="AX210" s="822"/>
      <c r="BF210" s="822"/>
      <c r="BO210" s="822"/>
      <c r="BS210" s="822"/>
      <c r="BX210" s="822"/>
      <c r="CB210" s="822"/>
    </row>
    <row r="211" spans="1:80" s="820" customFormat="1" ht="14.25">
      <c r="A211" s="819"/>
      <c r="B211" s="819"/>
      <c r="C211" s="819"/>
      <c r="D211" s="819"/>
      <c r="E211" s="826"/>
      <c r="F211" s="819"/>
      <c r="J211" s="821"/>
      <c r="O211" s="821"/>
      <c r="S211" s="821"/>
      <c r="V211" s="821"/>
      <c r="Z211" s="821"/>
      <c r="AE211" s="821"/>
      <c r="AI211" s="821"/>
      <c r="AL211" s="821"/>
      <c r="AO211" s="821"/>
      <c r="AR211" s="821"/>
      <c r="AX211" s="822"/>
      <c r="BF211" s="822"/>
      <c r="BO211" s="822"/>
      <c r="BS211" s="822"/>
      <c r="BX211" s="822"/>
      <c r="CB211" s="822"/>
    </row>
  </sheetData>
  <mergeCells count="124">
    <mergeCell ref="B18:F18"/>
    <mergeCell ref="W18:AA18"/>
    <mergeCell ref="B13:B16"/>
    <mergeCell ref="C13:D13"/>
    <mergeCell ref="E13:E17"/>
    <mergeCell ref="F13:F16"/>
    <mergeCell ref="G13:G16"/>
    <mergeCell ref="H13:I13"/>
    <mergeCell ref="J13:J17"/>
    <mergeCell ref="K13:K16"/>
    <mergeCell ref="L13:L16"/>
    <mergeCell ref="N14:N16"/>
    <mergeCell ref="A10:A17"/>
    <mergeCell ref="B10:F12"/>
    <mergeCell ref="G10:K12"/>
    <mergeCell ref="L10:P12"/>
    <mergeCell ref="Q10:S12"/>
    <mergeCell ref="M13:N13"/>
    <mergeCell ref="O13:O17"/>
    <mergeCell ref="P13:P16"/>
    <mergeCell ref="Q13:Q16"/>
    <mergeCell ref="R13:R16"/>
    <mergeCell ref="S13:S17"/>
    <mergeCell ref="C14:C16"/>
    <mergeCell ref="D14:D16"/>
    <mergeCell ref="H14:H16"/>
    <mergeCell ref="I14:I16"/>
    <mergeCell ref="M14:M16"/>
    <mergeCell ref="G9:P9"/>
    <mergeCell ref="AD14:AD16"/>
    <mergeCell ref="T13:T16"/>
    <mergeCell ref="U13:U16"/>
    <mergeCell ref="V13:V17"/>
    <mergeCell ref="W13:W16"/>
    <mergeCell ref="X13:Y13"/>
    <mergeCell ref="Z13:Z17"/>
    <mergeCell ref="AA13:AA16"/>
    <mergeCell ref="AB13:AB16"/>
    <mergeCell ref="AC13:AD13"/>
    <mergeCell ref="X14:X16"/>
    <mergeCell ref="Y14:Y16"/>
    <mergeCell ref="AC14:AC16"/>
    <mergeCell ref="T10:V12"/>
    <mergeCell ref="W10:AA12"/>
    <mergeCell ref="AB10:AF12"/>
    <mergeCell ref="AE13:AE17"/>
    <mergeCell ref="AG10:AI12"/>
    <mergeCell ref="AJ10:AL12"/>
    <mergeCell ref="AF13:AF16"/>
    <mergeCell ref="AG13:AG16"/>
    <mergeCell ref="AH13:AH16"/>
    <mergeCell ref="AU12:AU16"/>
    <mergeCell ref="AV12:AW12"/>
    <mergeCell ref="AX12:AX17"/>
    <mergeCell ref="AY12:AY16"/>
    <mergeCell ref="AP13:AP16"/>
    <mergeCell ref="AQ13:AQ16"/>
    <mergeCell ref="AR13:AR17"/>
    <mergeCell ref="AP10:AR12"/>
    <mergeCell ref="AS10:AS16"/>
    <mergeCell ref="AK13:AK16"/>
    <mergeCell ref="AL13:AL17"/>
    <mergeCell ref="AM13:AM16"/>
    <mergeCell ref="AN13:AN16"/>
    <mergeCell ref="AO13:AO17"/>
    <mergeCell ref="AM10:AO12"/>
    <mergeCell ref="AI13:AI17"/>
    <mergeCell ref="AJ13:AJ16"/>
    <mergeCell ref="BU10:CB10"/>
    <mergeCell ref="AU11:AX11"/>
    <mergeCell ref="AY11:BB11"/>
    <mergeCell ref="BL11:BO11"/>
    <mergeCell ref="BP11:BS11"/>
    <mergeCell ref="BU11:BX11"/>
    <mergeCell ref="BY11:CB11"/>
    <mergeCell ref="AU10:BB10"/>
    <mergeCell ref="BC10:BF11"/>
    <mergeCell ref="BG10:BI11"/>
    <mergeCell ref="BJ10:BJ11"/>
    <mergeCell ref="BL10:BS10"/>
    <mergeCell ref="BQ12:BR12"/>
    <mergeCell ref="BS12:BS17"/>
    <mergeCell ref="BU12:BU16"/>
    <mergeCell ref="BV12:BW12"/>
    <mergeCell ref="BX12:BX17"/>
    <mergeCell ref="BV13:BV16"/>
    <mergeCell ref="BW13:BW16"/>
    <mergeCell ref="BZ13:BZ16"/>
    <mergeCell ref="AZ12:BA12"/>
    <mergeCell ref="BJ12:BJ17"/>
    <mergeCell ref="BL12:BL16"/>
    <mergeCell ref="BM12:BN12"/>
    <mergeCell ref="BO12:BO17"/>
    <mergeCell ref="BP12:BP16"/>
    <mergeCell ref="BB12:BB17"/>
    <mergeCell ref="BC12:BC16"/>
    <mergeCell ref="BD12:BE12"/>
    <mergeCell ref="BF12:BF17"/>
    <mergeCell ref="BG12:BI12"/>
    <mergeCell ref="BQ13:BQ16"/>
    <mergeCell ref="CA13:CA16"/>
    <mergeCell ref="AU18:AX18"/>
    <mergeCell ref="AY18:BB18"/>
    <mergeCell ref="BC18:BF18"/>
    <mergeCell ref="BG18:BI18"/>
    <mergeCell ref="BL18:BO18"/>
    <mergeCell ref="BP18:BS18"/>
    <mergeCell ref="BU18:BX18"/>
    <mergeCell ref="BY18:CB18"/>
    <mergeCell ref="BY12:BY16"/>
    <mergeCell ref="BZ12:CA12"/>
    <mergeCell ref="CB12:CB17"/>
    <mergeCell ref="AV13:AV16"/>
    <mergeCell ref="AW13:AW16"/>
    <mergeCell ref="AZ13:AZ16"/>
    <mergeCell ref="BA13:BA16"/>
    <mergeCell ref="BD13:BD16"/>
    <mergeCell ref="BE13:BE16"/>
    <mergeCell ref="BG13:BG16"/>
    <mergeCell ref="BH13:BH16"/>
    <mergeCell ref="BI13:BI16"/>
    <mergeCell ref="BM13:BM16"/>
    <mergeCell ref="BN13:BN16"/>
    <mergeCell ref="BR13:BR16"/>
  </mergeCells>
  <pageMargins left="0.70866141732283472" right="0.70866141732283472" top="0.78740157480314965" bottom="0.78740157480314965" header="0.31496062992125984" footer="0.31496062992125984"/>
  <pageSetup paperSize="9" scale="45" orientation="landscape" r:id="rId1"/>
  <colBreaks count="2" manualBreakCount="2">
    <brk id="16" max="1048575" man="1"/>
    <brk id="32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workbookViewId="0">
      <selection activeCell="Y21" sqref="Y21"/>
    </sheetView>
  </sheetViews>
  <sheetFormatPr defaultRowHeight="12.75"/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</sheetData>
  <pageMargins left="0.70866141732283472" right="0.70866141732283472" top="0.78740157480314965" bottom="0.78740157480314965" header="0.31496062992125984" footer="0.31496062992125984"/>
  <pageSetup paperSize="9"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7"/>
  <sheetViews>
    <sheetView zoomScale="85" zoomScaleNormal="85" workbookViewId="0">
      <selection activeCell="B20" sqref="B20"/>
    </sheetView>
  </sheetViews>
  <sheetFormatPr defaultColWidth="9.140625" defaultRowHeight="12.75"/>
  <cols>
    <col min="1" max="1" width="6.5703125" style="3" customWidth="1"/>
    <col min="2" max="2" width="12.140625" style="3" customWidth="1"/>
    <col min="3" max="3" width="49.140625" style="3" customWidth="1"/>
    <col min="4" max="4" width="13" style="3" customWidth="1"/>
    <col min="5" max="5" width="14" style="3" customWidth="1"/>
    <col min="6" max="9" width="13.5703125" style="3" customWidth="1"/>
    <col min="10" max="10" width="13.85546875" style="3" customWidth="1"/>
    <col min="11" max="11" width="13.5703125" style="3" customWidth="1"/>
    <col min="12" max="12" width="14.28515625" style="3" customWidth="1"/>
    <col min="13" max="13" width="12" style="3" customWidth="1"/>
    <col min="14" max="15" width="13.5703125" style="3" customWidth="1"/>
    <col min="16" max="16" width="5.42578125" style="3" customWidth="1"/>
    <col min="17" max="16384" width="9.140625" style="3"/>
  </cols>
  <sheetData>
    <row r="1" spans="2:17" ht="24.75" customHeight="1">
      <c r="B1" s="39"/>
      <c r="C1" s="39"/>
      <c r="D1" s="40"/>
      <c r="E1" s="40"/>
      <c r="F1" s="40"/>
      <c r="G1" s="40"/>
      <c r="H1" s="40"/>
      <c r="I1" s="40"/>
      <c r="J1" s="40"/>
      <c r="K1" s="40"/>
      <c r="L1" s="39"/>
      <c r="M1" s="39"/>
      <c r="N1" s="39"/>
      <c r="O1" s="39"/>
      <c r="P1" s="39"/>
      <c r="Q1" s="39"/>
    </row>
    <row r="2" spans="2:17" ht="24.75" customHeight="1">
      <c r="B2" s="41" t="s">
        <v>317</v>
      </c>
      <c r="C2" s="39"/>
      <c r="D2" s="40"/>
      <c r="E2" s="40"/>
      <c r="F2" s="40"/>
      <c r="G2" s="40"/>
      <c r="H2" s="40"/>
      <c r="I2" s="40"/>
      <c r="J2" s="40"/>
      <c r="K2" s="40"/>
      <c r="L2" s="39"/>
      <c r="M2" s="39"/>
      <c r="N2" s="989" t="s">
        <v>318</v>
      </c>
      <c r="O2" s="989"/>
      <c r="P2" s="39"/>
      <c r="Q2" s="39"/>
    </row>
    <row r="3" spans="2:17" ht="23.25" customHeight="1">
      <c r="B3" s="990" t="s">
        <v>319</v>
      </c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39"/>
      <c r="Q3" s="39"/>
    </row>
    <row r="4" spans="2:17" ht="13.5" customHeight="1">
      <c r="B4" s="39"/>
      <c r="C4" s="42"/>
      <c r="D4" s="40"/>
      <c r="E4" s="40"/>
      <c r="F4" s="40"/>
      <c r="G4" s="40"/>
      <c r="H4" s="40"/>
      <c r="I4" s="40"/>
      <c r="J4" s="40"/>
      <c r="K4" s="40"/>
      <c r="L4" s="39"/>
      <c r="M4" s="39"/>
      <c r="N4" s="991"/>
      <c r="O4" s="991"/>
      <c r="P4" s="39"/>
      <c r="Q4" s="39"/>
    </row>
    <row r="5" spans="2:17" ht="21.75" customHeight="1">
      <c r="B5" s="992" t="s">
        <v>485</v>
      </c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39"/>
      <c r="Q5" s="39"/>
    </row>
    <row r="6" spans="2:17" ht="18" customHeight="1">
      <c r="B6" s="993" t="s">
        <v>320</v>
      </c>
      <c r="C6" s="994"/>
      <c r="D6" s="994"/>
      <c r="E6" s="994"/>
      <c r="F6" s="994"/>
      <c r="G6" s="994"/>
      <c r="H6" s="994"/>
      <c r="I6" s="994"/>
      <c r="J6" s="994"/>
      <c r="K6" s="994"/>
      <c r="L6" s="994"/>
      <c r="M6" s="994"/>
      <c r="N6" s="994"/>
      <c r="O6" s="994"/>
      <c r="P6" s="39"/>
      <c r="Q6" s="39"/>
    </row>
    <row r="7" spans="2:17" ht="15" customHeight="1" thickBot="1">
      <c r="B7" s="3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0" t="s">
        <v>307</v>
      </c>
      <c r="P7" s="39"/>
      <c r="Q7" s="39"/>
    </row>
    <row r="8" spans="2:17" ht="15" customHeight="1">
      <c r="B8" s="1004" t="s">
        <v>321</v>
      </c>
      <c r="C8" s="980"/>
      <c r="D8" s="1010" t="s">
        <v>322</v>
      </c>
      <c r="E8" s="1011"/>
      <c r="F8" s="1011"/>
      <c r="G8" s="1011"/>
      <c r="H8" s="1011"/>
      <c r="I8" s="1019"/>
      <c r="J8" s="978" t="s">
        <v>484</v>
      </c>
      <c r="K8" s="979"/>
      <c r="L8" s="980"/>
      <c r="M8" s="978" t="s">
        <v>308</v>
      </c>
      <c r="N8" s="979"/>
      <c r="O8" s="984"/>
      <c r="P8" s="39"/>
      <c r="Q8" s="39"/>
    </row>
    <row r="9" spans="2:17" ht="15" customHeight="1">
      <c r="B9" s="1016"/>
      <c r="C9" s="1017"/>
      <c r="D9" s="986" t="s">
        <v>310</v>
      </c>
      <c r="E9" s="987"/>
      <c r="F9" s="988"/>
      <c r="G9" s="986" t="s">
        <v>76</v>
      </c>
      <c r="H9" s="987"/>
      <c r="I9" s="988"/>
      <c r="J9" s="981"/>
      <c r="K9" s="982"/>
      <c r="L9" s="983"/>
      <c r="M9" s="981"/>
      <c r="N9" s="982"/>
      <c r="O9" s="985"/>
      <c r="P9" s="39"/>
      <c r="Q9" s="39"/>
    </row>
    <row r="10" spans="2:17" ht="43.5" customHeight="1">
      <c r="B10" s="1018"/>
      <c r="C10" s="983"/>
      <c r="D10" s="44" t="s">
        <v>323</v>
      </c>
      <c r="E10" s="44" t="s">
        <v>324</v>
      </c>
      <c r="F10" s="45" t="s">
        <v>52</v>
      </c>
      <c r="G10" s="46" t="s">
        <v>323</v>
      </c>
      <c r="H10" s="44" t="s">
        <v>324</v>
      </c>
      <c r="I10" s="44" t="s">
        <v>52</v>
      </c>
      <c r="J10" s="47" t="s">
        <v>323</v>
      </c>
      <c r="K10" s="48" t="s">
        <v>324</v>
      </c>
      <c r="L10" s="49" t="s">
        <v>52</v>
      </c>
      <c r="M10" s="46" t="s">
        <v>323</v>
      </c>
      <c r="N10" s="48" t="s">
        <v>324</v>
      </c>
      <c r="O10" s="50" t="s">
        <v>52</v>
      </c>
      <c r="P10" s="39"/>
      <c r="Q10" s="39"/>
    </row>
    <row r="11" spans="2:17" ht="15" customHeight="1" thickBot="1">
      <c r="B11" s="51" t="s">
        <v>325</v>
      </c>
      <c r="C11" s="52" t="s">
        <v>326</v>
      </c>
      <c r="D11" s="53">
        <v>1</v>
      </c>
      <c r="E11" s="54">
        <v>2</v>
      </c>
      <c r="F11" s="55">
        <v>3</v>
      </c>
      <c r="G11" s="54">
        <v>4</v>
      </c>
      <c r="H11" s="54">
        <v>5</v>
      </c>
      <c r="I11" s="56">
        <v>6</v>
      </c>
      <c r="J11" s="53">
        <v>7</v>
      </c>
      <c r="K11" s="54">
        <v>8</v>
      </c>
      <c r="L11" s="55">
        <v>9</v>
      </c>
      <c r="M11" s="56" t="s">
        <v>327</v>
      </c>
      <c r="N11" s="55" t="s">
        <v>328</v>
      </c>
      <c r="O11" s="57" t="s">
        <v>329</v>
      </c>
      <c r="P11" s="58"/>
      <c r="Q11" s="58"/>
    </row>
    <row r="12" spans="2:17" s="13" customFormat="1" ht="15" customHeight="1" thickBot="1">
      <c r="B12" s="1000" t="s">
        <v>330</v>
      </c>
      <c r="C12" s="1001"/>
      <c r="D12" s="1001"/>
      <c r="E12" s="1001"/>
      <c r="F12" s="1001"/>
      <c r="G12" s="1001"/>
      <c r="H12" s="1001"/>
      <c r="I12" s="1001"/>
      <c r="J12" s="1001"/>
      <c r="K12" s="1001"/>
      <c r="L12" s="1001"/>
      <c r="M12" s="1001"/>
      <c r="N12" s="1001"/>
      <c r="O12" s="1002"/>
      <c r="P12" s="59"/>
      <c r="Q12" s="59"/>
    </row>
    <row r="13" spans="2:17" ht="15" customHeight="1">
      <c r="B13" s="60"/>
      <c r="C13" s="61" t="s">
        <v>331</v>
      </c>
      <c r="D13" s="62"/>
      <c r="E13" s="63"/>
      <c r="F13" s="63"/>
      <c r="G13" s="63"/>
      <c r="H13" s="63"/>
      <c r="I13" s="64"/>
      <c r="J13" s="62"/>
      <c r="K13" s="63"/>
      <c r="L13" s="64"/>
      <c r="M13" s="65"/>
      <c r="N13" s="65"/>
      <c r="O13" s="66"/>
      <c r="P13" s="39"/>
      <c r="Q13" s="39"/>
    </row>
    <row r="14" spans="2:17" s="33" customFormat="1" ht="15" customHeight="1" thickBot="1">
      <c r="B14" s="67"/>
      <c r="C14" s="68" t="s">
        <v>332</v>
      </c>
      <c r="D14" s="69"/>
      <c r="E14" s="69"/>
      <c r="F14" s="69"/>
      <c r="G14" s="69"/>
      <c r="H14" s="69"/>
      <c r="I14" s="70"/>
      <c r="J14" s="69"/>
      <c r="K14" s="69"/>
      <c r="L14" s="70"/>
      <c r="M14" s="71"/>
      <c r="N14" s="71"/>
      <c r="O14" s="72"/>
      <c r="P14" s="73"/>
      <c r="Q14" s="73"/>
    </row>
    <row r="15" spans="2:17" s="13" customFormat="1" ht="15" customHeight="1" thickBot="1">
      <c r="B15" s="1000" t="s">
        <v>333</v>
      </c>
      <c r="C15" s="1001"/>
      <c r="D15" s="1001"/>
      <c r="E15" s="1001"/>
      <c r="F15" s="1001"/>
      <c r="G15" s="1001"/>
      <c r="H15" s="1001"/>
      <c r="I15" s="1001"/>
      <c r="J15" s="1001"/>
      <c r="K15" s="1001"/>
      <c r="L15" s="1001"/>
      <c r="M15" s="1001"/>
      <c r="N15" s="1001"/>
      <c r="O15" s="1002"/>
      <c r="P15" s="59"/>
      <c r="Q15" s="59"/>
    </row>
    <row r="16" spans="2:17" ht="15" customHeight="1">
      <c r="B16" s="74"/>
      <c r="C16" s="61" t="s">
        <v>331</v>
      </c>
      <c r="D16" s="75"/>
      <c r="E16" s="76"/>
      <c r="F16" s="76"/>
      <c r="G16" s="76"/>
      <c r="H16" s="76"/>
      <c r="I16" s="77"/>
      <c r="J16" s="75"/>
      <c r="K16" s="76"/>
      <c r="L16" s="77"/>
      <c r="M16" s="78"/>
      <c r="N16" s="78"/>
      <c r="O16" s="79"/>
      <c r="P16" s="39"/>
      <c r="Q16" s="39"/>
    </row>
    <row r="17" spans="2:17" ht="13.5" thickBot="1">
      <c r="B17" s="80"/>
      <c r="C17" s="81" t="s">
        <v>332</v>
      </c>
      <c r="D17" s="82"/>
      <c r="E17" s="83"/>
      <c r="F17" s="83"/>
      <c r="G17" s="83"/>
      <c r="H17" s="83"/>
      <c r="I17" s="84"/>
      <c r="J17" s="85"/>
      <c r="K17" s="85"/>
      <c r="L17" s="85"/>
      <c r="M17" s="86"/>
      <c r="N17" s="86"/>
      <c r="O17" s="87"/>
      <c r="P17" s="39"/>
      <c r="Q17" s="39"/>
    </row>
    <row r="18" spans="2:17" s="13" customFormat="1" ht="13.5" thickBot="1">
      <c r="B18" s="1000" t="s">
        <v>482</v>
      </c>
      <c r="C18" s="1001"/>
      <c r="D18" s="1001"/>
      <c r="E18" s="1001"/>
      <c r="F18" s="1001"/>
      <c r="G18" s="1001"/>
      <c r="H18" s="1001"/>
      <c r="I18" s="1001"/>
      <c r="J18" s="1001"/>
      <c r="K18" s="1001"/>
      <c r="L18" s="1001"/>
      <c r="M18" s="1001"/>
      <c r="N18" s="1001"/>
      <c r="O18" s="1002"/>
      <c r="P18" s="59"/>
      <c r="Q18" s="59"/>
    </row>
    <row r="19" spans="2:17">
      <c r="B19" s="74">
        <v>10400</v>
      </c>
      <c r="C19" s="88" t="s">
        <v>479</v>
      </c>
      <c r="D19" s="871">
        <v>979.85</v>
      </c>
      <c r="E19" s="871">
        <v>2634.84</v>
      </c>
      <c r="F19" s="871">
        <f>SUM(D19:E19)</f>
        <v>3614.69</v>
      </c>
      <c r="G19" s="871">
        <v>2290.7399999999998</v>
      </c>
      <c r="H19" s="871">
        <v>8173.89</v>
      </c>
      <c r="I19" s="872">
        <f>SUM(G19:H19)</f>
        <v>10464.630000000001</v>
      </c>
      <c r="J19" s="873">
        <v>813.8</v>
      </c>
      <c r="K19" s="871">
        <v>2410.1999999999998</v>
      </c>
      <c r="L19" s="874">
        <f>SUM(J19:K19)</f>
        <v>3224</v>
      </c>
      <c r="M19" s="871"/>
      <c r="N19" s="871"/>
      <c r="O19" s="875"/>
      <c r="P19" s="39"/>
      <c r="Q19" s="39"/>
    </row>
    <row r="20" spans="2:17" s="34" customFormat="1">
      <c r="B20" s="89"/>
      <c r="C20" s="90" t="s">
        <v>334</v>
      </c>
      <c r="D20" s="876">
        <f>D19</f>
        <v>979.85</v>
      </c>
      <c r="E20" s="876">
        <f>E19</f>
        <v>2634.84</v>
      </c>
      <c r="F20" s="876">
        <f>SUM(D20:E20)</f>
        <v>3614.69</v>
      </c>
      <c r="G20" s="876">
        <f>SUM(G19)</f>
        <v>2290.7399999999998</v>
      </c>
      <c r="H20" s="876">
        <f>SUM(H19)</f>
        <v>8173.89</v>
      </c>
      <c r="I20" s="877">
        <f>SUM(I19)</f>
        <v>10464.630000000001</v>
      </c>
      <c r="J20" s="878">
        <f>SUM(J19)</f>
        <v>813.8</v>
      </c>
      <c r="K20" s="876">
        <f>SUM(K19)</f>
        <v>2410.1999999999998</v>
      </c>
      <c r="L20" s="879">
        <f>SUM(J20:K20)</f>
        <v>3224</v>
      </c>
      <c r="M20" s="876"/>
      <c r="N20" s="876"/>
      <c r="O20" s="880"/>
      <c r="P20" s="91"/>
      <c r="Q20" s="91"/>
    </row>
    <row r="21" spans="2:17">
      <c r="B21" s="92">
        <v>12106</v>
      </c>
      <c r="C21" s="93" t="s">
        <v>335</v>
      </c>
      <c r="D21" s="881">
        <v>5614.64</v>
      </c>
      <c r="E21" s="881">
        <v>11321.6</v>
      </c>
      <c r="F21" s="881">
        <f>SUM(D21:E21)</f>
        <v>16936.240000000002</v>
      </c>
      <c r="G21" s="881">
        <v>5614.64</v>
      </c>
      <c r="H21" s="881">
        <v>11321.6</v>
      </c>
      <c r="I21" s="872">
        <f>SUM(G21:H21)</f>
        <v>16936.240000000002</v>
      </c>
      <c r="J21" s="881">
        <v>3936.43</v>
      </c>
      <c r="K21" s="881">
        <v>8688.24</v>
      </c>
      <c r="L21" s="872">
        <f>SUM(J21:K21)</f>
        <v>12624.67</v>
      </c>
      <c r="M21" s="881">
        <f>J21/G21</f>
        <v>0.70110105011185042</v>
      </c>
      <c r="N21" s="881">
        <f>K21/H21</f>
        <v>0.76740390050876195</v>
      </c>
      <c r="O21" s="882">
        <f>L21/I21</f>
        <v>0.74542342338086842</v>
      </c>
      <c r="P21" s="39"/>
      <c r="Q21" s="39"/>
    </row>
    <row r="22" spans="2:17">
      <c r="B22" s="94" t="s">
        <v>60</v>
      </c>
      <c r="C22" s="95" t="s">
        <v>336</v>
      </c>
      <c r="D22" s="883"/>
      <c r="E22" s="884"/>
      <c r="F22" s="883">
        <f>SUM(D22:E22)</f>
        <v>0</v>
      </c>
      <c r="G22" s="883"/>
      <c r="H22" s="883"/>
      <c r="I22" s="883">
        <f t="shared" ref="I22:I23" si="0">SUM(G22:H22)</f>
        <v>0</v>
      </c>
      <c r="J22" s="883"/>
      <c r="K22" s="883">
        <v>2467.13</v>
      </c>
      <c r="L22" s="883">
        <f t="shared" ref="L22:L23" si="1">SUM(J22:K22)</f>
        <v>2467.13</v>
      </c>
      <c r="M22" s="883"/>
      <c r="N22" s="883"/>
      <c r="O22" s="885"/>
      <c r="P22" s="39"/>
      <c r="Q22" s="39"/>
    </row>
    <row r="23" spans="2:17">
      <c r="B23" s="94" t="s">
        <v>62</v>
      </c>
      <c r="C23" s="96" t="s">
        <v>63</v>
      </c>
      <c r="D23" s="886"/>
      <c r="E23" s="886"/>
      <c r="F23" s="886">
        <f>SUM(D23:E23)</f>
        <v>0</v>
      </c>
      <c r="G23" s="886"/>
      <c r="H23" s="886"/>
      <c r="I23" s="886">
        <f t="shared" si="0"/>
        <v>0</v>
      </c>
      <c r="J23" s="886"/>
      <c r="K23" s="886">
        <v>81.48</v>
      </c>
      <c r="L23" s="886">
        <f t="shared" si="1"/>
        <v>81.48</v>
      </c>
      <c r="M23" s="886"/>
      <c r="N23" s="886"/>
      <c r="O23" s="887"/>
      <c r="P23" s="39"/>
      <c r="Q23" s="39"/>
    </row>
    <row r="24" spans="2:17" s="34" customFormat="1">
      <c r="B24" s="97"/>
      <c r="C24" s="98" t="s">
        <v>337</v>
      </c>
      <c r="D24" s="876">
        <f>SUM(D21:D23)</f>
        <v>5614.64</v>
      </c>
      <c r="E24" s="876">
        <f>SUM(E21:E23)</f>
        <v>11321.6</v>
      </c>
      <c r="F24" s="878">
        <f>SUM(F21:F23)</f>
        <v>16936.240000000002</v>
      </c>
      <c r="G24" s="878">
        <f t="shared" ref="G24:K24" si="2">SUM(G21:G23)</f>
        <v>5614.64</v>
      </c>
      <c r="H24" s="878">
        <f t="shared" si="2"/>
        <v>11321.6</v>
      </c>
      <c r="I24" s="878">
        <f>SUM(I21:I23)</f>
        <v>16936.240000000002</v>
      </c>
      <c r="J24" s="878">
        <f t="shared" si="2"/>
        <v>3936.43</v>
      </c>
      <c r="K24" s="878">
        <f t="shared" si="2"/>
        <v>11236.849999999999</v>
      </c>
      <c r="L24" s="878">
        <f>SUM(L21:L23)</f>
        <v>15173.279999999999</v>
      </c>
      <c r="M24" s="876">
        <f t="shared" ref="M24" si="3">SUM(M21)</f>
        <v>0.70110105011185042</v>
      </c>
      <c r="N24" s="876">
        <f>K24/H24</f>
        <v>0.99251430893159964</v>
      </c>
      <c r="O24" s="880">
        <f>L24/I24</f>
        <v>0.8959060570705184</v>
      </c>
      <c r="P24" s="91"/>
      <c r="Q24" s="91"/>
    </row>
    <row r="25" spans="2:17" ht="13.5" thickBot="1">
      <c r="B25" s="80"/>
      <c r="C25" s="99" t="s">
        <v>332</v>
      </c>
      <c r="D25" s="888">
        <f>D24+D20</f>
        <v>6594.4900000000007</v>
      </c>
      <c r="E25" s="888">
        <f t="shared" ref="E25:O25" si="4">E24+E20</f>
        <v>13956.44</v>
      </c>
      <c r="F25" s="888">
        <f>F24+F20</f>
        <v>20550.93</v>
      </c>
      <c r="G25" s="888">
        <f t="shared" si="4"/>
        <v>7905.38</v>
      </c>
      <c r="H25" s="888">
        <f t="shared" si="4"/>
        <v>19495.490000000002</v>
      </c>
      <c r="I25" s="888">
        <f>I24+I20</f>
        <v>27400.870000000003</v>
      </c>
      <c r="J25" s="888">
        <f t="shared" si="4"/>
        <v>4750.2299999999996</v>
      </c>
      <c r="K25" s="888">
        <f t="shared" si="4"/>
        <v>13647.05</v>
      </c>
      <c r="L25" s="888">
        <f>L24+L20</f>
        <v>18397.28</v>
      </c>
      <c r="M25" s="888">
        <f t="shared" si="4"/>
        <v>0.70110105011185042</v>
      </c>
      <c r="N25" s="888">
        <f t="shared" si="4"/>
        <v>0.99251430893159964</v>
      </c>
      <c r="O25" s="889">
        <f t="shared" si="4"/>
        <v>0.8959060570705184</v>
      </c>
      <c r="P25" s="39"/>
      <c r="Q25" s="39"/>
    </row>
    <row r="26" spans="2:17" ht="13.5" thickBot="1">
      <c r="B26" s="998" t="s">
        <v>339</v>
      </c>
      <c r="C26" s="1003"/>
      <c r="D26" s="890">
        <f t="shared" ref="D26:O26" si="5">D25+D17+D14</f>
        <v>6594.4900000000007</v>
      </c>
      <c r="E26" s="890">
        <f t="shared" si="5"/>
        <v>13956.44</v>
      </c>
      <c r="F26" s="890">
        <f t="shared" si="5"/>
        <v>20550.93</v>
      </c>
      <c r="G26" s="890">
        <f t="shared" si="5"/>
        <v>7905.38</v>
      </c>
      <c r="H26" s="890">
        <f t="shared" si="5"/>
        <v>19495.490000000002</v>
      </c>
      <c r="I26" s="890">
        <f t="shared" si="5"/>
        <v>27400.870000000003</v>
      </c>
      <c r="J26" s="890">
        <f t="shared" si="5"/>
        <v>4750.2299999999996</v>
      </c>
      <c r="K26" s="890">
        <f t="shared" si="5"/>
        <v>13647.05</v>
      </c>
      <c r="L26" s="890">
        <f>L25+L17+L14</f>
        <v>18397.28</v>
      </c>
      <c r="M26" s="890">
        <f t="shared" si="5"/>
        <v>0.70110105011185042</v>
      </c>
      <c r="N26" s="890">
        <f t="shared" si="5"/>
        <v>0.99251430893159964</v>
      </c>
      <c r="O26" s="891">
        <f t="shared" si="5"/>
        <v>0.8959060570705184</v>
      </c>
      <c r="P26" s="39"/>
      <c r="Q26" s="39"/>
    </row>
    <row r="27" spans="2:17">
      <c r="B27" s="100"/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39"/>
      <c r="Q27" s="39"/>
    </row>
    <row r="28" spans="2:17" ht="13.5" thickBot="1">
      <c r="B28" s="103"/>
      <c r="C28" s="104"/>
      <c r="D28" s="105"/>
      <c r="E28" s="105"/>
      <c r="F28" s="105"/>
      <c r="G28" s="105"/>
      <c r="H28" s="105"/>
      <c r="I28" s="105"/>
      <c r="J28" s="105"/>
      <c r="K28" s="105"/>
      <c r="L28" s="105" t="s">
        <v>307</v>
      </c>
      <c r="M28" s="106"/>
      <c r="N28" s="106"/>
      <c r="O28" s="106"/>
      <c r="P28" s="39"/>
      <c r="Q28" s="39"/>
    </row>
    <row r="29" spans="2:17">
      <c r="B29" s="1004" t="s">
        <v>321</v>
      </c>
      <c r="C29" s="1005"/>
      <c r="D29" s="1010" t="s">
        <v>340</v>
      </c>
      <c r="E29" s="1011"/>
      <c r="F29" s="1011"/>
      <c r="G29" s="1011"/>
      <c r="H29" s="1011"/>
      <c r="I29" s="1011"/>
      <c r="J29" s="1011"/>
      <c r="K29" s="1011"/>
      <c r="L29" s="1012"/>
      <c r="M29" s="106"/>
      <c r="N29" s="106"/>
      <c r="O29" s="106"/>
      <c r="P29" s="39"/>
      <c r="Q29" s="39"/>
    </row>
    <row r="30" spans="2:17">
      <c r="B30" s="1006"/>
      <c r="C30" s="1007"/>
      <c r="D30" s="986" t="s">
        <v>464</v>
      </c>
      <c r="E30" s="987"/>
      <c r="F30" s="988"/>
      <c r="G30" s="986" t="s">
        <v>481</v>
      </c>
      <c r="H30" s="987"/>
      <c r="I30" s="987"/>
      <c r="J30" s="1013" t="s">
        <v>480</v>
      </c>
      <c r="K30" s="1014"/>
      <c r="L30" s="1015"/>
      <c r="M30" s="106"/>
      <c r="N30" s="106"/>
      <c r="O30" s="106"/>
      <c r="P30" s="39"/>
      <c r="Q30" s="39"/>
    </row>
    <row r="31" spans="2:17" ht="25.5">
      <c r="B31" s="1008"/>
      <c r="C31" s="1009"/>
      <c r="D31" s="46" t="s">
        <v>323</v>
      </c>
      <c r="E31" s="48" t="s">
        <v>324</v>
      </c>
      <c r="F31" s="49" t="s">
        <v>52</v>
      </c>
      <c r="G31" s="46" t="s">
        <v>323</v>
      </c>
      <c r="H31" s="48" t="s">
        <v>324</v>
      </c>
      <c r="I31" s="45" t="s">
        <v>52</v>
      </c>
      <c r="J31" s="46" t="s">
        <v>323</v>
      </c>
      <c r="K31" s="48" t="s">
        <v>324</v>
      </c>
      <c r="L31" s="50" t="s">
        <v>52</v>
      </c>
      <c r="M31" s="106"/>
      <c r="N31" s="39"/>
      <c r="O31" s="39"/>
      <c r="P31" s="39"/>
      <c r="Q31" s="39"/>
    </row>
    <row r="32" spans="2:17" ht="13.5" thickBot="1">
      <c r="B32" s="107" t="s">
        <v>325</v>
      </c>
      <c r="C32" s="108" t="s">
        <v>326</v>
      </c>
      <c r="D32" s="56">
        <v>13</v>
      </c>
      <c r="E32" s="56">
        <v>14</v>
      </c>
      <c r="F32" s="109">
        <v>15</v>
      </c>
      <c r="G32" s="56">
        <v>16</v>
      </c>
      <c r="H32" s="109">
        <v>17</v>
      </c>
      <c r="I32" s="109">
        <v>18</v>
      </c>
      <c r="J32" s="110">
        <v>19</v>
      </c>
      <c r="K32" s="110">
        <v>20</v>
      </c>
      <c r="L32" s="111">
        <v>21</v>
      </c>
      <c r="M32" s="106"/>
      <c r="N32" s="39"/>
      <c r="O32" s="39"/>
      <c r="P32" s="39"/>
      <c r="Q32" s="39"/>
    </row>
    <row r="33" spans="2:17" ht="13.5" thickBot="1">
      <c r="B33" s="995" t="s">
        <v>330</v>
      </c>
      <c r="C33" s="996"/>
      <c r="D33" s="996"/>
      <c r="E33" s="996"/>
      <c r="F33" s="996"/>
      <c r="G33" s="996"/>
      <c r="H33" s="996"/>
      <c r="I33" s="996"/>
      <c r="J33" s="996"/>
      <c r="K33" s="996"/>
      <c r="L33" s="997"/>
      <c r="M33" s="112"/>
      <c r="N33" s="112"/>
      <c r="O33" s="112"/>
      <c r="P33" s="39"/>
      <c r="Q33" s="39"/>
    </row>
    <row r="34" spans="2:17">
      <c r="B34" s="113"/>
      <c r="C34" s="114" t="s">
        <v>331</v>
      </c>
      <c r="D34" s="115"/>
      <c r="E34" s="116"/>
      <c r="F34" s="116"/>
      <c r="G34" s="116"/>
      <c r="H34" s="116"/>
      <c r="I34" s="117"/>
      <c r="J34" s="118"/>
      <c r="K34" s="118"/>
      <c r="L34" s="119"/>
      <c r="M34" s="120"/>
      <c r="N34" s="120"/>
      <c r="O34" s="120"/>
      <c r="P34" s="39"/>
      <c r="Q34" s="39"/>
    </row>
    <row r="35" spans="2:17" ht="13.5" thickBot="1">
      <c r="B35" s="121"/>
      <c r="C35" s="99" t="s">
        <v>332</v>
      </c>
      <c r="D35" s="69"/>
      <c r="E35" s="122"/>
      <c r="F35" s="122"/>
      <c r="G35" s="122"/>
      <c r="H35" s="122"/>
      <c r="I35" s="123"/>
      <c r="J35" s="124"/>
      <c r="K35" s="124"/>
      <c r="L35" s="125"/>
      <c r="M35" s="126"/>
      <c r="N35" s="126"/>
      <c r="O35" s="126"/>
      <c r="P35" s="39"/>
      <c r="Q35" s="39"/>
    </row>
    <row r="36" spans="2:17" ht="13.5" thickBot="1">
      <c r="B36" s="995" t="s">
        <v>333</v>
      </c>
      <c r="C36" s="996"/>
      <c r="D36" s="996"/>
      <c r="E36" s="996"/>
      <c r="F36" s="996"/>
      <c r="G36" s="996"/>
      <c r="H36" s="996"/>
      <c r="I36" s="996"/>
      <c r="J36" s="996"/>
      <c r="K36" s="996"/>
      <c r="L36" s="997"/>
      <c r="M36" s="112"/>
      <c r="N36" s="112"/>
      <c r="O36" s="112"/>
      <c r="P36" s="39"/>
      <c r="Q36" s="39"/>
    </row>
    <row r="37" spans="2:17">
      <c r="B37" s="94"/>
      <c r="C37" s="114" t="s">
        <v>331</v>
      </c>
      <c r="D37" s="127"/>
      <c r="E37" s="128"/>
      <c r="F37" s="128"/>
      <c r="G37" s="128"/>
      <c r="H37" s="128"/>
      <c r="I37" s="129"/>
      <c r="J37" s="127"/>
      <c r="K37" s="128"/>
      <c r="L37" s="130"/>
      <c r="M37" s="106"/>
      <c r="N37" s="106"/>
      <c r="O37" s="106"/>
      <c r="P37" s="39"/>
      <c r="Q37" s="39"/>
    </row>
    <row r="38" spans="2:17" ht="13.5" thickBot="1">
      <c r="B38" s="80"/>
      <c r="C38" s="99" t="s">
        <v>332</v>
      </c>
      <c r="D38" s="85"/>
      <c r="E38" s="85"/>
      <c r="F38" s="85"/>
      <c r="G38" s="85"/>
      <c r="H38" s="85"/>
      <c r="I38" s="85"/>
      <c r="J38" s="85"/>
      <c r="K38" s="85"/>
      <c r="L38" s="131"/>
      <c r="M38" s="106"/>
      <c r="N38" s="106"/>
      <c r="O38" s="106"/>
      <c r="P38" s="39"/>
      <c r="Q38" s="39"/>
    </row>
    <row r="39" spans="2:17" ht="13.5" thickBot="1">
      <c r="B39" s="995" t="s">
        <v>482</v>
      </c>
      <c r="C39" s="996"/>
      <c r="D39" s="996"/>
      <c r="E39" s="996"/>
      <c r="F39" s="996"/>
      <c r="G39" s="996"/>
      <c r="H39" s="996"/>
      <c r="I39" s="996"/>
      <c r="J39" s="996"/>
      <c r="K39" s="996"/>
      <c r="L39" s="997"/>
      <c r="M39" s="106"/>
      <c r="N39" s="106"/>
      <c r="O39" s="106"/>
      <c r="P39" s="39"/>
      <c r="Q39" s="39"/>
    </row>
    <row r="40" spans="2:17">
      <c r="B40" s="74">
        <v>10400</v>
      </c>
      <c r="C40" s="88" t="s">
        <v>479</v>
      </c>
      <c r="D40" s="892">
        <v>35.94</v>
      </c>
      <c r="E40" s="893">
        <v>147.94</v>
      </c>
      <c r="F40" s="894">
        <f>SUM(D40:E40)</f>
        <v>183.88</v>
      </c>
      <c r="G40" s="894">
        <v>30.729999999999997</v>
      </c>
      <c r="H40" s="894">
        <v>96.63</v>
      </c>
      <c r="I40" s="894">
        <f>SUM(G40:H40)</f>
        <v>127.35999999999999</v>
      </c>
      <c r="J40" s="894">
        <v>1482.15164</v>
      </c>
      <c r="K40" s="894">
        <v>5814.9955999999993</v>
      </c>
      <c r="L40" s="895">
        <f>SUM(J40:K40)</f>
        <v>7297.1472399999993</v>
      </c>
      <c r="M40" s="106"/>
      <c r="N40" s="106"/>
      <c r="O40" s="106"/>
      <c r="P40" s="39"/>
      <c r="Q40" s="39"/>
    </row>
    <row r="41" spans="2:17">
      <c r="B41" s="89"/>
      <c r="C41" s="132" t="s">
        <v>334</v>
      </c>
      <c r="D41" s="896">
        <f>SUM(D40)</f>
        <v>35.94</v>
      </c>
      <c r="E41" s="896">
        <f>SUM(E40)</f>
        <v>147.94</v>
      </c>
      <c r="F41" s="897">
        <f>SUM(F40)</f>
        <v>183.88</v>
      </c>
      <c r="G41" s="897">
        <v>30.729999999999997</v>
      </c>
      <c r="H41" s="897">
        <v>96.63</v>
      </c>
      <c r="I41" s="897">
        <f>SUM(I40)</f>
        <v>127.35999999999999</v>
      </c>
      <c r="J41" s="897">
        <f t="shared" ref="E41:J43" si="6">SUM(J40)</f>
        <v>1482.15164</v>
      </c>
      <c r="K41" s="897">
        <f t="shared" ref="K41" si="7">SUM(K40)</f>
        <v>5814.9955999999993</v>
      </c>
      <c r="L41" s="898">
        <f>SUM(J41:K41)</f>
        <v>7297.1472399999993</v>
      </c>
      <c r="M41" s="106"/>
      <c r="N41" s="106"/>
      <c r="O41" s="106"/>
      <c r="P41" s="39"/>
      <c r="Q41" s="39"/>
    </row>
    <row r="42" spans="2:17">
      <c r="B42" s="92">
        <v>12106</v>
      </c>
      <c r="C42" s="93" t="s">
        <v>335</v>
      </c>
      <c r="D42" s="899">
        <v>1682.8889999999999</v>
      </c>
      <c r="E42" s="894">
        <v>9328.5439999999999</v>
      </c>
      <c r="F42" s="894">
        <f>SUM(D42:E42)</f>
        <v>11011.432999999999</v>
      </c>
      <c r="G42" s="894">
        <v>513.36900000000003</v>
      </c>
      <c r="H42" s="894">
        <v>2751.0359999999996</v>
      </c>
      <c r="I42" s="894">
        <f>SUM(G42:H42)</f>
        <v>3264.4049999999997</v>
      </c>
      <c r="J42" s="894">
        <v>2847.71351</v>
      </c>
      <c r="K42" s="894">
        <v>9210.87817</v>
      </c>
      <c r="L42" s="900">
        <f>SUM(J42:K42)</f>
        <v>12058.59168</v>
      </c>
      <c r="M42" s="106"/>
      <c r="N42" s="106"/>
      <c r="O42" s="106"/>
      <c r="P42" s="39"/>
      <c r="Q42" s="39"/>
    </row>
    <row r="43" spans="2:17">
      <c r="B43" s="97"/>
      <c r="C43" s="132" t="s">
        <v>337</v>
      </c>
      <c r="D43" s="896">
        <f>SUM(D42)</f>
        <v>1682.8889999999999</v>
      </c>
      <c r="E43" s="897">
        <f t="shared" si="6"/>
        <v>9328.5439999999999</v>
      </c>
      <c r="F43" s="897">
        <f t="shared" si="6"/>
        <v>11011.432999999999</v>
      </c>
      <c r="G43" s="897">
        <f t="shared" si="6"/>
        <v>513.36900000000003</v>
      </c>
      <c r="H43" s="897">
        <f t="shared" si="6"/>
        <v>2751.0359999999996</v>
      </c>
      <c r="I43" s="897">
        <f t="shared" ref="I43" si="8">SUM(I42)</f>
        <v>3264.4049999999997</v>
      </c>
      <c r="J43" s="897">
        <f t="shared" si="6"/>
        <v>2847.71351</v>
      </c>
      <c r="K43" s="897">
        <f>SUM(K42)</f>
        <v>9210.87817</v>
      </c>
      <c r="L43" s="901">
        <f>SUM(J43:K43)</f>
        <v>12058.59168</v>
      </c>
      <c r="M43" s="106"/>
      <c r="N43" s="106"/>
      <c r="O43" s="106"/>
      <c r="P43" s="39"/>
      <c r="Q43" s="39"/>
    </row>
    <row r="44" spans="2:17" ht="13.5" thickBot="1">
      <c r="B44" s="80"/>
      <c r="C44" s="81" t="s">
        <v>332</v>
      </c>
      <c r="D44" s="902">
        <f>D43+D41</f>
        <v>1718.829</v>
      </c>
      <c r="E44" s="902">
        <f t="shared" ref="E44:H44" si="9">E43+E41</f>
        <v>9476.4840000000004</v>
      </c>
      <c r="F44" s="902">
        <f>F43+F41</f>
        <v>11195.312999999998</v>
      </c>
      <c r="G44" s="902">
        <f t="shared" si="9"/>
        <v>544.09900000000005</v>
      </c>
      <c r="H44" s="902">
        <f t="shared" si="9"/>
        <v>2847.6659999999997</v>
      </c>
      <c r="I44" s="902">
        <f>I43+I41</f>
        <v>3391.7649999999999</v>
      </c>
      <c r="J44" s="902">
        <f>J43+J41</f>
        <v>4329.8651499999996</v>
      </c>
      <c r="K44" s="902">
        <f>K43+K41</f>
        <v>15025.873769999998</v>
      </c>
      <c r="L44" s="903">
        <f>SUM(J44:K44)</f>
        <v>19355.738919999996</v>
      </c>
      <c r="M44" s="133"/>
      <c r="N44" s="134"/>
      <c r="O44" s="133"/>
      <c r="P44" s="39"/>
      <c r="Q44" s="39"/>
    </row>
    <row r="45" spans="2:17" ht="13.5" thickBot="1">
      <c r="B45" s="998" t="s">
        <v>339</v>
      </c>
      <c r="C45" s="999"/>
      <c r="D45" s="904">
        <f>D44+D38</f>
        <v>1718.829</v>
      </c>
      <c r="E45" s="904">
        <f t="shared" ref="E45" si="10">E44+E38</f>
        <v>9476.4840000000004</v>
      </c>
      <c r="F45" s="904">
        <f>F44+F38</f>
        <v>11195.312999999998</v>
      </c>
      <c r="G45" s="904">
        <f>G44+G38</f>
        <v>544.09900000000005</v>
      </c>
      <c r="H45" s="904">
        <f>H44+H38</f>
        <v>2847.6659999999997</v>
      </c>
      <c r="I45" s="904">
        <f>I44+I38</f>
        <v>3391.7649999999999</v>
      </c>
      <c r="J45" s="904">
        <f t="shared" ref="J45:K45" si="11">J44+J38</f>
        <v>4329.8651499999996</v>
      </c>
      <c r="K45" s="904">
        <f t="shared" si="11"/>
        <v>15025.873769999998</v>
      </c>
      <c r="L45" s="905">
        <f>L44+L38</f>
        <v>19355.738919999996</v>
      </c>
      <c r="M45" s="102"/>
      <c r="N45" s="102"/>
      <c r="O45" s="102"/>
      <c r="P45" s="39"/>
      <c r="Q45" s="39"/>
    </row>
    <row r="47" spans="2:17">
      <c r="B47" s="39"/>
      <c r="C47" s="39" t="s">
        <v>483</v>
      </c>
      <c r="E47" s="39" t="s">
        <v>341</v>
      </c>
      <c r="F47" s="39"/>
      <c r="I47" s="39" t="s">
        <v>569</v>
      </c>
      <c r="L47" s="35"/>
    </row>
    <row r="48" spans="2:17">
      <c r="B48" s="39"/>
      <c r="C48" s="39" t="s">
        <v>486</v>
      </c>
      <c r="E48" s="39" t="s">
        <v>342</v>
      </c>
      <c r="F48" s="39"/>
      <c r="G48" s="35"/>
      <c r="K48" s="35"/>
      <c r="L48" s="35"/>
    </row>
    <row r="49" spans="2:11">
      <c r="B49" s="39"/>
      <c r="C49" s="39"/>
    </row>
    <row r="50" spans="2:11">
      <c r="C50" s="135"/>
    </row>
    <row r="57" spans="2:11">
      <c r="K57" s="38"/>
    </row>
  </sheetData>
  <mergeCells count="24">
    <mergeCell ref="B33:L33"/>
    <mergeCell ref="B36:L36"/>
    <mergeCell ref="B39:L39"/>
    <mergeCell ref="B45:C45"/>
    <mergeCell ref="G9:I9"/>
    <mergeCell ref="B12:O12"/>
    <mergeCell ref="B15:O15"/>
    <mergeCell ref="B18:O18"/>
    <mergeCell ref="B26:C26"/>
    <mergeCell ref="B29:C31"/>
    <mergeCell ref="D29:L29"/>
    <mergeCell ref="D30:F30"/>
    <mergeCell ref="G30:I30"/>
    <mergeCell ref="J30:L30"/>
    <mergeCell ref="B8:C10"/>
    <mergeCell ref="D8:I8"/>
    <mergeCell ref="J8:L9"/>
    <mergeCell ref="M8:O9"/>
    <mergeCell ref="D9:F9"/>
    <mergeCell ref="N2:O2"/>
    <mergeCell ref="B3:O3"/>
    <mergeCell ref="N4:O4"/>
    <mergeCell ref="B5:O5"/>
    <mergeCell ref="B6:O6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ignoredErrors>
    <ignoredError sqref="B22:B23" numberStoredAsText="1"/>
    <ignoredError sqref="I21" formulaRange="1"/>
    <ignoredError sqref="N24 I20 F41:F42 I41:I4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2328"/>
  <sheetViews>
    <sheetView topLeftCell="A997" zoomScale="70" zoomScaleNormal="70" workbookViewId="0">
      <selection activeCell="A2013" sqref="A2013:T2013"/>
    </sheetView>
  </sheetViews>
  <sheetFormatPr defaultColWidth="9.140625" defaultRowHeight="15"/>
  <cols>
    <col min="1" max="1" width="60.140625" style="485" customWidth="1"/>
    <col min="2" max="2" width="16.5703125" style="485" customWidth="1"/>
    <col min="3" max="3" width="16.28515625" style="486" customWidth="1"/>
    <col min="4" max="4" width="16.42578125" style="486" customWidth="1"/>
    <col min="5" max="5" width="15.28515625" style="485" customWidth="1"/>
    <col min="6" max="6" width="19.28515625" style="485" customWidth="1"/>
    <col min="7" max="7" width="15.140625" style="485" customWidth="1"/>
    <col min="8" max="8" width="14.5703125" style="485" customWidth="1"/>
    <col min="9" max="9" width="15.85546875" style="485" customWidth="1"/>
    <col min="10" max="10" width="12.85546875" style="485" customWidth="1"/>
    <col min="11" max="13" width="14.42578125" style="485" customWidth="1"/>
    <col min="14" max="14" width="11.85546875" style="485" customWidth="1"/>
    <col min="15" max="17" width="14.42578125" style="485" customWidth="1"/>
    <col min="18" max="18" width="13.28515625" style="485" customWidth="1"/>
    <col min="19" max="20" width="14.42578125" style="485" customWidth="1"/>
    <col min="21" max="21" width="9.140625" style="484" customWidth="1"/>
    <col min="22" max="22" width="12.5703125" style="484" customWidth="1"/>
    <col min="23" max="170" width="9.140625" style="484" customWidth="1"/>
    <col min="171" max="256" width="9.140625" style="485"/>
    <col min="257" max="257" width="58.42578125" style="485" customWidth="1"/>
    <col min="258" max="258" width="16.5703125" style="485" customWidth="1"/>
    <col min="259" max="260" width="15.5703125" style="485" customWidth="1"/>
    <col min="261" max="262" width="15.28515625" style="485" customWidth="1"/>
    <col min="263" max="263" width="15.5703125" style="485" customWidth="1"/>
    <col min="264" max="264" width="14.5703125" style="485" customWidth="1"/>
    <col min="265" max="266" width="15.140625" style="485" customWidth="1"/>
    <col min="267" max="276" width="14.42578125" style="485" customWidth="1"/>
    <col min="277" max="426" width="9.140625" style="485" customWidth="1"/>
    <col min="427" max="512" width="9.140625" style="485"/>
    <col min="513" max="513" width="58.42578125" style="485" customWidth="1"/>
    <col min="514" max="514" width="16.5703125" style="485" customWidth="1"/>
    <col min="515" max="516" width="15.5703125" style="485" customWidth="1"/>
    <col min="517" max="518" width="15.28515625" style="485" customWidth="1"/>
    <col min="519" max="519" width="15.5703125" style="485" customWidth="1"/>
    <col min="520" max="520" width="14.5703125" style="485" customWidth="1"/>
    <col min="521" max="522" width="15.140625" style="485" customWidth="1"/>
    <col min="523" max="532" width="14.42578125" style="485" customWidth="1"/>
    <col min="533" max="682" width="9.140625" style="485" customWidth="1"/>
    <col min="683" max="768" width="9.140625" style="485"/>
    <col min="769" max="769" width="58.42578125" style="485" customWidth="1"/>
    <col min="770" max="770" width="16.5703125" style="485" customWidth="1"/>
    <col min="771" max="772" width="15.5703125" style="485" customWidth="1"/>
    <col min="773" max="774" width="15.28515625" style="485" customWidth="1"/>
    <col min="775" max="775" width="15.5703125" style="485" customWidth="1"/>
    <col min="776" max="776" width="14.5703125" style="485" customWidth="1"/>
    <col min="777" max="778" width="15.140625" style="485" customWidth="1"/>
    <col min="779" max="788" width="14.42578125" style="485" customWidth="1"/>
    <col min="789" max="938" width="9.140625" style="485" customWidth="1"/>
    <col min="939" max="1024" width="9.140625" style="485"/>
    <col min="1025" max="1025" width="58.42578125" style="485" customWidth="1"/>
    <col min="1026" max="1026" width="16.5703125" style="485" customWidth="1"/>
    <col min="1027" max="1028" width="15.5703125" style="485" customWidth="1"/>
    <col min="1029" max="1030" width="15.28515625" style="485" customWidth="1"/>
    <col min="1031" max="1031" width="15.5703125" style="485" customWidth="1"/>
    <col min="1032" max="1032" width="14.5703125" style="485" customWidth="1"/>
    <col min="1033" max="1034" width="15.140625" style="485" customWidth="1"/>
    <col min="1035" max="1044" width="14.42578125" style="485" customWidth="1"/>
    <col min="1045" max="1194" width="9.140625" style="485" customWidth="1"/>
    <col min="1195" max="1280" width="9.140625" style="485"/>
    <col min="1281" max="1281" width="58.42578125" style="485" customWidth="1"/>
    <col min="1282" max="1282" width="16.5703125" style="485" customWidth="1"/>
    <col min="1283" max="1284" width="15.5703125" style="485" customWidth="1"/>
    <col min="1285" max="1286" width="15.28515625" style="485" customWidth="1"/>
    <col min="1287" max="1287" width="15.5703125" style="485" customWidth="1"/>
    <col min="1288" max="1288" width="14.5703125" style="485" customWidth="1"/>
    <col min="1289" max="1290" width="15.140625" style="485" customWidth="1"/>
    <col min="1291" max="1300" width="14.42578125" style="485" customWidth="1"/>
    <col min="1301" max="1450" width="9.140625" style="485" customWidth="1"/>
    <col min="1451" max="1536" width="9.140625" style="485"/>
    <col min="1537" max="1537" width="58.42578125" style="485" customWidth="1"/>
    <col min="1538" max="1538" width="16.5703125" style="485" customWidth="1"/>
    <col min="1539" max="1540" width="15.5703125" style="485" customWidth="1"/>
    <col min="1541" max="1542" width="15.28515625" style="485" customWidth="1"/>
    <col min="1543" max="1543" width="15.5703125" style="485" customWidth="1"/>
    <col min="1544" max="1544" width="14.5703125" style="485" customWidth="1"/>
    <col min="1545" max="1546" width="15.140625" style="485" customWidth="1"/>
    <col min="1547" max="1556" width="14.42578125" style="485" customWidth="1"/>
    <col min="1557" max="1706" width="9.140625" style="485" customWidth="1"/>
    <col min="1707" max="1792" width="9.140625" style="485"/>
    <col min="1793" max="1793" width="58.42578125" style="485" customWidth="1"/>
    <col min="1794" max="1794" width="16.5703125" style="485" customWidth="1"/>
    <col min="1795" max="1796" width="15.5703125" style="485" customWidth="1"/>
    <col min="1797" max="1798" width="15.28515625" style="485" customWidth="1"/>
    <col min="1799" max="1799" width="15.5703125" style="485" customWidth="1"/>
    <col min="1800" max="1800" width="14.5703125" style="485" customWidth="1"/>
    <col min="1801" max="1802" width="15.140625" style="485" customWidth="1"/>
    <col min="1803" max="1812" width="14.42578125" style="485" customWidth="1"/>
    <col min="1813" max="1962" width="9.140625" style="485" customWidth="1"/>
    <col min="1963" max="2048" width="9.140625" style="485"/>
    <col min="2049" max="2049" width="58.42578125" style="485" customWidth="1"/>
    <col min="2050" max="2050" width="16.5703125" style="485" customWidth="1"/>
    <col min="2051" max="2052" width="15.5703125" style="485" customWidth="1"/>
    <col min="2053" max="2054" width="15.28515625" style="485" customWidth="1"/>
    <col min="2055" max="2055" width="15.5703125" style="485" customWidth="1"/>
    <col min="2056" max="2056" width="14.5703125" style="485" customWidth="1"/>
    <col min="2057" max="2058" width="15.140625" style="485" customWidth="1"/>
    <col min="2059" max="2068" width="14.42578125" style="485" customWidth="1"/>
    <col min="2069" max="2218" width="9.140625" style="485" customWidth="1"/>
    <col min="2219" max="2304" width="9.140625" style="485"/>
    <col min="2305" max="2305" width="58.42578125" style="485" customWidth="1"/>
    <col min="2306" max="2306" width="16.5703125" style="485" customWidth="1"/>
    <col min="2307" max="2308" width="15.5703125" style="485" customWidth="1"/>
    <col min="2309" max="2310" width="15.28515625" style="485" customWidth="1"/>
    <col min="2311" max="2311" width="15.5703125" style="485" customWidth="1"/>
    <col min="2312" max="2312" width="14.5703125" style="485" customWidth="1"/>
    <col min="2313" max="2314" width="15.140625" style="485" customWidth="1"/>
    <col min="2315" max="2324" width="14.42578125" style="485" customWidth="1"/>
    <col min="2325" max="2474" width="9.140625" style="485" customWidth="1"/>
    <col min="2475" max="2560" width="9.140625" style="485"/>
    <col min="2561" max="2561" width="58.42578125" style="485" customWidth="1"/>
    <col min="2562" max="2562" width="16.5703125" style="485" customWidth="1"/>
    <col min="2563" max="2564" width="15.5703125" style="485" customWidth="1"/>
    <col min="2565" max="2566" width="15.28515625" style="485" customWidth="1"/>
    <col min="2567" max="2567" width="15.5703125" style="485" customWidth="1"/>
    <col min="2568" max="2568" width="14.5703125" style="485" customWidth="1"/>
    <col min="2569" max="2570" width="15.140625" style="485" customWidth="1"/>
    <col min="2571" max="2580" width="14.42578125" style="485" customWidth="1"/>
    <col min="2581" max="2730" width="9.140625" style="485" customWidth="1"/>
    <col min="2731" max="2816" width="9.140625" style="485"/>
    <col min="2817" max="2817" width="58.42578125" style="485" customWidth="1"/>
    <col min="2818" max="2818" width="16.5703125" style="485" customWidth="1"/>
    <col min="2819" max="2820" width="15.5703125" style="485" customWidth="1"/>
    <col min="2821" max="2822" width="15.28515625" style="485" customWidth="1"/>
    <col min="2823" max="2823" width="15.5703125" style="485" customWidth="1"/>
    <col min="2824" max="2824" width="14.5703125" style="485" customWidth="1"/>
    <col min="2825" max="2826" width="15.140625" style="485" customWidth="1"/>
    <col min="2827" max="2836" width="14.42578125" style="485" customWidth="1"/>
    <col min="2837" max="2986" width="9.140625" style="485" customWidth="1"/>
    <col min="2987" max="3072" width="9.140625" style="485"/>
    <col min="3073" max="3073" width="58.42578125" style="485" customWidth="1"/>
    <col min="3074" max="3074" width="16.5703125" style="485" customWidth="1"/>
    <col min="3075" max="3076" width="15.5703125" style="485" customWidth="1"/>
    <col min="3077" max="3078" width="15.28515625" style="485" customWidth="1"/>
    <col min="3079" max="3079" width="15.5703125" style="485" customWidth="1"/>
    <col min="3080" max="3080" width="14.5703125" style="485" customWidth="1"/>
    <col min="3081" max="3082" width="15.140625" style="485" customWidth="1"/>
    <col min="3083" max="3092" width="14.42578125" style="485" customWidth="1"/>
    <col min="3093" max="3242" width="9.140625" style="485" customWidth="1"/>
    <col min="3243" max="3328" width="9.140625" style="485"/>
    <col min="3329" max="3329" width="58.42578125" style="485" customWidth="1"/>
    <col min="3330" max="3330" width="16.5703125" style="485" customWidth="1"/>
    <col min="3331" max="3332" width="15.5703125" style="485" customWidth="1"/>
    <col min="3333" max="3334" width="15.28515625" style="485" customWidth="1"/>
    <col min="3335" max="3335" width="15.5703125" style="485" customWidth="1"/>
    <col min="3336" max="3336" width="14.5703125" style="485" customWidth="1"/>
    <col min="3337" max="3338" width="15.140625" style="485" customWidth="1"/>
    <col min="3339" max="3348" width="14.42578125" style="485" customWidth="1"/>
    <col min="3349" max="3498" width="9.140625" style="485" customWidth="1"/>
    <col min="3499" max="3584" width="9.140625" style="485"/>
    <col min="3585" max="3585" width="58.42578125" style="485" customWidth="1"/>
    <col min="3586" max="3586" width="16.5703125" style="485" customWidth="1"/>
    <col min="3587" max="3588" width="15.5703125" style="485" customWidth="1"/>
    <col min="3589" max="3590" width="15.28515625" style="485" customWidth="1"/>
    <col min="3591" max="3591" width="15.5703125" style="485" customWidth="1"/>
    <col min="3592" max="3592" width="14.5703125" style="485" customWidth="1"/>
    <col min="3593" max="3594" width="15.140625" style="485" customWidth="1"/>
    <col min="3595" max="3604" width="14.42578125" style="485" customWidth="1"/>
    <col min="3605" max="3754" width="9.140625" style="485" customWidth="1"/>
    <col min="3755" max="3840" width="9.140625" style="485"/>
    <col min="3841" max="3841" width="58.42578125" style="485" customWidth="1"/>
    <col min="3842" max="3842" width="16.5703125" style="485" customWidth="1"/>
    <col min="3843" max="3844" width="15.5703125" style="485" customWidth="1"/>
    <col min="3845" max="3846" width="15.28515625" style="485" customWidth="1"/>
    <col min="3847" max="3847" width="15.5703125" style="485" customWidth="1"/>
    <col min="3848" max="3848" width="14.5703125" style="485" customWidth="1"/>
    <col min="3849" max="3850" width="15.140625" style="485" customWidth="1"/>
    <col min="3851" max="3860" width="14.42578125" style="485" customWidth="1"/>
    <col min="3861" max="4010" width="9.140625" style="485" customWidth="1"/>
    <col min="4011" max="4096" width="9.140625" style="485"/>
    <col min="4097" max="4097" width="58.42578125" style="485" customWidth="1"/>
    <col min="4098" max="4098" width="16.5703125" style="485" customWidth="1"/>
    <col min="4099" max="4100" width="15.5703125" style="485" customWidth="1"/>
    <col min="4101" max="4102" width="15.28515625" style="485" customWidth="1"/>
    <col min="4103" max="4103" width="15.5703125" style="485" customWidth="1"/>
    <col min="4104" max="4104" width="14.5703125" style="485" customWidth="1"/>
    <col min="4105" max="4106" width="15.140625" style="485" customWidth="1"/>
    <col min="4107" max="4116" width="14.42578125" style="485" customWidth="1"/>
    <col min="4117" max="4266" width="9.140625" style="485" customWidth="1"/>
    <col min="4267" max="4352" width="9.140625" style="485"/>
    <col min="4353" max="4353" width="58.42578125" style="485" customWidth="1"/>
    <col min="4354" max="4354" width="16.5703125" style="485" customWidth="1"/>
    <col min="4355" max="4356" width="15.5703125" style="485" customWidth="1"/>
    <col min="4357" max="4358" width="15.28515625" style="485" customWidth="1"/>
    <col min="4359" max="4359" width="15.5703125" style="485" customWidth="1"/>
    <col min="4360" max="4360" width="14.5703125" style="485" customWidth="1"/>
    <col min="4361" max="4362" width="15.140625" style="485" customWidth="1"/>
    <col min="4363" max="4372" width="14.42578125" style="485" customWidth="1"/>
    <col min="4373" max="4522" width="9.140625" style="485" customWidth="1"/>
    <col min="4523" max="4608" width="9.140625" style="485"/>
    <col min="4609" max="4609" width="58.42578125" style="485" customWidth="1"/>
    <col min="4610" max="4610" width="16.5703125" style="485" customWidth="1"/>
    <col min="4611" max="4612" width="15.5703125" style="485" customWidth="1"/>
    <col min="4613" max="4614" width="15.28515625" style="485" customWidth="1"/>
    <col min="4615" max="4615" width="15.5703125" style="485" customWidth="1"/>
    <col min="4616" max="4616" width="14.5703125" style="485" customWidth="1"/>
    <col min="4617" max="4618" width="15.140625" style="485" customWidth="1"/>
    <col min="4619" max="4628" width="14.42578125" style="485" customWidth="1"/>
    <col min="4629" max="4778" width="9.140625" style="485" customWidth="1"/>
    <col min="4779" max="4864" width="9.140625" style="485"/>
    <col min="4865" max="4865" width="58.42578125" style="485" customWidth="1"/>
    <col min="4866" max="4866" width="16.5703125" style="485" customWidth="1"/>
    <col min="4867" max="4868" width="15.5703125" style="485" customWidth="1"/>
    <col min="4869" max="4870" width="15.28515625" style="485" customWidth="1"/>
    <col min="4871" max="4871" width="15.5703125" style="485" customWidth="1"/>
    <col min="4872" max="4872" width="14.5703125" style="485" customWidth="1"/>
    <col min="4873" max="4874" width="15.140625" style="485" customWidth="1"/>
    <col min="4875" max="4884" width="14.42578125" style="485" customWidth="1"/>
    <col min="4885" max="5034" width="9.140625" style="485" customWidth="1"/>
    <col min="5035" max="5120" width="9.140625" style="485"/>
    <col min="5121" max="5121" width="58.42578125" style="485" customWidth="1"/>
    <col min="5122" max="5122" width="16.5703125" style="485" customWidth="1"/>
    <col min="5123" max="5124" width="15.5703125" style="485" customWidth="1"/>
    <col min="5125" max="5126" width="15.28515625" style="485" customWidth="1"/>
    <col min="5127" max="5127" width="15.5703125" style="485" customWidth="1"/>
    <col min="5128" max="5128" width="14.5703125" style="485" customWidth="1"/>
    <col min="5129" max="5130" width="15.140625" style="485" customWidth="1"/>
    <col min="5131" max="5140" width="14.42578125" style="485" customWidth="1"/>
    <col min="5141" max="5290" width="9.140625" style="485" customWidth="1"/>
    <col min="5291" max="5376" width="9.140625" style="485"/>
    <col min="5377" max="5377" width="58.42578125" style="485" customWidth="1"/>
    <col min="5378" max="5378" width="16.5703125" style="485" customWidth="1"/>
    <col min="5379" max="5380" width="15.5703125" style="485" customWidth="1"/>
    <col min="5381" max="5382" width="15.28515625" style="485" customWidth="1"/>
    <col min="5383" max="5383" width="15.5703125" style="485" customWidth="1"/>
    <col min="5384" max="5384" width="14.5703125" style="485" customWidth="1"/>
    <col min="5385" max="5386" width="15.140625" style="485" customWidth="1"/>
    <col min="5387" max="5396" width="14.42578125" style="485" customWidth="1"/>
    <col min="5397" max="5546" width="9.140625" style="485" customWidth="1"/>
    <col min="5547" max="5632" width="9.140625" style="485"/>
    <col min="5633" max="5633" width="58.42578125" style="485" customWidth="1"/>
    <col min="5634" max="5634" width="16.5703125" style="485" customWidth="1"/>
    <col min="5635" max="5636" width="15.5703125" style="485" customWidth="1"/>
    <col min="5637" max="5638" width="15.28515625" style="485" customWidth="1"/>
    <col min="5639" max="5639" width="15.5703125" style="485" customWidth="1"/>
    <col min="5640" max="5640" width="14.5703125" style="485" customWidth="1"/>
    <col min="5641" max="5642" width="15.140625" style="485" customWidth="1"/>
    <col min="5643" max="5652" width="14.42578125" style="485" customWidth="1"/>
    <col min="5653" max="5802" width="9.140625" style="485" customWidth="1"/>
    <col min="5803" max="5888" width="9.140625" style="485"/>
    <col min="5889" max="5889" width="58.42578125" style="485" customWidth="1"/>
    <col min="5890" max="5890" width="16.5703125" style="485" customWidth="1"/>
    <col min="5891" max="5892" width="15.5703125" style="485" customWidth="1"/>
    <col min="5893" max="5894" width="15.28515625" style="485" customWidth="1"/>
    <col min="5895" max="5895" width="15.5703125" style="485" customWidth="1"/>
    <col min="5896" max="5896" width="14.5703125" style="485" customWidth="1"/>
    <col min="5897" max="5898" width="15.140625" style="485" customWidth="1"/>
    <col min="5899" max="5908" width="14.42578125" style="485" customWidth="1"/>
    <col min="5909" max="6058" width="9.140625" style="485" customWidth="1"/>
    <col min="6059" max="6144" width="9.140625" style="485"/>
    <col min="6145" max="6145" width="58.42578125" style="485" customWidth="1"/>
    <col min="6146" max="6146" width="16.5703125" style="485" customWidth="1"/>
    <col min="6147" max="6148" width="15.5703125" style="485" customWidth="1"/>
    <col min="6149" max="6150" width="15.28515625" style="485" customWidth="1"/>
    <col min="6151" max="6151" width="15.5703125" style="485" customWidth="1"/>
    <col min="6152" max="6152" width="14.5703125" style="485" customWidth="1"/>
    <col min="6153" max="6154" width="15.140625" style="485" customWidth="1"/>
    <col min="6155" max="6164" width="14.42578125" style="485" customWidth="1"/>
    <col min="6165" max="6314" width="9.140625" style="485" customWidth="1"/>
    <col min="6315" max="6400" width="9.140625" style="485"/>
    <col min="6401" max="6401" width="58.42578125" style="485" customWidth="1"/>
    <col min="6402" max="6402" width="16.5703125" style="485" customWidth="1"/>
    <col min="6403" max="6404" width="15.5703125" style="485" customWidth="1"/>
    <col min="6405" max="6406" width="15.28515625" style="485" customWidth="1"/>
    <col min="6407" max="6407" width="15.5703125" style="485" customWidth="1"/>
    <col min="6408" max="6408" width="14.5703125" style="485" customWidth="1"/>
    <col min="6409" max="6410" width="15.140625" style="485" customWidth="1"/>
    <col min="6411" max="6420" width="14.42578125" style="485" customWidth="1"/>
    <col min="6421" max="6570" width="9.140625" style="485" customWidth="1"/>
    <col min="6571" max="6656" width="9.140625" style="485"/>
    <col min="6657" max="6657" width="58.42578125" style="485" customWidth="1"/>
    <col min="6658" max="6658" width="16.5703125" style="485" customWidth="1"/>
    <col min="6659" max="6660" width="15.5703125" style="485" customWidth="1"/>
    <col min="6661" max="6662" width="15.28515625" style="485" customWidth="1"/>
    <col min="6663" max="6663" width="15.5703125" style="485" customWidth="1"/>
    <col min="6664" max="6664" width="14.5703125" style="485" customWidth="1"/>
    <col min="6665" max="6666" width="15.140625" style="485" customWidth="1"/>
    <col min="6667" max="6676" width="14.42578125" style="485" customWidth="1"/>
    <col min="6677" max="6826" width="9.140625" style="485" customWidth="1"/>
    <col min="6827" max="6912" width="9.140625" style="485"/>
    <col min="6913" max="6913" width="58.42578125" style="485" customWidth="1"/>
    <col min="6914" max="6914" width="16.5703125" style="485" customWidth="1"/>
    <col min="6915" max="6916" width="15.5703125" style="485" customWidth="1"/>
    <col min="6917" max="6918" width="15.28515625" style="485" customWidth="1"/>
    <col min="6919" max="6919" width="15.5703125" style="485" customWidth="1"/>
    <col min="6920" max="6920" width="14.5703125" style="485" customWidth="1"/>
    <col min="6921" max="6922" width="15.140625" style="485" customWidth="1"/>
    <col min="6923" max="6932" width="14.42578125" style="485" customWidth="1"/>
    <col min="6933" max="7082" width="9.140625" style="485" customWidth="1"/>
    <col min="7083" max="7168" width="9.140625" style="485"/>
    <col min="7169" max="7169" width="58.42578125" style="485" customWidth="1"/>
    <col min="7170" max="7170" width="16.5703125" style="485" customWidth="1"/>
    <col min="7171" max="7172" width="15.5703125" style="485" customWidth="1"/>
    <col min="7173" max="7174" width="15.28515625" style="485" customWidth="1"/>
    <col min="7175" max="7175" width="15.5703125" style="485" customWidth="1"/>
    <col min="7176" max="7176" width="14.5703125" style="485" customWidth="1"/>
    <col min="7177" max="7178" width="15.140625" style="485" customWidth="1"/>
    <col min="7179" max="7188" width="14.42578125" style="485" customWidth="1"/>
    <col min="7189" max="7338" width="9.140625" style="485" customWidth="1"/>
    <col min="7339" max="7424" width="9.140625" style="485"/>
    <col min="7425" max="7425" width="58.42578125" style="485" customWidth="1"/>
    <col min="7426" max="7426" width="16.5703125" style="485" customWidth="1"/>
    <col min="7427" max="7428" width="15.5703125" style="485" customWidth="1"/>
    <col min="7429" max="7430" width="15.28515625" style="485" customWidth="1"/>
    <col min="7431" max="7431" width="15.5703125" style="485" customWidth="1"/>
    <col min="7432" max="7432" width="14.5703125" style="485" customWidth="1"/>
    <col min="7433" max="7434" width="15.140625" style="485" customWidth="1"/>
    <col min="7435" max="7444" width="14.42578125" style="485" customWidth="1"/>
    <col min="7445" max="7594" width="9.140625" style="485" customWidth="1"/>
    <col min="7595" max="7680" width="9.140625" style="485"/>
    <col min="7681" max="7681" width="58.42578125" style="485" customWidth="1"/>
    <col min="7682" max="7682" width="16.5703125" style="485" customWidth="1"/>
    <col min="7683" max="7684" width="15.5703125" style="485" customWidth="1"/>
    <col min="7685" max="7686" width="15.28515625" style="485" customWidth="1"/>
    <col min="7687" max="7687" width="15.5703125" style="485" customWidth="1"/>
    <col min="7688" max="7688" width="14.5703125" style="485" customWidth="1"/>
    <col min="7689" max="7690" width="15.140625" style="485" customWidth="1"/>
    <col min="7691" max="7700" width="14.42578125" style="485" customWidth="1"/>
    <col min="7701" max="7850" width="9.140625" style="485" customWidth="1"/>
    <col min="7851" max="7936" width="9.140625" style="485"/>
    <col min="7937" max="7937" width="58.42578125" style="485" customWidth="1"/>
    <col min="7938" max="7938" width="16.5703125" style="485" customWidth="1"/>
    <col min="7939" max="7940" width="15.5703125" style="485" customWidth="1"/>
    <col min="7941" max="7942" width="15.28515625" style="485" customWidth="1"/>
    <col min="7943" max="7943" width="15.5703125" style="485" customWidth="1"/>
    <col min="7944" max="7944" width="14.5703125" style="485" customWidth="1"/>
    <col min="7945" max="7946" width="15.140625" style="485" customWidth="1"/>
    <col min="7947" max="7956" width="14.42578125" style="485" customWidth="1"/>
    <col min="7957" max="8106" width="9.140625" style="485" customWidth="1"/>
    <col min="8107" max="8192" width="9.140625" style="485"/>
    <col min="8193" max="8193" width="58.42578125" style="485" customWidth="1"/>
    <col min="8194" max="8194" width="16.5703125" style="485" customWidth="1"/>
    <col min="8195" max="8196" width="15.5703125" style="485" customWidth="1"/>
    <col min="8197" max="8198" width="15.28515625" style="485" customWidth="1"/>
    <col min="8199" max="8199" width="15.5703125" style="485" customWidth="1"/>
    <col min="8200" max="8200" width="14.5703125" style="485" customWidth="1"/>
    <col min="8201" max="8202" width="15.140625" style="485" customWidth="1"/>
    <col min="8203" max="8212" width="14.42578125" style="485" customWidth="1"/>
    <col min="8213" max="8362" width="9.140625" style="485" customWidth="1"/>
    <col min="8363" max="8448" width="9.140625" style="485"/>
    <col min="8449" max="8449" width="58.42578125" style="485" customWidth="1"/>
    <col min="8450" max="8450" width="16.5703125" style="485" customWidth="1"/>
    <col min="8451" max="8452" width="15.5703125" style="485" customWidth="1"/>
    <col min="8453" max="8454" width="15.28515625" style="485" customWidth="1"/>
    <col min="8455" max="8455" width="15.5703125" style="485" customWidth="1"/>
    <col min="8456" max="8456" width="14.5703125" style="485" customWidth="1"/>
    <col min="8457" max="8458" width="15.140625" style="485" customWidth="1"/>
    <col min="8459" max="8468" width="14.42578125" style="485" customWidth="1"/>
    <col min="8469" max="8618" width="9.140625" style="485" customWidth="1"/>
    <col min="8619" max="8704" width="9.140625" style="485"/>
    <col min="8705" max="8705" width="58.42578125" style="485" customWidth="1"/>
    <col min="8706" max="8706" width="16.5703125" style="485" customWidth="1"/>
    <col min="8707" max="8708" width="15.5703125" style="485" customWidth="1"/>
    <col min="8709" max="8710" width="15.28515625" style="485" customWidth="1"/>
    <col min="8711" max="8711" width="15.5703125" style="485" customWidth="1"/>
    <col min="8712" max="8712" width="14.5703125" style="485" customWidth="1"/>
    <col min="8713" max="8714" width="15.140625" style="485" customWidth="1"/>
    <col min="8715" max="8724" width="14.42578125" style="485" customWidth="1"/>
    <col min="8725" max="8874" width="9.140625" style="485" customWidth="1"/>
    <col min="8875" max="8960" width="9.140625" style="485"/>
    <col min="8961" max="8961" width="58.42578125" style="485" customWidth="1"/>
    <col min="8962" max="8962" width="16.5703125" style="485" customWidth="1"/>
    <col min="8963" max="8964" width="15.5703125" style="485" customWidth="1"/>
    <col min="8965" max="8966" width="15.28515625" style="485" customWidth="1"/>
    <col min="8967" max="8967" width="15.5703125" style="485" customWidth="1"/>
    <col min="8968" max="8968" width="14.5703125" style="485" customWidth="1"/>
    <col min="8969" max="8970" width="15.140625" style="485" customWidth="1"/>
    <col min="8971" max="8980" width="14.42578125" style="485" customWidth="1"/>
    <col min="8981" max="9130" width="9.140625" style="485" customWidth="1"/>
    <col min="9131" max="9216" width="9.140625" style="485"/>
    <col min="9217" max="9217" width="58.42578125" style="485" customWidth="1"/>
    <col min="9218" max="9218" width="16.5703125" style="485" customWidth="1"/>
    <col min="9219" max="9220" width="15.5703125" style="485" customWidth="1"/>
    <col min="9221" max="9222" width="15.28515625" style="485" customWidth="1"/>
    <col min="9223" max="9223" width="15.5703125" style="485" customWidth="1"/>
    <col min="9224" max="9224" width="14.5703125" style="485" customWidth="1"/>
    <col min="9225" max="9226" width="15.140625" style="485" customWidth="1"/>
    <col min="9227" max="9236" width="14.42578125" style="485" customWidth="1"/>
    <col min="9237" max="9386" width="9.140625" style="485" customWidth="1"/>
    <col min="9387" max="9472" width="9.140625" style="485"/>
    <col min="9473" max="9473" width="58.42578125" style="485" customWidth="1"/>
    <col min="9474" max="9474" width="16.5703125" style="485" customWidth="1"/>
    <col min="9475" max="9476" width="15.5703125" style="485" customWidth="1"/>
    <col min="9477" max="9478" width="15.28515625" style="485" customWidth="1"/>
    <col min="9479" max="9479" width="15.5703125" style="485" customWidth="1"/>
    <col min="9480" max="9480" width="14.5703125" style="485" customWidth="1"/>
    <col min="9481" max="9482" width="15.140625" style="485" customWidth="1"/>
    <col min="9483" max="9492" width="14.42578125" style="485" customWidth="1"/>
    <col min="9493" max="9642" width="9.140625" style="485" customWidth="1"/>
    <col min="9643" max="9728" width="9.140625" style="485"/>
    <col min="9729" max="9729" width="58.42578125" style="485" customWidth="1"/>
    <col min="9730" max="9730" width="16.5703125" style="485" customWidth="1"/>
    <col min="9731" max="9732" width="15.5703125" style="485" customWidth="1"/>
    <col min="9733" max="9734" width="15.28515625" style="485" customWidth="1"/>
    <col min="9735" max="9735" width="15.5703125" style="485" customWidth="1"/>
    <col min="9736" max="9736" width="14.5703125" style="485" customWidth="1"/>
    <col min="9737" max="9738" width="15.140625" style="485" customWidth="1"/>
    <col min="9739" max="9748" width="14.42578125" style="485" customWidth="1"/>
    <col min="9749" max="9898" width="9.140625" style="485" customWidth="1"/>
    <col min="9899" max="9984" width="9.140625" style="485"/>
    <col min="9985" max="9985" width="58.42578125" style="485" customWidth="1"/>
    <col min="9986" max="9986" width="16.5703125" style="485" customWidth="1"/>
    <col min="9987" max="9988" width="15.5703125" style="485" customWidth="1"/>
    <col min="9989" max="9990" width="15.28515625" style="485" customWidth="1"/>
    <col min="9991" max="9991" width="15.5703125" style="485" customWidth="1"/>
    <col min="9992" max="9992" width="14.5703125" style="485" customWidth="1"/>
    <col min="9993" max="9994" width="15.140625" style="485" customWidth="1"/>
    <col min="9995" max="10004" width="14.42578125" style="485" customWidth="1"/>
    <col min="10005" max="10154" width="9.140625" style="485" customWidth="1"/>
    <col min="10155" max="10240" width="9.140625" style="485"/>
    <col min="10241" max="10241" width="58.42578125" style="485" customWidth="1"/>
    <col min="10242" max="10242" width="16.5703125" style="485" customWidth="1"/>
    <col min="10243" max="10244" width="15.5703125" style="485" customWidth="1"/>
    <col min="10245" max="10246" width="15.28515625" style="485" customWidth="1"/>
    <col min="10247" max="10247" width="15.5703125" style="485" customWidth="1"/>
    <col min="10248" max="10248" width="14.5703125" style="485" customWidth="1"/>
    <col min="10249" max="10250" width="15.140625" style="485" customWidth="1"/>
    <col min="10251" max="10260" width="14.42578125" style="485" customWidth="1"/>
    <col min="10261" max="10410" width="9.140625" style="485" customWidth="1"/>
    <col min="10411" max="10496" width="9.140625" style="485"/>
    <col min="10497" max="10497" width="58.42578125" style="485" customWidth="1"/>
    <col min="10498" max="10498" width="16.5703125" style="485" customWidth="1"/>
    <col min="10499" max="10500" width="15.5703125" style="485" customWidth="1"/>
    <col min="10501" max="10502" width="15.28515625" style="485" customWidth="1"/>
    <col min="10503" max="10503" width="15.5703125" style="485" customWidth="1"/>
    <col min="10504" max="10504" width="14.5703125" style="485" customWidth="1"/>
    <col min="10505" max="10506" width="15.140625" style="485" customWidth="1"/>
    <col min="10507" max="10516" width="14.42578125" style="485" customWidth="1"/>
    <col min="10517" max="10666" width="9.140625" style="485" customWidth="1"/>
    <col min="10667" max="10752" width="9.140625" style="485"/>
    <col min="10753" max="10753" width="58.42578125" style="485" customWidth="1"/>
    <col min="10754" max="10754" width="16.5703125" style="485" customWidth="1"/>
    <col min="10755" max="10756" width="15.5703125" style="485" customWidth="1"/>
    <col min="10757" max="10758" width="15.28515625" style="485" customWidth="1"/>
    <col min="10759" max="10759" width="15.5703125" style="485" customWidth="1"/>
    <col min="10760" max="10760" width="14.5703125" style="485" customWidth="1"/>
    <col min="10761" max="10762" width="15.140625" style="485" customWidth="1"/>
    <col min="10763" max="10772" width="14.42578125" style="485" customWidth="1"/>
    <col min="10773" max="10922" width="9.140625" style="485" customWidth="1"/>
    <col min="10923" max="11008" width="9.140625" style="485"/>
    <col min="11009" max="11009" width="58.42578125" style="485" customWidth="1"/>
    <col min="11010" max="11010" width="16.5703125" style="485" customWidth="1"/>
    <col min="11011" max="11012" width="15.5703125" style="485" customWidth="1"/>
    <col min="11013" max="11014" width="15.28515625" style="485" customWidth="1"/>
    <col min="11015" max="11015" width="15.5703125" style="485" customWidth="1"/>
    <col min="11016" max="11016" width="14.5703125" style="485" customWidth="1"/>
    <col min="11017" max="11018" width="15.140625" style="485" customWidth="1"/>
    <col min="11019" max="11028" width="14.42578125" style="485" customWidth="1"/>
    <col min="11029" max="11178" width="9.140625" style="485" customWidth="1"/>
    <col min="11179" max="11264" width="9.140625" style="485"/>
    <col min="11265" max="11265" width="58.42578125" style="485" customWidth="1"/>
    <col min="11266" max="11266" width="16.5703125" style="485" customWidth="1"/>
    <col min="11267" max="11268" width="15.5703125" style="485" customWidth="1"/>
    <col min="11269" max="11270" width="15.28515625" style="485" customWidth="1"/>
    <col min="11271" max="11271" width="15.5703125" style="485" customWidth="1"/>
    <col min="11272" max="11272" width="14.5703125" style="485" customWidth="1"/>
    <col min="11273" max="11274" width="15.140625" style="485" customWidth="1"/>
    <col min="11275" max="11284" width="14.42578125" style="485" customWidth="1"/>
    <col min="11285" max="11434" width="9.140625" style="485" customWidth="1"/>
    <col min="11435" max="11520" width="9.140625" style="485"/>
    <col min="11521" max="11521" width="58.42578125" style="485" customWidth="1"/>
    <col min="11522" max="11522" width="16.5703125" style="485" customWidth="1"/>
    <col min="11523" max="11524" width="15.5703125" style="485" customWidth="1"/>
    <col min="11525" max="11526" width="15.28515625" style="485" customWidth="1"/>
    <col min="11527" max="11527" width="15.5703125" style="485" customWidth="1"/>
    <col min="11528" max="11528" width="14.5703125" style="485" customWidth="1"/>
    <col min="11529" max="11530" width="15.140625" style="485" customWidth="1"/>
    <col min="11531" max="11540" width="14.42578125" style="485" customWidth="1"/>
    <col min="11541" max="11690" width="9.140625" style="485" customWidth="1"/>
    <col min="11691" max="11776" width="9.140625" style="485"/>
    <col min="11777" max="11777" width="58.42578125" style="485" customWidth="1"/>
    <col min="11778" max="11778" width="16.5703125" style="485" customWidth="1"/>
    <col min="11779" max="11780" width="15.5703125" style="485" customWidth="1"/>
    <col min="11781" max="11782" width="15.28515625" style="485" customWidth="1"/>
    <col min="11783" max="11783" width="15.5703125" style="485" customWidth="1"/>
    <col min="11784" max="11784" width="14.5703125" style="485" customWidth="1"/>
    <col min="11785" max="11786" width="15.140625" style="485" customWidth="1"/>
    <col min="11787" max="11796" width="14.42578125" style="485" customWidth="1"/>
    <col min="11797" max="11946" width="9.140625" style="485" customWidth="1"/>
    <col min="11947" max="12032" width="9.140625" style="485"/>
    <col min="12033" max="12033" width="58.42578125" style="485" customWidth="1"/>
    <col min="12034" max="12034" width="16.5703125" style="485" customWidth="1"/>
    <col min="12035" max="12036" width="15.5703125" style="485" customWidth="1"/>
    <col min="12037" max="12038" width="15.28515625" style="485" customWidth="1"/>
    <col min="12039" max="12039" width="15.5703125" style="485" customWidth="1"/>
    <col min="12040" max="12040" width="14.5703125" style="485" customWidth="1"/>
    <col min="12041" max="12042" width="15.140625" style="485" customWidth="1"/>
    <col min="12043" max="12052" width="14.42578125" style="485" customWidth="1"/>
    <col min="12053" max="12202" width="9.140625" style="485" customWidth="1"/>
    <col min="12203" max="12288" width="9.140625" style="485"/>
    <col min="12289" max="12289" width="58.42578125" style="485" customWidth="1"/>
    <col min="12290" max="12290" width="16.5703125" style="485" customWidth="1"/>
    <col min="12291" max="12292" width="15.5703125" style="485" customWidth="1"/>
    <col min="12293" max="12294" width="15.28515625" style="485" customWidth="1"/>
    <col min="12295" max="12295" width="15.5703125" style="485" customWidth="1"/>
    <col min="12296" max="12296" width="14.5703125" style="485" customWidth="1"/>
    <col min="12297" max="12298" width="15.140625" style="485" customWidth="1"/>
    <col min="12299" max="12308" width="14.42578125" style="485" customWidth="1"/>
    <col min="12309" max="12458" width="9.140625" style="485" customWidth="1"/>
    <col min="12459" max="12544" width="9.140625" style="485"/>
    <col min="12545" max="12545" width="58.42578125" style="485" customWidth="1"/>
    <col min="12546" max="12546" width="16.5703125" style="485" customWidth="1"/>
    <col min="12547" max="12548" width="15.5703125" style="485" customWidth="1"/>
    <col min="12549" max="12550" width="15.28515625" style="485" customWidth="1"/>
    <col min="12551" max="12551" width="15.5703125" style="485" customWidth="1"/>
    <col min="12552" max="12552" width="14.5703125" style="485" customWidth="1"/>
    <col min="12553" max="12554" width="15.140625" style="485" customWidth="1"/>
    <col min="12555" max="12564" width="14.42578125" style="485" customWidth="1"/>
    <col min="12565" max="12714" width="9.140625" style="485" customWidth="1"/>
    <col min="12715" max="12800" width="9.140625" style="485"/>
    <col min="12801" max="12801" width="58.42578125" style="485" customWidth="1"/>
    <col min="12802" max="12802" width="16.5703125" style="485" customWidth="1"/>
    <col min="12803" max="12804" width="15.5703125" style="485" customWidth="1"/>
    <col min="12805" max="12806" width="15.28515625" style="485" customWidth="1"/>
    <col min="12807" max="12807" width="15.5703125" style="485" customWidth="1"/>
    <col min="12808" max="12808" width="14.5703125" style="485" customWidth="1"/>
    <col min="12809" max="12810" width="15.140625" style="485" customWidth="1"/>
    <col min="12811" max="12820" width="14.42578125" style="485" customWidth="1"/>
    <col min="12821" max="12970" width="9.140625" style="485" customWidth="1"/>
    <col min="12971" max="13056" width="9.140625" style="485"/>
    <col min="13057" max="13057" width="58.42578125" style="485" customWidth="1"/>
    <col min="13058" max="13058" width="16.5703125" style="485" customWidth="1"/>
    <col min="13059" max="13060" width="15.5703125" style="485" customWidth="1"/>
    <col min="13061" max="13062" width="15.28515625" style="485" customWidth="1"/>
    <col min="13063" max="13063" width="15.5703125" style="485" customWidth="1"/>
    <col min="13064" max="13064" width="14.5703125" style="485" customWidth="1"/>
    <col min="13065" max="13066" width="15.140625" style="485" customWidth="1"/>
    <col min="13067" max="13076" width="14.42578125" style="485" customWidth="1"/>
    <col min="13077" max="13226" width="9.140625" style="485" customWidth="1"/>
    <col min="13227" max="13312" width="9.140625" style="485"/>
    <col min="13313" max="13313" width="58.42578125" style="485" customWidth="1"/>
    <col min="13314" max="13314" width="16.5703125" style="485" customWidth="1"/>
    <col min="13315" max="13316" width="15.5703125" style="485" customWidth="1"/>
    <col min="13317" max="13318" width="15.28515625" style="485" customWidth="1"/>
    <col min="13319" max="13319" width="15.5703125" style="485" customWidth="1"/>
    <col min="13320" max="13320" width="14.5703125" style="485" customWidth="1"/>
    <col min="13321" max="13322" width="15.140625" style="485" customWidth="1"/>
    <col min="13323" max="13332" width="14.42578125" style="485" customWidth="1"/>
    <col min="13333" max="13482" width="9.140625" style="485" customWidth="1"/>
    <col min="13483" max="13568" width="9.140625" style="485"/>
    <col min="13569" max="13569" width="58.42578125" style="485" customWidth="1"/>
    <col min="13570" max="13570" width="16.5703125" style="485" customWidth="1"/>
    <col min="13571" max="13572" width="15.5703125" style="485" customWidth="1"/>
    <col min="13573" max="13574" width="15.28515625" style="485" customWidth="1"/>
    <col min="13575" max="13575" width="15.5703125" style="485" customWidth="1"/>
    <col min="13576" max="13576" width="14.5703125" style="485" customWidth="1"/>
    <col min="13577" max="13578" width="15.140625" style="485" customWidth="1"/>
    <col min="13579" max="13588" width="14.42578125" style="485" customWidth="1"/>
    <col min="13589" max="13738" width="9.140625" style="485" customWidth="1"/>
    <col min="13739" max="13824" width="9.140625" style="485"/>
    <col min="13825" max="13825" width="58.42578125" style="485" customWidth="1"/>
    <col min="13826" max="13826" width="16.5703125" style="485" customWidth="1"/>
    <col min="13827" max="13828" width="15.5703125" style="485" customWidth="1"/>
    <col min="13829" max="13830" width="15.28515625" style="485" customWidth="1"/>
    <col min="13831" max="13831" width="15.5703125" style="485" customWidth="1"/>
    <col min="13832" max="13832" width="14.5703125" style="485" customWidth="1"/>
    <col min="13833" max="13834" width="15.140625" style="485" customWidth="1"/>
    <col min="13835" max="13844" width="14.42578125" style="485" customWidth="1"/>
    <col min="13845" max="13994" width="9.140625" style="485" customWidth="1"/>
    <col min="13995" max="14080" width="9.140625" style="485"/>
    <col min="14081" max="14081" width="58.42578125" style="485" customWidth="1"/>
    <col min="14082" max="14082" width="16.5703125" style="485" customWidth="1"/>
    <col min="14083" max="14084" width="15.5703125" style="485" customWidth="1"/>
    <col min="14085" max="14086" width="15.28515625" style="485" customWidth="1"/>
    <col min="14087" max="14087" width="15.5703125" style="485" customWidth="1"/>
    <col min="14088" max="14088" width="14.5703125" style="485" customWidth="1"/>
    <col min="14089" max="14090" width="15.140625" style="485" customWidth="1"/>
    <col min="14091" max="14100" width="14.42578125" style="485" customWidth="1"/>
    <col min="14101" max="14250" width="9.140625" style="485" customWidth="1"/>
    <col min="14251" max="14336" width="9.140625" style="485"/>
    <col min="14337" max="14337" width="58.42578125" style="485" customWidth="1"/>
    <col min="14338" max="14338" width="16.5703125" style="485" customWidth="1"/>
    <col min="14339" max="14340" width="15.5703125" style="485" customWidth="1"/>
    <col min="14341" max="14342" width="15.28515625" style="485" customWidth="1"/>
    <col min="14343" max="14343" width="15.5703125" style="485" customWidth="1"/>
    <col min="14344" max="14344" width="14.5703125" style="485" customWidth="1"/>
    <col min="14345" max="14346" width="15.140625" style="485" customWidth="1"/>
    <col min="14347" max="14356" width="14.42578125" style="485" customWidth="1"/>
    <col min="14357" max="14506" width="9.140625" style="485" customWidth="1"/>
    <col min="14507" max="14592" width="9.140625" style="485"/>
    <col min="14593" max="14593" width="58.42578125" style="485" customWidth="1"/>
    <col min="14594" max="14594" width="16.5703125" style="485" customWidth="1"/>
    <col min="14595" max="14596" width="15.5703125" style="485" customWidth="1"/>
    <col min="14597" max="14598" width="15.28515625" style="485" customWidth="1"/>
    <col min="14599" max="14599" width="15.5703125" style="485" customWidth="1"/>
    <col min="14600" max="14600" width="14.5703125" style="485" customWidth="1"/>
    <col min="14601" max="14602" width="15.140625" style="485" customWidth="1"/>
    <col min="14603" max="14612" width="14.42578125" style="485" customWidth="1"/>
    <col min="14613" max="14762" width="9.140625" style="485" customWidth="1"/>
    <col min="14763" max="14848" width="9.140625" style="485"/>
    <col min="14849" max="14849" width="58.42578125" style="485" customWidth="1"/>
    <col min="14850" max="14850" width="16.5703125" style="485" customWidth="1"/>
    <col min="14851" max="14852" width="15.5703125" style="485" customWidth="1"/>
    <col min="14853" max="14854" width="15.28515625" style="485" customWidth="1"/>
    <col min="14855" max="14855" width="15.5703125" style="485" customWidth="1"/>
    <col min="14856" max="14856" width="14.5703125" style="485" customWidth="1"/>
    <col min="14857" max="14858" width="15.140625" style="485" customWidth="1"/>
    <col min="14859" max="14868" width="14.42578125" style="485" customWidth="1"/>
    <col min="14869" max="15018" width="9.140625" style="485" customWidth="1"/>
    <col min="15019" max="15104" width="9.140625" style="485"/>
    <col min="15105" max="15105" width="58.42578125" style="485" customWidth="1"/>
    <col min="15106" max="15106" width="16.5703125" style="485" customWidth="1"/>
    <col min="15107" max="15108" width="15.5703125" style="485" customWidth="1"/>
    <col min="15109" max="15110" width="15.28515625" style="485" customWidth="1"/>
    <col min="15111" max="15111" width="15.5703125" style="485" customWidth="1"/>
    <col min="15112" max="15112" width="14.5703125" style="485" customWidth="1"/>
    <col min="15113" max="15114" width="15.140625" style="485" customWidth="1"/>
    <col min="15115" max="15124" width="14.42578125" style="485" customWidth="1"/>
    <col min="15125" max="15274" width="9.140625" style="485" customWidth="1"/>
    <col min="15275" max="15360" width="9.140625" style="485"/>
    <col min="15361" max="15361" width="58.42578125" style="485" customWidth="1"/>
    <col min="15362" max="15362" width="16.5703125" style="485" customWidth="1"/>
    <col min="15363" max="15364" width="15.5703125" style="485" customWidth="1"/>
    <col min="15365" max="15366" width="15.28515625" style="485" customWidth="1"/>
    <col min="15367" max="15367" width="15.5703125" style="485" customWidth="1"/>
    <col min="15368" max="15368" width="14.5703125" style="485" customWidth="1"/>
    <col min="15369" max="15370" width="15.140625" style="485" customWidth="1"/>
    <col min="15371" max="15380" width="14.42578125" style="485" customWidth="1"/>
    <col min="15381" max="15530" width="9.140625" style="485" customWidth="1"/>
    <col min="15531" max="15616" width="9.140625" style="485"/>
    <col min="15617" max="15617" width="58.42578125" style="485" customWidth="1"/>
    <col min="15618" max="15618" width="16.5703125" style="485" customWidth="1"/>
    <col min="15619" max="15620" width="15.5703125" style="485" customWidth="1"/>
    <col min="15621" max="15622" width="15.28515625" style="485" customWidth="1"/>
    <col min="15623" max="15623" width="15.5703125" style="485" customWidth="1"/>
    <col min="15624" max="15624" width="14.5703125" style="485" customWidth="1"/>
    <col min="15625" max="15626" width="15.140625" style="485" customWidth="1"/>
    <col min="15627" max="15636" width="14.42578125" style="485" customWidth="1"/>
    <col min="15637" max="15786" width="9.140625" style="485" customWidth="1"/>
    <col min="15787" max="15872" width="9.140625" style="485"/>
    <col min="15873" max="15873" width="58.42578125" style="485" customWidth="1"/>
    <col min="15874" max="15874" width="16.5703125" style="485" customWidth="1"/>
    <col min="15875" max="15876" width="15.5703125" style="485" customWidth="1"/>
    <col min="15877" max="15878" width="15.28515625" style="485" customWidth="1"/>
    <col min="15879" max="15879" width="15.5703125" style="485" customWidth="1"/>
    <col min="15880" max="15880" width="14.5703125" style="485" customWidth="1"/>
    <col min="15881" max="15882" width="15.140625" style="485" customWidth="1"/>
    <col min="15883" max="15892" width="14.42578125" style="485" customWidth="1"/>
    <col min="15893" max="16042" width="9.140625" style="485" customWidth="1"/>
    <col min="16043" max="16128" width="9.140625" style="485"/>
    <col min="16129" max="16129" width="58.42578125" style="485" customWidth="1"/>
    <col min="16130" max="16130" width="16.5703125" style="485" customWidth="1"/>
    <col min="16131" max="16132" width="15.5703125" style="485" customWidth="1"/>
    <col min="16133" max="16134" width="15.28515625" style="485" customWidth="1"/>
    <col min="16135" max="16135" width="15.5703125" style="485" customWidth="1"/>
    <col min="16136" max="16136" width="14.5703125" style="485" customWidth="1"/>
    <col min="16137" max="16138" width="15.140625" style="485" customWidth="1"/>
    <col min="16139" max="16148" width="14.42578125" style="485" customWidth="1"/>
    <col min="16149" max="16298" width="9.140625" style="485" customWidth="1"/>
    <col min="16299" max="16384" width="9.140625" style="485"/>
  </cols>
  <sheetData>
    <row r="1" spans="1:170" ht="27" customHeight="1">
      <c r="A1" s="1020" t="s">
        <v>391</v>
      </c>
      <c r="B1" s="1020"/>
      <c r="C1" s="1020"/>
      <c r="D1" s="1020"/>
      <c r="E1" s="1020"/>
      <c r="F1" s="1020"/>
      <c r="G1" s="1020"/>
      <c r="H1" s="1020"/>
      <c r="I1" s="1020"/>
      <c r="J1" s="1020"/>
      <c r="K1" s="1020"/>
      <c r="L1" s="1020"/>
      <c r="M1" s="1020"/>
      <c r="N1" s="1020"/>
      <c r="O1" s="1020"/>
      <c r="P1" s="1020"/>
      <c r="Q1" s="1020"/>
      <c r="R1" s="1020"/>
      <c r="S1" s="1020"/>
      <c r="T1" s="1020"/>
    </row>
    <row r="2" spans="1:170" ht="9" customHeight="1">
      <c r="A2" s="486"/>
      <c r="B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</row>
    <row r="3" spans="1:170" ht="25.5" customHeight="1">
      <c r="A3" s="487" t="s">
        <v>411</v>
      </c>
      <c r="B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1021"/>
      <c r="T3" s="1021"/>
    </row>
    <row r="4" spans="1:170" ht="32.25" customHeight="1" thickBot="1">
      <c r="A4" s="1022" t="s">
        <v>512</v>
      </c>
      <c r="B4" s="1022"/>
      <c r="C4" s="1022"/>
      <c r="D4" s="1022"/>
      <c r="E4" s="1022"/>
      <c r="F4" s="1022"/>
      <c r="G4" s="1022"/>
      <c r="H4" s="1022"/>
      <c r="I4" s="1022"/>
      <c r="J4" s="1022"/>
      <c r="K4" s="1022"/>
      <c r="L4" s="1022"/>
      <c r="M4" s="1022"/>
      <c r="N4" s="1022"/>
      <c r="O4" s="1022"/>
      <c r="P4" s="1022"/>
      <c r="Q4" s="1022"/>
      <c r="R4" s="1022"/>
      <c r="S4" s="1022"/>
      <c r="T4" s="1022"/>
    </row>
    <row r="5" spans="1:170" ht="19.5" customHeight="1">
      <c r="A5" s="1023" t="s">
        <v>412</v>
      </c>
      <c r="B5" s="1025" t="s">
        <v>513</v>
      </c>
      <c r="C5" s="1028" t="s">
        <v>48</v>
      </c>
      <c r="D5" s="1028" t="s">
        <v>413</v>
      </c>
      <c r="E5" s="1025" t="s">
        <v>49</v>
      </c>
      <c r="F5" s="1028"/>
      <c r="G5" s="1028"/>
      <c r="H5" s="1031"/>
      <c r="I5" s="1034" t="s">
        <v>414</v>
      </c>
      <c r="J5" s="1035"/>
      <c r="K5" s="1035"/>
      <c r="L5" s="1035"/>
      <c r="M5" s="1035"/>
      <c r="N5" s="1035"/>
      <c r="O5" s="1035"/>
      <c r="P5" s="1035"/>
      <c r="Q5" s="1035"/>
      <c r="R5" s="1035"/>
      <c r="S5" s="1035"/>
      <c r="T5" s="1036"/>
    </row>
    <row r="6" spans="1:170" ht="18" customHeight="1">
      <c r="A6" s="1024"/>
      <c r="B6" s="1026" t="s">
        <v>415</v>
      </c>
      <c r="C6" s="1029"/>
      <c r="D6" s="1029"/>
      <c r="E6" s="1026"/>
      <c r="F6" s="1029"/>
      <c r="G6" s="1029"/>
      <c r="H6" s="1032"/>
      <c r="I6" s="1037" t="s">
        <v>50</v>
      </c>
      <c r="J6" s="1038"/>
      <c r="K6" s="1038"/>
      <c r="L6" s="1038"/>
      <c r="M6" s="1038" t="s">
        <v>51</v>
      </c>
      <c r="N6" s="1038"/>
      <c r="O6" s="1038"/>
      <c r="P6" s="1038"/>
      <c r="Q6" s="1038" t="s">
        <v>52</v>
      </c>
      <c r="R6" s="1038"/>
      <c r="S6" s="1038"/>
      <c r="T6" s="1039"/>
    </row>
    <row r="7" spans="1:170" ht="19.5" customHeight="1">
      <c r="A7" s="1024"/>
      <c r="B7" s="1026" t="s">
        <v>415</v>
      </c>
      <c r="C7" s="1029"/>
      <c r="D7" s="1029"/>
      <c r="E7" s="1027"/>
      <c r="F7" s="1030"/>
      <c r="G7" s="1030"/>
      <c r="H7" s="1033"/>
      <c r="I7" s="1037" t="s">
        <v>416</v>
      </c>
      <c r="J7" s="1038"/>
      <c r="K7" s="1038"/>
      <c r="L7" s="1038"/>
      <c r="M7" s="1038" t="s">
        <v>416</v>
      </c>
      <c r="N7" s="1038"/>
      <c r="O7" s="1038"/>
      <c r="P7" s="1038"/>
      <c r="Q7" s="1038" t="s">
        <v>416</v>
      </c>
      <c r="R7" s="1038"/>
      <c r="S7" s="1038"/>
      <c r="T7" s="1039"/>
    </row>
    <row r="8" spans="1:170" ht="21" customHeight="1">
      <c r="A8" s="1024"/>
      <c r="B8" s="1026" t="s">
        <v>415</v>
      </c>
      <c r="C8" s="1029"/>
      <c r="D8" s="1029"/>
      <c r="E8" s="1059" t="s">
        <v>514</v>
      </c>
      <c r="F8" s="1050" t="s">
        <v>515</v>
      </c>
      <c r="G8" s="1050" t="s">
        <v>516</v>
      </c>
      <c r="H8" s="1053" t="s">
        <v>52</v>
      </c>
      <c r="I8" s="1044" t="s">
        <v>53</v>
      </c>
      <c r="J8" s="488" t="s">
        <v>7</v>
      </c>
      <c r="K8" s="1040" t="s">
        <v>417</v>
      </c>
      <c r="L8" s="1047" t="s">
        <v>52</v>
      </c>
      <c r="M8" s="1040" t="s">
        <v>53</v>
      </c>
      <c r="N8" s="488" t="s">
        <v>7</v>
      </c>
      <c r="O8" s="1040" t="s">
        <v>417</v>
      </c>
      <c r="P8" s="1047" t="s">
        <v>52</v>
      </c>
      <c r="Q8" s="1040" t="s">
        <v>53</v>
      </c>
      <c r="R8" s="488" t="s">
        <v>7</v>
      </c>
      <c r="S8" s="1040" t="s">
        <v>417</v>
      </c>
      <c r="T8" s="1053" t="s">
        <v>52</v>
      </c>
    </row>
    <row r="9" spans="1:170" ht="21" customHeight="1">
      <c r="A9" s="1024"/>
      <c r="B9" s="1026" t="s">
        <v>415</v>
      </c>
      <c r="C9" s="1029"/>
      <c r="D9" s="1029"/>
      <c r="E9" s="1060"/>
      <c r="F9" s="1051"/>
      <c r="G9" s="1051"/>
      <c r="H9" s="1054"/>
      <c r="I9" s="1045"/>
      <c r="J9" s="1040" t="s">
        <v>54</v>
      </c>
      <c r="K9" s="1041"/>
      <c r="L9" s="1048"/>
      <c r="M9" s="1041"/>
      <c r="N9" s="1040" t="s">
        <v>54</v>
      </c>
      <c r="O9" s="1041"/>
      <c r="P9" s="1048"/>
      <c r="Q9" s="1041"/>
      <c r="R9" s="1040" t="s">
        <v>54</v>
      </c>
      <c r="S9" s="1041"/>
      <c r="T9" s="1054"/>
    </row>
    <row r="10" spans="1:170" ht="39.75" customHeight="1">
      <c r="A10" s="1024"/>
      <c r="B10" s="1027" t="s">
        <v>415</v>
      </c>
      <c r="C10" s="1030"/>
      <c r="D10" s="1030"/>
      <c r="E10" s="1061"/>
      <c r="F10" s="1052"/>
      <c r="G10" s="1052"/>
      <c r="H10" s="1055"/>
      <c r="I10" s="1046"/>
      <c r="J10" s="1042"/>
      <c r="K10" s="1042"/>
      <c r="L10" s="1049"/>
      <c r="M10" s="1042"/>
      <c r="N10" s="1042"/>
      <c r="O10" s="1042"/>
      <c r="P10" s="1049"/>
      <c r="Q10" s="1042"/>
      <c r="R10" s="1042"/>
      <c r="S10" s="1042"/>
      <c r="T10" s="1055"/>
    </row>
    <row r="11" spans="1:170" s="500" customFormat="1" ht="26.25" customHeight="1" thickBot="1">
      <c r="A11" s="1024"/>
      <c r="B11" s="489"/>
      <c r="C11" s="490"/>
      <c r="D11" s="490"/>
      <c r="E11" s="491"/>
      <c r="F11" s="492"/>
      <c r="G11" s="492"/>
      <c r="H11" s="493"/>
      <c r="I11" s="494"/>
      <c r="J11" s="495"/>
      <c r="K11" s="496"/>
      <c r="L11" s="496"/>
      <c r="M11" s="495"/>
      <c r="N11" s="495"/>
      <c r="O11" s="497"/>
      <c r="P11" s="496"/>
      <c r="Q11" s="495"/>
      <c r="R11" s="495"/>
      <c r="S11" s="496"/>
      <c r="T11" s="498"/>
      <c r="U11" s="499"/>
      <c r="V11" s="499"/>
      <c r="W11" s="499"/>
      <c r="X11" s="499"/>
      <c r="Y11" s="499"/>
      <c r="Z11" s="499"/>
      <c r="AA11" s="499"/>
      <c r="AB11" s="499"/>
      <c r="AC11" s="499"/>
      <c r="AD11" s="499"/>
      <c r="AE11" s="499"/>
      <c r="AF11" s="499"/>
      <c r="AG11" s="499"/>
      <c r="AH11" s="499"/>
      <c r="AI11" s="499"/>
      <c r="AJ11" s="499"/>
      <c r="AK11" s="499"/>
      <c r="AL11" s="499"/>
      <c r="AM11" s="499"/>
      <c r="AN11" s="499"/>
      <c r="AO11" s="499"/>
      <c r="AP11" s="499"/>
      <c r="AQ11" s="499"/>
      <c r="AR11" s="499"/>
      <c r="AS11" s="499"/>
      <c r="AT11" s="499"/>
      <c r="AU11" s="499"/>
      <c r="AV11" s="499"/>
      <c r="AW11" s="499"/>
      <c r="AX11" s="499"/>
      <c r="AY11" s="499"/>
      <c r="AZ11" s="499"/>
      <c r="BA11" s="499"/>
      <c r="BB11" s="499"/>
      <c r="BC11" s="499"/>
      <c r="BD11" s="499"/>
      <c r="BE11" s="499"/>
      <c r="BF11" s="499"/>
      <c r="BG11" s="499"/>
      <c r="BH11" s="499"/>
      <c r="BI11" s="499"/>
      <c r="BJ11" s="499"/>
      <c r="BK11" s="499"/>
      <c r="BL11" s="499"/>
      <c r="BM11" s="499"/>
      <c r="BN11" s="499"/>
      <c r="BO11" s="499"/>
      <c r="BP11" s="499"/>
      <c r="BQ11" s="499"/>
      <c r="BR11" s="499"/>
      <c r="BS11" s="499"/>
      <c r="BT11" s="499"/>
      <c r="BU11" s="499"/>
      <c r="BV11" s="499"/>
      <c r="BW11" s="499"/>
      <c r="BX11" s="499"/>
      <c r="BY11" s="499"/>
      <c r="BZ11" s="499"/>
      <c r="CA11" s="499"/>
      <c r="CB11" s="499"/>
      <c r="CC11" s="499"/>
      <c r="CD11" s="499"/>
      <c r="CE11" s="499"/>
      <c r="CF11" s="499"/>
      <c r="CG11" s="499"/>
      <c r="CH11" s="499"/>
      <c r="CI11" s="499"/>
      <c r="CJ11" s="499"/>
      <c r="CK11" s="499"/>
      <c r="CL11" s="499"/>
      <c r="CM11" s="499"/>
      <c r="CN11" s="499"/>
      <c r="CO11" s="499"/>
      <c r="CP11" s="499"/>
      <c r="CQ11" s="499"/>
      <c r="CR11" s="499"/>
      <c r="CS11" s="499"/>
      <c r="CT11" s="499"/>
      <c r="CU11" s="499"/>
      <c r="CV11" s="499"/>
      <c r="CW11" s="499"/>
      <c r="CX11" s="499"/>
      <c r="CY11" s="499"/>
      <c r="CZ11" s="499"/>
      <c r="DA11" s="499"/>
      <c r="DB11" s="499"/>
      <c r="DC11" s="499"/>
      <c r="DD11" s="499"/>
      <c r="DE11" s="499"/>
      <c r="DF11" s="499"/>
      <c r="DG11" s="499"/>
      <c r="DH11" s="499"/>
      <c r="DI11" s="499"/>
      <c r="DJ11" s="499"/>
      <c r="DK11" s="499"/>
      <c r="DL11" s="499"/>
      <c r="DM11" s="499"/>
      <c r="DN11" s="499"/>
      <c r="DO11" s="499"/>
      <c r="DP11" s="499"/>
      <c r="DQ11" s="499"/>
      <c r="DR11" s="499"/>
      <c r="DS11" s="499"/>
      <c r="DT11" s="499"/>
      <c r="DU11" s="499"/>
      <c r="DV11" s="499"/>
      <c r="DW11" s="499"/>
      <c r="DX11" s="499"/>
      <c r="DY11" s="499"/>
      <c r="DZ11" s="499"/>
      <c r="EA11" s="499"/>
      <c r="EB11" s="499"/>
      <c r="EC11" s="499"/>
      <c r="ED11" s="499"/>
      <c r="EE11" s="499"/>
      <c r="EF11" s="499"/>
      <c r="EG11" s="499"/>
      <c r="EH11" s="499"/>
      <c r="EI11" s="499"/>
      <c r="EJ11" s="499"/>
      <c r="EK11" s="499"/>
      <c r="EL11" s="499"/>
      <c r="EM11" s="499"/>
      <c r="EN11" s="499"/>
      <c r="EO11" s="499"/>
      <c r="EP11" s="499"/>
      <c r="EQ11" s="499"/>
      <c r="ER11" s="499"/>
      <c r="ES11" s="499"/>
      <c r="ET11" s="499"/>
      <c r="EU11" s="499"/>
      <c r="EV11" s="499"/>
      <c r="EW11" s="499"/>
      <c r="EX11" s="499"/>
      <c r="EY11" s="499"/>
      <c r="EZ11" s="499"/>
      <c r="FA11" s="499"/>
      <c r="FB11" s="499"/>
      <c r="FC11" s="499"/>
      <c r="FD11" s="499"/>
      <c r="FE11" s="499"/>
      <c r="FF11" s="499"/>
      <c r="FG11" s="499"/>
      <c r="FH11" s="499"/>
      <c r="FI11" s="499"/>
      <c r="FJ11" s="499"/>
      <c r="FK11" s="499"/>
      <c r="FL11" s="499"/>
      <c r="FM11" s="499"/>
      <c r="FN11" s="499"/>
    </row>
    <row r="12" spans="1:170" s="500" customFormat="1" ht="43.5" customHeight="1" thickTop="1" thickBot="1">
      <c r="A12" s="501" t="s">
        <v>517</v>
      </c>
      <c r="B12" s="502"/>
      <c r="C12" s="503"/>
      <c r="D12" s="503"/>
      <c r="E12" s="504"/>
      <c r="F12" s="505"/>
      <c r="G12" s="505"/>
      <c r="H12" s="506"/>
      <c r="I12" s="507"/>
      <c r="J12" s="505"/>
      <c r="K12" s="503"/>
      <c r="L12" s="503"/>
      <c r="M12" s="505"/>
      <c r="N12" s="505"/>
      <c r="O12" s="508"/>
      <c r="P12" s="503"/>
      <c r="Q12" s="505"/>
      <c r="R12" s="505"/>
      <c r="S12" s="503"/>
      <c r="T12" s="50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499"/>
      <c r="AW12" s="499"/>
      <c r="AX12" s="499"/>
      <c r="AY12" s="499"/>
      <c r="AZ12" s="499"/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499"/>
      <c r="BL12" s="499"/>
      <c r="BM12" s="499"/>
      <c r="BN12" s="499"/>
      <c r="BO12" s="499"/>
      <c r="BP12" s="499"/>
      <c r="BQ12" s="499"/>
      <c r="BR12" s="499"/>
      <c r="BS12" s="499"/>
      <c r="BT12" s="499"/>
      <c r="BU12" s="499"/>
      <c r="BV12" s="499"/>
      <c r="BW12" s="499"/>
      <c r="BX12" s="499"/>
      <c r="BY12" s="499"/>
      <c r="BZ12" s="499"/>
      <c r="CA12" s="499"/>
      <c r="CB12" s="499"/>
      <c r="CC12" s="499"/>
      <c r="CD12" s="499"/>
      <c r="CE12" s="499"/>
      <c r="CF12" s="499"/>
      <c r="CG12" s="499"/>
      <c r="CH12" s="499"/>
      <c r="CI12" s="499"/>
      <c r="CJ12" s="499"/>
      <c r="CK12" s="499"/>
      <c r="CL12" s="499"/>
      <c r="CM12" s="499"/>
      <c r="CN12" s="499"/>
      <c r="CO12" s="499"/>
      <c r="CP12" s="499"/>
      <c r="CQ12" s="499"/>
      <c r="CR12" s="499"/>
      <c r="CS12" s="499"/>
      <c r="CT12" s="499"/>
      <c r="CU12" s="499"/>
      <c r="CV12" s="499"/>
      <c r="CW12" s="499"/>
      <c r="CX12" s="499"/>
      <c r="CY12" s="499"/>
      <c r="CZ12" s="499"/>
      <c r="DA12" s="499"/>
      <c r="DB12" s="499"/>
      <c r="DC12" s="499"/>
      <c r="DD12" s="499"/>
      <c r="DE12" s="499"/>
      <c r="DF12" s="499"/>
      <c r="DG12" s="499"/>
      <c r="DH12" s="499"/>
      <c r="DI12" s="499"/>
      <c r="DJ12" s="499"/>
      <c r="DK12" s="499"/>
      <c r="DL12" s="499"/>
      <c r="DM12" s="499"/>
      <c r="DN12" s="499"/>
      <c r="DO12" s="499"/>
      <c r="DP12" s="499"/>
      <c r="DQ12" s="499"/>
      <c r="DR12" s="499"/>
      <c r="DS12" s="499"/>
      <c r="DT12" s="499"/>
      <c r="DU12" s="499"/>
      <c r="DV12" s="499"/>
      <c r="DW12" s="499"/>
      <c r="DX12" s="499"/>
      <c r="DY12" s="499"/>
      <c r="DZ12" s="499"/>
      <c r="EA12" s="499"/>
      <c r="EB12" s="499"/>
      <c r="EC12" s="499"/>
      <c r="ED12" s="499"/>
      <c r="EE12" s="499"/>
      <c r="EF12" s="499"/>
      <c r="EG12" s="499"/>
      <c r="EH12" s="499"/>
      <c r="EI12" s="499"/>
      <c r="EJ12" s="499"/>
      <c r="EK12" s="499"/>
      <c r="EL12" s="499"/>
      <c r="EM12" s="499"/>
      <c r="EN12" s="499"/>
      <c r="EO12" s="499"/>
      <c r="EP12" s="499"/>
      <c r="EQ12" s="499"/>
      <c r="ER12" s="499"/>
      <c r="ES12" s="499"/>
      <c r="ET12" s="499"/>
      <c r="EU12" s="499"/>
      <c r="EV12" s="499"/>
      <c r="EW12" s="499"/>
      <c r="EX12" s="499"/>
      <c r="EY12" s="499"/>
      <c r="EZ12" s="499"/>
      <c r="FA12" s="499"/>
      <c r="FB12" s="499"/>
      <c r="FC12" s="499"/>
      <c r="FD12" s="499"/>
      <c r="FE12" s="499"/>
      <c r="FF12" s="499"/>
      <c r="FG12" s="499"/>
      <c r="FH12" s="499"/>
      <c r="FI12" s="499"/>
      <c r="FJ12" s="499"/>
      <c r="FK12" s="499"/>
      <c r="FL12" s="499"/>
      <c r="FM12" s="499"/>
      <c r="FN12" s="499"/>
    </row>
    <row r="13" spans="1:170" ht="19.149999999999999" customHeight="1" thickBot="1">
      <c r="A13" s="510" t="s">
        <v>418</v>
      </c>
      <c r="B13" s="511" t="s">
        <v>419</v>
      </c>
      <c r="C13" s="512">
        <f>IF(H13=0,0,ROUND((Q13-R13)/H13/12,0))</f>
        <v>0</v>
      </c>
      <c r="D13" s="512">
        <f>IF(F13=0,0,ROUND(R13/F13/12,0))</f>
        <v>0</v>
      </c>
      <c r="E13" s="513">
        <f>E14+E15</f>
        <v>0</v>
      </c>
      <c r="F13" s="512">
        <f>F14+F15</f>
        <v>0</v>
      </c>
      <c r="G13" s="512">
        <f>G14+G15</f>
        <v>0</v>
      </c>
      <c r="H13" s="514">
        <f>IF(E13+G13=H14+H15,E13+G13, "CHYBA")</f>
        <v>0</v>
      </c>
      <c r="I13" s="515">
        <f>I14+I15</f>
        <v>0</v>
      </c>
      <c r="J13" s="512">
        <f>J14+J15</f>
        <v>0</v>
      </c>
      <c r="K13" s="512">
        <f>K16</f>
        <v>0</v>
      </c>
      <c r="L13" s="512">
        <f>IF(I13+K13=L14+L15+L16,I13+K13,"CHYBA")</f>
        <v>0</v>
      </c>
      <c r="M13" s="512">
        <f>M14+M15</f>
        <v>0</v>
      </c>
      <c r="N13" s="512">
        <f>N14+N15</f>
        <v>0</v>
      </c>
      <c r="O13" s="512">
        <f>O16</f>
        <v>0</v>
      </c>
      <c r="P13" s="512">
        <f>IF(M13+O13=P14+P15+P16,M13+O13,"CHYBA")</f>
        <v>0</v>
      </c>
      <c r="Q13" s="512">
        <f>Q14+Q15</f>
        <v>0</v>
      </c>
      <c r="R13" s="512">
        <f>R14+R15</f>
        <v>0</v>
      </c>
      <c r="S13" s="512">
        <f>S16</f>
        <v>0</v>
      </c>
      <c r="T13" s="516">
        <f>IF(Q13+S13=T14+T15+T16,Q13+S13,"CHYBA")</f>
        <v>0</v>
      </c>
    </row>
    <row r="14" spans="1:170" ht="19.149999999999999" hidden="1" customHeight="1">
      <c r="A14" s="517" t="s">
        <v>55</v>
      </c>
      <c r="B14" s="518" t="s">
        <v>419</v>
      </c>
      <c r="C14" s="519" t="e">
        <f>ROUND((Q14-R14)/H14/12,0)</f>
        <v>#DIV/0!</v>
      </c>
      <c r="D14" s="519" t="e">
        <f>ROUND(R14/F14/12,0)</f>
        <v>#DIV/0!</v>
      </c>
      <c r="E14" s="520">
        <f>E18+E50+E406+E602</f>
        <v>0</v>
      </c>
      <c r="F14" s="519">
        <f t="shared" ref="F14:G14" si="0">F18+F50+F406+F602</f>
        <v>0</v>
      </c>
      <c r="G14" s="519">
        <f t="shared" si="0"/>
        <v>0</v>
      </c>
      <c r="H14" s="521">
        <f>E14+G14</f>
        <v>0</v>
      </c>
      <c r="I14" s="522">
        <f>I18+I50+I406+I602</f>
        <v>0</v>
      </c>
      <c r="J14" s="519">
        <f>J18+J50+J406+J602</f>
        <v>0</v>
      </c>
      <c r="K14" s="519" t="s">
        <v>419</v>
      </c>
      <c r="L14" s="519">
        <f>I14</f>
        <v>0</v>
      </c>
      <c r="M14" s="519">
        <f t="shared" ref="M14:N15" si="1">M18+M50+M406+M602</f>
        <v>0</v>
      </c>
      <c r="N14" s="519">
        <f>N18+N50+N406+N602</f>
        <v>0</v>
      </c>
      <c r="O14" s="519" t="s">
        <v>419</v>
      </c>
      <c r="P14" s="519">
        <f>M14</f>
        <v>0</v>
      </c>
      <c r="Q14" s="519">
        <f>I14+M14</f>
        <v>0</v>
      </c>
      <c r="R14" s="519">
        <f>J14+N14</f>
        <v>0</v>
      </c>
      <c r="S14" s="519" t="s">
        <v>419</v>
      </c>
      <c r="T14" s="521">
        <f>Q14</f>
        <v>0</v>
      </c>
    </row>
    <row r="15" spans="1:170" ht="19.149999999999999" hidden="1" customHeight="1">
      <c r="A15" s="517" t="s">
        <v>56</v>
      </c>
      <c r="B15" s="518" t="s">
        <v>419</v>
      </c>
      <c r="C15" s="519" t="e">
        <f>ROUND((Q15-R15)/H15/12,0)</f>
        <v>#DIV/0!</v>
      </c>
      <c r="D15" s="519" t="e">
        <f>ROUND(R15/F15/12,0)</f>
        <v>#DIV/0!</v>
      </c>
      <c r="E15" s="520">
        <f>E19+E51+E407+E603</f>
        <v>0</v>
      </c>
      <c r="F15" s="519">
        <f>F19+F51+F407+F603</f>
        <v>0</v>
      </c>
      <c r="G15" s="519">
        <f>G19+G51+G407+G603</f>
        <v>0</v>
      </c>
      <c r="H15" s="521">
        <f>E15+G15</f>
        <v>0</v>
      </c>
      <c r="I15" s="522">
        <f t="shared" ref="I15:J15" si="2">I19+I51+I407+I603</f>
        <v>0</v>
      </c>
      <c r="J15" s="519">
        <f t="shared" si="2"/>
        <v>0</v>
      </c>
      <c r="K15" s="519" t="s">
        <v>419</v>
      </c>
      <c r="L15" s="519">
        <f>I15</f>
        <v>0</v>
      </c>
      <c r="M15" s="519">
        <f t="shared" si="1"/>
        <v>0</v>
      </c>
      <c r="N15" s="519">
        <f t="shared" si="1"/>
        <v>0</v>
      </c>
      <c r="O15" s="519" t="s">
        <v>419</v>
      </c>
      <c r="P15" s="519">
        <f>M15</f>
        <v>0</v>
      </c>
      <c r="Q15" s="519">
        <f>I15+M15</f>
        <v>0</v>
      </c>
      <c r="R15" s="519">
        <f>J15+N15</f>
        <v>0</v>
      </c>
      <c r="S15" s="519" t="s">
        <v>419</v>
      </c>
      <c r="T15" s="521">
        <f>Q15</f>
        <v>0</v>
      </c>
    </row>
    <row r="16" spans="1:170" ht="19.149999999999999" hidden="1" customHeight="1" thickBot="1">
      <c r="A16" s="523" t="s">
        <v>57</v>
      </c>
      <c r="B16" s="518" t="s">
        <v>419</v>
      </c>
      <c r="C16" s="519" t="s">
        <v>419</v>
      </c>
      <c r="D16" s="519" t="s">
        <v>419</v>
      </c>
      <c r="E16" s="524" t="s">
        <v>419</v>
      </c>
      <c r="F16" s="525" t="s">
        <v>419</v>
      </c>
      <c r="G16" s="525" t="s">
        <v>419</v>
      </c>
      <c r="H16" s="526" t="s">
        <v>419</v>
      </c>
      <c r="I16" s="527" t="s">
        <v>419</v>
      </c>
      <c r="J16" s="525" t="s">
        <v>419</v>
      </c>
      <c r="K16" s="519">
        <f>K20+K52+K408+K604</f>
        <v>0</v>
      </c>
      <c r="L16" s="519">
        <f>K16</f>
        <v>0</v>
      </c>
      <c r="M16" s="525" t="s">
        <v>419</v>
      </c>
      <c r="N16" s="525" t="s">
        <v>419</v>
      </c>
      <c r="O16" s="519">
        <f>O20+O52+O408+O604</f>
        <v>0</v>
      </c>
      <c r="P16" s="519">
        <f>O16</f>
        <v>0</v>
      </c>
      <c r="Q16" s="525" t="s">
        <v>419</v>
      </c>
      <c r="R16" s="525" t="s">
        <v>419</v>
      </c>
      <c r="S16" s="519">
        <f>K16+O16</f>
        <v>0</v>
      </c>
      <c r="T16" s="521">
        <f>S16</f>
        <v>0</v>
      </c>
    </row>
    <row r="17" spans="1:20" ht="19.149999999999999" hidden="1" customHeight="1">
      <c r="A17" s="528" t="s">
        <v>420</v>
      </c>
      <c r="B17" s="529" t="s">
        <v>419</v>
      </c>
      <c r="C17" s="530" t="e">
        <f>ROUND((Q17-R17)/H17/12,0)</f>
        <v>#DIV/0!</v>
      </c>
      <c r="D17" s="530" t="e">
        <f>ROUND(R17/F17/12,0)</f>
        <v>#DIV/0!</v>
      </c>
      <c r="E17" s="531">
        <f>E18+E19</f>
        <v>0</v>
      </c>
      <c r="F17" s="530">
        <f>F18+F19</f>
        <v>0</v>
      </c>
      <c r="G17" s="530">
        <f>G18+G19</f>
        <v>0</v>
      </c>
      <c r="H17" s="532">
        <f>IF(E17+G17=H18+H19,E17+G17, "CHYBA")</f>
        <v>0</v>
      </c>
      <c r="I17" s="533">
        <f>I18+I19</f>
        <v>0</v>
      </c>
      <c r="J17" s="530">
        <f>J18+J19</f>
        <v>0</v>
      </c>
      <c r="K17" s="530">
        <f>K20</f>
        <v>0</v>
      </c>
      <c r="L17" s="530">
        <f>IF(I17+K17=L18+L19+L20,I17+K17,"CHYBA")</f>
        <v>0</v>
      </c>
      <c r="M17" s="530">
        <f>M18+M19</f>
        <v>0</v>
      </c>
      <c r="N17" s="530">
        <f>N18+N19</f>
        <v>0</v>
      </c>
      <c r="O17" s="530">
        <f>O20</f>
        <v>0</v>
      </c>
      <c r="P17" s="530">
        <f>IF(M17+O17=P18+P19+P20,M17+O17,"CHYBA")</f>
        <v>0</v>
      </c>
      <c r="Q17" s="530">
        <f>Q18+Q19</f>
        <v>0</v>
      </c>
      <c r="R17" s="530">
        <f>R18+R19</f>
        <v>0</v>
      </c>
      <c r="S17" s="530">
        <f>S20</f>
        <v>0</v>
      </c>
      <c r="T17" s="532">
        <f>IF(Q17+S17=T18+T19+T20,Q17+S17,"CHYBA")</f>
        <v>0</v>
      </c>
    </row>
    <row r="18" spans="1:20" ht="19.149999999999999" hidden="1" customHeight="1">
      <c r="A18" s="534" t="s">
        <v>55</v>
      </c>
      <c r="B18" s="518" t="s">
        <v>419</v>
      </c>
      <c r="C18" s="519" t="e">
        <f>ROUND((Q18-R18)/H18/12,0)</f>
        <v>#DIV/0!</v>
      </c>
      <c r="D18" s="519" t="e">
        <f>ROUND(R18/F18/12,0)</f>
        <v>#DIV/0!</v>
      </c>
      <c r="E18" s="520">
        <f>E22+E26+E30+E34+E38+E42+E46</f>
        <v>0</v>
      </c>
      <c r="F18" s="519">
        <f>F22+F26+F30+F34+F38+F42+F46</f>
        <v>0</v>
      </c>
      <c r="G18" s="519">
        <f>G22+G26+G30+G34+G38+G42+G46</f>
        <v>0</v>
      </c>
      <c r="H18" s="521">
        <f>E18+G18</f>
        <v>0</v>
      </c>
      <c r="I18" s="522">
        <f>I22+I26+I30+I34+I38+I42+I46</f>
        <v>0</v>
      </c>
      <c r="J18" s="519">
        <f t="shared" ref="J18:J19" si="3">J22+J26+J30+J34+J38+J42+J46</f>
        <v>0</v>
      </c>
      <c r="K18" s="519" t="s">
        <v>419</v>
      </c>
      <c r="L18" s="519">
        <f>I18</f>
        <v>0</v>
      </c>
      <c r="M18" s="519">
        <f>M22+M26+M30+M34+M38+M42+M46</f>
        <v>0</v>
      </c>
      <c r="N18" s="519">
        <f t="shared" ref="N18:N19" si="4">N22+N26+N30+N34+N38+N42+N46</f>
        <v>0</v>
      </c>
      <c r="O18" s="519" t="s">
        <v>419</v>
      </c>
      <c r="P18" s="519">
        <f>M18</f>
        <v>0</v>
      </c>
      <c r="Q18" s="519">
        <f>I18+M18</f>
        <v>0</v>
      </c>
      <c r="R18" s="519">
        <f>J18+N18</f>
        <v>0</v>
      </c>
      <c r="S18" s="519" t="s">
        <v>419</v>
      </c>
      <c r="T18" s="521">
        <f>Q18</f>
        <v>0</v>
      </c>
    </row>
    <row r="19" spans="1:20" ht="19.149999999999999" hidden="1" customHeight="1">
      <c r="A19" s="534" t="s">
        <v>56</v>
      </c>
      <c r="B19" s="518" t="s">
        <v>419</v>
      </c>
      <c r="C19" s="519" t="e">
        <f>ROUND((Q19-R19)/H19/12,0)</f>
        <v>#DIV/0!</v>
      </c>
      <c r="D19" s="519" t="e">
        <f>ROUND(R19/F19/12,0)</f>
        <v>#DIV/0!</v>
      </c>
      <c r="E19" s="520">
        <f>E23+E27+E31+E35+E39+E43+E47</f>
        <v>0</v>
      </c>
      <c r="F19" s="519">
        <f t="shared" ref="F19:G19" si="5">F23+F27+F31+F35+F39+F43+F47</f>
        <v>0</v>
      </c>
      <c r="G19" s="519">
        <f t="shared" si="5"/>
        <v>0</v>
      </c>
      <c r="H19" s="521">
        <f>E19+G19</f>
        <v>0</v>
      </c>
      <c r="I19" s="522">
        <f>I23+I27+I31+I35+I39+I43+I47</f>
        <v>0</v>
      </c>
      <c r="J19" s="519">
        <f t="shared" si="3"/>
        <v>0</v>
      </c>
      <c r="K19" s="519" t="s">
        <v>419</v>
      </c>
      <c r="L19" s="519">
        <f>I19</f>
        <v>0</v>
      </c>
      <c r="M19" s="519">
        <f>M23+M27+M31+M35+M39+M43+M47</f>
        <v>0</v>
      </c>
      <c r="N19" s="519">
        <f t="shared" si="4"/>
        <v>0</v>
      </c>
      <c r="O19" s="519" t="s">
        <v>419</v>
      </c>
      <c r="P19" s="519">
        <f>M19</f>
        <v>0</v>
      </c>
      <c r="Q19" s="519">
        <f>I19+M19</f>
        <v>0</v>
      </c>
      <c r="R19" s="519">
        <f>J19+N19</f>
        <v>0</v>
      </c>
      <c r="S19" s="519" t="s">
        <v>419</v>
      </c>
      <c r="T19" s="521">
        <f>Q19</f>
        <v>0</v>
      </c>
    </row>
    <row r="20" spans="1:20" ht="19.149999999999999" hidden="1" customHeight="1">
      <c r="A20" s="534" t="s">
        <v>57</v>
      </c>
      <c r="B20" s="518" t="s">
        <v>419</v>
      </c>
      <c r="C20" s="519" t="s">
        <v>419</v>
      </c>
      <c r="D20" s="519" t="s">
        <v>419</v>
      </c>
      <c r="E20" s="524" t="s">
        <v>419</v>
      </c>
      <c r="F20" s="525" t="s">
        <v>419</v>
      </c>
      <c r="G20" s="525" t="s">
        <v>419</v>
      </c>
      <c r="H20" s="526" t="s">
        <v>419</v>
      </c>
      <c r="I20" s="522" t="s">
        <v>419</v>
      </c>
      <c r="J20" s="519" t="s">
        <v>419</v>
      </c>
      <c r="K20" s="519">
        <f>K24+K28+K32+K36+K40+K44+K48</f>
        <v>0</v>
      </c>
      <c r="L20" s="519">
        <f>K20</f>
        <v>0</v>
      </c>
      <c r="M20" s="519" t="s">
        <v>419</v>
      </c>
      <c r="N20" s="519" t="s">
        <v>419</v>
      </c>
      <c r="O20" s="519">
        <f>O24+O28+O32+O36+O40+O44+O48</f>
        <v>0</v>
      </c>
      <c r="P20" s="519">
        <f>O20</f>
        <v>0</v>
      </c>
      <c r="Q20" s="519" t="s">
        <v>419</v>
      </c>
      <c r="R20" s="519" t="s">
        <v>419</v>
      </c>
      <c r="S20" s="519">
        <f>K20+O20</f>
        <v>0</v>
      </c>
      <c r="T20" s="521">
        <f>S20</f>
        <v>0</v>
      </c>
    </row>
    <row r="21" spans="1:20" ht="19.149999999999999" hidden="1" customHeight="1">
      <c r="A21" s="535" t="s">
        <v>518</v>
      </c>
      <c r="B21" s="536"/>
      <c r="C21" s="519" t="e">
        <f>ROUND((Q21-R21)/H21/12,0)</f>
        <v>#DIV/0!</v>
      </c>
      <c r="D21" s="519" t="e">
        <f>ROUND(R21/F21/12,0)</f>
        <v>#DIV/0!</v>
      </c>
      <c r="E21" s="524">
        <f>E22+E23</f>
        <v>0</v>
      </c>
      <c r="F21" s="525">
        <f>F22+F23</f>
        <v>0</v>
      </c>
      <c r="G21" s="525">
        <f>G22+G23</f>
        <v>0</v>
      </c>
      <c r="H21" s="526">
        <f>IF(E21+G21=H22+H23,E21+G21, "CHYBA")</f>
        <v>0</v>
      </c>
      <c r="I21" s="537">
        <f>I22+I23</f>
        <v>0</v>
      </c>
      <c r="J21" s="538">
        <f>J22+J23</f>
        <v>0</v>
      </c>
      <c r="K21" s="538">
        <f>K24</f>
        <v>0</v>
      </c>
      <c r="L21" s="538">
        <f>IF(I21+K21=L22+L23+L24,I21+K21,"CHYBA")</f>
        <v>0</v>
      </c>
      <c r="M21" s="519">
        <f>M22+M23</f>
        <v>0</v>
      </c>
      <c r="N21" s="519">
        <f>N22+N23</f>
        <v>0</v>
      </c>
      <c r="O21" s="519">
        <f>O24</f>
        <v>0</v>
      </c>
      <c r="P21" s="519">
        <f>IF(M21+O21=P22+P23+P24,M21+O21,"CHYBA")</f>
        <v>0</v>
      </c>
      <c r="Q21" s="519">
        <f>Q22+Q23</f>
        <v>0</v>
      </c>
      <c r="R21" s="519">
        <f>R22+R23</f>
        <v>0</v>
      </c>
      <c r="S21" s="519">
        <f>S24</f>
        <v>0</v>
      </c>
      <c r="T21" s="521">
        <f>IF(Q21+S21=T22+T23+T24,Q21+S21,"CHYBA")</f>
        <v>0</v>
      </c>
    </row>
    <row r="22" spans="1:20" ht="19.149999999999999" hidden="1" customHeight="1">
      <c r="A22" s="534" t="s">
        <v>55</v>
      </c>
      <c r="B22" s="518" t="s">
        <v>419</v>
      </c>
      <c r="C22" s="519" t="e">
        <f>ROUND((Q22-R22)/H22/12,0)</f>
        <v>#DIV/0!</v>
      </c>
      <c r="D22" s="519" t="e">
        <f>ROUND(R22/F22/12,0)</f>
        <v>#DIV/0!</v>
      </c>
      <c r="E22" s="539"/>
      <c r="F22" s="540"/>
      <c r="G22" s="540"/>
      <c r="H22" s="521">
        <f>E22+G22</f>
        <v>0</v>
      </c>
      <c r="I22" s="541"/>
      <c r="J22" s="542"/>
      <c r="K22" s="538" t="s">
        <v>419</v>
      </c>
      <c r="L22" s="538">
        <f>I22</f>
        <v>0</v>
      </c>
      <c r="M22" s="542"/>
      <c r="N22" s="542"/>
      <c r="O22" s="519" t="s">
        <v>419</v>
      </c>
      <c r="P22" s="519">
        <f>M22</f>
        <v>0</v>
      </c>
      <c r="Q22" s="519">
        <f>I22+M22</f>
        <v>0</v>
      </c>
      <c r="R22" s="519">
        <f>J22+N22</f>
        <v>0</v>
      </c>
      <c r="S22" s="519" t="s">
        <v>419</v>
      </c>
      <c r="T22" s="521">
        <f>Q22</f>
        <v>0</v>
      </c>
    </row>
    <row r="23" spans="1:20" ht="19.149999999999999" hidden="1" customHeight="1">
      <c r="A23" s="534" t="s">
        <v>56</v>
      </c>
      <c r="B23" s="518" t="s">
        <v>419</v>
      </c>
      <c r="C23" s="519" t="e">
        <f>ROUND((Q23-R23)/H23/12,0)</f>
        <v>#DIV/0!</v>
      </c>
      <c r="D23" s="519" t="e">
        <f>ROUND(R23/F23/12,0)</f>
        <v>#DIV/0!</v>
      </c>
      <c r="E23" s="539"/>
      <c r="F23" s="540"/>
      <c r="G23" s="540"/>
      <c r="H23" s="521">
        <f>E23+G23</f>
        <v>0</v>
      </c>
      <c r="I23" s="541"/>
      <c r="J23" s="542"/>
      <c r="K23" s="538" t="s">
        <v>419</v>
      </c>
      <c r="L23" s="538">
        <f>I23</f>
        <v>0</v>
      </c>
      <c r="M23" s="542"/>
      <c r="N23" s="542"/>
      <c r="O23" s="519" t="s">
        <v>419</v>
      </c>
      <c r="P23" s="519">
        <f>M23</f>
        <v>0</v>
      </c>
      <c r="Q23" s="519">
        <f>I23+M23</f>
        <v>0</v>
      </c>
      <c r="R23" s="519">
        <f>J23+N23</f>
        <v>0</v>
      </c>
      <c r="S23" s="519" t="s">
        <v>419</v>
      </c>
      <c r="T23" s="521">
        <f>Q23</f>
        <v>0</v>
      </c>
    </row>
    <row r="24" spans="1:20" ht="19.149999999999999" hidden="1" customHeight="1">
      <c r="A24" s="534" t="s">
        <v>57</v>
      </c>
      <c r="B24" s="518" t="s">
        <v>419</v>
      </c>
      <c r="C24" s="519" t="s">
        <v>419</v>
      </c>
      <c r="D24" s="519" t="s">
        <v>419</v>
      </c>
      <c r="E24" s="524" t="s">
        <v>419</v>
      </c>
      <c r="F24" s="525" t="s">
        <v>419</v>
      </c>
      <c r="G24" s="525" t="s">
        <v>419</v>
      </c>
      <c r="H24" s="526" t="s">
        <v>419</v>
      </c>
      <c r="I24" s="522" t="s">
        <v>419</v>
      </c>
      <c r="J24" s="519" t="s">
        <v>419</v>
      </c>
      <c r="K24" s="542"/>
      <c r="L24" s="538">
        <f>K24</f>
        <v>0</v>
      </c>
      <c r="M24" s="519" t="s">
        <v>419</v>
      </c>
      <c r="N24" s="519" t="s">
        <v>419</v>
      </c>
      <c r="O24" s="542"/>
      <c r="P24" s="519">
        <f>O24</f>
        <v>0</v>
      </c>
      <c r="Q24" s="519" t="s">
        <v>419</v>
      </c>
      <c r="R24" s="519" t="s">
        <v>419</v>
      </c>
      <c r="S24" s="519">
        <f>K24+O24</f>
        <v>0</v>
      </c>
      <c r="T24" s="521">
        <f>S24</f>
        <v>0</v>
      </c>
    </row>
    <row r="25" spans="1:20" ht="19.149999999999999" hidden="1" customHeight="1">
      <c r="A25" s="543" t="s">
        <v>518</v>
      </c>
      <c r="B25" s="544"/>
      <c r="C25" s="545" t="e">
        <f>ROUND((Q25-R25)/H25/12,0)</f>
        <v>#DIV/0!</v>
      </c>
      <c r="D25" s="545" t="e">
        <f>ROUND(R25/F25/12,0)</f>
        <v>#DIV/0!</v>
      </c>
      <c r="E25" s="546">
        <f>E26+E27</f>
        <v>0</v>
      </c>
      <c r="F25" s="547">
        <f>F26+F27</f>
        <v>0</v>
      </c>
      <c r="G25" s="547">
        <f>G26+G27</f>
        <v>0</v>
      </c>
      <c r="H25" s="548">
        <f>IF(E25+G25=H26+H27,E25+G25, "CHYBA")</f>
        <v>0</v>
      </c>
      <c r="I25" s="549">
        <f>I26+I27</f>
        <v>0</v>
      </c>
      <c r="J25" s="545">
        <f t="shared" ref="J25" si="6">J26+J27</f>
        <v>0</v>
      </c>
      <c r="K25" s="545">
        <f>K28</f>
        <v>0</v>
      </c>
      <c r="L25" s="545">
        <f>IF(I25+K25=L26+L27+L28,I25+K25,"CHYBA")</f>
        <v>0</v>
      </c>
      <c r="M25" s="545">
        <f>M26+M27</f>
        <v>0</v>
      </c>
      <c r="N25" s="545">
        <f>N26+N27</f>
        <v>0</v>
      </c>
      <c r="O25" s="545">
        <f>O28</f>
        <v>0</v>
      </c>
      <c r="P25" s="545">
        <f>IF(M25+O25=P26+P27+P28,M25+O25,"CHYBA")</f>
        <v>0</v>
      </c>
      <c r="Q25" s="545">
        <f>Q26+Q27</f>
        <v>0</v>
      </c>
      <c r="R25" s="545">
        <f>R26+R27</f>
        <v>0</v>
      </c>
      <c r="S25" s="545">
        <f>S28</f>
        <v>0</v>
      </c>
      <c r="T25" s="550">
        <f>IF(Q25+S25=T26+T27+T28,Q25+S25,"CHYBA")</f>
        <v>0</v>
      </c>
    </row>
    <row r="26" spans="1:20" ht="19.149999999999999" hidden="1" customHeight="1">
      <c r="A26" s="534" t="s">
        <v>55</v>
      </c>
      <c r="B26" s="518" t="s">
        <v>419</v>
      </c>
      <c r="C26" s="519" t="e">
        <f>ROUND((Q26-R26)/H26/12,0)</f>
        <v>#DIV/0!</v>
      </c>
      <c r="D26" s="519" t="e">
        <f>ROUND(R26/F26/12,0)</f>
        <v>#DIV/0!</v>
      </c>
      <c r="E26" s="539"/>
      <c r="F26" s="540"/>
      <c r="G26" s="540"/>
      <c r="H26" s="521">
        <f>E26+G26</f>
        <v>0</v>
      </c>
      <c r="I26" s="541"/>
      <c r="J26" s="542"/>
      <c r="K26" s="519" t="s">
        <v>419</v>
      </c>
      <c r="L26" s="519">
        <f>I26</f>
        <v>0</v>
      </c>
      <c r="M26" s="542"/>
      <c r="N26" s="542"/>
      <c r="O26" s="519" t="s">
        <v>419</v>
      </c>
      <c r="P26" s="519">
        <f>M26</f>
        <v>0</v>
      </c>
      <c r="Q26" s="519">
        <f>I26+M26</f>
        <v>0</v>
      </c>
      <c r="R26" s="519">
        <f>J26+N26</f>
        <v>0</v>
      </c>
      <c r="S26" s="519" t="s">
        <v>419</v>
      </c>
      <c r="T26" s="521">
        <f>Q26</f>
        <v>0</v>
      </c>
    </row>
    <row r="27" spans="1:20" ht="19.149999999999999" hidden="1" customHeight="1">
      <c r="A27" s="534" t="s">
        <v>56</v>
      </c>
      <c r="B27" s="518" t="s">
        <v>419</v>
      </c>
      <c r="C27" s="519" t="e">
        <f>ROUND((Q27-R27)/H27/12,0)</f>
        <v>#DIV/0!</v>
      </c>
      <c r="D27" s="519" t="e">
        <f>ROUND(R27/F27/12,0)</f>
        <v>#DIV/0!</v>
      </c>
      <c r="E27" s="539"/>
      <c r="F27" s="540"/>
      <c r="G27" s="540"/>
      <c r="H27" s="521">
        <f>E27+G27</f>
        <v>0</v>
      </c>
      <c r="I27" s="541"/>
      <c r="J27" s="542"/>
      <c r="K27" s="519" t="s">
        <v>419</v>
      </c>
      <c r="L27" s="519">
        <f>I27</f>
        <v>0</v>
      </c>
      <c r="M27" s="542"/>
      <c r="N27" s="542"/>
      <c r="O27" s="519" t="s">
        <v>419</v>
      </c>
      <c r="P27" s="519">
        <f>M27</f>
        <v>0</v>
      </c>
      <c r="Q27" s="519">
        <f>I27+M27</f>
        <v>0</v>
      </c>
      <c r="R27" s="519">
        <f>J27+N27</f>
        <v>0</v>
      </c>
      <c r="S27" s="519" t="s">
        <v>419</v>
      </c>
      <c r="T27" s="521">
        <f>Q27</f>
        <v>0</v>
      </c>
    </row>
    <row r="28" spans="1:20" ht="19.149999999999999" hidden="1" customHeight="1">
      <c r="A28" s="534" t="s">
        <v>57</v>
      </c>
      <c r="B28" s="518" t="s">
        <v>419</v>
      </c>
      <c r="C28" s="519" t="s">
        <v>419</v>
      </c>
      <c r="D28" s="519" t="s">
        <v>419</v>
      </c>
      <c r="E28" s="524" t="s">
        <v>419</v>
      </c>
      <c r="F28" s="525" t="s">
        <v>419</v>
      </c>
      <c r="G28" s="525" t="s">
        <v>419</v>
      </c>
      <c r="H28" s="526" t="s">
        <v>419</v>
      </c>
      <c r="I28" s="522" t="s">
        <v>419</v>
      </c>
      <c r="J28" s="519" t="s">
        <v>419</v>
      </c>
      <c r="K28" s="542"/>
      <c r="L28" s="519">
        <f>K28</f>
        <v>0</v>
      </c>
      <c r="M28" s="519" t="s">
        <v>419</v>
      </c>
      <c r="N28" s="519" t="s">
        <v>419</v>
      </c>
      <c r="O28" s="542"/>
      <c r="P28" s="519">
        <f>O28</f>
        <v>0</v>
      </c>
      <c r="Q28" s="519" t="s">
        <v>419</v>
      </c>
      <c r="R28" s="519" t="s">
        <v>419</v>
      </c>
      <c r="S28" s="519">
        <f>K28+O28</f>
        <v>0</v>
      </c>
      <c r="T28" s="521">
        <f>S28</f>
        <v>0</v>
      </c>
    </row>
    <row r="29" spans="1:20" ht="19.149999999999999" hidden="1" customHeight="1">
      <c r="A29" s="535" t="s">
        <v>518</v>
      </c>
      <c r="B29" s="536"/>
      <c r="C29" s="519" t="e">
        <f>ROUND((Q29-R29)/H29/12,0)</f>
        <v>#DIV/0!</v>
      </c>
      <c r="D29" s="519" t="e">
        <f>ROUND(R29/F29/12,0)</f>
        <v>#DIV/0!</v>
      </c>
      <c r="E29" s="524">
        <f>E30+E31</f>
        <v>0</v>
      </c>
      <c r="F29" s="525">
        <f>F30+F31</f>
        <v>0</v>
      </c>
      <c r="G29" s="525">
        <f>G30+G31</f>
        <v>0</v>
      </c>
      <c r="H29" s="526">
        <f>IF(E29+G29=H30+H31,E29+G29, "CHYBA")</f>
        <v>0</v>
      </c>
      <c r="I29" s="522">
        <f>I30+I31</f>
        <v>0</v>
      </c>
      <c r="J29" s="519">
        <f t="shared" ref="J29" si="7">J30+J31</f>
        <v>0</v>
      </c>
      <c r="K29" s="519">
        <f>K32</f>
        <v>0</v>
      </c>
      <c r="L29" s="519">
        <f>IF(I29+K29=L30+L31+L32,I29+K29,"CHYBA")</f>
        <v>0</v>
      </c>
      <c r="M29" s="519">
        <f>M30+M31</f>
        <v>0</v>
      </c>
      <c r="N29" s="519">
        <f>N30+N31</f>
        <v>0</v>
      </c>
      <c r="O29" s="519">
        <f>O32</f>
        <v>0</v>
      </c>
      <c r="P29" s="519">
        <f>IF(M29+O29=P30+P31+P32,M29+O29,"CHYBA")</f>
        <v>0</v>
      </c>
      <c r="Q29" s="519">
        <f>Q30+Q31</f>
        <v>0</v>
      </c>
      <c r="R29" s="519">
        <f>R30+R31</f>
        <v>0</v>
      </c>
      <c r="S29" s="519">
        <f>S32</f>
        <v>0</v>
      </c>
      <c r="T29" s="521">
        <f>IF(Q29+S29=T30+T31+T32,Q29+S29,"CHYBA")</f>
        <v>0</v>
      </c>
    </row>
    <row r="30" spans="1:20" ht="19.149999999999999" hidden="1" customHeight="1">
      <c r="A30" s="534" t="s">
        <v>55</v>
      </c>
      <c r="B30" s="518" t="s">
        <v>419</v>
      </c>
      <c r="C30" s="519" t="e">
        <f>ROUND((Q30-R30)/H30/12,0)</f>
        <v>#DIV/0!</v>
      </c>
      <c r="D30" s="519" t="e">
        <f>ROUND(R30/F30/12,0)</f>
        <v>#DIV/0!</v>
      </c>
      <c r="E30" s="539"/>
      <c r="F30" s="540"/>
      <c r="G30" s="540"/>
      <c r="H30" s="521">
        <f>E30+G30</f>
        <v>0</v>
      </c>
      <c r="I30" s="541"/>
      <c r="J30" s="542"/>
      <c r="K30" s="519" t="s">
        <v>419</v>
      </c>
      <c r="L30" s="519">
        <f>I30</f>
        <v>0</v>
      </c>
      <c r="M30" s="542"/>
      <c r="N30" s="542"/>
      <c r="O30" s="519" t="s">
        <v>419</v>
      </c>
      <c r="P30" s="519">
        <f>M30</f>
        <v>0</v>
      </c>
      <c r="Q30" s="519">
        <f>I30+M30</f>
        <v>0</v>
      </c>
      <c r="R30" s="519">
        <f>J30+N30</f>
        <v>0</v>
      </c>
      <c r="S30" s="519" t="s">
        <v>419</v>
      </c>
      <c r="T30" s="521">
        <f>Q30</f>
        <v>0</v>
      </c>
    </row>
    <row r="31" spans="1:20" ht="19.149999999999999" hidden="1" customHeight="1">
      <c r="A31" s="534" t="s">
        <v>56</v>
      </c>
      <c r="B31" s="518" t="s">
        <v>419</v>
      </c>
      <c r="C31" s="519" t="e">
        <f>ROUND((Q31-R31)/H31/12,0)</f>
        <v>#DIV/0!</v>
      </c>
      <c r="D31" s="519" t="e">
        <f>ROUND(R31/F31/12,0)</f>
        <v>#DIV/0!</v>
      </c>
      <c r="E31" s="539"/>
      <c r="F31" s="540"/>
      <c r="G31" s="540"/>
      <c r="H31" s="521">
        <f>E31+G31</f>
        <v>0</v>
      </c>
      <c r="I31" s="541"/>
      <c r="J31" s="542"/>
      <c r="K31" s="519" t="s">
        <v>419</v>
      </c>
      <c r="L31" s="519">
        <f>I31</f>
        <v>0</v>
      </c>
      <c r="M31" s="542"/>
      <c r="N31" s="542"/>
      <c r="O31" s="519" t="s">
        <v>419</v>
      </c>
      <c r="P31" s="519">
        <f>M31</f>
        <v>0</v>
      </c>
      <c r="Q31" s="519">
        <f>I31+M31</f>
        <v>0</v>
      </c>
      <c r="R31" s="519">
        <f>J31+N31</f>
        <v>0</v>
      </c>
      <c r="S31" s="519" t="s">
        <v>419</v>
      </c>
      <c r="T31" s="521">
        <f>Q31</f>
        <v>0</v>
      </c>
    </row>
    <row r="32" spans="1:20" ht="19.149999999999999" hidden="1" customHeight="1">
      <c r="A32" s="534" t="s">
        <v>57</v>
      </c>
      <c r="B32" s="518" t="s">
        <v>419</v>
      </c>
      <c r="C32" s="519" t="s">
        <v>419</v>
      </c>
      <c r="D32" s="519" t="s">
        <v>419</v>
      </c>
      <c r="E32" s="524" t="s">
        <v>419</v>
      </c>
      <c r="F32" s="525" t="s">
        <v>419</v>
      </c>
      <c r="G32" s="525" t="s">
        <v>419</v>
      </c>
      <c r="H32" s="526" t="s">
        <v>419</v>
      </c>
      <c r="I32" s="522" t="s">
        <v>419</v>
      </c>
      <c r="J32" s="519" t="s">
        <v>419</v>
      </c>
      <c r="K32" s="542"/>
      <c r="L32" s="519">
        <f>K32</f>
        <v>0</v>
      </c>
      <c r="M32" s="519" t="s">
        <v>419</v>
      </c>
      <c r="N32" s="519" t="s">
        <v>419</v>
      </c>
      <c r="O32" s="542"/>
      <c r="P32" s="519">
        <f>O32</f>
        <v>0</v>
      </c>
      <c r="Q32" s="519" t="s">
        <v>419</v>
      </c>
      <c r="R32" s="519" t="s">
        <v>419</v>
      </c>
      <c r="S32" s="519">
        <f>K32+O32</f>
        <v>0</v>
      </c>
      <c r="T32" s="521">
        <f>S32</f>
        <v>0</v>
      </c>
    </row>
    <row r="33" spans="1:20" ht="19.149999999999999" hidden="1" customHeight="1">
      <c r="A33" s="535" t="s">
        <v>518</v>
      </c>
      <c r="B33" s="536"/>
      <c r="C33" s="519" t="e">
        <f>ROUND((Q33-R33)/H33/12,0)</f>
        <v>#DIV/0!</v>
      </c>
      <c r="D33" s="519" t="e">
        <f>ROUND(R33/F33/12,0)</f>
        <v>#DIV/0!</v>
      </c>
      <c r="E33" s="524">
        <f>E34+E35</f>
        <v>0</v>
      </c>
      <c r="F33" s="525">
        <f>F34+F35</f>
        <v>0</v>
      </c>
      <c r="G33" s="525">
        <f>G34+G35</f>
        <v>0</v>
      </c>
      <c r="H33" s="526">
        <f>IF(E33+G33=H34+H35,E33+G33, "CHYBA")</f>
        <v>0</v>
      </c>
      <c r="I33" s="522">
        <f>I34+I35</f>
        <v>0</v>
      </c>
      <c r="J33" s="519">
        <f t="shared" ref="J33" si="8">J34+J35</f>
        <v>0</v>
      </c>
      <c r="K33" s="519">
        <f>K36</f>
        <v>0</v>
      </c>
      <c r="L33" s="519">
        <f>IF(I33+K33=L34+L35+L36,I33+K33,"CHYBA")</f>
        <v>0</v>
      </c>
      <c r="M33" s="519">
        <f>M34+M35</f>
        <v>0</v>
      </c>
      <c r="N33" s="519">
        <f>N34+N35</f>
        <v>0</v>
      </c>
      <c r="O33" s="519">
        <f>O36</f>
        <v>0</v>
      </c>
      <c r="P33" s="519">
        <f>IF(M33+O33=P34+P35+P36,M33+O33,"CHYBA")</f>
        <v>0</v>
      </c>
      <c r="Q33" s="519">
        <f>Q34+Q35</f>
        <v>0</v>
      </c>
      <c r="R33" s="519">
        <f>R34+R35</f>
        <v>0</v>
      </c>
      <c r="S33" s="519">
        <f>S36</f>
        <v>0</v>
      </c>
      <c r="T33" s="521">
        <f>IF(Q33+S33=T34+T35+T36,Q33+S33,"CHYBA")</f>
        <v>0</v>
      </c>
    </row>
    <row r="34" spans="1:20" ht="19.149999999999999" hidden="1" customHeight="1">
      <c r="A34" s="534" t="s">
        <v>55</v>
      </c>
      <c r="B34" s="518" t="s">
        <v>419</v>
      </c>
      <c r="C34" s="519" t="e">
        <f>ROUND((Q34-R34)/H34/12,0)</f>
        <v>#DIV/0!</v>
      </c>
      <c r="D34" s="519" t="e">
        <f>ROUND(R34/F34/12,0)</f>
        <v>#DIV/0!</v>
      </c>
      <c r="E34" s="539"/>
      <c r="F34" s="540"/>
      <c r="G34" s="540"/>
      <c r="H34" s="521">
        <f>E34+G34</f>
        <v>0</v>
      </c>
      <c r="I34" s="541"/>
      <c r="J34" s="542"/>
      <c r="K34" s="519" t="s">
        <v>419</v>
      </c>
      <c r="L34" s="519">
        <f>I34</f>
        <v>0</v>
      </c>
      <c r="M34" s="542"/>
      <c r="N34" s="542"/>
      <c r="O34" s="519" t="s">
        <v>419</v>
      </c>
      <c r="P34" s="519">
        <f>M34</f>
        <v>0</v>
      </c>
      <c r="Q34" s="519">
        <f>I34+M34</f>
        <v>0</v>
      </c>
      <c r="R34" s="519">
        <f>J34+N34</f>
        <v>0</v>
      </c>
      <c r="S34" s="519" t="s">
        <v>419</v>
      </c>
      <c r="T34" s="521">
        <f>Q34</f>
        <v>0</v>
      </c>
    </row>
    <row r="35" spans="1:20" ht="19.149999999999999" hidden="1" customHeight="1">
      <c r="A35" s="534" t="s">
        <v>56</v>
      </c>
      <c r="B35" s="518" t="s">
        <v>419</v>
      </c>
      <c r="C35" s="519" t="e">
        <f>ROUND((Q35-R35)/H35/12,0)</f>
        <v>#DIV/0!</v>
      </c>
      <c r="D35" s="519" t="e">
        <f>ROUND(R35/F35/12,0)</f>
        <v>#DIV/0!</v>
      </c>
      <c r="E35" s="539"/>
      <c r="F35" s="540"/>
      <c r="G35" s="540"/>
      <c r="H35" s="521">
        <f>E35+G35</f>
        <v>0</v>
      </c>
      <c r="I35" s="541"/>
      <c r="J35" s="542"/>
      <c r="K35" s="519" t="s">
        <v>419</v>
      </c>
      <c r="L35" s="519">
        <f>I35</f>
        <v>0</v>
      </c>
      <c r="M35" s="542"/>
      <c r="N35" s="542"/>
      <c r="O35" s="519" t="s">
        <v>419</v>
      </c>
      <c r="P35" s="519">
        <f>M35</f>
        <v>0</v>
      </c>
      <c r="Q35" s="519">
        <f>I35+M35</f>
        <v>0</v>
      </c>
      <c r="R35" s="519">
        <f>J35+N35</f>
        <v>0</v>
      </c>
      <c r="S35" s="519" t="s">
        <v>419</v>
      </c>
      <c r="T35" s="521">
        <f>Q35</f>
        <v>0</v>
      </c>
    </row>
    <row r="36" spans="1:20" ht="19.149999999999999" hidden="1" customHeight="1">
      <c r="A36" s="534" t="s">
        <v>57</v>
      </c>
      <c r="B36" s="518" t="s">
        <v>419</v>
      </c>
      <c r="C36" s="519" t="s">
        <v>419</v>
      </c>
      <c r="D36" s="519" t="s">
        <v>419</v>
      </c>
      <c r="E36" s="524" t="s">
        <v>419</v>
      </c>
      <c r="F36" s="525" t="s">
        <v>419</v>
      </c>
      <c r="G36" s="525" t="s">
        <v>419</v>
      </c>
      <c r="H36" s="526" t="s">
        <v>419</v>
      </c>
      <c r="I36" s="522" t="s">
        <v>419</v>
      </c>
      <c r="J36" s="519" t="s">
        <v>419</v>
      </c>
      <c r="K36" s="542"/>
      <c r="L36" s="519">
        <f>K36</f>
        <v>0</v>
      </c>
      <c r="M36" s="519" t="s">
        <v>419</v>
      </c>
      <c r="N36" s="519" t="s">
        <v>419</v>
      </c>
      <c r="O36" s="542"/>
      <c r="P36" s="519">
        <f>O36</f>
        <v>0</v>
      </c>
      <c r="Q36" s="519" t="s">
        <v>419</v>
      </c>
      <c r="R36" s="519" t="s">
        <v>419</v>
      </c>
      <c r="S36" s="519">
        <f>K36+O36</f>
        <v>0</v>
      </c>
      <c r="T36" s="521">
        <f>S36</f>
        <v>0</v>
      </c>
    </row>
    <row r="37" spans="1:20" ht="19.149999999999999" hidden="1" customHeight="1">
      <c r="A37" s="535" t="s">
        <v>518</v>
      </c>
      <c r="B37" s="536"/>
      <c r="C37" s="519" t="e">
        <f>ROUND((Q37-R37)/H37/12,0)</f>
        <v>#DIV/0!</v>
      </c>
      <c r="D37" s="519" t="e">
        <f>ROUND(R37/F37/12,0)</f>
        <v>#DIV/0!</v>
      </c>
      <c r="E37" s="524">
        <f>E38+E39</f>
        <v>0</v>
      </c>
      <c r="F37" s="525">
        <f>F38+F39</f>
        <v>0</v>
      </c>
      <c r="G37" s="525">
        <f>G38+G39</f>
        <v>0</v>
      </c>
      <c r="H37" s="526">
        <f>IF(E37+G37=H38+H39,E37+G37, "CHYBA")</f>
        <v>0</v>
      </c>
      <c r="I37" s="522">
        <f>I38+I39</f>
        <v>0</v>
      </c>
      <c r="J37" s="519">
        <f t="shared" ref="J37" si="9">J38+J39</f>
        <v>0</v>
      </c>
      <c r="K37" s="519">
        <f>K40</f>
        <v>0</v>
      </c>
      <c r="L37" s="519">
        <f>IF(I37+K37=L38+L39+L40,I37+K37,"CHYBA")</f>
        <v>0</v>
      </c>
      <c r="M37" s="519">
        <f>M38+M39</f>
        <v>0</v>
      </c>
      <c r="N37" s="519">
        <f>N38+N39</f>
        <v>0</v>
      </c>
      <c r="O37" s="519">
        <f>O40</f>
        <v>0</v>
      </c>
      <c r="P37" s="519">
        <f>IF(M37+O37=P38+P39+P40,M37+O37,"CHYBA")</f>
        <v>0</v>
      </c>
      <c r="Q37" s="519">
        <f>Q38+Q39</f>
        <v>0</v>
      </c>
      <c r="R37" s="519">
        <f>R38+R39</f>
        <v>0</v>
      </c>
      <c r="S37" s="519">
        <f>S40</f>
        <v>0</v>
      </c>
      <c r="T37" s="521">
        <f>IF(Q37+S37=T38+T39+T40,Q37+S37,"CHYBA")</f>
        <v>0</v>
      </c>
    </row>
    <row r="38" spans="1:20" ht="19.149999999999999" hidden="1" customHeight="1">
      <c r="A38" s="534" t="s">
        <v>55</v>
      </c>
      <c r="B38" s="518" t="s">
        <v>419</v>
      </c>
      <c r="C38" s="519" t="e">
        <f>ROUND((Q38-R38)/H38/12,0)</f>
        <v>#DIV/0!</v>
      </c>
      <c r="D38" s="519" t="e">
        <f>ROUND(R38/F38/12,0)</f>
        <v>#DIV/0!</v>
      </c>
      <c r="E38" s="539"/>
      <c r="F38" s="540"/>
      <c r="G38" s="540"/>
      <c r="H38" s="521">
        <f>E38+G38</f>
        <v>0</v>
      </c>
      <c r="I38" s="541"/>
      <c r="J38" s="542"/>
      <c r="K38" s="519" t="s">
        <v>419</v>
      </c>
      <c r="L38" s="519">
        <f>I38</f>
        <v>0</v>
      </c>
      <c r="M38" s="542"/>
      <c r="N38" s="542"/>
      <c r="O38" s="519" t="s">
        <v>419</v>
      </c>
      <c r="P38" s="519">
        <f>M38</f>
        <v>0</v>
      </c>
      <c r="Q38" s="519">
        <f>I38+M38</f>
        <v>0</v>
      </c>
      <c r="R38" s="519">
        <f>J38+N38</f>
        <v>0</v>
      </c>
      <c r="S38" s="519" t="s">
        <v>419</v>
      </c>
      <c r="T38" s="521">
        <f>Q38</f>
        <v>0</v>
      </c>
    </row>
    <row r="39" spans="1:20" ht="19.149999999999999" hidden="1" customHeight="1">
      <c r="A39" s="534" t="s">
        <v>56</v>
      </c>
      <c r="B39" s="518" t="s">
        <v>419</v>
      </c>
      <c r="C39" s="519" t="e">
        <f>ROUND((Q39-R39)/H39/12,0)</f>
        <v>#DIV/0!</v>
      </c>
      <c r="D39" s="519" t="e">
        <f>ROUND(R39/F39/12,0)</f>
        <v>#DIV/0!</v>
      </c>
      <c r="E39" s="539"/>
      <c r="F39" s="540"/>
      <c r="G39" s="540"/>
      <c r="H39" s="521">
        <f>E39+G39</f>
        <v>0</v>
      </c>
      <c r="I39" s="541"/>
      <c r="J39" s="542"/>
      <c r="K39" s="519" t="s">
        <v>419</v>
      </c>
      <c r="L39" s="519">
        <f>I39</f>
        <v>0</v>
      </c>
      <c r="M39" s="542"/>
      <c r="N39" s="542"/>
      <c r="O39" s="519" t="s">
        <v>419</v>
      </c>
      <c r="P39" s="519">
        <f>M39</f>
        <v>0</v>
      </c>
      <c r="Q39" s="519">
        <f>I39+M39</f>
        <v>0</v>
      </c>
      <c r="R39" s="519">
        <f>J39+N39</f>
        <v>0</v>
      </c>
      <c r="S39" s="519" t="s">
        <v>419</v>
      </c>
      <c r="T39" s="521">
        <f>Q39</f>
        <v>0</v>
      </c>
    </row>
    <row r="40" spans="1:20" ht="19.149999999999999" hidden="1" customHeight="1">
      <c r="A40" s="534" t="s">
        <v>57</v>
      </c>
      <c r="B40" s="518" t="s">
        <v>419</v>
      </c>
      <c r="C40" s="519" t="s">
        <v>419</v>
      </c>
      <c r="D40" s="519" t="s">
        <v>419</v>
      </c>
      <c r="E40" s="524" t="s">
        <v>419</v>
      </c>
      <c r="F40" s="525" t="s">
        <v>419</v>
      </c>
      <c r="G40" s="525" t="s">
        <v>419</v>
      </c>
      <c r="H40" s="526" t="s">
        <v>419</v>
      </c>
      <c r="I40" s="522" t="s">
        <v>419</v>
      </c>
      <c r="J40" s="519" t="s">
        <v>419</v>
      </c>
      <c r="K40" s="542"/>
      <c r="L40" s="519">
        <f>K40</f>
        <v>0</v>
      </c>
      <c r="M40" s="519" t="s">
        <v>419</v>
      </c>
      <c r="N40" s="519" t="s">
        <v>419</v>
      </c>
      <c r="O40" s="542"/>
      <c r="P40" s="519">
        <f>O40</f>
        <v>0</v>
      </c>
      <c r="Q40" s="519" t="s">
        <v>419</v>
      </c>
      <c r="R40" s="519" t="s">
        <v>419</v>
      </c>
      <c r="S40" s="519">
        <f>K40+O40</f>
        <v>0</v>
      </c>
      <c r="T40" s="521">
        <f>S40</f>
        <v>0</v>
      </c>
    </row>
    <row r="41" spans="1:20" ht="19.149999999999999" hidden="1" customHeight="1">
      <c r="A41" s="535" t="s">
        <v>518</v>
      </c>
      <c r="B41" s="536"/>
      <c r="C41" s="519" t="e">
        <f>ROUND((Q41-R41)/H41/12,0)</f>
        <v>#DIV/0!</v>
      </c>
      <c r="D41" s="519" t="e">
        <f>ROUND(R41/F41/12,0)</f>
        <v>#DIV/0!</v>
      </c>
      <c r="E41" s="524">
        <f>E42+E43</f>
        <v>0</v>
      </c>
      <c r="F41" s="525">
        <f>F42+F43</f>
        <v>0</v>
      </c>
      <c r="G41" s="525">
        <f>G42+G43</f>
        <v>0</v>
      </c>
      <c r="H41" s="526">
        <f>IF(E41+G41=H42+H43,E41+G41, "CHYBA")</f>
        <v>0</v>
      </c>
      <c r="I41" s="522">
        <f>I42+I43</f>
        <v>0</v>
      </c>
      <c r="J41" s="519">
        <f t="shared" ref="J41" si="10">J42+J43</f>
        <v>0</v>
      </c>
      <c r="K41" s="519">
        <f>K44</f>
        <v>0</v>
      </c>
      <c r="L41" s="519">
        <f>IF(I41+K41=L42+L43+L44,I41+K41,"CHYBA")</f>
        <v>0</v>
      </c>
      <c r="M41" s="519">
        <f>M42+M43</f>
        <v>0</v>
      </c>
      <c r="N41" s="519">
        <f>N42+N43</f>
        <v>0</v>
      </c>
      <c r="O41" s="519">
        <f>O44</f>
        <v>0</v>
      </c>
      <c r="P41" s="519">
        <f>IF(M41+O41=P42+P43+P44,M41+O41,"CHYBA")</f>
        <v>0</v>
      </c>
      <c r="Q41" s="519">
        <f>Q42+Q43</f>
        <v>0</v>
      </c>
      <c r="R41" s="519">
        <f>R42+R43</f>
        <v>0</v>
      </c>
      <c r="S41" s="519">
        <f>S44</f>
        <v>0</v>
      </c>
      <c r="T41" s="521">
        <f>IF(Q41+S41=T42+T43+T44,Q41+S41,"CHYBA")</f>
        <v>0</v>
      </c>
    </row>
    <row r="42" spans="1:20" ht="19.149999999999999" hidden="1" customHeight="1">
      <c r="A42" s="534" t="s">
        <v>55</v>
      </c>
      <c r="B42" s="518" t="s">
        <v>419</v>
      </c>
      <c r="C42" s="519" t="e">
        <f>ROUND((Q42-R42)/H42/12,0)</f>
        <v>#DIV/0!</v>
      </c>
      <c r="D42" s="519" t="e">
        <f>ROUND(R42/F42/12,0)</f>
        <v>#DIV/0!</v>
      </c>
      <c r="E42" s="539"/>
      <c r="F42" s="540"/>
      <c r="G42" s="540"/>
      <c r="H42" s="521">
        <f>E42+G42</f>
        <v>0</v>
      </c>
      <c r="I42" s="541"/>
      <c r="J42" s="542"/>
      <c r="K42" s="519" t="s">
        <v>419</v>
      </c>
      <c r="L42" s="519">
        <f>I42</f>
        <v>0</v>
      </c>
      <c r="M42" s="542"/>
      <c r="N42" s="542"/>
      <c r="O42" s="519" t="s">
        <v>419</v>
      </c>
      <c r="P42" s="519">
        <f>M42</f>
        <v>0</v>
      </c>
      <c r="Q42" s="519">
        <f>I42+M42</f>
        <v>0</v>
      </c>
      <c r="R42" s="519">
        <f>J42+N42</f>
        <v>0</v>
      </c>
      <c r="S42" s="519" t="s">
        <v>419</v>
      </c>
      <c r="T42" s="521">
        <f>Q42</f>
        <v>0</v>
      </c>
    </row>
    <row r="43" spans="1:20" ht="19.149999999999999" hidden="1" customHeight="1">
      <c r="A43" s="534" t="s">
        <v>56</v>
      </c>
      <c r="B43" s="518" t="s">
        <v>419</v>
      </c>
      <c r="C43" s="519" t="e">
        <f>ROUND((Q43-R43)/H43/12,0)</f>
        <v>#DIV/0!</v>
      </c>
      <c r="D43" s="519" t="e">
        <f>ROUND(R43/F43/12,0)</f>
        <v>#DIV/0!</v>
      </c>
      <c r="E43" s="539"/>
      <c r="F43" s="540"/>
      <c r="G43" s="540"/>
      <c r="H43" s="521">
        <f>E43+G43</f>
        <v>0</v>
      </c>
      <c r="I43" s="541"/>
      <c r="J43" s="542"/>
      <c r="K43" s="519" t="s">
        <v>419</v>
      </c>
      <c r="L43" s="519">
        <f>I43</f>
        <v>0</v>
      </c>
      <c r="M43" s="542"/>
      <c r="N43" s="542"/>
      <c r="O43" s="519" t="s">
        <v>419</v>
      </c>
      <c r="P43" s="519">
        <f>M43</f>
        <v>0</v>
      </c>
      <c r="Q43" s="519">
        <f>I43+M43</f>
        <v>0</v>
      </c>
      <c r="R43" s="519">
        <f>J43+N43</f>
        <v>0</v>
      </c>
      <c r="S43" s="519" t="s">
        <v>419</v>
      </c>
      <c r="T43" s="521">
        <f>Q43</f>
        <v>0</v>
      </c>
    </row>
    <row r="44" spans="1:20" ht="19.149999999999999" hidden="1" customHeight="1">
      <c r="A44" s="534" t="s">
        <v>57</v>
      </c>
      <c r="B44" s="518" t="s">
        <v>419</v>
      </c>
      <c r="C44" s="519" t="s">
        <v>419</v>
      </c>
      <c r="D44" s="519" t="s">
        <v>419</v>
      </c>
      <c r="E44" s="524" t="s">
        <v>419</v>
      </c>
      <c r="F44" s="525" t="s">
        <v>419</v>
      </c>
      <c r="G44" s="525" t="s">
        <v>419</v>
      </c>
      <c r="H44" s="526" t="s">
        <v>419</v>
      </c>
      <c r="I44" s="522" t="s">
        <v>419</v>
      </c>
      <c r="J44" s="519" t="s">
        <v>419</v>
      </c>
      <c r="K44" s="542"/>
      <c r="L44" s="519">
        <f>K44</f>
        <v>0</v>
      </c>
      <c r="M44" s="519" t="s">
        <v>419</v>
      </c>
      <c r="N44" s="519" t="s">
        <v>419</v>
      </c>
      <c r="O44" s="542"/>
      <c r="P44" s="519">
        <f>O44</f>
        <v>0</v>
      </c>
      <c r="Q44" s="519" t="s">
        <v>419</v>
      </c>
      <c r="R44" s="519" t="s">
        <v>419</v>
      </c>
      <c r="S44" s="519">
        <f>K44+O44</f>
        <v>0</v>
      </c>
      <c r="T44" s="521">
        <f>S44</f>
        <v>0</v>
      </c>
    </row>
    <row r="45" spans="1:20" ht="19.149999999999999" hidden="1" customHeight="1">
      <c r="A45" s="535" t="s">
        <v>518</v>
      </c>
      <c r="B45" s="536"/>
      <c r="C45" s="519" t="e">
        <f>ROUND((Q45-R45)/H45/12,0)</f>
        <v>#DIV/0!</v>
      </c>
      <c r="D45" s="519" t="e">
        <f>ROUND(R45/F45/12,0)</f>
        <v>#DIV/0!</v>
      </c>
      <c r="E45" s="524">
        <f>E46+E47</f>
        <v>0</v>
      </c>
      <c r="F45" s="525">
        <f>F46+F47</f>
        <v>0</v>
      </c>
      <c r="G45" s="525">
        <f>G46+G47</f>
        <v>0</v>
      </c>
      <c r="H45" s="526">
        <f>IF(E45+G45=H46+H47,E45+G45, "CHYBA")</f>
        <v>0</v>
      </c>
      <c r="I45" s="522">
        <f>I46+I47</f>
        <v>0</v>
      </c>
      <c r="J45" s="519">
        <f t="shared" ref="J45" si="11">J46+J47</f>
        <v>0</v>
      </c>
      <c r="K45" s="519">
        <f>K48</f>
        <v>0</v>
      </c>
      <c r="L45" s="519">
        <f>IF(I45+K45=L46+L47+L48,I45+K45,"CHYBA")</f>
        <v>0</v>
      </c>
      <c r="M45" s="519">
        <f>M46+M47</f>
        <v>0</v>
      </c>
      <c r="N45" s="519">
        <f>N46+N47</f>
        <v>0</v>
      </c>
      <c r="O45" s="519">
        <f>O48</f>
        <v>0</v>
      </c>
      <c r="P45" s="519">
        <f>IF(M45+O45=P46+P47+P48,M45+O45,"CHYBA")</f>
        <v>0</v>
      </c>
      <c r="Q45" s="519">
        <f>Q46+Q47</f>
        <v>0</v>
      </c>
      <c r="R45" s="519">
        <f>R46+R47</f>
        <v>0</v>
      </c>
      <c r="S45" s="519">
        <f>S48</f>
        <v>0</v>
      </c>
      <c r="T45" s="521">
        <f>IF(Q45+S45=T46+T47+T48,Q45+S45,"CHYBA")</f>
        <v>0</v>
      </c>
    </row>
    <row r="46" spans="1:20" ht="19.149999999999999" hidden="1" customHeight="1">
      <c r="A46" s="534" t="s">
        <v>55</v>
      </c>
      <c r="B46" s="518" t="s">
        <v>419</v>
      </c>
      <c r="C46" s="519" t="e">
        <f>ROUND((Q46-R46)/H46/12,0)</f>
        <v>#DIV/0!</v>
      </c>
      <c r="D46" s="519" t="e">
        <f>ROUND(R46/F46/12,0)</f>
        <v>#DIV/0!</v>
      </c>
      <c r="E46" s="539"/>
      <c r="F46" s="540"/>
      <c r="G46" s="540"/>
      <c r="H46" s="521">
        <f>E46+G46</f>
        <v>0</v>
      </c>
      <c r="I46" s="541"/>
      <c r="J46" s="542"/>
      <c r="K46" s="519" t="s">
        <v>419</v>
      </c>
      <c r="L46" s="519">
        <f>I46</f>
        <v>0</v>
      </c>
      <c r="M46" s="542"/>
      <c r="N46" s="542"/>
      <c r="O46" s="519" t="s">
        <v>419</v>
      </c>
      <c r="P46" s="519">
        <f>M46</f>
        <v>0</v>
      </c>
      <c r="Q46" s="519">
        <f>I46+M46</f>
        <v>0</v>
      </c>
      <c r="R46" s="519">
        <f>J46+N46</f>
        <v>0</v>
      </c>
      <c r="S46" s="519" t="s">
        <v>419</v>
      </c>
      <c r="T46" s="521">
        <f>Q46</f>
        <v>0</v>
      </c>
    </row>
    <row r="47" spans="1:20" ht="19.149999999999999" hidden="1" customHeight="1">
      <c r="A47" s="534" t="s">
        <v>56</v>
      </c>
      <c r="B47" s="518" t="s">
        <v>419</v>
      </c>
      <c r="C47" s="519" t="e">
        <f>ROUND((Q47-R47)/H47/12,0)</f>
        <v>#DIV/0!</v>
      </c>
      <c r="D47" s="519" t="e">
        <f>ROUND(R47/F47/12,0)</f>
        <v>#DIV/0!</v>
      </c>
      <c r="E47" s="539"/>
      <c r="F47" s="540"/>
      <c r="G47" s="540"/>
      <c r="H47" s="521">
        <f>E47+G47</f>
        <v>0</v>
      </c>
      <c r="I47" s="541"/>
      <c r="J47" s="542"/>
      <c r="K47" s="519" t="s">
        <v>419</v>
      </c>
      <c r="L47" s="519">
        <f>I47</f>
        <v>0</v>
      </c>
      <c r="M47" s="542"/>
      <c r="N47" s="542"/>
      <c r="O47" s="519" t="s">
        <v>419</v>
      </c>
      <c r="P47" s="519">
        <f>M47</f>
        <v>0</v>
      </c>
      <c r="Q47" s="519">
        <f>I47+M47</f>
        <v>0</v>
      </c>
      <c r="R47" s="519">
        <f>J47+N47</f>
        <v>0</v>
      </c>
      <c r="S47" s="519" t="s">
        <v>419</v>
      </c>
      <c r="T47" s="521">
        <f>Q47</f>
        <v>0</v>
      </c>
    </row>
    <row r="48" spans="1:20" ht="19.149999999999999" hidden="1" customHeight="1" thickBot="1">
      <c r="A48" s="551" t="s">
        <v>57</v>
      </c>
      <c r="B48" s="552" t="s">
        <v>419</v>
      </c>
      <c r="C48" s="553" t="s">
        <v>419</v>
      </c>
      <c r="D48" s="553" t="s">
        <v>419</v>
      </c>
      <c r="E48" s="554" t="s">
        <v>419</v>
      </c>
      <c r="F48" s="555" t="s">
        <v>419</v>
      </c>
      <c r="G48" s="555" t="s">
        <v>419</v>
      </c>
      <c r="H48" s="556" t="s">
        <v>419</v>
      </c>
      <c r="I48" s="557" t="s">
        <v>419</v>
      </c>
      <c r="J48" s="553" t="s">
        <v>419</v>
      </c>
      <c r="K48" s="558"/>
      <c r="L48" s="553">
        <f>K48</f>
        <v>0</v>
      </c>
      <c r="M48" s="553" t="s">
        <v>419</v>
      </c>
      <c r="N48" s="553" t="s">
        <v>419</v>
      </c>
      <c r="O48" s="558"/>
      <c r="P48" s="553">
        <f>O48</f>
        <v>0</v>
      </c>
      <c r="Q48" s="553" t="s">
        <v>419</v>
      </c>
      <c r="R48" s="553" t="s">
        <v>419</v>
      </c>
      <c r="S48" s="553">
        <f>K48+O48</f>
        <v>0</v>
      </c>
      <c r="T48" s="559">
        <f>S48</f>
        <v>0</v>
      </c>
    </row>
    <row r="49" spans="1:20" ht="19.149999999999999" hidden="1" customHeight="1">
      <c r="A49" s="528" t="s">
        <v>27</v>
      </c>
      <c r="B49" s="529" t="s">
        <v>419</v>
      </c>
      <c r="C49" s="530" t="e">
        <f>ROUND((Q49-R49)/H49/12,0)</f>
        <v>#DIV/0!</v>
      </c>
      <c r="D49" s="530" t="e">
        <f>ROUND(R49/F49/12,0)</f>
        <v>#DIV/0!</v>
      </c>
      <c r="E49" s="531">
        <f>E50+E51</f>
        <v>0</v>
      </c>
      <c r="F49" s="530">
        <f>F50+F51</f>
        <v>0</v>
      </c>
      <c r="G49" s="530">
        <f>G50+G51</f>
        <v>0</v>
      </c>
      <c r="H49" s="532">
        <f>IF(E49+G49=H50+H51,E49+G49, "CHYBA")</f>
        <v>0</v>
      </c>
      <c r="I49" s="533">
        <f>I50+I51</f>
        <v>0</v>
      </c>
      <c r="J49" s="530">
        <f>J50+J51</f>
        <v>0</v>
      </c>
      <c r="K49" s="530">
        <f>K52</f>
        <v>0</v>
      </c>
      <c r="L49" s="530">
        <f>IF(I49+K49=L50+L51+L52,I49+K49,"CHYBA")</f>
        <v>0</v>
      </c>
      <c r="M49" s="530">
        <f>M50+M51</f>
        <v>0</v>
      </c>
      <c r="N49" s="530">
        <f>N50+N51</f>
        <v>0</v>
      </c>
      <c r="O49" s="530">
        <f>O52</f>
        <v>0</v>
      </c>
      <c r="P49" s="530">
        <f>IF(M49+O49=P50+P51+P52,M49+O49,"CHYBA")</f>
        <v>0</v>
      </c>
      <c r="Q49" s="530">
        <f>Q50+Q51</f>
        <v>0</v>
      </c>
      <c r="R49" s="530">
        <f>R50+R51</f>
        <v>0</v>
      </c>
      <c r="S49" s="530">
        <f>S52</f>
        <v>0</v>
      </c>
      <c r="T49" s="532">
        <f>IF(Q49+S49=T50+T51+T52,Q49+S49,"CHYBA")</f>
        <v>0</v>
      </c>
    </row>
    <row r="50" spans="1:20" ht="19.149999999999999" hidden="1" customHeight="1">
      <c r="A50" s="534" t="s">
        <v>55</v>
      </c>
      <c r="B50" s="518" t="s">
        <v>419</v>
      </c>
      <c r="C50" s="519" t="e">
        <f>ROUND((Q50-R50)/H50/12,0)</f>
        <v>#DIV/0!</v>
      </c>
      <c r="D50" s="519" t="e">
        <f>ROUND(R50/F50/12,0)</f>
        <v>#DIV/0!</v>
      </c>
      <c r="E50" s="520">
        <f>E54+E86+E118+E150+E182+E214+E246+E278+E310+E342+E374</f>
        <v>0</v>
      </c>
      <c r="F50" s="519">
        <f>F54+F86+F118+F150+F182+F214+F246+F278+F310+F342+F374</f>
        <v>0</v>
      </c>
      <c r="G50" s="519">
        <f t="shared" ref="G50" si="12">G54+G86+G118+G150+G182+G214+G246+G278+G310+G342+G374</f>
        <v>0</v>
      </c>
      <c r="H50" s="521">
        <f>E50+G50</f>
        <v>0</v>
      </c>
      <c r="I50" s="522">
        <f>I54+I86+I118+I150+I182+I214+I246+I278+I310+I342+I374</f>
        <v>0</v>
      </c>
      <c r="J50" s="519">
        <f>J54+J86+J118+J150+J182+J214+J246+J278+J310+J342+J374</f>
        <v>0</v>
      </c>
      <c r="K50" s="519" t="s">
        <v>419</v>
      </c>
      <c r="L50" s="519">
        <f>I50</f>
        <v>0</v>
      </c>
      <c r="M50" s="519">
        <f>M54+M86+M118+M150+M182+M214+M246+M278+M310+M342+M374</f>
        <v>0</v>
      </c>
      <c r="N50" s="519">
        <f t="shared" ref="N50" si="13">N54+N86+N118+N150+N182+N214+N246+N278+N310+N342+N374</f>
        <v>0</v>
      </c>
      <c r="O50" s="519" t="s">
        <v>419</v>
      </c>
      <c r="P50" s="519">
        <f>M50</f>
        <v>0</v>
      </c>
      <c r="Q50" s="519">
        <f>I50+M50</f>
        <v>0</v>
      </c>
      <c r="R50" s="519">
        <f>J50+N50</f>
        <v>0</v>
      </c>
      <c r="S50" s="519" t="s">
        <v>419</v>
      </c>
      <c r="T50" s="521">
        <f>Q50</f>
        <v>0</v>
      </c>
    </row>
    <row r="51" spans="1:20" ht="19.149999999999999" hidden="1" customHeight="1">
      <c r="A51" s="534" t="s">
        <v>56</v>
      </c>
      <c r="B51" s="518" t="s">
        <v>419</v>
      </c>
      <c r="C51" s="519" t="e">
        <f>ROUND((Q51-R51)/H51/12,0)</f>
        <v>#DIV/0!</v>
      </c>
      <c r="D51" s="519" t="e">
        <f>ROUND(R51/F51/12,0)</f>
        <v>#DIV/0!</v>
      </c>
      <c r="E51" s="520">
        <f>E55+E87+E119+E151+E183+E215+E247+E279+E311+E343+E375</f>
        <v>0</v>
      </c>
      <c r="F51" s="519">
        <f t="shared" ref="F51:G51" si="14">F55+F87+F119+F151+F183+F215+F247+F279+F311+F343+F375</f>
        <v>0</v>
      </c>
      <c r="G51" s="519">
        <f t="shared" si="14"/>
        <v>0</v>
      </c>
      <c r="H51" s="521">
        <f>E51+G51</f>
        <v>0</v>
      </c>
      <c r="I51" s="522">
        <f>I55+I87+I119+I151+I183+I215+I247+I279+I311+I343+I375</f>
        <v>0</v>
      </c>
      <c r="J51" s="519">
        <f>J55+J87+J119+J151+J183+J215+J247+J279+J311+J343+J375</f>
        <v>0</v>
      </c>
      <c r="K51" s="519" t="s">
        <v>419</v>
      </c>
      <c r="L51" s="519">
        <f>I51</f>
        <v>0</v>
      </c>
      <c r="M51" s="519">
        <f t="shared" ref="M51:N51" si="15">M55+M87+M119+M151+M183+M215+M247+M279+M311+M343+M375</f>
        <v>0</v>
      </c>
      <c r="N51" s="519">
        <f t="shared" si="15"/>
        <v>0</v>
      </c>
      <c r="O51" s="519" t="s">
        <v>419</v>
      </c>
      <c r="P51" s="519">
        <f>M51</f>
        <v>0</v>
      </c>
      <c r="Q51" s="519">
        <f>I51+M51</f>
        <v>0</v>
      </c>
      <c r="R51" s="519">
        <f>J51+N51</f>
        <v>0</v>
      </c>
      <c r="S51" s="519" t="s">
        <v>419</v>
      </c>
      <c r="T51" s="521">
        <f>Q51</f>
        <v>0</v>
      </c>
    </row>
    <row r="52" spans="1:20" ht="19.149999999999999" hidden="1" customHeight="1">
      <c r="A52" s="560" t="s">
        <v>57</v>
      </c>
      <c r="B52" s="561" t="s">
        <v>419</v>
      </c>
      <c r="C52" s="562" t="s">
        <v>419</v>
      </c>
      <c r="D52" s="562" t="s">
        <v>419</v>
      </c>
      <c r="E52" s="491" t="s">
        <v>419</v>
      </c>
      <c r="F52" s="492" t="s">
        <v>419</v>
      </c>
      <c r="G52" s="492" t="s">
        <v>419</v>
      </c>
      <c r="H52" s="493" t="s">
        <v>419</v>
      </c>
      <c r="I52" s="563" t="s">
        <v>419</v>
      </c>
      <c r="J52" s="562" t="s">
        <v>419</v>
      </c>
      <c r="K52" s="562">
        <f>K56+K88+K120+K152+K184+K216+K248+K280+K312+K344+K376</f>
        <v>0</v>
      </c>
      <c r="L52" s="562">
        <f>K52</f>
        <v>0</v>
      </c>
      <c r="M52" s="562" t="s">
        <v>419</v>
      </c>
      <c r="N52" s="562" t="s">
        <v>419</v>
      </c>
      <c r="O52" s="562">
        <f>O56+O88+O120+O152+O184+O216+O248+O280+O312+O344+O376</f>
        <v>0</v>
      </c>
      <c r="P52" s="562">
        <f>O52</f>
        <v>0</v>
      </c>
      <c r="Q52" s="562" t="s">
        <v>419</v>
      </c>
      <c r="R52" s="562" t="s">
        <v>419</v>
      </c>
      <c r="S52" s="562">
        <f>K52+O52</f>
        <v>0</v>
      </c>
      <c r="T52" s="564">
        <f>S52</f>
        <v>0</v>
      </c>
    </row>
    <row r="53" spans="1:20" ht="19.149999999999999" hidden="1" customHeight="1">
      <c r="A53" s="565" t="s">
        <v>421</v>
      </c>
      <c r="B53" s="518" t="s">
        <v>419</v>
      </c>
      <c r="C53" s="519" t="e">
        <f>ROUND((Q53-R53)/H53/12,0)</f>
        <v>#DIV/0!</v>
      </c>
      <c r="D53" s="519" t="e">
        <f>ROUND(R53/F53/12,0)</f>
        <v>#DIV/0!</v>
      </c>
      <c r="E53" s="520">
        <f>E54+E55</f>
        <v>0</v>
      </c>
      <c r="F53" s="519">
        <f>F54+F55</f>
        <v>0</v>
      </c>
      <c r="G53" s="519">
        <f>G54+G55</f>
        <v>0</v>
      </c>
      <c r="H53" s="521">
        <f>IF(E53+G53=H54+H55,E53+G53, "CHYBA")</f>
        <v>0</v>
      </c>
      <c r="I53" s="522">
        <f>I54+I55</f>
        <v>0</v>
      </c>
      <c r="J53" s="519">
        <f>J54+J55</f>
        <v>0</v>
      </c>
      <c r="K53" s="519">
        <f>K56</f>
        <v>0</v>
      </c>
      <c r="L53" s="519">
        <f>IF(I53+K53=L54+L55+L56,I53+K53,"CHYBA")</f>
        <v>0</v>
      </c>
      <c r="M53" s="519">
        <f>M54+M55</f>
        <v>0</v>
      </c>
      <c r="N53" s="519">
        <f>N54+N55</f>
        <v>0</v>
      </c>
      <c r="O53" s="519">
        <f>O56</f>
        <v>0</v>
      </c>
      <c r="P53" s="519">
        <f>IF(M53+O53=P54+P55+P56,M53+O53,"CHYBA")</f>
        <v>0</v>
      </c>
      <c r="Q53" s="519">
        <f>Q54+Q55</f>
        <v>0</v>
      </c>
      <c r="R53" s="519">
        <f>R54+R55</f>
        <v>0</v>
      </c>
      <c r="S53" s="519">
        <f>S56</f>
        <v>0</v>
      </c>
      <c r="T53" s="521">
        <f>IF(Q53+S53=T54+T55+T56,Q53+S53,"CHYBA")</f>
        <v>0</v>
      </c>
    </row>
    <row r="54" spans="1:20" ht="19.149999999999999" hidden="1" customHeight="1">
      <c r="A54" s="534" t="s">
        <v>55</v>
      </c>
      <c r="B54" s="518" t="s">
        <v>419</v>
      </c>
      <c r="C54" s="519" t="e">
        <f>ROUND((Q54-R54)/H54/12,0)</f>
        <v>#DIV/0!</v>
      </c>
      <c r="D54" s="519" t="e">
        <f>ROUND(R54/F54/12,0)</f>
        <v>#DIV/0!</v>
      </c>
      <c r="E54" s="520">
        <f>E58+E62+E66+E70+E74+E78+E82</f>
        <v>0</v>
      </c>
      <c r="F54" s="519">
        <f>F58+F62+F66+F70+F74+F78+F82</f>
        <v>0</v>
      </c>
      <c r="G54" s="519">
        <f>G58+G62+G66+G70+G74+G78+G82</f>
        <v>0</v>
      </c>
      <c r="H54" s="521">
        <f>E54+G54</f>
        <v>0</v>
      </c>
      <c r="I54" s="522">
        <f>I58+I62+I66+I70+I74+I78+I82</f>
        <v>0</v>
      </c>
      <c r="J54" s="519">
        <f t="shared" ref="J54:J55" si="16">J58+J62+J66+J70+J74+J78+J82</f>
        <v>0</v>
      </c>
      <c r="K54" s="519" t="s">
        <v>419</v>
      </c>
      <c r="L54" s="519">
        <f>I54</f>
        <v>0</v>
      </c>
      <c r="M54" s="519">
        <f>M58+M62+M66+M70+M74+M78+M82</f>
        <v>0</v>
      </c>
      <c r="N54" s="519">
        <f t="shared" ref="N54:N55" si="17">N58+N62+N66+N70+N74+N78+N82</f>
        <v>0</v>
      </c>
      <c r="O54" s="519" t="s">
        <v>419</v>
      </c>
      <c r="P54" s="519">
        <f>M54</f>
        <v>0</v>
      </c>
      <c r="Q54" s="519">
        <f>I54+M54</f>
        <v>0</v>
      </c>
      <c r="R54" s="519">
        <f>J54+N54</f>
        <v>0</v>
      </c>
      <c r="S54" s="519" t="s">
        <v>419</v>
      </c>
      <c r="T54" s="521">
        <f>Q54</f>
        <v>0</v>
      </c>
    </row>
    <row r="55" spans="1:20" ht="19.149999999999999" hidden="1" customHeight="1">
      <c r="A55" s="534" t="s">
        <v>56</v>
      </c>
      <c r="B55" s="518" t="s">
        <v>419</v>
      </c>
      <c r="C55" s="519" t="e">
        <f>ROUND((Q55-R55)/H55/12,0)</f>
        <v>#DIV/0!</v>
      </c>
      <c r="D55" s="519" t="e">
        <f>ROUND(R55/F55/12,0)</f>
        <v>#DIV/0!</v>
      </c>
      <c r="E55" s="520">
        <f>E59+E63+E67+E71+E75+E79+E83</f>
        <v>0</v>
      </c>
      <c r="F55" s="519">
        <f t="shared" ref="F55:G55" si="18">F59+F63+F67+F71+F75+F79+F83</f>
        <v>0</v>
      </c>
      <c r="G55" s="519">
        <f t="shared" si="18"/>
        <v>0</v>
      </c>
      <c r="H55" s="521">
        <f>E55+G55</f>
        <v>0</v>
      </c>
      <c r="I55" s="522">
        <f>I59+I63+I67+I71+I75+I79+I83</f>
        <v>0</v>
      </c>
      <c r="J55" s="519">
        <f t="shared" si="16"/>
        <v>0</v>
      </c>
      <c r="K55" s="519" t="s">
        <v>419</v>
      </c>
      <c r="L55" s="519">
        <f>I55</f>
        <v>0</v>
      </c>
      <c r="M55" s="519">
        <f>M59+M63+M67+M71+M75+M79+M83</f>
        <v>0</v>
      </c>
      <c r="N55" s="519">
        <f t="shared" si="17"/>
        <v>0</v>
      </c>
      <c r="O55" s="519" t="s">
        <v>419</v>
      </c>
      <c r="P55" s="519">
        <f>M55</f>
        <v>0</v>
      </c>
      <c r="Q55" s="519">
        <f>I55+M55</f>
        <v>0</v>
      </c>
      <c r="R55" s="519">
        <f>J55+N55</f>
        <v>0</v>
      </c>
      <c r="S55" s="519" t="s">
        <v>419</v>
      </c>
      <c r="T55" s="521">
        <f>Q55</f>
        <v>0</v>
      </c>
    </row>
    <row r="56" spans="1:20" ht="19.149999999999999" hidden="1" customHeight="1">
      <c r="A56" s="534" t="s">
        <v>57</v>
      </c>
      <c r="B56" s="518" t="s">
        <v>419</v>
      </c>
      <c r="C56" s="519" t="s">
        <v>419</v>
      </c>
      <c r="D56" s="519" t="s">
        <v>419</v>
      </c>
      <c r="E56" s="524" t="s">
        <v>419</v>
      </c>
      <c r="F56" s="525" t="s">
        <v>419</v>
      </c>
      <c r="G56" s="525" t="s">
        <v>419</v>
      </c>
      <c r="H56" s="526" t="s">
        <v>419</v>
      </c>
      <c r="I56" s="522" t="s">
        <v>419</v>
      </c>
      <c r="J56" s="519" t="s">
        <v>419</v>
      </c>
      <c r="K56" s="519">
        <f>K60+K64+K68+K72+K76+K80+K84</f>
        <v>0</v>
      </c>
      <c r="L56" s="519">
        <f>K56</f>
        <v>0</v>
      </c>
      <c r="M56" s="519" t="s">
        <v>419</v>
      </c>
      <c r="N56" s="519" t="s">
        <v>419</v>
      </c>
      <c r="O56" s="519">
        <f>O60+O64+O68+O72+O76+O80+O84</f>
        <v>0</v>
      </c>
      <c r="P56" s="519">
        <f>O56</f>
        <v>0</v>
      </c>
      <c r="Q56" s="519" t="s">
        <v>419</v>
      </c>
      <c r="R56" s="519" t="s">
        <v>419</v>
      </c>
      <c r="S56" s="519">
        <f>K56+O56</f>
        <v>0</v>
      </c>
      <c r="T56" s="521">
        <f>S56</f>
        <v>0</v>
      </c>
    </row>
    <row r="57" spans="1:20" ht="19.149999999999999" hidden="1" customHeight="1">
      <c r="A57" s="535" t="s">
        <v>518</v>
      </c>
      <c r="B57" s="536"/>
      <c r="C57" s="519" t="e">
        <f>ROUND((Q57-R57)/H57/12,0)</f>
        <v>#DIV/0!</v>
      </c>
      <c r="D57" s="519" t="e">
        <f>ROUND(R57/F57/12,0)</f>
        <v>#DIV/0!</v>
      </c>
      <c r="E57" s="524">
        <f>E58+E59</f>
        <v>0</v>
      </c>
      <c r="F57" s="525">
        <f>F58+F59</f>
        <v>0</v>
      </c>
      <c r="G57" s="525">
        <f>G58+G59</f>
        <v>0</v>
      </c>
      <c r="H57" s="526">
        <f>IF(E57+G57=H58+H59,E57+G57, "CHYBA")</f>
        <v>0</v>
      </c>
      <c r="I57" s="537">
        <f>I58+I59</f>
        <v>0</v>
      </c>
      <c r="J57" s="538">
        <f>J58+J59</f>
        <v>0</v>
      </c>
      <c r="K57" s="538">
        <f>K60</f>
        <v>0</v>
      </c>
      <c r="L57" s="538">
        <f>IF(I57+K57=L58+L59+L60,I57+K57,"CHYBA")</f>
        <v>0</v>
      </c>
      <c r="M57" s="519">
        <f>M58+M59</f>
        <v>0</v>
      </c>
      <c r="N57" s="519">
        <f>N58+N59</f>
        <v>0</v>
      </c>
      <c r="O57" s="519">
        <f>O60</f>
        <v>0</v>
      </c>
      <c r="P57" s="519">
        <f>IF(M57+O57=P58+P59+P60,M57+O57,"CHYBA")</f>
        <v>0</v>
      </c>
      <c r="Q57" s="519">
        <f>Q58+Q59</f>
        <v>0</v>
      </c>
      <c r="R57" s="519">
        <f>R58+R59</f>
        <v>0</v>
      </c>
      <c r="S57" s="519">
        <f>S60</f>
        <v>0</v>
      </c>
      <c r="T57" s="521">
        <f>IF(Q57+S57=T58+T59+T60,Q57+S57,"CHYBA")</f>
        <v>0</v>
      </c>
    </row>
    <row r="58" spans="1:20" ht="19.149999999999999" hidden="1" customHeight="1">
      <c r="A58" s="534" t="s">
        <v>55</v>
      </c>
      <c r="B58" s="518" t="s">
        <v>419</v>
      </c>
      <c r="C58" s="519" t="e">
        <f>ROUND((Q58-R58)/H58/12,0)</f>
        <v>#DIV/0!</v>
      </c>
      <c r="D58" s="519" t="e">
        <f>ROUND(R58/F58/12,0)</f>
        <v>#DIV/0!</v>
      </c>
      <c r="E58" s="539"/>
      <c r="F58" s="540"/>
      <c r="G58" s="540"/>
      <c r="H58" s="521">
        <f>E58+G58</f>
        <v>0</v>
      </c>
      <c r="I58" s="541"/>
      <c r="J58" s="542"/>
      <c r="K58" s="538" t="s">
        <v>419</v>
      </c>
      <c r="L58" s="538">
        <f>I58</f>
        <v>0</v>
      </c>
      <c r="M58" s="542"/>
      <c r="N58" s="542"/>
      <c r="O58" s="519" t="s">
        <v>419</v>
      </c>
      <c r="P58" s="519">
        <f>M58</f>
        <v>0</v>
      </c>
      <c r="Q58" s="519">
        <f>I58+M58</f>
        <v>0</v>
      </c>
      <c r="R58" s="519">
        <f>J58+N58</f>
        <v>0</v>
      </c>
      <c r="S58" s="519" t="s">
        <v>419</v>
      </c>
      <c r="T58" s="521">
        <f>Q58</f>
        <v>0</v>
      </c>
    </row>
    <row r="59" spans="1:20" ht="19.149999999999999" hidden="1" customHeight="1">
      <c r="A59" s="534" t="s">
        <v>56</v>
      </c>
      <c r="B59" s="518" t="s">
        <v>419</v>
      </c>
      <c r="C59" s="519" t="e">
        <f>ROUND((Q59-R59)/H59/12,0)</f>
        <v>#DIV/0!</v>
      </c>
      <c r="D59" s="519" t="e">
        <f>ROUND(R59/F59/12,0)</f>
        <v>#DIV/0!</v>
      </c>
      <c r="E59" s="539"/>
      <c r="F59" s="540"/>
      <c r="G59" s="540"/>
      <c r="H59" s="521">
        <f>E59+G59</f>
        <v>0</v>
      </c>
      <c r="I59" s="541"/>
      <c r="J59" s="542"/>
      <c r="K59" s="538" t="s">
        <v>419</v>
      </c>
      <c r="L59" s="538">
        <f>I59</f>
        <v>0</v>
      </c>
      <c r="M59" s="542"/>
      <c r="N59" s="542"/>
      <c r="O59" s="519" t="s">
        <v>419</v>
      </c>
      <c r="P59" s="519">
        <f>M59</f>
        <v>0</v>
      </c>
      <c r="Q59" s="519">
        <f>I59+M59</f>
        <v>0</v>
      </c>
      <c r="R59" s="519">
        <f>J59+N59</f>
        <v>0</v>
      </c>
      <c r="S59" s="519" t="s">
        <v>419</v>
      </c>
      <c r="T59" s="521">
        <f>Q59</f>
        <v>0</v>
      </c>
    </row>
    <row r="60" spans="1:20" ht="19.149999999999999" hidden="1" customHeight="1">
      <c r="A60" s="534" t="s">
        <v>57</v>
      </c>
      <c r="B60" s="518" t="s">
        <v>419</v>
      </c>
      <c r="C60" s="519" t="s">
        <v>419</v>
      </c>
      <c r="D60" s="519" t="s">
        <v>419</v>
      </c>
      <c r="E60" s="524" t="s">
        <v>419</v>
      </c>
      <c r="F60" s="525" t="s">
        <v>419</v>
      </c>
      <c r="G60" s="525" t="s">
        <v>419</v>
      </c>
      <c r="H60" s="526" t="s">
        <v>419</v>
      </c>
      <c r="I60" s="522" t="s">
        <v>419</v>
      </c>
      <c r="J60" s="519" t="s">
        <v>419</v>
      </c>
      <c r="K60" s="542"/>
      <c r="L60" s="538">
        <f>K60</f>
        <v>0</v>
      </c>
      <c r="M60" s="519" t="s">
        <v>419</v>
      </c>
      <c r="N60" s="519" t="s">
        <v>419</v>
      </c>
      <c r="O60" s="542"/>
      <c r="P60" s="519">
        <f>O60</f>
        <v>0</v>
      </c>
      <c r="Q60" s="519" t="s">
        <v>419</v>
      </c>
      <c r="R60" s="519" t="s">
        <v>419</v>
      </c>
      <c r="S60" s="519">
        <f>K60+O60</f>
        <v>0</v>
      </c>
      <c r="T60" s="521">
        <f>S60</f>
        <v>0</v>
      </c>
    </row>
    <row r="61" spans="1:20" ht="19.149999999999999" hidden="1" customHeight="1">
      <c r="A61" s="535" t="s">
        <v>518</v>
      </c>
      <c r="B61" s="536"/>
      <c r="C61" s="519" t="e">
        <f>ROUND((Q61-R61)/H61/12,0)</f>
        <v>#DIV/0!</v>
      </c>
      <c r="D61" s="519" t="e">
        <f>ROUND(R61/F61/12,0)</f>
        <v>#DIV/0!</v>
      </c>
      <c r="E61" s="524">
        <f>E62+E63</f>
        <v>0</v>
      </c>
      <c r="F61" s="525">
        <f>F62+F63</f>
        <v>0</v>
      </c>
      <c r="G61" s="525">
        <f>G62+G63</f>
        <v>0</v>
      </c>
      <c r="H61" s="526">
        <f>IF(E61+G61=H62+H63,E61+G61, "CHYBA")</f>
        <v>0</v>
      </c>
      <c r="I61" s="522">
        <f>I62+I63</f>
        <v>0</v>
      </c>
      <c r="J61" s="519">
        <f t="shared" ref="J61" si="19">J62+J63</f>
        <v>0</v>
      </c>
      <c r="K61" s="519">
        <f>K64</f>
        <v>0</v>
      </c>
      <c r="L61" s="519">
        <f>IF(I61+K61=L62+L63+L64,I61+K61,"CHYBA")</f>
        <v>0</v>
      </c>
      <c r="M61" s="519">
        <f>M62+M63</f>
        <v>0</v>
      </c>
      <c r="N61" s="519">
        <f>N62+N63</f>
        <v>0</v>
      </c>
      <c r="O61" s="519">
        <f>O64</f>
        <v>0</v>
      </c>
      <c r="P61" s="519">
        <f>IF(M61+O61=P62+P63+P64,M61+O61,"CHYBA")</f>
        <v>0</v>
      </c>
      <c r="Q61" s="519">
        <f>Q62+Q63</f>
        <v>0</v>
      </c>
      <c r="R61" s="519">
        <f>R62+R63</f>
        <v>0</v>
      </c>
      <c r="S61" s="519">
        <f>S64</f>
        <v>0</v>
      </c>
      <c r="T61" s="521">
        <f>IF(Q61+S61=T62+T63+T64,Q61+S61,"CHYBA")</f>
        <v>0</v>
      </c>
    </row>
    <row r="62" spans="1:20" ht="19.149999999999999" hidden="1" customHeight="1">
      <c r="A62" s="534" t="s">
        <v>55</v>
      </c>
      <c r="B62" s="518" t="s">
        <v>419</v>
      </c>
      <c r="C62" s="519" t="e">
        <f>ROUND((Q62-R62)/H62/12,0)</f>
        <v>#DIV/0!</v>
      </c>
      <c r="D62" s="519" t="e">
        <f>ROUND(R62/F62/12,0)</f>
        <v>#DIV/0!</v>
      </c>
      <c r="E62" s="539"/>
      <c r="F62" s="540"/>
      <c r="G62" s="540"/>
      <c r="H62" s="521">
        <f>E62+G62</f>
        <v>0</v>
      </c>
      <c r="I62" s="541"/>
      <c r="J62" s="542"/>
      <c r="K62" s="519" t="s">
        <v>419</v>
      </c>
      <c r="L62" s="519">
        <f>I62</f>
        <v>0</v>
      </c>
      <c r="M62" s="542"/>
      <c r="N62" s="542"/>
      <c r="O62" s="519" t="s">
        <v>419</v>
      </c>
      <c r="P62" s="519">
        <f>M62</f>
        <v>0</v>
      </c>
      <c r="Q62" s="519">
        <f>I62+M62</f>
        <v>0</v>
      </c>
      <c r="R62" s="519">
        <f>J62+N62</f>
        <v>0</v>
      </c>
      <c r="S62" s="519" t="s">
        <v>419</v>
      </c>
      <c r="T62" s="521">
        <f>Q62</f>
        <v>0</v>
      </c>
    </row>
    <row r="63" spans="1:20" ht="19.149999999999999" hidden="1" customHeight="1">
      <c r="A63" s="534" t="s">
        <v>56</v>
      </c>
      <c r="B63" s="518" t="s">
        <v>419</v>
      </c>
      <c r="C63" s="519" t="e">
        <f>ROUND((Q63-R63)/H63/12,0)</f>
        <v>#DIV/0!</v>
      </c>
      <c r="D63" s="519" t="e">
        <f>ROUND(R63/F63/12,0)</f>
        <v>#DIV/0!</v>
      </c>
      <c r="E63" s="539"/>
      <c r="F63" s="540"/>
      <c r="G63" s="540"/>
      <c r="H63" s="521">
        <f>E63+G63</f>
        <v>0</v>
      </c>
      <c r="I63" s="541"/>
      <c r="J63" s="542"/>
      <c r="K63" s="519" t="s">
        <v>419</v>
      </c>
      <c r="L63" s="519">
        <f>I63</f>
        <v>0</v>
      </c>
      <c r="M63" s="542"/>
      <c r="N63" s="542"/>
      <c r="O63" s="519" t="s">
        <v>419</v>
      </c>
      <c r="P63" s="519">
        <f>M63</f>
        <v>0</v>
      </c>
      <c r="Q63" s="519">
        <f>I63+M63</f>
        <v>0</v>
      </c>
      <c r="R63" s="519">
        <f>J63+N63</f>
        <v>0</v>
      </c>
      <c r="S63" s="519" t="s">
        <v>419</v>
      </c>
      <c r="T63" s="521">
        <f>Q63</f>
        <v>0</v>
      </c>
    </row>
    <row r="64" spans="1:20" ht="19.149999999999999" hidden="1" customHeight="1">
      <c r="A64" s="534" t="s">
        <v>57</v>
      </c>
      <c r="B64" s="518" t="s">
        <v>419</v>
      </c>
      <c r="C64" s="519" t="s">
        <v>419</v>
      </c>
      <c r="D64" s="519" t="s">
        <v>419</v>
      </c>
      <c r="E64" s="524" t="s">
        <v>419</v>
      </c>
      <c r="F64" s="525" t="s">
        <v>419</v>
      </c>
      <c r="G64" s="525" t="s">
        <v>419</v>
      </c>
      <c r="H64" s="526" t="s">
        <v>419</v>
      </c>
      <c r="I64" s="522" t="s">
        <v>419</v>
      </c>
      <c r="J64" s="519" t="s">
        <v>419</v>
      </c>
      <c r="K64" s="542"/>
      <c r="L64" s="519">
        <f>K64</f>
        <v>0</v>
      </c>
      <c r="M64" s="519" t="s">
        <v>419</v>
      </c>
      <c r="N64" s="519" t="s">
        <v>419</v>
      </c>
      <c r="O64" s="542"/>
      <c r="P64" s="519">
        <f>O64</f>
        <v>0</v>
      </c>
      <c r="Q64" s="519" t="s">
        <v>419</v>
      </c>
      <c r="R64" s="519" t="s">
        <v>419</v>
      </c>
      <c r="S64" s="519">
        <f>K64+O64</f>
        <v>0</v>
      </c>
      <c r="T64" s="521">
        <f>S64</f>
        <v>0</v>
      </c>
    </row>
    <row r="65" spans="1:20" ht="19.149999999999999" hidden="1" customHeight="1">
      <c r="A65" s="535" t="s">
        <v>518</v>
      </c>
      <c r="B65" s="536"/>
      <c r="C65" s="519" t="e">
        <f>ROUND((Q65-R65)/H65/12,0)</f>
        <v>#DIV/0!</v>
      </c>
      <c r="D65" s="519" t="e">
        <f>ROUND(R65/F65/12,0)</f>
        <v>#DIV/0!</v>
      </c>
      <c r="E65" s="524">
        <f>E66+E67</f>
        <v>0</v>
      </c>
      <c r="F65" s="525">
        <f>F66+F67</f>
        <v>0</v>
      </c>
      <c r="G65" s="525">
        <f>G66+G67</f>
        <v>0</v>
      </c>
      <c r="H65" s="526">
        <f>IF(E65+G65=H66+H67,E65+G65, "CHYBA")</f>
        <v>0</v>
      </c>
      <c r="I65" s="522">
        <f>I66+I67</f>
        <v>0</v>
      </c>
      <c r="J65" s="519">
        <f t="shared" ref="J65" si="20">J66+J67</f>
        <v>0</v>
      </c>
      <c r="K65" s="519">
        <f>K68</f>
        <v>0</v>
      </c>
      <c r="L65" s="519">
        <f>IF(I65+K65=L66+L67+L68,I65+K65,"CHYBA")</f>
        <v>0</v>
      </c>
      <c r="M65" s="519">
        <f>M66+M67</f>
        <v>0</v>
      </c>
      <c r="N65" s="519">
        <f>N66+N67</f>
        <v>0</v>
      </c>
      <c r="O65" s="519">
        <f>O68</f>
        <v>0</v>
      </c>
      <c r="P65" s="519">
        <f>IF(M65+O65=P66+P67+P68,M65+O65,"CHYBA")</f>
        <v>0</v>
      </c>
      <c r="Q65" s="519">
        <f>Q66+Q67</f>
        <v>0</v>
      </c>
      <c r="R65" s="519">
        <f>R66+R67</f>
        <v>0</v>
      </c>
      <c r="S65" s="519">
        <f>S68</f>
        <v>0</v>
      </c>
      <c r="T65" s="521">
        <f>IF(Q65+S65=T66+T67+T68,Q65+S65,"CHYBA")</f>
        <v>0</v>
      </c>
    </row>
    <row r="66" spans="1:20" ht="19.149999999999999" hidden="1" customHeight="1">
      <c r="A66" s="534" t="s">
        <v>55</v>
      </c>
      <c r="B66" s="518" t="s">
        <v>419</v>
      </c>
      <c r="C66" s="519" t="e">
        <f>ROUND((Q66-R66)/H66/12,0)</f>
        <v>#DIV/0!</v>
      </c>
      <c r="D66" s="519" t="e">
        <f>ROUND(R66/F66/12,0)</f>
        <v>#DIV/0!</v>
      </c>
      <c r="E66" s="539"/>
      <c r="F66" s="540"/>
      <c r="G66" s="540"/>
      <c r="H66" s="521">
        <f>E66+G66</f>
        <v>0</v>
      </c>
      <c r="I66" s="541"/>
      <c r="J66" s="542"/>
      <c r="K66" s="519" t="s">
        <v>419</v>
      </c>
      <c r="L66" s="519">
        <f>I66</f>
        <v>0</v>
      </c>
      <c r="M66" s="542"/>
      <c r="N66" s="542"/>
      <c r="O66" s="519" t="s">
        <v>419</v>
      </c>
      <c r="P66" s="519">
        <f>M66</f>
        <v>0</v>
      </c>
      <c r="Q66" s="519">
        <f>I66+M66</f>
        <v>0</v>
      </c>
      <c r="R66" s="519">
        <f>J66+N66</f>
        <v>0</v>
      </c>
      <c r="S66" s="519" t="s">
        <v>419</v>
      </c>
      <c r="T66" s="521">
        <f>Q66</f>
        <v>0</v>
      </c>
    </row>
    <row r="67" spans="1:20" ht="19.149999999999999" hidden="1" customHeight="1">
      <c r="A67" s="534" t="s">
        <v>56</v>
      </c>
      <c r="B67" s="518" t="s">
        <v>419</v>
      </c>
      <c r="C67" s="519" t="e">
        <f>ROUND((Q67-R67)/H67/12,0)</f>
        <v>#DIV/0!</v>
      </c>
      <c r="D67" s="519" t="e">
        <f>ROUND(R67/F67/12,0)</f>
        <v>#DIV/0!</v>
      </c>
      <c r="E67" s="539"/>
      <c r="F67" s="540"/>
      <c r="G67" s="540"/>
      <c r="H67" s="521">
        <f>E67+G67</f>
        <v>0</v>
      </c>
      <c r="I67" s="541"/>
      <c r="J67" s="542"/>
      <c r="K67" s="519" t="s">
        <v>419</v>
      </c>
      <c r="L67" s="519">
        <f>I67</f>
        <v>0</v>
      </c>
      <c r="M67" s="542"/>
      <c r="N67" s="542"/>
      <c r="O67" s="519" t="s">
        <v>419</v>
      </c>
      <c r="P67" s="519">
        <f>M67</f>
        <v>0</v>
      </c>
      <c r="Q67" s="519">
        <f>I67+M67</f>
        <v>0</v>
      </c>
      <c r="R67" s="519">
        <f>J67+N67</f>
        <v>0</v>
      </c>
      <c r="S67" s="519" t="s">
        <v>419</v>
      </c>
      <c r="T67" s="521">
        <f>Q67</f>
        <v>0</v>
      </c>
    </row>
    <row r="68" spans="1:20" ht="19.149999999999999" hidden="1" customHeight="1">
      <c r="A68" s="534" t="s">
        <v>57</v>
      </c>
      <c r="B68" s="518" t="s">
        <v>419</v>
      </c>
      <c r="C68" s="519" t="s">
        <v>419</v>
      </c>
      <c r="D68" s="519" t="s">
        <v>419</v>
      </c>
      <c r="E68" s="524" t="s">
        <v>419</v>
      </c>
      <c r="F68" s="525" t="s">
        <v>419</v>
      </c>
      <c r="G68" s="525" t="s">
        <v>419</v>
      </c>
      <c r="H68" s="526" t="s">
        <v>419</v>
      </c>
      <c r="I68" s="522" t="s">
        <v>419</v>
      </c>
      <c r="J68" s="519" t="s">
        <v>419</v>
      </c>
      <c r="K68" s="542"/>
      <c r="L68" s="519">
        <f>K68</f>
        <v>0</v>
      </c>
      <c r="M68" s="519" t="s">
        <v>419</v>
      </c>
      <c r="N68" s="519" t="s">
        <v>419</v>
      </c>
      <c r="O68" s="542"/>
      <c r="P68" s="519">
        <f>O68</f>
        <v>0</v>
      </c>
      <c r="Q68" s="519" t="s">
        <v>419</v>
      </c>
      <c r="R68" s="519" t="s">
        <v>419</v>
      </c>
      <c r="S68" s="519">
        <f>K68+O68</f>
        <v>0</v>
      </c>
      <c r="T68" s="521">
        <f>S68</f>
        <v>0</v>
      </c>
    </row>
    <row r="69" spans="1:20" ht="19.149999999999999" hidden="1" customHeight="1">
      <c r="A69" s="535" t="s">
        <v>518</v>
      </c>
      <c r="B69" s="536"/>
      <c r="C69" s="519" t="e">
        <f>ROUND((Q69-R69)/H69/12,0)</f>
        <v>#DIV/0!</v>
      </c>
      <c r="D69" s="519" t="e">
        <f>ROUND(R69/F69/12,0)</f>
        <v>#DIV/0!</v>
      </c>
      <c r="E69" s="524">
        <f>E70+E71</f>
        <v>0</v>
      </c>
      <c r="F69" s="525">
        <f>F70+F71</f>
        <v>0</v>
      </c>
      <c r="G69" s="525">
        <f>G70+G71</f>
        <v>0</v>
      </c>
      <c r="H69" s="526">
        <f>IF(E69+G69=H70+H71,E69+G69, "CHYBA")</f>
        <v>0</v>
      </c>
      <c r="I69" s="522">
        <f>I70+I71</f>
        <v>0</v>
      </c>
      <c r="J69" s="519">
        <f t="shared" ref="J69" si="21">J70+J71</f>
        <v>0</v>
      </c>
      <c r="K69" s="519">
        <f>K72</f>
        <v>0</v>
      </c>
      <c r="L69" s="519">
        <f>IF(I69+K69=L70+L71+L72,I69+K69,"CHYBA")</f>
        <v>0</v>
      </c>
      <c r="M69" s="519">
        <f>M70+M71</f>
        <v>0</v>
      </c>
      <c r="N69" s="519">
        <f>N70+N71</f>
        <v>0</v>
      </c>
      <c r="O69" s="519">
        <f>O72</f>
        <v>0</v>
      </c>
      <c r="P69" s="519">
        <f>IF(M69+O69=P70+P71+P72,M69+O69,"CHYBA")</f>
        <v>0</v>
      </c>
      <c r="Q69" s="519">
        <f>Q70+Q71</f>
        <v>0</v>
      </c>
      <c r="R69" s="519">
        <f>R70+R71</f>
        <v>0</v>
      </c>
      <c r="S69" s="519">
        <f>S72</f>
        <v>0</v>
      </c>
      <c r="T69" s="521">
        <f>IF(Q69+S69=T70+T71+T72,Q69+S69,"CHYBA")</f>
        <v>0</v>
      </c>
    </row>
    <row r="70" spans="1:20" ht="19.149999999999999" hidden="1" customHeight="1">
      <c r="A70" s="534" t="s">
        <v>55</v>
      </c>
      <c r="B70" s="518" t="s">
        <v>419</v>
      </c>
      <c r="C70" s="519" t="e">
        <f>ROUND((Q70-R70)/H70/12,0)</f>
        <v>#DIV/0!</v>
      </c>
      <c r="D70" s="519" t="e">
        <f>ROUND(R70/F70/12,0)</f>
        <v>#DIV/0!</v>
      </c>
      <c r="E70" s="539"/>
      <c r="F70" s="540"/>
      <c r="G70" s="540"/>
      <c r="H70" s="521">
        <f>E70+G70</f>
        <v>0</v>
      </c>
      <c r="I70" s="541"/>
      <c r="J70" s="542"/>
      <c r="K70" s="519" t="s">
        <v>419</v>
      </c>
      <c r="L70" s="519">
        <f>I70</f>
        <v>0</v>
      </c>
      <c r="M70" s="542"/>
      <c r="N70" s="542"/>
      <c r="O70" s="519" t="s">
        <v>419</v>
      </c>
      <c r="P70" s="519">
        <f>M70</f>
        <v>0</v>
      </c>
      <c r="Q70" s="519">
        <f>I70+M70</f>
        <v>0</v>
      </c>
      <c r="R70" s="519">
        <f>J70+N70</f>
        <v>0</v>
      </c>
      <c r="S70" s="519" t="s">
        <v>419</v>
      </c>
      <c r="T70" s="521">
        <f>Q70</f>
        <v>0</v>
      </c>
    </row>
    <row r="71" spans="1:20" ht="19.149999999999999" hidden="1" customHeight="1">
      <c r="A71" s="534" t="s">
        <v>56</v>
      </c>
      <c r="B71" s="518" t="s">
        <v>419</v>
      </c>
      <c r="C71" s="519" t="e">
        <f>ROUND((Q71-R71)/H71/12,0)</f>
        <v>#DIV/0!</v>
      </c>
      <c r="D71" s="519" t="e">
        <f>ROUND(R71/F71/12,0)</f>
        <v>#DIV/0!</v>
      </c>
      <c r="E71" s="539"/>
      <c r="F71" s="540"/>
      <c r="G71" s="540"/>
      <c r="H71" s="521">
        <f>E71+G71</f>
        <v>0</v>
      </c>
      <c r="I71" s="541"/>
      <c r="J71" s="542"/>
      <c r="K71" s="519" t="s">
        <v>419</v>
      </c>
      <c r="L71" s="519">
        <f>I71</f>
        <v>0</v>
      </c>
      <c r="M71" s="542"/>
      <c r="N71" s="542"/>
      <c r="O71" s="519" t="s">
        <v>419</v>
      </c>
      <c r="P71" s="519">
        <f>M71</f>
        <v>0</v>
      </c>
      <c r="Q71" s="519">
        <f>I71+M71</f>
        <v>0</v>
      </c>
      <c r="R71" s="519">
        <f>J71+N71</f>
        <v>0</v>
      </c>
      <c r="S71" s="519" t="s">
        <v>419</v>
      </c>
      <c r="T71" s="521">
        <f>Q71</f>
        <v>0</v>
      </c>
    </row>
    <row r="72" spans="1:20" ht="19.149999999999999" hidden="1" customHeight="1">
      <c r="A72" s="534" t="s">
        <v>57</v>
      </c>
      <c r="B72" s="518" t="s">
        <v>419</v>
      </c>
      <c r="C72" s="519" t="s">
        <v>419</v>
      </c>
      <c r="D72" s="519" t="s">
        <v>419</v>
      </c>
      <c r="E72" s="524" t="s">
        <v>419</v>
      </c>
      <c r="F72" s="525" t="s">
        <v>419</v>
      </c>
      <c r="G72" s="525" t="s">
        <v>419</v>
      </c>
      <c r="H72" s="526" t="s">
        <v>419</v>
      </c>
      <c r="I72" s="522" t="s">
        <v>419</v>
      </c>
      <c r="J72" s="519" t="s">
        <v>419</v>
      </c>
      <c r="K72" s="542"/>
      <c r="L72" s="519">
        <f>K72</f>
        <v>0</v>
      </c>
      <c r="M72" s="519" t="s">
        <v>419</v>
      </c>
      <c r="N72" s="519" t="s">
        <v>419</v>
      </c>
      <c r="O72" s="542"/>
      <c r="P72" s="519">
        <f>O72</f>
        <v>0</v>
      </c>
      <c r="Q72" s="519" t="s">
        <v>419</v>
      </c>
      <c r="R72" s="519" t="s">
        <v>419</v>
      </c>
      <c r="S72" s="519">
        <f>K72+O72</f>
        <v>0</v>
      </c>
      <c r="T72" s="521">
        <f>S72</f>
        <v>0</v>
      </c>
    </row>
    <row r="73" spans="1:20" ht="19.149999999999999" hidden="1" customHeight="1">
      <c r="A73" s="535" t="s">
        <v>518</v>
      </c>
      <c r="B73" s="536"/>
      <c r="C73" s="519" t="e">
        <f>ROUND((Q73-R73)/H73/12,0)</f>
        <v>#DIV/0!</v>
      </c>
      <c r="D73" s="519" t="e">
        <f>ROUND(R73/F73/12,0)</f>
        <v>#DIV/0!</v>
      </c>
      <c r="E73" s="524">
        <f>E74+E75</f>
        <v>0</v>
      </c>
      <c r="F73" s="525">
        <f>F74+F75</f>
        <v>0</v>
      </c>
      <c r="G73" s="525">
        <f>G74+G75</f>
        <v>0</v>
      </c>
      <c r="H73" s="526">
        <f>IF(E73+G73=H74+H75,E73+G73, "CHYBA")</f>
        <v>0</v>
      </c>
      <c r="I73" s="522">
        <f>I74+I75</f>
        <v>0</v>
      </c>
      <c r="J73" s="519">
        <f t="shared" ref="J73" si="22">J74+J75</f>
        <v>0</v>
      </c>
      <c r="K73" s="519">
        <f>K76</f>
        <v>0</v>
      </c>
      <c r="L73" s="519">
        <f>IF(I73+K73=L74+L75+L76,I73+K73,"CHYBA")</f>
        <v>0</v>
      </c>
      <c r="M73" s="519">
        <f>M74+M75</f>
        <v>0</v>
      </c>
      <c r="N73" s="519">
        <f>N74+N75</f>
        <v>0</v>
      </c>
      <c r="O73" s="519">
        <f>O76</f>
        <v>0</v>
      </c>
      <c r="P73" s="519">
        <f>IF(M73+O73=P74+P75+P76,M73+O73,"CHYBA")</f>
        <v>0</v>
      </c>
      <c r="Q73" s="519">
        <f>Q74+Q75</f>
        <v>0</v>
      </c>
      <c r="R73" s="519">
        <f>R74+R75</f>
        <v>0</v>
      </c>
      <c r="S73" s="519">
        <f>S76</f>
        <v>0</v>
      </c>
      <c r="T73" s="521">
        <f>IF(Q73+S73=T74+T75+T76,Q73+S73,"CHYBA")</f>
        <v>0</v>
      </c>
    </row>
    <row r="74" spans="1:20" ht="19.149999999999999" hidden="1" customHeight="1">
      <c r="A74" s="534" t="s">
        <v>55</v>
      </c>
      <c r="B74" s="518" t="s">
        <v>419</v>
      </c>
      <c r="C74" s="519" t="e">
        <f>ROUND((Q74-R74)/H74/12,0)</f>
        <v>#DIV/0!</v>
      </c>
      <c r="D74" s="519" t="e">
        <f>ROUND(R74/F74/12,0)</f>
        <v>#DIV/0!</v>
      </c>
      <c r="E74" s="539"/>
      <c r="F74" s="540"/>
      <c r="G74" s="540"/>
      <c r="H74" s="521">
        <f>E74+G74</f>
        <v>0</v>
      </c>
      <c r="I74" s="541"/>
      <c r="J74" s="542"/>
      <c r="K74" s="519" t="s">
        <v>419</v>
      </c>
      <c r="L74" s="519">
        <f>I74</f>
        <v>0</v>
      </c>
      <c r="M74" s="542"/>
      <c r="N74" s="542"/>
      <c r="O74" s="519" t="s">
        <v>419</v>
      </c>
      <c r="P74" s="519">
        <f>M74</f>
        <v>0</v>
      </c>
      <c r="Q74" s="519">
        <f>I74+M74</f>
        <v>0</v>
      </c>
      <c r="R74" s="519">
        <f>J74+N74</f>
        <v>0</v>
      </c>
      <c r="S74" s="519" t="s">
        <v>419</v>
      </c>
      <c r="T74" s="521">
        <f>Q74</f>
        <v>0</v>
      </c>
    </row>
    <row r="75" spans="1:20" ht="19.149999999999999" hidden="1" customHeight="1">
      <c r="A75" s="534" t="s">
        <v>56</v>
      </c>
      <c r="B75" s="518" t="s">
        <v>419</v>
      </c>
      <c r="C75" s="519" t="e">
        <f>ROUND((Q75-R75)/H75/12,0)</f>
        <v>#DIV/0!</v>
      </c>
      <c r="D75" s="519" t="e">
        <f>ROUND(R75/F75/12,0)</f>
        <v>#DIV/0!</v>
      </c>
      <c r="E75" s="539"/>
      <c r="F75" s="540"/>
      <c r="G75" s="540"/>
      <c r="H75" s="521">
        <f>E75+G75</f>
        <v>0</v>
      </c>
      <c r="I75" s="541"/>
      <c r="J75" s="542"/>
      <c r="K75" s="519" t="s">
        <v>419</v>
      </c>
      <c r="L75" s="519">
        <f>I75</f>
        <v>0</v>
      </c>
      <c r="M75" s="542"/>
      <c r="N75" s="542"/>
      <c r="O75" s="519" t="s">
        <v>419</v>
      </c>
      <c r="P75" s="519">
        <f>M75</f>
        <v>0</v>
      </c>
      <c r="Q75" s="519">
        <f>I75+M75</f>
        <v>0</v>
      </c>
      <c r="R75" s="519">
        <f>J75+N75</f>
        <v>0</v>
      </c>
      <c r="S75" s="519" t="s">
        <v>419</v>
      </c>
      <c r="T75" s="521">
        <f>Q75</f>
        <v>0</v>
      </c>
    </row>
    <row r="76" spans="1:20" ht="19.149999999999999" hidden="1" customHeight="1">
      <c r="A76" s="534" t="s">
        <v>57</v>
      </c>
      <c r="B76" s="518" t="s">
        <v>419</v>
      </c>
      <c r="C76" s="519" t="s">
        <v>419</v>
      </c>
      <c r="D76" s="519" t="s">
        <v>419</v>
      </c>
      <c r="E76" s="524" t="s">
        <v>419</v>
      </c>
      <c r="F76" s="525" t="s">
        <v>419</v>
      </c>
      <c r="G76" s="525" t="s">
        <v>419</v>
      </c>
      <c r="H76" s="526" t="s">
        <v>419</v>
      </c>
      <c r="I76" s="522" t="s">
        <v>419</v>
      </c>
      <c r="J76" s="519" t="s">
        <v>419</v>
      </c>
      <c r="K76" s="542"/>
      <c r="L76" s="519">
        <f>K76</f>
        <v>0</v>
      </c>
      <c r="M76" s="519" t="s">
        <v>419</v>
      </c>
      <c r="N76" s="519" t="s">
        <v>419</v>
      </c>
      <c r="O76" s="542"/>
      <c r="P76" s="519">
        <f>O76</f>
        <v>0</v>
      </c>
      <c r="Q76" s="519" t="s">
        <v>419</v>
      </c>
      <c r="R76" s="519" t="s">
        <v>419</v>
      </c>
      <c r="S76" s="519">
        <f>K76+O76</f>
        <v>0</v>
      </c>
      <c r="T76" s="521">
        <f>S76</f>
        <v>0</v>
      </c>
    </row>
    <row r="77" spans="1:20" ht="19.149999999999999" hidden="1" customHeight="1">
      <c r="A77" s="535" t="s">
        <v>518</v>
      </c>
      <c r="B77" s="536"/>
      <c r="C77" s="519" t="e">
        <f>ROUND((Q77-R77)/H77/12,0)</f>
        <v>#DIV/0!</v>
      </c>
      <c r="D77" s="519" t="e">
        <f>ROUND(R77/F77/12,0)</f>
        <v>#DIV/0!</v>
      </c>
      <c r="E77" s="524">
        <f>E78+E79</f>
        <v>0</v>
      </c>
      <c r="F77" s="525">
        <f>F78+F79</f>
        <v>0</v>
      </c>
      <c r="G77" s="525">
        <f>G78+G79</f>
        <v>0</v>
      </c>
      <c r="H77" s="526">
        <f>IF(E77+G77=H78+H79,E77+G77, "CHYBA")</f>
        <v>0</v>
      </c>
      <c r="I77" s="522">
        <f>I78+I79</f>
        <v>0</v>
      </c>
      <c r="J77" s="519">
        <f t="shared" ref="J77" si="23">J78+J79</f>
        <v>0</v>
      </c>
      <c r="K77" s="519">
        <f>K80</f>
        <v>0</v>
      </c>
      <c r="L77" s="519">
        <f>IF(I77+K77=L78+L79+L80,I77+K77,"CHYBA")</f>
        <v>0</v>
      </c>
      <c r="M77" s="519">
        <f>M78+M79</f>
        <v>0</v>
      </c>
      <c r="N77" s="519">
        <f>N78+N79</f>
        <v>0</v>
      </c>
      <c r="O77" s="519">
        <f>O80</f>
        <v>0</v>
      </c>
      <c r="P77" s="519">
        <f>IF(M77+O77=P78+P79+P80,M77+O77,"CHYBA")</f>
        <v>0</v>
      </c>
      <c r="Q77" s="519">
        <f>Q78+Q79</f>
        <v>0</v>
      </c>
      <c r="R77" s="519">
        <f>R78+R79</f>
        <v>0</v>
      </c>
      <c r="S77" s="519">
        <f>S80</f>
        <v>0</v>
      </c>
      <c r="T77" s="521">
        <f>IF(Q77+S77=T78+T79+T80,Q77+S77,"CHYBA")</f>
        <v>0</v>
      </c>
    </row>
    <row r="78" spans="1:20" ht="19.149999999999999" hidden="1" customHeight="1">
      <c r="A78" s="534" t="s">
        <v>55</v>
      </c>
      <c r="B78" s="518" t="s">
        <v>419</v>
      </c>
      <c r="C78" s="519" t="e">
        <f>ROUND((Q78-R78)/H78/12,0)</f>
        <v>#DIV/0!</v>
      </c>
      <c r="D78" s="519" t="e">
        <f>ROUND(R78/F78/12,0)</f>
        <v>#DIV/0!</v>
      </c>
      <c r="E78" s="539"/>
      <c r="F78" s="540"/>
      <c r="G78" s="540"/>
      <c r="H78" s="521">
        <f>E78+G78</f>
        <v>0</v>
      </c>
      <c r="I78" s="541"/>
      <c r="J78" s="542"/>
      <c r="K78" s="519" t="s">
        <v>419</v>
      </c>
      <c r="L78" s="519">
        <f>I78</f>
        <v>0</v>
      </c>
      <c r="M78" s="542"/>
      <c r="N78" s="542"/>
      <c r="O78" s="519" t="s">
        <v>419</v>
      </c>
      <c r="P78" s="519">
        <f>M78</f>
        <v>0</v>
      </c>
      <c r="Q78" s="519">
        <f>I78+M78</f>
        <v>0</v>
      </c>
      <c r="R78" s="519">
        <f>J78+N78</f>
        <v>0</v>
      </c>
      <c r="S78" s="519" t="s">
        <v>419</v>
      </c>
      <c r="T78" s="521">
        <f>Q78</f>
        <v>0</v>
      </c>
    </row>
    <row r="79" spans="1:20" ht="19.149999999999999" hidden="1" customHeight="1">
      <c r="A79" s="534" t="s">
        <v>56</v>
      </c>
      <c r="B79" s="518" t="s">
        <v>419</v>
      </c>
      <c r="C79" s="519" t="e">
        <f>ROUND((Q79-R79)/H79/12,0)</f>
        <v>#DIV/0!</v>
      </c>
      <c r="D79" s="519" t="e">
        <f>ROUND(R79/F79/12,0)</f>
        <v>#DIV/0!</v>
      </c>
      <c r="E79" s="539"/>
      <c r="F79" s="540"/>
      <c r="G79" s="540"/>
      <c r="H79" s="521">
        <f>E79+G79</f>
        <v>0</v>
      </c>
      <c r="I79" s="541"/>
      <c r="J79" s="542"/>
      <c r="K79" s="519" t="s">
        <v>419</v>
      </c>
      <c r="L79" s="519">
        <f>I79</f>
        <v>0</v>
      </c>
      <c r="M79" s="542"/>
      <c r="N79" s="542"/>
      <c r="O79" s="519" t="s">
        <v>419</v>
      </c>
      <c r="P79" s="519">
        <f>M79</f>
        <v>0</v>
      </c>
      <c r="Q79" s="519">
        <f>I79+M79</f>
        <v>0</v>
      </c>
      <c r="R79" s="519">
        <f>J79+N79</f>
        <v>0</v>
      </c>
      <c r="S79" s="519" t="s">
        <v>419</v>
      </c>
      <c r="T79" s="521">
        <f>Q79</f>
        <v>0</v>
      </c>
    </row>
    <row r="80" spans="1:20" ht="19.149999999999999" hidden="1" customHeight="1">
      <c r="A80" s="534" t="s">
        <v>57</v>
      </c>
      <c r="B80" s="518" t="s">
        <v>419</v>
      </c>
      <c r="C80" s="519" t="s">
        <v>419</v>
      </c>
      <c r="D80" s="519" t="s">
        <v>419</v>
      </c>
      <c r="E80" s="524" t="s">
        <v>419</v>
      </c>
      <c r="F80" s="525" t="s">
        <v>419</v>
      </c>
      <c r="G80" s="525" t="s">
        <v>419</v>
      </c>
      <c r="H80" s="526" t="s">
        <v>419</v>
      </c>
      <c r="I80" s="522" t="s">
        <v>419</v>
      </c>
      <c r="J80" s="519" t="s">
        <v>419</v>
      </c>
      <c r="K80" s="542"/>
      <c r="L80" s="519">
        <f>K80</f>
        <v>0</v>
      </c>
      <c r="M80" s="519" t="s">
        <v>419</v>
      </c>
      <c r="N80" s="519" t="s">
        <v>419</v>
      </c>
      <c r="O80" s="542"/>
      <c r="P80" s="519">
        <f>O80</f>
        <v>0</v>
      </c>
      <c r="Q80" s="519" t="s">
        <v>419</v>
      </c>
      <c r="R80" s="519" t="s">
        <v>419</v>
      </c>
      <c r="S80" s="519">
        <f>K80+O80</f>
        <v>0</v>
      </c>
      <c r="T80" s="521">
        <f>S80</f>
        <v>0</v>
      </c>
    </row>
    <row r="81" spans="1:20" ht="19.149999999999999" hidden="1" customHeight="1">
      <c r="A81" s="535" t="s">
        <v>518</v>
      </c>
      <c r="B81" s="536"/>
      <c r="C81" s="519" t="e">
        <f>ROUND((Q81-R81)/H81/12,0)</f>
        <v>#DIV/0!</v>
      </c>
      <c r="D81" s="519" t="e">
        <f>ROUND(R81/F81/12,0)</f>
        <v>#DIV/0!</v>
      </c>
      <c r="E81" s="524">
        <f>E82+E83</f>
        <v>0</v>
      </c>
      <c r="F81" s="525">
        <f>F82+F83</f>
        <v>0</v>
      </c>
      <c r="G81" s="525">
        <f>G82+G83</f>
        <v>0</v>
      </c>
      <c r="H81" s="526">
        <f>IF(E81+G81=H82+H83,E81+G81, "CHYBA")</f>
        <v>0</v>
      </c>
      <c r="I81" s="522">
        <f>I82+I83</f>
        <v>0</v>
      </c>
      <c r="J81" s="519">
        <f t="shared" ref="J81" si="24">J82+J83</f>
        <v>0</v>
      </c>
      <c r="K81" s="519">
        <f>K84</f>
        <v>0</v>
      </c>
      <c r="L81" s="519">
        <f>IF(I81+K81=L82+L83+L84,I81+K81,"CHYBA")</f>
        <v>0</v>
      </c>
      <c r="M81" s="519">
        <f>M82+M83</f>
        <v>0</v>
      </c>
      <c r="N81" s="519">
        <f>N82+N83</f>
        <v>0</v>
      </c>
      <c r="O81" s="519">
        <f>O84</f>
        <v>0</v>
      </c>
      <c r="P81" s="519">
        <f>IF(M81+O81=P82+P83+P84,M81+O81,"CHYBA")</f>
        <v>0</v>
      </c>
      <c r="Q81" s="519">
        <f>Q82+Q83</f>
        <v>0</v>
      </c>
      <c r="R81" s="519">
        <f>R82+R83</f>
        <v>0</v>
      </c>
      <c r="S81" s="519">
        <f>S84</f>
        <v>0</v>
      </c>
      <c r="T81" s="521">
        <f>IF(Q81+S81=T82+T83+T84,Q81+S81,"CHYBA")</f>
        <v>0</v>
      </c>
    </row>
    <row r="82" spans="1:20" ht="19.149999999999999" hidden="1" customHeight="1">
      <c r="A82" s="534" t="s">
        <v>55</v>
      </c>
      <c r="B82" s="518" t="s">
        <v>419</v>
      </c>
      <c r="C82" s="519" t="e">
        <f>ROUND((Q82-R82)/H82/12,0)</f>
        <v>#DIV/0!</v>
      </c>
      <c r="D82" s="519" t="e">
        <f>ROUND(R82/F82/12,0)</f>
        <v>#DIV/0!</v>
      </c>
      <c r="E82" s="539"/>
      <c r="F82" s="540"/>
      <c r="G82" s="540"/>
      <c r="H82" s="521">
        <f>E82+G82</f>
        <v>0</v>
      </c>
      <c r="I82" s="541"/>
      <c r="J82" s="542"/>
      <c r="K82" s="519" t="s">
        <v>419</v>
      </c>
      <c r="L82" s="519">
        <f>I82</f>
        <v>0</v>
      </c>
      <c r="M82" s="542"/>
      <c r="N82" s="542"/>
      <c r="O82" s="519" t="s">
        <v>419</v>
      </c>
      <c r="P82" s="519">
        <f>M82</f>
        <v>0</v>
      </c>
      <c r="Q82" s="519">
        <f>I82+M82</f>
        <v>0</v>
      </c>
      <c r="R82" s="519">
        <f>J82+N82</f>
        <v>0</v>
      </c>
      <c r="S82" s="519" t="s">
        <v>419</v>
      </c>
      <c r="T82" s="521">
        <f>Q82</f>
        <v>0</v>
      </c>
    </row>
    <row r="83" spans="1:20" ht="19.149999999999999" hidden="1" customHeight="1">
      <c r="A83" s="534" t="s">
        <v>56</v>
      </c>
      <c r="B83" s="518" t="s">
        <v>419</v>
      </c>
      <c r="C83" s="519" t="e">
        <f>ROUND((Q83-R83)/H83/12,0)</f>
        <v>#DIV/0!</v>
      </c>
      <c r="D83" s="519" t="e">
        <f>ROUND(R83/F83/12,0)</f>
        <v>#DIV/0!</v>
      </c>
      <c r="E83" s="539"/>
      <c r="F83" s="540"/>
      <c r="G83" s="540"/>
      <c r="H83" s="521">
        <f>E83+G83</f>
        <v>0</v>
      </c>
      <c r="I83" s="541"/>
      <c r="J83" s="542"/>
      <c r="K83" s="519" t="s">
        <v>419</v>
      </c>
      <c r="L83" s="519">
        <f>I83</f>
        <v>0</v>
      </c>
      <c r="M83" s="542"/>
      <c r="N83" s="542"/>
      <c r="O83" s="519" t="s">
        <v>419</v>
      </c>
      <c r="P83" s="519">
        <f>M83</f>
        <v>0</v>
      </c>
      <c r="Q83" s="519">
        <f>I83+M83</f>
        <v>0</v>
      </c>
      <c r="R83" s="519">
        <f>J83+N83</f>
        <v>0</v>
      </c>
      <c r="S83" s="519" t="s">
        <v>419</v>
      </c>
      <c r="T83" s="521">
        <f>Q83</f>
        <v>0</v>
      </c>
    </row>
    <row r="84" spans="1:20" ht="19.149999999999999" hidden="1" customHeight="1" thickBot="1">
      <c r="A84" s="551" t="s">
        <v>57</v>
      </c>
      <c r="B84" s="552" t="s">
        <v>419</v>
      </c>
      <c r="C84" s="553" t="s">
        <v>419</v>
      </c>
      <c r="D84" s="553" t="s">
        <v>419</v>
      </c>
      <c r="E84" s="554" t="s">
        <v>419</v>
      </c>
      <c r="F84" s="555" t="s">
        <v>419</v>
      </c>
      <c r="G84" s="555" t="s">
        <v>419</v>
      </c>
      <c r="H84" s="556" t="s">
        <v>419</v>
      </c>
      <c r="I84" s="557" t="s">
        <v>419</v>
      </c>
      <c r="J84" s="553" t="s">
        <v>419</v>
      </c>
      <c r="K84" s="558"/>
      <c r="L84" s="553">
        <f>K84</f>
        <v>0</v>
      </c>
      <c r="M84" s="553" t="s">
        <v>419</v>
      </c>
      <c r="N84" s="553" t="s">
        <v>419</v>
      </c>
      <c r="O84" s="558"/>
      <c r="P84" s="553">
        <f>O84</f>
        <v>0</v>
      </c>
      <c r="Q84" s="553" t="s">
        <v>419</v>
      </c>
      <c r="R84" s="553" t="s">
        <v>419</v>
      </c>
      <c r="S84" s="553">
        <f>K84+O84</f>
        <v>0</v>
      </c>
      <c r="T84" s="559">
        <f>S84</f>
        <v>0</v>
      </c>
    </row>
    <row r="85" spans="1:20" ht="19.149999999999999" hidden="1" customHeight="1">
      <c r="A85" s="528" t="s">
        <v>421</v>
      </c>
      <c r="B85" s="529" t="s">
        <v>419</v>
      </c>
      <c r="C85" s="530" t="e">
        <f>ROUND((Q85-R85)/H85/12,0)</f>
        <v>#DIV/0!</v>
      </c>
      <c r="D85" s="530" t="e">
        <f>ROUND(R85/F85/12,0)</f>
        <v>#DIV/0!</v>
      </c>
      <c r="E85" s="531">
        <f>E86+E87</f>
        <v>0</v>
      </c>
      <c r="F85" s="530">
        <f>F86+F87</f>
        <v>0</v>
      </c>
      <c r="G85" s="530">
        <f>G86+G87</f>
        <v>0</v>
      </c>
      <c r="H85" s="532">
        <f>IF(E85+G85=H86+H87,E85+G85, "CHYBA")</f>
        <v>0</v>
      </c>
      <c r="I85" s="533">
        <f>I86+I87</f>
        <v>0</v>
      </c>
      <c r="J85" s="530">
        <f t="shared" ref="J85" si="25">J86+J87</f>
        <v>0</v>
      </c>
      <c r="K85" s="530">
        <f>K88</f>
        <v>0</v>
      </c>
      <c r="L85" s="530">
        <f>IF(I85+K85=L86+L87+L88,I85+K85,"CHYBA")</f>
        <v>0</v>
      </c>
      <c r="M85" s="530">
        <f>M86+M87</f>
        <v>0</v>
      </c>
      <c r="N85" s="530">
        <f>N86+N87</f>
        <v>0</v>
      </c>
      <c r="O85" s="530">
        <f>O88</f>
        <v>0</v>
      </c>
      <c r="P85" s="530">
        <f>IF(M85+O85=P86+P87+P88,M85+O85,"CHYBA")</f>
        <v>0</v>
      </c>
      <c r="Q85" s="530">
        <f>Q86+Q87</f>
        <v>0</v>
      </c>
      <c r="R85" s="530">
        <f>R86+R87</f>
        <v>0</v>
      </c>
      <c r="S85" s="530">
        <f>S88</f>
        <v>0</v>
      </c>
      <c r="T85" s="532">
        <f>IF(Q85+S85=T86+T87+T88,Q85+S85,"CHYBA")</f>
        <v>0</v>
      </c>
    </row>
    <row r="86" spans="1:20" ht="19.149999999999999" hidden="1" customHeight="1">
      <c r="A86" s="534" t="s">
        <v>55</v>
      </c>
      <c r="B86" s="518" t="s">
        <v>419</v>
      </c>
      <c r="C86" s="519" t="e">
        <f>ROUND((Q86-R86)/H86/12,0)</f>
        <v>#DIV/0!</v>
      </c>
      <c r="D86" s="519" t="e">
        <f>ROUND(R86/F86/12,0)</f>
        <v>#DIV/0!</v>
      </c>
      <c r="E86" s="520">
        <f>E90+E94+E98+E102+E106+E110+E114</f>
        <v>0</v>
      </c>
      <c r="F86" s="519">
        <f>F90+F94+F98+F102+F106+F110+F114</f>
        <v>0</v>
      </c>
      <c r="G86" s="519">
        <f>G90+G94+G98+G102+G106+G110+G114</f>
        <v>0</v>
      </c>
      <c r="H86" s="521">
        <f>E86+G86</f>
        <v>0</v>
      </c>
      <c r="I86" s="522">
        <f>I90+I94+I98+I102+I106+I110+I114</f>
        <v>0</v>
      </c>
      <c r="J86" s="519">
        <f t="shared" ref="J86:J87" si="26">J90+J94+J98+J102+J106+J110+J114</f>
        <v>0</v>
      </c>
      <c r="K86" s="519" t="s">
        <v>419</v>
      </c>
      <c r="L86" s="519">
        <f>I86</f>
        <v>0</v>
      </c>
      <c r="M86" s="519">
        <f>M90+M94+M98+M102+M106+M110+M114</f>
        <v>0</v>
      </c>
      <c r="N86" s="519">
        <f t="shared" ref="N86:N87" si="27">N90+N94+N98+N102+N106+N110+N114</f>
        <v>0</v>
      </c>
      <c r="O86" s="519" t="s">
        <v>419</v>
      </c>
      <c r="P86" s="519">
        <f>M86</f>
        <v>0</v>
      </c>
      <c r="Q86" s="519">
        <f>I86+M86</f>
        <v>0</v>
      </c>
      <c r="R86" s="519">
        <f>J86+N86</f>
        <v>0</v>
      </c>
      <c r="S86" s="519" t="s">
        <v>419</v>
      </c>
      <c r="T86" s="521">
        <f>Q86</f>
        <v>0</v>
      </c>
    </row>
    <row r="87" spans="1:20" ht="19.149999999999999" hidden="1" customHeight="1">
      <c r="A87" s="534" t="s">
        <v>56</v>
      </c>
      <c r="B87" s="518" t="s">
        <v>419</v>
      </c>
      <c r="C87" s="519" t="e">
        <f>ROUND((Q87-R87)/H87/12,0)</f>
        <v>#DIV/0!</v>
      </c>
      <c r="D87" s="519" t="e">
        <f>ROUND(R87/F87/12,0)</f>
        <v>#DIV/0!</v>
      </c>
      <c r="E87" s="520">
        <f>E91+E95+E99+E103+E107+E111+E115</f>
        <v>0</v>
      </c>
      <c r="F87" s="519">
        <f t="shared" ref="F87:G87" si="28">F91+F95+F99+F103+F107+F111+F115</f>
        <v>0</v>
      </c>
      <c r="G87" s="519">
        <f t="shared" si="28"/>
        <v>0</v>
      </c>
      <c r="H87" s="521">
        <f>E87+G87</f>
        <v>0</v>
      </c>
      <c r="I87" s="522">
        <f>I91+I95+I99+I103+I107+I111+I115</f>
        <v>0</v>
      </c>
      <c r="J87" s="519">
        <f t="shared" si="26"/>
        <v>0</v>
      </c>
      <c r="K87" s="519" t="s">
        <v>419</v>
      </c>
      <c r="L87" s="519">
        <f>I87</f>
        <v>0</v>
      </c>
      <c r="M87" s="519">
        <f>M91+M95+M99+M103+M107+M111+M115</f>
        <v>0</v>
      </c>
      <c r="N87" s="519">
        <f t="shared" si="27"/>
        <v>0</v>
      </c>
      <c r="O87" s="519" t="s">
        <v>419</v>
      </c>
      <c r="P87" s="519">
        <f>M87</f>
        <v>0</v>
      </c>
      <c r="Q87" s="519">
        <f>I87+M87</f>
        <v>0</v>
      </c>
      <c r="R87" s="519">
        <f>J87+N87</f>
        <v>0</v>
      </c>
      <c r="S87" s="519" t="s">
        <v>419</v>
      </c>
      <c r="T87" s="521">
        <f>Q87</f>
        <v>0</v>
      </c>
    </row>
    <row r="88" spans="1:20" ht="19.149999999999999" hidden="1" customHeight="1">
      <c r="A88" s="534" t="s">
        <v>57</v>
      </c>
      <c r="B88" s="518" t="s">
        <v>419</v>
      </c>
      <c r="C88" s="519" t="s">
        <v>419</v>
      </c>
      <c r="D88" s="519" t="s">
        <v>419</v>
      </c>
      <c r="E88" s="524" t="s">
        <v>419</v>
      </c>
      <c r="F88" s="525" t="s">
        <v>419</v>
      </c>
      <c r="G88" s="525" t="s">
        <v>419</v>
      </c>
      <c r="H88" s="526" t="s">
        <v>419</v>
      </c>
      <c r="I88" s="522" t="s">
        <v>419</v>
      </c>
      <c r="J88" s="519" t="s">
        <v>419</v>
      </c>
      <c r="K88" s="519">
        <f>K92+K96+K100+K104+K108+K112+K116</f>
        <v>0</v>
      </c>
      <c r="L88" s="519">
        <f>K88</f>
        <v>0</v>
      </c>
      <c r="M88" s="519" t="s">
        <v>419</v>
      </c>
      <c r="N88" s="519" t="s">
        <v>419</v>
      </c>
      <c r="O88" s="519">
        <f>O92+O96+O100+O104+O108+O112+O116</f>
        <v>0</v>
      </c>
      <c r="P88" s="519">
        <f>O88</f>
        <v>0</v>
      </c>
      <c r="Q88" s="519" t="s">
        <v>419</v>
      </c>
      <c r="R88" s="519" t="s">
        <v>419</v>
      </c>
      <c r="S88" s="519">
        <f>K88+O88</f>
        <v>0</v>
      </c>
      <c r="T88" s="521">
        <f>S88</f>
        <v>0</v>
      </c>
    </row>
    <row r="89" spans="1:20" ht="19.149999999999999" hidden="1" customHeight="1">
      <c r="A89" s="535" t="s">
        <v>518</v>
      </c>
      <c r="B89" s="536"/>
      <c r="C89" s="519" t="e">
        <f>ROUND((Q89-R89)/H89/12,0)</f>
        <v>#DIV/0!</v>
      </c>
      <c r="D89" s="519" t="e">
        <f>ROUND(R89/F89/12,0)</f>
        <v>#DIV/0!</v>
      </c>
      <c r="E89" s="524">
        <f>E90+E91</f>
        <v>0</v>
      </c>
      <c r="F89" s="525">
        <f>F90+F91</f>
        <v>0</v>
      </c>
      <c r="G89" s="525">
        <f>G90+G91</f>
        <v>0</v>
      </c>
      <c r="H89" s="526">
        <f>IF(E89+G89=H90+H91,E89+G89, "CHYBA")</f>
        <v>0</v>
      </c>
      <c r="I89" s="537">
        <f>I90+I91</f>
        <v>0</v>
      </c>
      <c r="J89" s="538">
        <f>J90+J91</f>
        <v>0</v>
      </c>
      <c r="K89" s="538">
        <f>K92</f>
        <v>0</v>
      </c>
      <c r="L89" s="538">
        <f>IF(I89+K89=L90+L91+L92,I89+K89,"CHYBA")</f>
        <v>0</v>
      </c>
      <c r="M89" s="519">
        <f>M90+M91</f>
        <v>0</v>
      </c>
      <c r="N89" s="519">
        <f>N90+N91</f>
        <v>0</v>
      </c>
      <c r="O89" s="519">
        <f>O92</f>
        <v>0</v>
      </c>
      <c r="P89" s="519">
        <f>IF(M89+O89=P90+P91+P92,M89+O89,"CHYBA")</f>
        <v>0</v>
      </c>
      <c r="Q89" s="519">
        <f>Q90+Q91</f>
        <v>0</v>
      </c>
      <c r="R89" s="519">
        <f>R90+R91</f>
        <v>0</v>
      </c>
      <c r="S89" s="519">
        <f>S92</f>
        <v>0</v>
      </c>
      <c r="T89" s="521">
        <f>IF(Q89+S89=T90+T91+T92,Q89+S89,"CHYBA")</f>
        <v>0</v>
      </c>
    </row>
    <row r="90" spans="1:20" ht="19.149999999999999" hidden="1" customHeight="1">
      <c r="A90" s="534" t="s">
        <v>55</v>
      </c>
      <c r="B90" s="518" t="s">
        <v>419</v>
      </c>
      <c r="C90" s="519" t="e">
        <f>ROUND((Q90-R90)/H90/12,0)</f>
        <v>#DIV/0!</v>
      </c>
      <c r="D90" s="519" t="e">
        <f>ROUND(R90/F90/12,0)</f>
        <v>#DIV/0!</v>
      </c>
      <c r="E90" s="539"/>
      <c r="F90" s="540"/>
      <c r="G90" s="540"/>
      <c r="H90" s="521">
        <f>E90+G90</f>
        <v>0</v>
      </c>
      <c r="I90" s="541"/>
      <c r="J90" s="542"/>
      <c r="K90" s="538" t="s">
        <v>419</v>
      </c>
      <c r="L90" s="538">
        <f>I90</f>
        <v>0</v>
      </c>
      <c r="M90" s="542"/>
      <c r="N90" s="542"/>
      <c r="O90" s="519" t="s">
        <v>419</v>
      </c>
      <c r="P90" s="519">
        <f>M90</f>
        <v>0</v>
      </c>
      <c r="Q90" s="519">
        <f>I90+M90</f>
        <v>0</v>
      </c>
      <c r="R90" s="519">
        <f>J90+N90</f>
        <v>0</v>
      </c>
      <c r="S90" s="519" t="s">
        <v>419</v>
      </c>
      <c r="T90" s="521">
        <f>Q90</f>
        <v>0</v>
      </c>
    </row>
    <row r="91" spans="1:20" ht="19.149999999999999" hidden="1" customHeight="1">
      <c r="A91" s="534" t="s">
        <v>56</v>
      </c>
      <c r="B91" s="518" t="s">
        <v>419</v>
      </c>
      <c r="C91" s="519" t="e">
        <f>ROUND((Q91-R91)/H91/12,0)</f>
        <v>#DIV/0!</v>
      </c>
      <c r="D91" s="519" t="e">
        <f>ROUND(R91/F91/12,0)</f>
        <v>#DIV/0!</v>
      </c>
      <c r="E91" s="539"/>
      <c r="F91" s="540"/>
      <c r="G91" s="540"/>
      <c r="H91" s="521">
        <f>E91+G91</f>
        <v>0</v>
      </c>
      <c r="I91" s="541"/>
      <c r="J91" s="542"/>
      <c r="K91" s="538" t="s">
        <v>419</v>
      </c>
      <c r="L91" s="538">
        <f>I91</f>
        <v>0</v>
      </c>
      <c r="M91" s="542"/>
      <c r="N91" s="542"/>
      <c r="O91" s="519" t="s">
        <v>419</v>
      </c>
      <c r="P91" s="519">
        <f>M91</f>
        <v>0</v>
      </c>
      <c r="Q91" s="519">
        <f>I91+M91</f>
        <v>0</v>
      </c>
      <c r="R91" s="519">
        <f>J91+N91</f>
        <v>0</v>
      </c>
      <c r="S91" s="519" t="s">
        <v>419</v>
      </c>
      <c r="T91" s="521">
        <f>Q91</f>
        <v>0</v>
      </c>
    </row>
    <row r="92" spans="1:20" ht="19.149999999999999" hidden="1" customHeight="1">
      <c r="A92" s="534" t="s">
        <v>57</v>
      </c>
      <c r="B92" s="518" t="s">
        <v>419</v>
      </c>
      <c r="C92" s="519" t="s">
        <v>419</v>
      </c>
      <c r="D92" s="519" t="s">
        <v>419</v>
      </c>
      <c r="E92" s="524" t="s">
        <v>419</v>
      </c>
      <c r="F92" s="525" t="s">
        <v>419</v>
      </c>
      <c r="G92" s="525" t="s">
        <v>419</v>
      </c>
      <c r="H92" s="526" t="s">
        <v>419</v>
      </c>
      <c r="I92" s="522" t="s">
        <v>419</v>
      </c>
      <c r="J92" s="519" t="s">
        <v>419</v>
      </c>
      <c r="K92" s="542"/>
      <c r="L92" s="538">
        <f>K92</f>
        <v>0</v>
      </c>
      <c r="M92" s="519" t="s">
        <v>419</v>
      </c>
      <c r="N92" s="519" t="s">
        <v>419</v>
      </c>
      <c r="O92" s="542"/>
      <c r="P92" s="519">
        <f>O92</f>
        <v>0</v>
      </c>
      <c r="Q92" s="519" t="s">
        <v>419</v>
      </c>
      <c r="R92" s="519" t="s">
        <v>419</v>
      </c>
      <c r="S92" s="519">
        <f>K92+O92</f>
        <v>0</v>
      </c>
      <c r="T92" s="521">
        <f>S92</f>
        <v>0</v>
      </c>
    </row>
    <row r="93" spans="1:20" ht="19.149999999999999" hidden="1" customHeight="1">
      <c r="A93" s="535" t="s">
        <v>518</v>
      </c>
      <c r="B93" s="536"/>
      <c r="C93" s="519" t="e">
        <f>ROUND((Q93-R93)/H93/12,0)</f>
        <v>#DIV/0!</v>
      </c>
      <c r="D93" s="519" t="e">
        <f>ROUND(R93/F93/12,0)</f>
        <v>#DIV/0!</v>
      </c>
      <c r="E93" s="524">
        <f>E94+E95</f>
        <v>0</v>
      </c>
      <c r="F93" s="525">
        <f>F94+F95</f>
        <v>0</v>
      </c>
      <c r="G93" s="525">
        <f>G94+G95</f>
        <v>0</v>
      </c>
      <c r="H93" s="526">
        <f>IF(E93+G93=H94+H95,E93+G93, "CHYBA")</f>
        <v>0</v>
      </c>
      <c r="I93" s="522">
        <f>I94+I95</f>
        <v>0</v>
      </c>
      <c r="J93" s="519">
        <f t="shared" ref="J93" si="29">J94+J95</f>
        <v>0</v>
      </c>
      <c r="K93" s="519">
        <f>K96</f>
        <v>0</v>
      </c>
      <c r="L93" s="519">
        <f>IF(I93+K93=L94+L95+L96,I93+K93,"CHYBA")</f>
        <v>0</v>
      </c>
      <c r="M93" s="519">
        <f>M94+M95</f>
        <v>0</v>
      </c>
      <c r="N93" s="519">
        <f>N94+N95</f>
        <v>0</v>
      </c>
      <c r="O93" s="519">
        <f>O96</f>
        <v>0</v>
      </c>
      <c r="P93" s="519">
        <f>IF(M93+O93=P94+P95+P96,M93+O93,"CHYBA")</f>
        <v>0</v>
      </c>
      <c r="Q93" s="519">
        <f>Q94+Q95</f>
        <v>0</v>
      </c>
      <c r="R93" s="519">
        <f>R94+R95</f>
        <v>0</v>
      </c>
      <c r="S93" s="519">
        <f>S96</f>
        <v>0</v>
      </c>
      <c r="T93" s="521">
        <f>IF(Q93+S93=T94+T95+T96,Q93+S93,"CHYBA")</f>
        <v>0</v>
      </c>
    </row>
    <row r="94" spans="1:20" ht="19.149999999999999" hidden="1" customHeight="1">
      <c r="A94" s="534" t="s">
        <v>55</v>
      </c>
      <c r="B94" s="518" t="s">
        <v>419</v>
      </c>
      <c r="C94" s="519" t="e">
        <f>ROUND((Q94-R94)/H94/12,0)</f>
        <v>#DIV/0!</v>
      </c>
      <c r="D94" s="519" t="e">
        <f>ROUND(R94/F94/12,0)</f>
        <v>#DIV/0!</v>
      </c>
      <c r="E94" s="539"/>
      <c r="F94" s="540"/>
      <c r="G94" s="540"/>
      <c r="H94" s="521">
        <f>E94+G94</f>
        <v>0</v>
      </c>
      <c r="I94" s="541"/>
      <c r="J94" s="542"/>
      <c r="K94" s="519" t="s">
        <v>419</v>
      </c>
      <c r="L94" s="519">
        <f>I94</f>
        <v>0</v>
      </c>
      <c r="M94" s="542"/>
      <c r="N94" s="542"/>
      <c r="O94" s="519" t="s">
        <v>419</v>
      </c>
      <c r="P94" s="519">
        <f>M94</f>
        <v>0</v>
      </c>
      <c r="Q94" s="519">
        <f>I94+M94</f>
        <v>0</v>
      </c>
      <c r="R94" s="519">
        <f>J94+N94</f>
        <v>0</v>
      </c>
      <c r="S94" s="519" t="s">
        <v>419</v>
      </c>
      <c r="T94" s="521">
        <f>Q94</f>
        <v>0</v>
      </c>
    </row>
    <row r="95" spans="1:20" ht="19.149999999999999" hidden="1" customHeight="1">
      <c r="A95" s="534" t="s">
        <v>56</v>
      </c>
      <c r="B95" s="518" t="s">
        <v>419</v>
      </c>
      <c r="C95" s="519" t="e">
        <f>ROUND((Q95-R95)/H95/12,0)</f>
        <v>#DIV/0!</v>
      </c>
      <c r="D95" s="519" t="e">
        <f>ROUND(R95/F95/12,0)</f>
        <v>#DIV/0!</v>
      </c>
      <c r="E95" s="539"/>
      <c r="F95" s="540"/>
      <c r="G95" s="540"/>
      <c r="H95" s="521">
        <f>E95+G95</f>
        <v>0</v>
      </c>
      <c r="I95" s="541"/>
      <c r="J95" s="542"/>
      <c r="K95" s="519" t="s">
        <v>419</v>
      </c>
      <c r="L95" s="519">
        <f>I95</f>
        <v>0</v>
      </c>
      <c r="M95" s="542"/>
      <c r="N95" s="542"/>
      <c r="O95" s="519" t="s">
        <v>419</v>
      </c>
      <c r="P95" s="519">
        <f>M95</f>
        <v>0</v>
      </c>
      <c r="Q95" s="519">
        <f>I95+M95</f>
        <v>0</v>
      </c>
      <c r="R95" s="519">
        <f>J95+N95</f>
        <v>0</v>
      </c>
      <c r="S95" s="519" t="s">
        <v>419</v>
      </c>
      <c r="T95" s="521">
        <f>Q95</f>
        <v>0</v>
      </c>
    </row>
    <row r="96" spans="1:20" ht="19.149999999999999" hidden="1" customHeight="1">
      <c r="A96" s="534" t="s">
        <v>57</v>
      </c>
      <c r="B96" s="518" t="s">
        <v>419</v>
      </c>
      <c r="C96" s="519" t="s">
        <v>419</v>
      </c>
      <c r="D96" s="519" t="s">
        <v>419</v>
      </c>
      <c r="E96" s="524" t="s">
        <v>419</v>
      </c>
      <c r="F96" s="525" t="s">
        <v>419</v>
      </c>
      <c r="G96" s="525" t="s">
        <v>419</v>
      </c>
      <c r="H96" s="526" t="s">
        <v>419</v>
      </c>
      <c r="I96" s="522" t="s">
        <v>419</v>
      </c>
      <c r="J96" s="519" t="s">
        <v>419</v>
      </c>
      <c r="K96" s="542"/>
      <c r="L96" s="519">
        <f>K96</f>
        <v>0</v>
      </c>
      <c r="M96" s="519" t="s">
        <v>419</v>
      </c>
      <c r="N96" s="519" t="s">
        <v>419</v>
      </c>
      <c r="O96" s="542"/>
      <c r="P96" s="519">
        <f>O96</f>
        <v>0</v>
      </c>
      <c r="Q96" s="519" t="s">
        <v>419</v>
      </c>
      <c r="R96" s="519" t="s">
        <v>419</v>
      </c>
      <c r="S96" s="519">
        <f>K96+O96</f>
        <v>0</v>
      </c>
      <c r="T96" s="521">
        <f>S96</f>
        <v>0</v>
      </c>
    </row>
    <row r="97" spans="1:20" ht="19.149999999999999" hidden="1" customHeight="1">
      <c r="A97" s="535" t="s">
        <v>518</v>
      </c>
      <c r="B97" s="536"/>
      <c r="C97" s="519" t="e">
        <f>ROUND((Q97-R97)/H97/12,0)</f>
        <v>#DIV/0!</v>
      </c>
      <c r="D97" s="519" t="e">
        <f>ROUND(R97/F97/12,0)</f>
        <v>#DIV/0!</v>
      </c>
      <c r="E97" s="524">
        <f>E98+E99</f>
        <v>0</v>
      </c>
      <c r="F97" s="525">
        <f>F98+F99</f>
        <v>0</v>
      </c>
      <c r="G97" s="525">
        <f>G98+G99</f>
        <v>0</v>
      </c>
      <c r="H97" s="526">
        <f>IF(E97+G97=H98+H99,E97+G97, "CHYBA")</f>
        <v>0</v>
      </c>
      <c r="I97" s="522">
        <f>I98+I99</f>
        <v>0</v>
      </c>
      <c r="J97" s="519">
        <f t="shared" ref="J97" si="30">J98+J99</f>
        <v>0</v>
      </c>
      <c r="K97" s="519">
        <f>K100</f>
        <v>0</v>
      </c>
      <c r="L97" s="519">
        <f>IF(I97+K97=L98+L99+L100,I97+K97,"CHYBA")</f>
        <v>0</v>
      </c>
      <c r="M97" s="519">
        <f>M98+M99</f>
        <v>0</v>
      </c>
      <c r="N97" s="519">
        <f>N98+N99</f>
        <v>0</v>
      </c>
      <c r="O97" s="519">
        <f>O100</f>
        <v>0</v>
      </c>
      <c r="P97" s="519">
        <f>IF(M97+O97=P98+P99+P100,M97+O97,"CHYBA")</f>
        <v>0</v>
      </c>
      <c r="Q97" s="519">
        <f>Q98+Q99</f>
        <v>0</v>
      </c>
      <c r="R97" s="519">
        <f>R98+R99</f>
        <v>0</v>
      </c>
      <c r="S97" s="519">
        <f>S100</f>
        <v>0</v>
      </c>
      <c r="T97" s="521">
        <f>IF(Q97+S97=T98+T99+T100,Q97+S97,"CHYBA")</f>
        <v>0</v>
      </c>
    </row>
    <row r="98" spans="1:20" ht="19.149999999999999" hidden="1" customHeight="1">
      <c r="A98" s="534" t="s">
        <v>55</v>
      </c>
      <c r="B98" s="518" t="s">
        <v>419</v>
      </c>
      <c r="C98" s="519" t="e">
        <f>ROUND((Q98-R98)/H98/12,0)</f>
        <v>#DIV/0!</v>
      </c>
      <c r="D98" s="519" t="e">
        <f>ROUND(R98/F98/12,0)</f>
        <v>#DIV/0!</v>
      </c>
      <c r="E98" s="539"/>
      <c r="F98" s="540"/>
      <c r="G98" s="540"/>
      <c r="H98" s="521">
        <f>E98+G98</f>
        <v>0</v>
      </c>
      <c r="I98" s="541"/>
      <c r="J98" s="542"/>
      <c r="K98" s="519" t="s">
        <v>419</v>
      </c>
      <c r="L98" s="519">
        <f>I98</f>
        <v>0</v>
      </c>
      <c r="M98" s="542"/>
      <c r="N98" s="542"/>
      <c r="O98" s="519" t="s">
        <v>419</v>
      </c>
      <c r="P98" s="519">
        <f>M98</f>
        <v>0</v>
      </c>
      <c r="Q98" s="519">
        <f>I98+M98</f>
        <v>0</v>
      </c>
      <c r="R98" s="519">
        <f>J98+N98</f>
        <v>0</v>
      </c>
      <c r="S98" s="519" t="s">
        <v>419</v>
      </c>
      <c r="T98" s="521">
        <f>Q98</f>
        <v>0</v>
      </c>
    </row>
    <row r="99" spans="1:20" ht="19.149999999999999" hidden="1" customHeight="1">
      <c r="A99" s="534" t="s">
        <v>56</v>
      </c>
      <c r="B99" s="518" t="s">
        <v>419</v>
      </c>
      <c r="C99" s="519" t="e">
        <f>ROUND((Q99-R99)/H99/12,0)</f>
        <v>#DIV/0!</v>
      </c>
      <c r="D99" s="519" t="e">
        <f>ROUND(R99/F99/12,0)</f>
        <v>#DIV/0!</v>
      </c>
      <c r="E99" s="539"/>
      <c r="F99" s="540"/>
      <c r="G99" s="540"/>
      <c r="H99" s="521">
        <f>E99+G99</f>
        <v>0</v>
      </c>
      <c r="I99" s="541"/>
      <c r="J99" s="542"/>
      <c r="K99" s="519" t="s">
        <v>419</v>
      </c>
      <c r="L99" s="519">
        <f>I99</f>
        <v>0</v>
      </c>
      <c r="M99" s="542"/>
      <c r="N99" s="542"/>
      <c r="O99" s="519" t="s">
        <v>419</v>
      </c>
      <c r="P99" s="519">
        <f>M99</f>
        <v>0</v>
      </c>
      <c r="Q99" s="519">
        <f>I99+M99</f>
        <v>0</v>
      </c>
      <c r="R99" s="519">
        <f>J99+N99</f>
        <v>0</v>
      </c>
      <c r="S99" s="519" t="s">
        <v>419</v>
      </c>
      <c r="T99" s="521">
        <f>Q99</f>
        <v>0</v>
      </c>
    </row>
    <row r="100" spans="1:20" ht="19.149999999999999" hidden="1" customHeight="1">
      <c r="A100" s="534" t="s">
        <v>57</v>
      </c>
      <c r="B100" s="518" t="s">
        <v>419</v>
      </c>
      <c r="C100" s="519" t="s">
        <v>419</v>
      </c>
      <c r="D100" s="519" t="s">
        <v>419</v>
      </c>
      <c r="E100" s="524" t="s">
        <v>419</v>
      </c>
      <c r="F100" s="525" t="s">
        <v>419</v>
      </c>
      <c r="G100" s="525" t="s">
        <v>419</v>
      </c>
      <c r="H100" s="526" t="s">
        <v>419</v>
      </c>
      <c r="I100" s="522" t="s">
        <v>419</v>
      </c>
      <c r="J100" s="519" t="s">
        <v>419</v>
      </c>
      <c r="K100" s="542"/>
      <c r="L100" s="519">
        <f>K100</f>
        <v>0</v>
      </c>
      <c r="M100" s="519" t="s">
        <v>419</v>
      </c>
      <c r="N100" s="519" t="s">
        <v>419</v>
      </c>
      <c r="O100" s="542"/>
      <c r="P100" s="519">
        <f>O100</f>
        <v>0</v>
      </c>
      <c r="Q100" s="519" t="s">
        <v>419</v>
      </c>
      <c r="R100" s="519" t="s">
        <v>419</v>
      </c>
      <c r="S100" s="519">
        <f>K100+O100</f>
        <v>0</v>
      </c>
      <c r="T100" s="521">
        <f>S100</f>
        <v>0</v>
      </c>
    </row>
    <row r="101" spans="1:20" ht="19.149999999999999" hidden="1" customHeight="1">
      <c r="A101" s="535" t="s">
        <v>518</v>
      </c>
      <c r="B101" s="536"/>
      <c r="C101" s="519" t="e">
        <f>ROUND((Q101-R101)/H101/12,0)</f>
        <v>#DIV/0!</v>
      </c>
      <c r="D101" s="519" t="e">
        <f>ROUND(R101/F101/12,0)</f>
        <v>#DIV/0!</v>
      </c>
      <c r="E101" s="524">
        <f>E102+E103</f>
        <v>0</v>
      </c>
      <c r="F101" s="525">
        <f>F102+F103</f>
        <v>0</v>
      </c>
      <c r="G101" s="525">
        <f>G102+G103</f>
        <v>0</v>
      </c>
      <c r="H101" s="526">
        <f>IF(E101+G101=H102+H103,E101+G101, "CHYBA")</f>
        <v>0</v>
      </c>
      <c r="I101" s="522">
        <f>I102+I103</f>
        <v>0</v>
      </c>
      <c r="J101" s="519">
        <f t="shared" ref="J101" si="31">J102+J103</f>
        <v>0</v>
      </c>
      <c r="K101" s="519">
        <f>K104</f>
        <v>0</v>
      </c>
      <c r="L101" s="519">
        <f>IF(I101+K101=L102+L103+L104,I101+K101,"CHYBA")</f>
        <v>0</v>
      </c>
      <c r="M101" s="519">
        <f>M102+M103</f>
        <v>0</v>
      </c>
      <c r="N101" s="519">
        <f>N102+N103</f>
        <v>0</v>
      </c>
      <c r="O101" s="519">
        <f>O104</f>
        <v>0</v>
      </c>
      <c r="P101" s="519">
        <f>IF(M101+O101=P102+P103+P104,M101+O101,"CHYBA")</f>
        <v>0</v>
      </c>
      <c r="Q101" s="519">
        <f>Q102+Q103</f>
        <v>0</v>
      </c>
      <c r="R101" s="519">
        <f>R102+R103</f>
        <v>0</v>
      </c>
      <c r="S101" s="519">
        <f>S104</f>
        <v>0</v>
      </c>
      <c r="T101" s="521">
        <f>IF(Q101+S101=T102+T103+T104,Q101+S101,"CHYBA")</f>
        <v>0</v>
      </c>
    </row>
    <row r="102" spans="1:20" ht="19.149999999999999" hidden="1" customHeight="1">
      <c r="A102" s="534" t="s">
        <v>55</v>
      </c>
      <c r="B102" s="518" t="s">
        <v>419</v>
      </c>
      <c r="C102" s="519" t="e">
        <f>ROUND((Q102-R102)/H102/12,0)</f>
        <v>#DIV/0!</v>
      </c>
      <c r="D102" s="519" t="e">
        <f>ROUND(R102/F102/12,0)</f>
        <v>#DIV/0!</v>
      </c>
      <c r="E102" s="539"/>
      <c r="F102" s="540"/>
      <c r="G102" s="540"/>
      <c r="H102" s="521">
        <f>E102+G102</f>
        <v>0</v>
      </c>
      <c r="I102" s="541"/>
      <c r="J102" s="542"/>
      <c r="K102" s="519" t="s">
        <v>419</v>
      </c>
      <c r="L102" s="519">
        <f>I102</f>
        <v>0</v>
      </c>
      <c r="M102" s="542"/>
      <c r="N102" s="542"/>
      <c r="O102" s="519" t="s">
        <v>419</v>
      </c>
      <c r="P102" s="519">
        <f>M102</f>
        <v>0</v>
      </c>
      <c r="Q102" s="519">
        <f>I102+M102</f>
        <v>0</v>
      </c>
      <c r="R102" s="519">
        <f>J102+N102</f>
        <v>0</v>
      </c>
      <c r="S102" s="519" t="s">
        <v>419</v>
      </c>
      <c r="T102" s="521">
        <f>Q102</f>
        <v>0</v>
      </c>
    </row>
    <row r="103" spans="1:20" ht="19.149999999999999" hidden="1" customHeight="1">
      <c r="A103" s="534" t="s">
        <v>56</v>
      </c>
      <c r="B103" s="518" t="s">
        <v>419</v>
      </c>
      <c r="C103" s="519" t="e">
        <f>ROUND((Q103-R103)/H103/12,0)</f>
        <v>#DIV/0!</v>
      </c>
      <c r="D103" s="519" t="e">
        <f>ROUND(R103/F103/12,0)</f>
        <v>#DIV/0!</v>
      </c>
      <c r="E103" s="539"/>
      <c r="F103" s="540"/>
      <c r="G103" s="540"/>
      <c r="H103" s="521">
        <f>E103+G103</f>
        <v>0</v>
      </c>
      <c r="I103" s="541"/>
      <c r="J103" s="542"/>
      <c r="K103" s="519" t="s">
        <v>419</v>
      </c>
      <c r="L103" s="519">
        <f>I103</f>
        <v>0</v>
      </c>
      <c r="M103" s="542"/>
      <c r="N103" s="542"/>
      <c r="O103" s="519" t="s">
        <v>419</v>
      </c>
      <c r="P103" s="519">
        <f>M103</f>
        <v>0</v>
      </c>
      <c r="Q103" s="519">
        <f>I103+M103</f>
        <v>0</v>
      </c>
      <c r="R103" s="519">
        <f>J103+N103</f>
        <v>0</v>
      </c>
      <c r="S103" s="519" t="s">
        <v>419</v>
      </c>
      <c r="T103" s="521">
        <f>Q103</f>
        <v>0</v>
      </c>
    </row>
    <row r="104" spans="1:20" ht="19.149999999999999" hidden="1" customHeight="1">
      <c r="A104" s="534" t="s">
        <v>57</v>
      </c>
      <c r="B104" s="518" t="s">
        <v>419</v>
      </c>
      <c r="C104" s="519" t="s">
        <v>419</v>
      </c>
      <c r="D104" s="519" t="s">
        <v>419</v>
      </c>
      <c r="E104" s="524" t="s">
        <v>419</v>
      </c>
      <c r="F104" s="525" t="s">
        <v>419</v>
      </c>
      <c r="G104" s="525" t="s">
        <v>419</v>
      </c>
      <c r="H104" s="526" t="s">
        <v>419</v>
      </c>
      <c r="I104" s="522" t="s">
        <v>419</v>
      </c>
      <c r="J104" s="519" t="s">
        <v>419</v>
      </c>
      <c r="K104" s="542"/>
      <c r="L104" s="519">
        <f>K104</f>
        <v>0</v>
      </c>
      <c r="M104" s="519" t="s">
        <v>419</v>
      </c>
      <c r="N104" s="519" t="s">
        <v>419</v>
      </c>
      <c r="O104" s="542"/>
      <c r="P104" s="519">
        <f>O104</f>
        <v>0</v>
      </c>
      <c r="Q104" s="519" t="s">
        <v>419</v>
      </c>
      <c r="R104" s="519" t="s">
        <v>419</v>
      </c>
      <c r="S104" s="519">
        <f>K104+O104</f>
        <v>0</v>
      </c>
      <c r="T104" s="521">
        <f>S104</f>
        <v>0</v>
      </c>
    </row>
    <row r="105" spans="1:20" ht="19.149999999999999" hidden="1" customHeight="1">
      <c r="A105" s="535" t="s">
        <v>518</v>
      </c>
      <c r="B105" s="536"/>
      <c r="C105" s="519" t="e">
        <f>ROUND((Q105-R105)/H105/12,0)</f>
        <v>#DIV/0!</v>
      </c>
      <c r="D105" s="519" t="e">
        <f>ROUND(R105/F105/12,0)</f>
        <v>#DIV/0!</v>
      </c>
      <c r="E105" s="524">
        <f>E106+E107</f>
        <v>0</v>
      </c>
      <c r="F105" s="525">
        <f>F106+F107</f>
        <v>0</v>
      </c>
      <c r="G105" s="525">
        <f>G106+G107</f>
        <v>0</v>
      </c>
      <c r="H105" s="526">
        <f>IF(E105+G105=H106+H107,E105+G105, "CHYBA")</f>
        <v>0</v>
      </c>
      <c r="I105" s="522">
        <f>I106+I107</f>
        <v>0</v>
      </c>
      <c r="J105" s="519">
        <f t="shared" ref="J105" si="32">J106+J107</f>
        <v>0</v>
      </c>
      <c r="K105" s="519">
        <f>K108</f>
        <v>0</v>
      </c>
      <c r="L105" s="519">
        <f>IF(I105+K105=L106+L107+L108,I105+K105,"CHYBA")</f>
        <v>0</v>
      </c>
      <c r="M105" s="519">
        <f>M106+M107</f>
        <v>0</v>
      </c>
      <c r="N105" s="519">
        <f>N106+N107</f>
        <v>0</v>
      </c>
      <c r="O105" s="519">
        <f>O108</f>
        <v>0</v>
      </c>
      <c r="P105" s="519">
        <f>IF(M105+O105=P106+P107+P108,M105+O105,"CHYBA")</f>
        <v>0</v>
      </c>
      <c r="Q105" s="519">
        <f>Q106+Q107</f>
        <v>0</v>
      </c>
      <c r="R105" s="519">
        <f>R106+R107</f>
        <v>0</v>
      </c>
      <c r="S105" s="519">
        <f>S108</f>
        <v>0</v>
      </c>
      <c r="T105" s="521">
        <f>IF(Q105+S105=T106+T107+T108,Q105+S105,"CHYBA")</f>
        <v>0</v>
      </c>
    </row>
    <row r="106" spans="1:20" ht="19.149999999999999" hidden="1" customHeight="1">
      <c r="A106" s="534" t="s">
        <v>55</v>
      </c>
      <c r="B106" s="518" t="s">
        <v>419</v>
      </c>
      <c r="C106" s="519" t="e">
        <f>ROUND((Q106-R106)/H106/12,0)</f>
        <v>#DIV/0!</v>
      </c>
      <c r="D106" s="519" t="e">
        <f>ROUND(R106/F106/12,0)</f>
        <v>#DIV/0!</v>
      </c>
      <c r="E106" s="539"/>
      <c r="F106" s="540"/>
      <c r="G106" s="540"/>
      <c r="H106" s="521">
        <f>E106+G106</f>
        <v>0</v>
      </c>
      <c r="I106" s="541"/>
      <c r="J106" s="542"/>
      <c r="K106" s="519" t="s">
        <v>419</v>
      </c>
      <c r="L106" s="519">
        <f>I106</f>
        <v>0</v>
      </c>
      <c r="M106" s="542"/>
      <c r="N106" s="542"/>
      <c r="O106" s="519" t="s">
        <v>419</v>
      </c>
      <c r="P106" s="519">
        <f>M106</f>
        <v>0</v>
      </c>
      <c r="Q106" s="519">
        <f>I106+M106</f>
        <v>0</v>
      </c>
      <c r="R106" s="519">
        <f>J106+N106</f>
        <v>0</v>
      </c>
      <c r="S106" s="519" t="s">
        <v>419</v>
      </c>
      <c r="T106" s="521">
        <f>Q106</f>
        <v>0</v>
      </c>
    </row>
    <row r="107" spans="1:20" ht="19.149999999999999" hidden="1" customHeight="1">
      <c r="A107" s="534" t="s">
        <v>56</v>
      </c>
      <c r="B107" s="518" t="s">
        <v>419</v>
      </c>
      <c r="C107" s="519" t="e">
        <f>ROUND((Q107-R107)/H107/12,0)</f>
        <v>#DIV/0!</v>
      </c>
      <c r="D107" s="519" t="e">
        <f>ROUND(R107/F107/12,0)</f>
        <v>#DIV/0!</v>
      </c>
      <c r="E107" s="539"/>
      <c r="F107" s="540"/>
      <c r="G107" s="540"/>
      <c r="H107" s="521">
        <f>E107+G107</f>
        <v>0</v>
      </c>
      <c r="I107" s="541"/>
      <c r="J107" s="542"/>
      <c r="K107" s="519" t="s">
        <v>419</v>
      </c>
      <c r="L107" s="519">
        <f>I107</f>
        <v>0</v>
      </c>
      <c r="M107" s="542"/>
      <c r="N107" s="542"/>
      <c r="O107" s="519" t="s">
        <v>419</v>
      </c>
      <c r="P107" s="519">
        <f>M107</f>
        <v>0</v>
      </c>
      <c r="Q107" s="519">
        <f>I107+M107</f>
        <v>0</v>
      </c>
      <c r="R107" s="519">
        <f>J107+N107</f>
        <v>0</v>
      </c>
      <c r="S107" s="519" t="s">
        <v>419</v>
      </c>
      <c r="T107" s="521">
        <f>Q107</f>
        <v>0</v>
      </c>
    </row>
    <row r="108" spans="1:20" ht="19.149999999999999" hidden="1" customHeight="1">
      <c r="A108" s="534" t="s">
        <v>57</v>
      </c>
      <c r="B108" s="518" t="s">
        <v>419</v>
      </c>
      <c r="C108" s="519" t="s">
        <v>419</v>
      </c>
      <c r="D108" s="519" t="s">
        <v>419</v>
      </c>
      <c r="E108" s="524" t="s">
        <v>419</v>
      </c>
      <c r="F108" s="525" t="s">
        <v>419</v>
      </c>
      <c r="G108" s="525" t="s">
        <v>419</v>
      </c>
      <c r="H108" s="526" t="s">
        <v>419</v>
      </c>
      <c r="I108" s="522" t="s">
        <v>419</v>
      </c>
      <c r="J108" s="519" t="s">
        <v>419</v>
      </c>
      <c r="K108" s="542"/>
      <c r="L108" s="519">
        <f>K108</f>
        <v>0</v>
      </c>
      <c r="M108" s="519" t="s">
        <v>419</v>
      </c>
      <c r="N108" s="519" t="s">
        <v>419</v>
      </c>
      <c r="O108" s="542"/>
      <c r="P108" s="519">
        <f>O108</f>
        <v>0</v>
      </c>
      <c r="Q108" s="519" t="s">
        <v>419</v>
      </c>
      <c r="R108" s="519" t="s">
        <v>419</v>
      </c>
      <c r="S108" s="519">
        <f>K108+O108</f>
        <v>0</v>
      </c>
      <c r="T108" s="521">
        <f>S108</f>
        <v>0</v>
      </c>
    </row>
    <row r="109" spans="1:20" ht="19.149999999999999" hidden="1" customHeight="1">
      <c r="A109" s="535" t="s">
        <v>518</v>
      </c>
      <c r="B109" s="536"/>
      <c r="C109" s="519" t="e">
        <f>ROUND((Q109-R109)/H109/12,0)</f>
        <v>#DIV/0!</v>
      </c>
      <c r="D109" s="519" t="e">
        <f>ROUND(R109/F109/12,0)</f>
        <v>#DIV/0!</v>
      </c>
      <c r="E109" s="524">
        <f>E110+E111</f>
        <v>0</v>
      </c>
      <c r="F109" s="525">
        <f>F110+F111</f>
        <v>0</v>
      </c>
      <c r="G109" s="525">
        <f>G110+G111</f>
        <v>0</v>
      </c>
      <c r="H109" s="526">
        <f>IF(E109+G109=H110+H111,E109+G109, "CHYBA")</f>
        <v>0</v>
      </c>
      <c r="I109" s="522">
        <f>I110+I111</f>
        <v>0</v>
      </c>
      <c r="J109" s="519">
        <f t="shared" ref="J109" si="33">J110+J111</f>
        <v>0</v>
      </c>
      <c r="K109" s="519">
        <f>K112</f>
        <v>0</v>
      </c>
      <c r="L109" s="519">
        <f>IF(I109+K109=L110+L111+L112,I109+K109,"CHYBA")</f>
        <v>0</v>
      </c>
      <c r="M109" s="519">
        <f>M110+M111</f>
        <v>0</v>
      </c>
      <c r="N109" s="519">
        <f>N110+N111</f>
        <v>0</v>
      </c>
      <c r="O109" s="519">
        <f>O112</f>
        <v>0</v>
      </c>
      <c r="P109" s="519">
        <f>IF(M109+O109=P110+P111+P112,M109+O109,"CHYBA")</f>
        <v>0</v>
      </c>
      <c r="Q109" s="519">
        <f>Q110+Q111</f>
        <v>0</v>
      </c>
      <c r="R109" s="519">
        <f>R110+R111</f>
        <v>0</v>
      </c>
      <c r="S109" s="519">
        <f>S112</f>
        <v>0</v>
      </c>
      <c r="T109" s="521">
        <f>IF(Q109+S109=T110+T111+T112,Q109+S109,"CHYBA")</f>
        <v>0</v>
      </c>
    </row>
    <row r="110" spans="1:20" ht="19.149999999999999" hidden="1" customHeight="1">
      <c r="A110" s="534" t="s">
        <v>55</v>
      </c>
      <c r="B110" s="518" t="s">
        <v>419</v>
      </c>
      <c r="C110" s="519" t="e">
        <f>ROUND((Q110-R110)/H110/12,0)</f>
        <v>#DIV/0!</v>
      </c>
      <c r="D110" s="519" t="e">
        <f>ROUND(R110/F110/12,0)</f>
        <v>#DIV/0!</v>
      </c>
      <c r="E110" s="539"/>
      <c r="F110" s="540"/>
      <c r="G110" s="540"/>
      <c r="H110" s="521">
        <f>E110+G110</f>
        <v>0</v>
      </c>
      <c r="I110" s="541"/>
      <c r="J110" s="542"/>
      <c r="K110" s="519" t="s">
        <v>419</v>
      </c>
      <c r="L110" s="519">
        <f>I110</f>
        <v>0</v>
      </c>
      <c r="M110" s="542"/>
      <c r="N110" s="542"/>
      <c r="O110" s="519" t="s">
        <v>419</v>
      </c>
      <c r="P110" s="519">
        <f>M110</f>
        <v>0</v>
      </c>
      <c r="Q110" s="519">
        <f>I110+M110</f>
        <v>0</v>
      </c>
      <c r="R110" s="519">
        <f>J110+N110</f>
        <v>0</v>
      </c>
      <c r="S110" s="519" t="s">
        <v>419</v>
      </c>
      <c r="T110" s="521">
        <f>Q110</f>
        <v>0</v>
      </c>
    </row>
    <row r="111" spans="1:20" ht="19.149999999999999" hidden="1" customHeight="1">
      <c r="A111" s="534" t="s">
        <v>56</v>
      </c>
      <c r="B111" s="518" t="s">
        <v>419</v>
      </c>
      <c r="C111" s="519" t="e">
        <f>ROUND((Q111-R111)/H111/12,0)</f>
        <v>#DIV/0!</v>
      </c>
      <c r="D111" s="519" t="e">
        <f>ROUND(R111/F111/12,0)</f>
        <v>#DIV/0!</v>
      </c>
      <c r="E111" s="539"/>
      <c r="F111" s="540"/>
      <c r="G111" s="540"/>
      <c r="H111" s="521">
        <f>E111+G111</f>
        <v>0</v>
      </c>
      <c r="I111" s="541"/>
      <c r="J111" s="542"/>
      <c r="K111" s="519" t="s">
        <v>419</v>
      </c>
      <c r="L111" s="519">
        <f>I111</f>
        <v>0</v>
      </c>
      <c r="M111" s="542"/>
      <c r="N111" s="542"/>
      <c r="O111" s="519" t="s">
        <v>419</v>
      </c>
      <c r="P111" s="519">
        <f>M111</f>
        <v>0</v>
      </c>
      <c r="Q111" s="519">
        <f>I111+M111</f>
        <v>0</v>
      </c>
      <c r="R111" s="519">
        <f>J111+N111</f>
        <v>0</v>
      </c>
      <c r="S111" s="519" t="s">
        <v>419</v>
      </c>
      <c r="T111" s="521">
        <f>Q111</f>
        <v>0</v>
      </c>
    </row>
    <row r="112" spans="1:20" ht="19.149999999999999" hidden="1" customHeight="1">
      <c r="A112" s="534" t="s">
        <v>57</v>
      </c>
      <c r="B112" s="518" t="s">
        <v>419</v>
      </c>
      <c r="C112" s="519" t="s">
        <v>419</v>
      </c>
      <c r="D112" s="519" t="s">
        <v>419</v>
      </c>
      <c r="E112" s="524" t="s">
        <v>419</v>
      </c>
      <c r="F112" s="525" t="s">
        <v>419</v>
      </c>
      <c r="G112" s="525" t="s">
        <v>419</v>
      </c>
      <c r="H112" s="526" t="s">
        <v>419</v>
      </c>
      <c r="I112" s="522" t="s">
        <v>419</v>
      </c>
      <c r="J112" s="519" t="s">
        <v>419</v>
      </c>
      <c r="K112" s="542"/>
      <c r="L112" s="519">
        <f>K112</f>
        <v>0</v>
      </c>
      <c r="M112" s="519" t="s">
        <v>419</v>
      </c>
      <c r="N112" s="519" t="s">
        <v>419</v>
      </c>
      <c r="O112" s="542"/>
      <c r="P112" s="519">
        <f>O112</f>
        <v>0</v>
      </c>
      <c r="Q112" s="519" t="s">
        <v>419</v>
      </c>
      <c r="R112" s="519" t="s">
        <v>419</v>
      </c>
      <c r="S112" s="519">
        <f>K112+O112</f>
        <v>0</v>
      </c>
      <c r="T112" s="521">
        <f>S112</f>
        <v>0</v>
      </c>
    </row>
    <row r="113" spans="1:20" ht="19.149999999999999" hidden="1" customHeight="1">
      <c r="A113" s="535" t="s">
        <v>518</v>
      </c>
      <c r="B113" s="536"/>
      <c r="C113" s="519" t="e">
        <f>ROUND((Q113-R113)/H113/12,0)</f>
        <v>#DIV/0!</v>
      </c>
      <c r="D113" s="519" t="e">
        <f>ROUND(R113/F113/12,0)</f>
        <v>#DIV/0!</v>
      </c>
      <c r="E113" s="524">
        <f>E114+E115</f>
        <v>0</v>
      </c>
      <c r="F113" s="525">
        <f>F114+F115</f>
        <v>0</v>
      </c>
      <c r="G113" s="525">
        <f>G114+G115</f>
        <v>0</v>
      </c>
      <c r="H113" s="526">
        <f>IF(E113+G113=H114+H115,E113+G113, "CHYBA")</f>
        <v>0</v>
      </c>
      <c r="I113" s="522">
        <f>I114+I115</f>
        <v>0</v>
      </c>
      <c r="J113" s="519">
        <f t="shared" ref="J113" si="34">J114+J115</f>
        <v>0</v>
      </c>
      <c r="K113" s="519">
        <f>K116</f>
        <v>0</v>
      </c>
      <c r="L113" s="519">
        <f>IF(I113+K113=L114+L115+L116,I113+K113,"CHYBA")</f>
        <v>0</v>
      </c>
      <c r="M113" s="519">
        <f>M114+M115</f>
        <v>0</v>
      </c>
      <c r="N113" s="519">
        <f>N114+N115</f>
        <v>0</v>
      </c>
      <c r="O113" s="519">
        <f>O116</f>
        <v>0</v>
      </c>
      <c r="P113" s="519">
        <f>IF(M113+O113=P114+P115+P116,M113+O113,"CHYBA")</f>
        <v>0</v>
      </c>
      <c r="Q113" s="519">
        <f>Q114+Q115</f>
        <v>0</v>
      </c>
      <c r="R113" s="519">
        <f>R114+R115</f>
        <v>0</v>
      </c>
      <c r="S113" s="519">
        <f>S116</f>
        <v>0</v>
      </c>
      <c r="T113" s="521">
        <f>IF(Q113+S113=T114+T115+T116,Q113+S113,"CHYBA")</f>
        <v>0</v>
      </c>
    </row>
    <row r="114" spans="1:20" ht="19.149999999999999" hidden="1" customHeight="1">
      <c r="A114" s="534" t="s">
        <v>55</v>
      </c>
      <c r="B114" s="518" t="s">
        <v>419</v>
      </c>
      <c r="C114" s="519" t="e">
        <f>ROUND((Q114-R114)/H114/12,0)</f>
        <v>#DIV/0!</v>
      </c>
      <c r="D114" s="519" t="e">
        <f>ROUND(R114/F114/12,0)</f>
        <v>#DIV/0!</v>
      </c>
      <c r="E114" s="539"/>
      <c r="F114" s="540"/>
      <c r="G114" s="540"/>
      <c r="H114" s="521">
        <f>E114+G114</f>
        <v>0</v>
      </c>
      <c r="I114" s="541"/>
      <c r="J114" s="542"/>
      <c r="K114" s="519" t="s">
        <v>419</v>
      </c>
      <c r="L114" s="519">
        <f>I114</f>
        <v>0</v>
      </c>
      <c r="M114" s="542"/>
      <c r="N114" s="542"/>
      <c r="O114" s="519" t="s">
        <v>419</v>
      </c>
      <c r="P114" s="519">
        <f>M114</f>
        <v>0</v>
      </c>
      <c r="Q114" s="519">
        <f>I114+M114</f>
        <v>0</v>
      </c>
      <c r="R114" s="519">
        <f>J114+N114</f>
        <v>0</v>
      </c>
      <c r="S114" s="519" t="s">
        <v>419</v>
      </c>
      <c r="T114" s="521">
        <f>Q114</f>
        <v>0</v>
      </c>
    </row>
    <row r="115" spans="1:20" ht="19.149999999999999" hidden="1" customHeight="1">
      <c r="A115" s="534" t="s">
        <v>56</v>
      </c>
      <c r="B115" s="518" t="s">
        <v>419</v>
      </c>
      <c r="C115" s="519" t="e">
        <f>ROUND((Q115-R115)/H115/12,0)</f>
        <v>#DIV/0!</v>
      </c>
      <c r="D115" s="519" t="e">
        <f>ROUND(R115/F115/12,0)</f>
        <v>#DIV/0!</v>
      </c>
      <c r="E115" s="539"/>
      <c r="F115" s="540"/>
      <c r="G115" s="540"/>
      <c r="H115" s="521">
        <f>E115+G115</f>
        <v>0</v>
      </c>
      <c r="I115" s="541"/>
      <c r="J115" s="542"/>
      <c r="K115" s="519" t="s">
        <v>419</v>
      </c>
      <c r="L115" s="519">
        <f>I115</f>
        <v>0</v>
      </c>
      <c r="M115" s="542"/>
      <c r="N115" s="542"/>
      <c r="O115" s="519" t="s">
        <v>419</v>
      </c>
      <c r="P115" s="519">
        <f>M115</f>
        <v>0</v>
      </c>
      <c r="Q115" s="519">
        <f>I115+M115</f>
        <v>0</v>
      </c>
      <c r="R115" s="519">
        <f>J115+N115</f>
        <v>0</v>
      </c>
      <c r="S115" s="519" t="s">
        <v>419</v>
      </c>
      <c r="T115" s="521">
        <f>Q115</f>
        <v>0</v>
      </c>
    </row>
    <row r="116" spans="1:20" ht="19.149999999999999" hidden="1" customHeight="1" thickBot="1">
      <c r="A116" s="551" t="s">
        <v>57</v>
      </c>
      <c r="B116" s="552" t="s">
        <v>419</v>
      </c>
      <c r="C116" s="553" t="s">
        <v>419</v>
      </c>
      <c r="D116" s="553" t="s">
        <v>419</v>
      </c>
      <c r="E116" s="554" t="s">
        <v>419</v>
      </c>
      <c r="F116" s="555" t="s">
        <v>419</v>
      </c>
      <c r="G116" s="555" t="s">
        <v>419</v>
      </c>
      <c r="H116" s="556" t="s">
        <v>419</v>
      </c>
      <c r="I116" s="557" t="s">
        <v>419</v>
      </c>
      <c r="J116" s="553" t="s">
        <v>419</v>
      </c>
      <c r="K116" s="558"/>
      <c r="L116" s="553">
        <f>K116</f>
        <v>0</v>
      </c>
      <c r="M116" s="553" t="s">
        <v>419</v>
      </c>
      <c r="N116" s="553" t="s">
        <v>419</v>
      </c>
      <c r="O116" s="558"/>
      <c r="P116" s="553">
        <f>O116</f>
        <v>0</v>
      </c>
      <c r="Q116" s="553" t="s">
        <v>419</v>
      </c>
      <c r="R116" s="553" t="s">
        <v>419</v>
      </c>
      <c r="S116" s="553">
        <f>K116+O116</f>
        <v>0</v>
      </c>
      <c r="T116" s="559">
        <f>S116</f>
        <v>0</v>
      </c>
    </row>
    <row r="117" spans="1:20" ht="19.149999999999999" hidden="1" customHeight="1">
      <c r="A117" s="528" t="s">
        <v>421</v>
      </c>
      <c r="B117" s="529" t="s">
        <v>419</v>
      </c>
      <c r="C117" s="530" t="e">
        <f>ROUND((Q117-R117)/H117/12,0)</f>
        <v>#DIV/0!</v>
      </c>
      <c r="D117" s="530" t="e">
        <f>ROUND(R117/F117/12,0)</f>
        <v>#DIV/0!</v>
      </c>
      <c r="E117" s="531">
        <f>E118+E119</f>
        <v>0</v>
      </c>
      <c r="F117" s="530">
        <f>F118+F119</f>
        <v>0</v>
      </c>
      <c r="G117" s="530">
        <f>G118+G119</f>
        <v>0</v>
      </c>
      <c r="H117" s="532">
        <f>IF(E117+G117=H118+H119,E117+G117, "CHYBA")</f>
        <v>0</v>
      </c>
      <c r="I117" s="533">
        <f>I118+I119</f>
        <v>0</v>
      </c>
      <c r="J117" s="530">
        <f t="shared" ref="J117" si="35">J118+J119</f>
        <v>0</v>
      </c>
      <c r="K117" s="530">
        <f>K120</f>
        <v>0</v>
      </c>
      <c r="L117" s="530">
        <f>IF(I117+K117=L118+L119+L120,I117+K117,"CHYBA")</f>
        <v>0</v>
      </c>
      <c r="M117" s="530">
        <f>M118+M119</f>
        <v>0</v>
      </c>
      <c r="N117" s="530">
        <f>N118+N119</f>
        <v>0</v>
      </c>
      <c r="O117" s="530">
        <f>O120</f>
        <v>0</v>
      </c>
      <c r="P117" s="530">
        <f>IF(M117+O117=P118+P119+P120,M117+O117,"CHYBA")</f>
        <v>0</v>
      </c>
      <c r="Q117" s="530">
        <f>Q118+Q119</f>
        <v>0</v>
      </c>
      <c r="R117" s="530">
        <f>R118+R119</f>
        <v>0</v>
      </c>
      <c r="S117" s="530">
        <f>S120</f>
        <v>0</v>
      </c>
      <c r="T117" s="532">
        <f>IF(Q117+S117=T118+T119+T120,Q117+S117,"CHYBA")</f>
        <v>0</v>
      </c>
    </row>
    <row r="118" spans="1:20" ht="19.149999999999999" hidden="1" customHeight="1">
      <c r="A118" s="534" t="s">
        <v>55</v>
      </c>
      <c r="B118" s="518" t="s">
        <v>419</v>
      </c>
      <c r="C118" s="519" t="e">
        <f>ROUND((Q118-R118)/H118/12,0)</f>
        <v>#DIV/0!</v>
      </c>
      <c r="D118" s="519" t="e">
        <f>ROUND(R118/F118/12,0)</f>
        <v>#DIV/0!</v>
      </c>
      <c r="E118" s="520">
        <f>E122+E126+E130+E134+E138+E142+E146</f>
        <v>0</v>
      </c>
      <c r="F118" s="519">
        <f>F122+F126+F130+F134+F138+F142+F146</f>
        <v>0</v>
      </c>
      <c r="G118" s="519">
        <f>G122+G126+G130+G134+G138+G142+G146</f>
        <v>0</v>
      </c>
      <c r="H118" s="521">
        <f>E118+G118</f>
        <v>0</v>
      </c>
      <c r="I118" s="522">
        <f>I122+I126+I130+I134+I138+I142+I146</f>
        <v>0</v>
      </c>
      <c r="J118" s="519">
        <f t="shared" ref="J118:J119" si="36">J122+J126+J130+J134+J138+J142+J146</f>
        <v>0</v>
      </c>
      <c r="K118" s="519" t="s">
        <v>419</v>
      </c>
      <c r="L118" s="519">
        <f>I118</f>
        <v>0</v>
      </c>
      <c r="M118" s="519">
        <f>M122+M126+M130+M134+M138+M142+M146</f>
        <v>0</v>
      </c>
      <c r="N118" s="519">
        <f t="shared" ref="N118:N119" si="37">N122+N126+N130+N134+N138+N142+N146</f>
        <v>0</v>
      </c>
      <c r="O118" s="519" t="s">
        <v>419</v>
      </c>
      <c r="P118" s="519">
        <f>M118</f>
        <v>0</v>
      </c>
      <c r="Q118" s="519">
        <f>I118+M118</f>
        <v>0</v>
      </c>
      <c r="R118" s="519">
        <f>J118+N118</f>
        <v>0</v>
      </c>
      <c r="S118" s="519" t="s">
        <v>419</v>
      </c>
      <c r="T118" s="521">
        <f>Q118</f>
        <v>0</v>
      </c>
    </row>
    <row r="119" spans="1:20" ht="19.149999999999999" hidden="1" customHeight="1">
      <c r="A119" s="534" t="s">
        <v>56</v>
      </c>
      <c r="B119" s="518" t="s">
        <v>419</v>
      </c>
      <c r="C119" s="519" t="e">
        <f>ROUND((Q119-R119)/H119/12,0)</f>
        <v>#DIV/0!</v>
      </c>
      <c r="D119" s="519" t="e">
        <f>ROUND(R119/F119/12,0)</f>
        <v>#DIV/0!</v>
      </c>
      <c r="E119" s="520">
        <f>E123+E127+E131+E135+E139+E143+E147</f>
        <v>0</v>
      </c>
      <c r="F119" s="519">
        <f t="shared" ref="F119:G119" si="38">F123+F127+F131+F135+F139+F143+F147</f>
        <v>0</v>
      </c>
      <c r="G119" s="519">
        <f t="shared" si="38"/>
        <v>0</v>
      </c>
      <c r="H119" s="521">
        <f>E119+G119</f>
        <v>0</v>
      </c>
      <c r="I119" s="522">
        <f>I123+I127+I131+I135+I139+I143+I147</f>
        <v>0</v>
      </c>
      <c r="J119" s="519">
        <f t="shared" si="36"/>
        <v>0</v>
      </c>
      <c r="K119" s="519" t="s">
        <v>419</v>
      </c>
      <c r="L119" s="519">
        <f>I119</f>
        <v>0</v>
      </c>
      <c r="M119" s="519">
        <f>M123+M127+M131+M135+M139+M143+M147</f>
        <v>0</v>
      </c>
      <c r="N119" s="519">
        <f t="shared" si="37"/>
        <v>0</v>
      </c>
      <c r="O119" s="519" t="s">
        <v>419</v>
      </c>
      <c r="P119" s="519">
        <f>M119</f>
        <v>0</v>
      </c>
      <c r="Q119" s="519">
        <f>I119+M119</f>
        <v>0</v>
      </c>
      <c r="R119" s="519">
        <f>J119+N119</f>
        <v>0</v>
      </c>
      <c r="S119" s="519" t="s">
        <v>419</v>
      </c>
      <c r="T119" s="521">
        <f>Q119</f>
        <v>0</v>
      </c>
    </row>
    <row r="120" spans="1:20" ht="19.149999999999999" hidden="1" customHeight="1">
      <c r="A120" s="534" t="s">
        <v>57</v>
      </c>
      <c r="B120" s="518" t="s">
        <v>419</v>
      </c>
      <c r="C120" s="519" t="s">
        <v>419</v>
      </c>
      <c r="D120" s="519" t="s">
        <v>419</v>
      </c>
      <c r="E120" s="524" t="s">
        <v>419</v>
      </c>
      <c r="F120" s="525" t="s">
        <v>419</v>
      </c>
      <c r="G120" s="525" t="s">
        <v>419</v>
      </c>
      <c r="H120" s="526" t="s">
        <v>419</v>
      </c>
      <c r="I120" s="522" t="s">
        <v>419</v>
      </c>
      <c r="J120" s="519" t="s">
        <v>419</v>
      </c>
      <c r="K120" s="519">
        <f>K124+K128+K132+K136+K140+K144+K148</f>
        <v>0</v>
      </c>
      <c r="L120" s="519">
        <f>K120</f>
        <v>0</v>
      </c>
      <c r="M120" s="519" t="s">
        <v>419</v>
      </c>
      <c r="N120" s="519" t="s">
        <v>419</v>
      </c>
      <c r="O120" s="519">
        <f>O124+O128+O132+O136+O140+O144+O148</f>
        <v>0</v>
      </c>
      <c r="P120" s="519">
        <f>O120</f>
        <v>0</v>
      </c>
      <c r="Q120" s="519" t="s">
        <v>419</v>
      </c>
      <c r="R120" s="519" t="s">
        <v>419</v>
      </c>
      <c r="S120" s="519">
        <f>K120+O120</f>
        <v>0</v>
      </c>
      <c r="T120" s="521">
        <f>S120</f>
        <v>0</v>
      </c>
    </row>
    <row r="121" spans="1:20" ht="19.149999999999999" hidden="1" customHeight="1">
      <c r="A121" s="535" t="s">
        <v>518</v>
      </c>
      <c r="B121" s="536"/>
      <c r="C121" s="519" t="e">
        <f>ROUND((Q121-R121)/H121/12,0)</f>
        <v>#DIV/0!</v>
      </c>
      <c r="D121" s="519" t="e">
        <f>ROUND(R121/F121/12,0)</f>
        <v>#DIV/0!</v>
      </c>
      <c r="E121" s="524">
        <f>E122+E123</f>
        <v>0</v>
      </c>
      <c r="F121" s="525">
        <f>F122+F123</f>
        <v>0</v>
      </c>
      <c r="G121" s="525">
        <f>G122+G123</f>
        <v>0</v>
      </c>
      <c r="H121" s="526">
        <f>IF(E121+G121=H122+H123,E121+G121, "CHYBA")</f>
        <v>0</v>
      </c>
      <c r="I121" s="537">
        <f>I122+I123</f>
        <v>0</v>
      </c>
      <c r="J121" s="538">
        <f>J122+J123</f>
        <v>0</v>
      </c>
      <c r="K121" s="538">
        <f>K124</f>
        <v>0</v>
      </c>
      <c r="L121" s="538">
        <f>IF(I121+K121=L122+L123+L124,I121+K121,"CHYBA")</f>
        <v>0</v>
      </c>
      <c r="M121" s="519">
        <f>M122+M123</f>
        <v>0</v>
      </c>
      <c r="N121" s="519">
        <f>N122+N123</f>
        <v>0</v>
      </c>
      <c r="O121" s="519">
        <f>O124</f>
        <v>0</v>
      </c>
      <c r="P121" s="519">
        <f>IF(M121+O121=P122+P123+P124,M121+O121,"CHYBA")</f>
        <v>0</v>
      </c>
      <c r="Q121" s="519">
        <f>Q122+Q123</f>
        <v>0</v>
      </c>
      <c r="R121" s="519">
        <f>R122+R123</f>
        <v>0</v>
      </c>
      <c r="S121" s="519">
        <f>S124</f>
        <v>0</v>
      </c>
      <c r="T121" s="521">
        <f>IF(Q121+S121=T122+T123+T124,Q121+S121,"CHYBA")</f>
        <v>0</v>
      </c>
    </row>
    <row r="122" spans="1:20" ht="19.149999999999999" hidden="1" customHeight="1">
      <c r="A122" s="534" t="s">
        <v>55</v>
      </c>
      <c r="B122" s="518" t="s">
        <v>419</v>
      </c>
      <c r="C122" s="519" t="e">
        <f>ROUND((Q122-R122)/H122/12,0)</f>
        <v>#DIV/0!</v>
      </c>
      <c r="D122" s="519" t="e">
        <f>ROUND(R122/F122/12,0)</f>
        <v>#DIV/0!</v>
      </c>
      <c r="E122" s="539"/>
      <c r="F122" s="540"/>
      <c r="G122" s="540"/>
      <c r="H122" s="521">
        <f>E122+G122</f>
        <v>0</v>
      </c>
      <c r="I122" s="541"/>
      <c r="J122" s="542"/>
      <c r="K122" s="538" t="s">
        <v>419</v>
      </c>
      <c r="L122" s="538">
        <f>I122</f>
        <v>0</v>
      </c>
      <c r="M122" s="542"/>
      <c r="N122" s="542"/>
      <c r="O122" s="519" t="s">
        <v>419</v>
      </c>
      <c r="P122" s="519">
        <f>M122</f>
        <v>0</v>
      </c>
      <c r="Q122" s="519">
        <f>I122+M122</f>
        <v>0</v>
      </c>
      <c r="R122" s="519">
        <f>J122+N122</f>
        <v>0</v>
      </c>
      <c r="S122" s="519" t="s">
        <v>419</v>
      </c>
      <c r="T122" s="521">
        <f>Q122</f>
        <v>0</v>
      </c>
    </row>
    <row r="123" spans="1:20" ht="19.149999999999999" hidden="1" customHeight="1">
      <c r="A123" s="534" t="s">
        <v>56</v>
      </c>
      <c r="B123" s="518" t="s">
        <v>419</v>
      </c>
      <c r="C123" s="519" t="e">
        <f>ROUND((Q123-R123)/H123/12,0)</f>
        <v>#DIV/0!</v>
      </c>
      <c r="D123" s="519" t="e">
        <f>ROUND(R123/F123/12,0)</f>
        <v>#DIV/0!</v>
      </c>
      <c r="E123" s="539"/>
      <c r="F123" s="540"/>
      <c r="G123" s="540"/>
      <c r="H123" s="521">
        <f>E123+G123</f>
        <v>0</v>
      </c>
      <c r="I123" s="541"/>
      <c r="J123" s="542"/>
      <c r="K123" s="538" t="s">
        <v>419</v>
      </c>
      <c r="L123" s="538">
        <f>I123</f>
        <v>0</v>
      </c>
      <c r="M123" s="542"/>
      <c r="N123" s="542"/>
      <c r="O123" s="519" t="s">
        <v>419</v>
      </c>
      <c r="P123" s="519">
        <f>M123</f>
        <v>0</v>
      </c>
      <c r="Q123" s="519">
        <f>I123+M123</f>
        <v>0</v>
      </c>
      <c r="R123" s="519">
        <f>J123+N123</f>
        <v>0</v>
      </c>
      <c r="S123" s="519" t="s">
        <v>419</v>
      </c>
      <c r="T123" s="521">
        <f>Q123</f>
        <v>0</v>
      </c>
    </row>
    <row r="124" spans="1:20" ht="19.149999999999999" hidden="1" customHeight="1">
      <c r="A124" s="534" t="s">
        <v>57</v>
      </c>
      <c r="B124" s="518" t="s">
        <v>419</v>
      </c>
      <c r="C124" s="519" t="s">
        <v>419</v>
      </c>
      <c r="D124" s="519" t="s">
        <v>419</v>
      </c>
      <c r="E124" s="524" t="s">
        <v>419</v>
      </c>
      <c r="F124" s="525" t="s">
        <v>419</v>
      </c>
      <c r="G124" s="525" t="s">
        <v>419</v>
      </c>
      <c r="H124" s="526" t="s">
        <v>419</v>
      </c>
      <c r="I124" s="522" t="s">
        <v>419</v>
      </c>
      <c r="J124" s="519" t="s">
        <v>419</v>
      </c>
      <c r="K124" s="542"/>
      <c r="L124" s="538">
        <f>K124</f>
        <v>0</v>
      </c>
      <c r="M124" s="519" t="s">
        <v>419</v>
      </c>
      <c r="N124" s="519" t="s">
        <v>419</v>
      </c>
      <c r="O124" s="542"/>
      <c r="P124" s="519">
        <f>O124</f>
        <v>0</v>
      </c>
      <c r="Q124" s="519" t="s">
        <v>419</v>
      </c>
      <c r="R124" s="519" t="s">
        <v>419</v>
      </c>
      <c r="S124" s="519">
        <f>K124+O124</f>
        <v>0</v>
      </c>
      <c r="T124" s="521">
        <f>S124</f>
        <v>0</v>
      </c>
    </row>
    <row r="125" spans="1:20" ht="19.149999999999999" hidden="1" customHeight="1">
      <c r="A125" s="535" t="s">
        <v>518</v>
      </c>
      <c r="B125" s="536"/>
      <c r="C125" s="519" t="e">
        <f>ROUND((Q125-R125)/H125/12,0)</f>
        <v>#DIV/0!</v>
      </c>
      <c r="D125" s="519" t="e">
        <f>ROUND(R125/F125/12,0)</f>
        <v>#DIV/0!</v>
      </c>
      <c r="E125" s="524">
        <f>E126+E127</f>
        <v>0</v>
      </c>
      <c r="F125" s="525">
        <f>F126+F127</f>
        <v>0</v>
      </c>
      <c r="G125" s="525">
        <f>G126+G127</f>
        <v>0</v>
      </c>
      <c r="H125" s="526">
        <f>IF(E125+G125=H126+H127,E125+G125, "CHYBA")</f>
        <v>0</v>
      </c>
      <c r="I125" s="522">
        <f>I126+I127</f>
        <v>0</v>
      </c>
      <c r="J125" s="519">
        <f t="shared" ref="J125" si="39">J126+J127</f>
        <v>0</v>
      </c>
      <c r="K125" s="519">
        <f>K128</f>
        <v>0</v>
      </c>
      <c r="L125" s="519">
        <f>IF(I125+K125=L126+L127+L128,I125+K125,"CHYBA")</f>
        <v>0</v>
      </c>
      <c r="M125" s="519">
        <f>M126+M127</f>
        <v>0</v>
      </c>
      <c r="N125" s="519">
        <f>N126+N127</f>
        <v>0</v>
      </c>
      <c r="O125" s="519">
        <f>O128</f>
        <v>0</v>
      </c>
      <c r="P125" s="519">
        <f>IF(M125+O125=P126+P127+P128,M125+O125,"CHYBA")</f>
        <v>0</v>
      </c>
      <c r="Q125" s="519">
        <f>Q126+Q127</f>
        <v>0</v>
      </c>
      <c r="R125" s="519">
        <f>R126+R127</f>
        <v>0</v>
      </c>
      <c r="S125" s="519">
        <f>S128</f>
        <v>0</v>
      </c>
      <c r="T125" s="521">
        <f>IF(Q125+S125=T126+T127+T128,Q125+S125,"CHYBA")</f>
        <v>0</v>
      </c>
    </row>
    <row r="126" spans="1:20" ht="19.149999999999999" hidden="1" customHeight="1">
      <c r="A126" s="534" t="s">
        <v>55</v>
      </c>
      <c r="B126" s="518" t="s">
        <v>419</v>
      </c>
      <c r="C126" s="519" t="e">
        <f>ROUND((Q126-R126)/H126/12,0)</f>
        <v>#DIV/0!</v>
      </c>
      <c r="D126" s="519" t="e">
        <f>ROUND(R126/F126/12,0)</f>
        <v>#DIV/0!</v>
      </c>
      <c r="E126" s="539"/>
      <c r="F126" s="540"/>
      <c r="G126" s="540"/>
      <c r="H126" s="521">
        <f>E126+G126</f>
        <v>0</v>
      </c>
      <c r="I126" s="541"/>
      <c r="J126" s="542"/>
      <c r="K126" s="519" t="s">
        <v>419</v>
      </c>
      <c r="L126" s="519">
        <f>I126</f>
        <v>0</v>
      </c>
      <c r="M126" s="542"/>
      <c r="N126" s="542"/>
      <c r="O126" s="519" t="s">
        <v>419</v>
      </c>
      <c r="P126" s="519">
        <f>M126</f>
        <v>0</v>
      </c>
      <c r="Q126" s="519">
        <f>I126+M126</f>
        <v>0</v>
      </c>
      <c r="R126" s="519">
        <f>J126+N126</f>
        <v>0</v>
      </c>
      <c r="S126" s="519" t="s">
        <v>419</v>
      </c>
      <c r="T126" s="521">
        <f>Q126</f>
        <v>0</v>
      </c>
    </row>
    <row r="127" spans="1:20" ht="19.149999999999999" hidden="1" customHeight="1">
      <c r="A127" s="534" t="s">
        <v>56</v>
      </c>
      <c r="B127" s="518" t="s">
        <v>419</v>
      </c>
      <c r="C127" s="519" t="e">
        <f>ROUND((Q127-R127)/H127/12,0)</f>
        <v>#DIV/0!</v>
      </c>
      <c r="D127" s="519" t="e">
        <f>ROUND(R127/F127/12,0)</f>
        <v>#DIV/0!</v>
      </c>
      <c r="E127" s="539"/>
      <c r="F127" s="540"/>
      <c r="G127" s="540"/>
      <c r="H127" s="521">
        <f>E127+G127</f>
        <v>0</v>
      </c>
      <c r="I127" s="541"/>
      <c r="J127" s="542"/>
      <c r="K127" s="519" t="s">
        <v>419</v>
      </c>
      <c r="L127" s="519">
        <f>I127</f>
        <v>0</v>
      </c>
      <c r="M127" s="542"/>
      <c r="N127" s="542"/>
      <c r="O127" s="519" t="s">
        <v>419</v>
      </c>
      <c r="P127" s="519">
        <f>M127</f>
        <v>0</v>
      </c>
      <c r="Q127" s="519">
        <f>I127+M127</f>
        <v>0</v>
      </c>
      <c r="R127" s="519">
        <f>J127+N127</f>
        <v>0</v>
      </c>
      <c r="S127" s="519" t="s">
        <v>419</v>
      </c>
      <c r="T127" s="521">
        <f>Q127</f>
        <v>0</v>
      </c>
    </row>
    <row r="128" spans="1:20" ht="19.149999999999999" hidden="1" customHeight="1">
      <c r="A128" s="534" t="s">
        <v>57</v>
      </c>
      <c r="B128" s="518" t="s">
        <v>419</v>
      </c>
      <c r="C128" s="519" t="s">
        <v>419</v>
      </c>
      <c r="D128" s="519" t="s">
        <v>419</v>
      </c>
      <c r="E128" s="524" t="s">
        <v>419</v>
      </c>
      <c r="F128" s="525" t="s">
        <v>419</v>
      </c>
      <c r="G128" s="525" t="s">
        <v>419</v>
      </c>
      <c r="H128" s="526" t="s">
        <v>419</v>
      </c>
      <c r="I128" s="522" t="s">
        <v>419</v>
      </c>
      <c r="J128" s="519" t="s">
        <v>419</v>
      </c>
      <c r="K128" s="542"/>
      <c r="L128" s="519">
        <f>K128</f>
        <v>0</v>
      </c>
      <c r="M128" s="519" t="s">
        <v>419</v>
      </c>
      <c r="N128" s="519" t="s">
        <v>419</v>
      </c>
      <c r="O128" s="542"/>
      <c r="P128" s="519">
        <f>O128</f>
        <v>0</v>
      </c>
      <c r="Q128" s="519" t="s">
        <v>419</v>
      </c>
      <c r="R128" s="519" t="s">
        <v>419</v>
      </c>
      <c r="S128" s="519">
        <f>K128+O128</f>
        <v>0</v>
      </c>
      <c r="T128" s="521">
        <f>S128</f>
        <v>0</v>
      </c>
    </row>
    <row r="129" spans="1:20" ht="19.149999999999999" hidden="1" customHeight="1">
      <c r="A129" s="535" t="s">
        <v>518</v>
      </c>
      <c r="B129" s="536"/>
      <c r="C129" s="519" t="e">
        <f>ROUND((Q129-R129)/H129/12,0)</f>
        <v>#DIV/0!</v>
      </c>
      <c r="D129" s="519" t="e">
        <f>ROUND(R129/F129/12,0)</f>
        <v>#DIV/0!</v>
      </c>
      <c r="E129" s="524">
        <f>E130+E131</f>
        <v>0</v>
      </c>
      <c r="F129" s="525">
        <f>F130+F131</f>
        <v>0</v>
      </c>
      <c r="G129" s="525">
        <f>G130+G131</f>
        <v>0</v>
      </c>
      <c r="H129" s="526">
        <f>IF(E129+G129=H130+H131,E129+G129, "CHYBA")</f>
        <v>0</v>
      </c>
      <c r="I129" s="522">
        <f>I130+I131</f>
        <v>0</v>
      </c>
      <c r="J129" s="519">
        <f t="shared" ref="J129" si="40">J130+J131</f>
        <v>0</v>
      </c>
      <c r="K129" s="519">
        <f>K132</f>
        <v>0</v>
      </c>
      <c r="L129" s="519">
        <f>IF(I129+K129=L130+L131+L132,I129+K129,"CHYBA")</f>
        <v>0</v>
      </c>
      <c r="M129" s="519">
        <f>M130+M131</f>
        <v>0</v>
      </c>
      <c r="N129" s="519">
        <f>N130+N131</f>
        <v>0</v>
      </c>
      <c r="O129" s="519">
        <f>O132</f>
        <v>0</v>
      </c>
      <c r="P129" s="519">
        <f>IF(M129+O129=P130+P131+P132,M129+O129,"CHYBA")</f>
        <v>0</v>
      </c>
      <c r="Q129" s="519">
        <f>Q130+Q131</f>
        <v>0</v>
      </c>
      <c r="R129" s="519">
        <f>R130+R131</f>
        <v>0</v>
      </c>
      <c r="S129" s="519">
        <f>S132</f>
        <v>0</v>
      </c>
      <c r="T129" s="521">
        <f>IF(Q129+S129=T130+T131+T132,Q129+S129,"CHYBA")</f>
        <v>0</v>
      </c>
    </row>
    <row r="130" spans="1:20" ht="19.149999999999999" hidden="1" customHeight="1">
      <c r="A130" s="534" t="s">
        <v>55</v>
      </c>
      <c r="B130" s="518" t="s">
        <v>419</v>
      </c>
      <c r="C130" s="519" t="e">
        <f>ROUND((Q130-R130)/H130/12,0)</f>
        <v>#DIV/0!</v>
      </c>
      <c r="D130" s="519" t="e">
        <f>ROUND(R130/F130/12,0)</f>
        <v>#DIV/0!</v>
      </c>
      <c r="E130" s="539"/>
      <c r="F130" s="540"/>
      <c r="G130" s="540"/>
      <c r="H130" s="521">
        <f>E130+G130</f>
        <v>0</v>
      </c>
      <c r="I130" s="541"/>
      <c r="J130" s="542"/>
      <c r="K130" s="519" t="s">
        <v>419</v>
      </c>
      <c r="L130" s="519">
        <f>I130</f>
        <v>0</v>
      </c>
      <c r="M130" s="542"/>
      <c r="N130" s="542"/>
      <c r="O130" s="519" t="s">
        <v>419</v>
      </c>
      <c r="P130" s="519">
        <f>M130</f>
        <v>0</v>
      </c>
      <c r="Q130" s="519">
        <f>I130+M130</f>
        <v>0</v>
      </c>
      <c r="R130" s="519">
        <f>J130+N130</f>
        <v>0</v>
      </c>
      <c r="S130" s="519" t="s">
        <v>419</v>
      </c>
      <c r="T130" s="521">
        <f>Q130</f>
        <v>0</v>
      </c>
    </row>
    <row r="131" spans="1:20" ht="19.149999999999999" hidden="1" customHeight="1">
      <c r="A131" s="534" t="s">
        <v>56</v>
      </c>
      <c r="B131" s="518" t="s">
        <v>419</v>
      </c>
      <c r="C131" s="519" t="e">
        <f>ROUND((Q131-R131)/H131/12,0)</f>
        <v>#DIV/0!</v>
      </c>
      <c r="D131" s="519" t="e">
        <f>ROUND(R131/F131/12,0)</f>
        <v>#DIV/0!</v>
      </c>
      <c r="E131" s="539"/>
      <c r="F131" s="540"/>
      <c r="G131" s="540"/>
      <c r="H131" s="521">
        <f>E131+G131</f>
        <v>0</v>
      </c>
      <c r="I131" s="541"/>
      <c r="J131" s="542"/>
      <c r="K131" s="519" t="s">
        <v>419</v>
      </c>
      <c r="L131" s="519">
        <f>I131</f>
        <v>0</v>
      </c>
      <c r="M131" s="542"/>
      <c r="N131" s="542"/>
      <c r="O131" s="519" t="s">
        <v>419</v>
      </c>
      <c r="P131" s="519">
        <f>M131</f>
        <v>0</v>
      </c>
      <c r="Q131" s="519">
        <f>I131+M131</f>
        <v>0</v>
      </c>
      <c r="R131" s="519">
        <f>J131+N131</f>
        <v>0</v>
      </c>
      <c r="S131" s="519" t="s">
        <v>419</v>
      </c>
      <c r="T131" s="521">
        <f>Q131</f>
        <v>0</v>
      </c>
    </row>
    <row r="132" spans="1:20" ht="19.149999999999999" hidden="1" customHeight="1">
      <c r="A132" s="534" t="s">
        <v>57</v>
      </c>
      <c r="B132" s="518" t="s">
        <v>419</v>
      </c>
      <c r="C132" s="519" t="s">
        <v>419</v>
      </c>
      <c r="D132" s="519" t="s">
        <v>419</v>
      </c>
      <c r="E132" s="524" t="s">
        <v>419</v>
      </c>
      <c r="F132" s="525" t="s">
        <v>419</v>
      </c>
      <c r="G132" s="525" t="s">
        <v>419</v>
      </c>
      <c r="H132" s="526" t="s">
        <v>419</v>
      </c>
      <c r="I132" s="522" t="s">
        <v>419</v>
      </c>
      <c r="J132" s="519" t="s">
        <v>419</v>
      </c>
      <c r="K132" s="542"/>
      <c r="L132" s="519">
        <f>K132</f>
        <v>0</v>
      </c>
      <c r="M132" s="519" t="s">
        <v>419</v>
      </c>
      <c r="N132" s="519" t="s">
        <v>419</v>
      </c>
      <c r="O132" s="542"/>
      <c r="P132" s="519">
        <f>O132</f>
        <v>0</v>
      </c>
      <c r="Q132" s="519" t="s">
        <v>419</v>
      </c>
      <c r="R132" s="519" t="s">
        <v>419</v>
      </c>
      <c r="S132" s="519">
        <f>K132+O132</f>
        <v>0</v>
      </c>
      <c r="T132" s="521">
        <f>S132</f>
        <v>0</v>
      </c>
    </row>
    <row r="133" spans="1:20" ht="19.149999999999999" hidden="1" customHeight="1">
      <c r="A133" s="535" t="s">
        <v>518</v>
      </c>
      <c r="B133" s="536"/>
      <c r="C133" s="519" t="e">
        <f>ROUND((Q133-R133)/H133/12,0)</f>
        <v>#DIV/0!</v>
      </c>
      <c r="D133" s="519" t="e">
        <f>ROUND(R133/F133/12,0)</f>
        <v>#DIV/0!</v>
      </c>
      <c r="E133" s="524">
        <f>E134+E135</f>
        <v>0</v>
      </c>
      <c r="F133" s="525">
        <f>F134+F135</f>
        <v>0</v>
      </c>
      <c r="G133" s="525">
        <f>G134+G135</f>
        <v>0</v>
      </c>
      <c r="H133" s="526">
        <f>IF(E133+G133=H134+H135,E133+G133, "CHYBA")</f>
        <v>0</v>
      </c>
      <c r="I133" s="522">
        <f>I134+I135</f>
        <v>0</v>
      </c>
      <c r="J133" s="519">
        <f t="shared" ref="J133" si="41">J134+J135</f>
        <v>0</v>
      </c>
      <c r="K133" s="519">
        <f>K136</f>
        <v>0</v>
      </c>
      <c r="L133" s="519">
        <f>IF(I133+K133=L134+L135+L136,I133+K133,"CHYBA")</f>
        <v>0</v>
      </c>
      <c r="M133" s="519">
        <f>M134+M135</f>
        <v>0</v>
      </c>
      <c r="N133" s="519">
        <f>N134+N135</f>
        <v>0</v>
      </c>
      <c r="O133" s="519">
        <f>O136</f>
        <v>0</v>
      </c>
      <c r="P133" s="519">
        <f>IF(M133+O133=P134+P135+P136,M133+O133,"CHYBA")</f>
        <v>0</v>
      </c>
      <c r="Q133" s="519">
        <f>Q134+Q135</f>
        <v>0</v>
      </c>
      <c r="R133" s="519">
        <f>R134+R135</f>
        <v>0</v>
      </c>
      <c r="S133" s="519">
        <f>S136</f>
        <v>0</v>
      </c>
      <c r="T133" s="521">
        <f>IF(Q133+S133=T134+T135+T136,Q133+S133,"CHYBA")</f>
        <v>0</v>
      </c>
    </row>
    <row r="134" spans="1:20" ht="19.149999999999999" hidden="1" customHeight="1">
      <c r="A134" s="534" t="s">
        <v>55</v>
      </c>
      <c r="B134" s="518" t="s">
        <v>419</v>
      </c>
      <c r="C134" s="519" t="e">
        <f>ROUND((Q134-R134)/H134/12,0)</f>
        <v>#DIV/0!</v>
      </c>
      <c r="D134" s="519" t="e">
        <f>ROUND(R134/F134/12,0)</f>
        <v>#DIV/0!</v>
      </c>
      <c r="E134" s="539"/>
      <c r="F134" s="540"/>
      <c r="G134" s="540"/>
      <c r="H134" s="521">
        <f>E134+G134</f>
        <v>0</v>
      </c>
      <c r="I134" s="541"/>
      <c r="J134" s="542"/>
      <c r="K134" s="519" t="s">
        <v>419</v>
      </c>
      <c r="L134" s="519">
        <f>I134</f>
        <v>0</v>
      </c>
      <c r="M134" s="542"/>
      <c r="N134" s="542"/>
      <c r="O134" s="519" t="s">
        <v>419</v>
      </c>
      <c r="P134" s="519">
        <f>M134</f>
        <v>0</v>
      </c>
      <c r="Q134" s="519">
        <f>I134+M134</f>
        <v>0</v>
      </c>
      <c r="R134" s="519">
        <f>J134+N134</f>
        <v>0</v>
      </c>
      <c r="S134" s="519" t="s">
        <v>419</v>
      </c>
      <c r="T134" s="521">
        <f>Q134</f>
        <v>0</v>
      </c>
    </row>
    <row r="135" spans="1:20" ht="19.149999999999999" hidden="1" customHeight="1">
      <c r="A135" s="534" t="s">
        <v>56</v>
      </c>
      <c r="B135" s="518" t="s">
        <v>419</v>
      </c>
      <c r="C135" s="519" t="e">
        <f>ROUND((Q135-R135)/H135/12,0)</f>
        <v>#DIV/0!</v>
      </c>
      <c r="D135" s="519" t="e">
        <f>ROUND(R135/F135/12,0)</f>
        <v>#DIV/0!</v>
      </c>
      <c r="E135" s="539"/>
      <c r="F135" s="540"/>
      <c r="G135" s="540"/>
      <c r="H135" s="521">
        <f>E135+G135</f>
        <v>0</v>
      </c>
      <c r="I135" s="541"/>
      <c r="J135" s="542"/>
      <c r="K135" s="519" t="s">
        <v>419</v>
      </c>
      <c r="L135" s="519">
        <f>I135</f>
        <v>0</v>
      </c>
      <c r="M135" s="542"/>
      <c r="N135" s="542"/>
      <c r="O135" s="519" t="s">
        <v>419</v>
      </c>
      <c r="P135" s="519">
        <f>M135</f>
        <v>0</v>
      </c>
      <c r="Q135" s="519">
        <f>I135+M135</f>
        <v>0</v>
      </c>
      <c r="R135" s="519">
        <f>J135+N135</f>
        <v>0</v>
      </c>
      <c r="S135" s="519" t="s">
        <v>419</v>
      </c>
      <c r="T135" s="521">
        <f>Q135</f>
        <v>0</v>
      </c>
    </row>
    <row r="136" spans="1:20" ht="19.149999999999999" hidden="1" customHeight="1">
      <c r="A136" s="534" t="s">
        <v>57</v>
      </c>
      <c r="B136" s="518" t="s">
        <v>419</v>
      </c>
      <c r="C136" s="519" t="s">
        <v>419</v>
      </c>
      <c r="D136" s="519" t="s">
        <v>419</v>
      </c>
      <c r="E136" s="524" t="s">
        <v>419</v>
      </c>
      <c r="F136" s="525" t="s">
        <v>419</v>
      </c>
      <c r="G136" s="525" t="s">
        <v>419</v>
      </c>
      <c r="H136" s="526" t="s">
        <v>419</v>
      </c>
      <c r="I136" s="522" t="s">
        <v>419</v>
      </c>
      <c r="J136" s="519" t="s">
        <v>419</v>
      </c>
      <c r="K136" s="542"/>
      <c r="L136" s="519">
        <f>K136</f>
        <v>0</v>
      </c>
      <c r="M136" s="519" t="s">
        <v>419</v>
      </c>
      <c r="N136" s="519" t="s">
        <v>419</v>
      </c>
      <c r="O136" s="542"/>
      <c r="P136" s="519">
        <f>O136</f>
        <v>0</v>
      </c>
      <c r="Q136" s="519" t="s">
        <v>419</v>
      </c>
      <c r="R136" s="519" t="s">
        <v>419</v>
      </c>
      <c r="S136" s="519">
        <f>K136+O136</f>
        <v>0</v>
      </c>
      <c r="T136" s="521">
        <f>S136</f>
        <v>0</v>
      </c>
    </row>
    <row r="137" spans="1:20" ht="19.149999999999999" hidden="1" customHeight="1">
      <c r="A137" s="535" t="s">
        <v>518</v>
      </c>
      <c r="B137" s="536"/>
      <c r="C137" s="519" t="e">
        <f>ROUND((Q137-R137)/H137/12,0)</f>
        <v>#DIV/0!</v>
      </c>
      <c r="D137" s="519" t="e">
        <f>ROUND(R137/F137/12,0)</f>
        <v>#DIV/0!</v>
      </c>
      <c r="E137" s="524">
        <f>E138+E139</f>
        <v>0</v>
      </c>
      <c r="F137" s="525">
        <f>F138+F139</f>
        <v>0</v>
      </c>
      <c r="G137" s="525">
        <f>G138+G139</f>
        <v>0</v>
      </c>
      <c r="H137" s="526">
        <f>IF(E137+G137=H138+H139,E137+G137, "CHYBA")</f>
        <v>0</v>
      </c>
      <c r="I137" s="522">
        <f>I138+I139</f>
        <v>0</v>
      </c>
      <c r="J137" s="519">
        <f t="shared" ref="J137" si="42">J138+J139</f>
        <v>0</v>
      </c>
      <c r="K137" s="519">
        <f>K140</f>
        <v>0</v>
      </c>
      <c r="L137" s="519">
        <f>IF(I137+K137=L138+L139+L140,I137+K137,"CHYBA")</f>
        <v>0</v>
      </c>
      <c r="M137" s="519">
        <f>M138+M139</f>
        <v>0</v>
      </c>
      <c r="N137" s="519">
        <f>N138+N139</f>
        <v>0</v>
      </c>
      <c r="O137" s="519">
        <f>O140</f>
        <v>0</v>
      </c>
      <c r="P137" s="519">
        <f>IF(M137+O137=P138+P139+P140,M137+O137,"CHYBA")</f>
        <v>0</v>
      </c>
      <c r="Q137" s="519">
        <f>Q138+Q139</f>
        <v>0</v>
      </c>
      <c r="R137" s="519">
        <f>R138+R139</f>
        <v>0</v>
      </c>
      <c r="S137" s="519">
        <f>S140</f>
        <v>0</v>
      </c>
      <c r="T137" s="521">
        <f>IF(Q137+S137=T138+T139+T140,Q137+S137,"CHYBA")</f>
        <v>0</v>
      </c>
    </row>
    <row r="138" spans="1:20" ht="19.149999999999999" hidden="1" customHeight="1">
      <c r="A138" s="534" t="s">
        <v>55</v>
      </c>
      <c r="B138" s="518" t="s">
        <v>419</v>
      </c>
      <c r="C138" s="519" t="e">
        <f>ROUND((Q138-R138)/H138/12,0)</f>
        <v>#DIV/0!</v>
      </c>
      <c r="D138" s="519" t="e">
        <f>ROUND(R138/F138/12,0)</f>
        <v>#DIV/0!</v>
      </c>
      <c r="E138" s="539"/>
      <c r="F138" s="540"/>
      <c r="G138" s="540"/>
      <c r="H138" s="521">
        <f>E138+G138</f>
        <v>0</v>
      </c>
      <c r="I138" s="541"/>
      <c r="J138" s="542"/>
      <c r="K138" s="519" t="s">
        <v>419</v>
      </c>
      <c r="L138" s="519">
        <f>I138</f>
        <v>0</v>
      </c>
      <c r="M138" s="542"/>
      <c r="N138" s="542"/>
      <c r="O138" s="519" t="s">
        <v>419</v>
      </c>
      <c r="P138" s="519">
        <f>M138</f>
        <v>0</v>
      </c>
      <c r="Q138" s="519">
        <f>I138+M138</f>
        <v>0</v>
      </c>
      <c r="R138" s="519">
        <f>J138+N138</f>
        <v>0</v>
      </c>
      <c r="S138" s="519" t="s">
        <v>419</v>
      </c>
      <c r="T138" s="521">
        <f>Q138</f>
        <v>0</v>
      </c>
    </row>
    <row r="139" spans="1:20" ht="19.149999999999999" hidden="1" customHeight="1">
      <c r="A139" s="534" t="s">
        <v>56</v>
      </c>
      <c r="B139" s="518" t="s">
        <v>419</v>
      </c>
      <c r="C139" s="519" t="e">
        <f>ROUND((Q139-R139)/H139/12,0)</f>
        <v>#DIV/0!</v>
      </c>
      <c r="D139" s="519" t="e">
        <f>ROUND(R139/F139/12,0)</f>
        <v>#DIV/0!</v>
      </c>
      <c r="E139" s="539"/>
      <c r="F139" s="540"/>
      <c r="G139" s="540"/>
      <c r="H139" s="521">
        <f>E139+G139</f>
        <v>0</v>
      </c>
      <c r="I139" s="541"/>
      <c r="J139" s="542"/>
      <c r="K139" s="519" t="s">
        <v>419</v>
      </c>
      <c r="L139" s="519">
        <f>I139</f>
        <v>0</v>
      </c>
      <c r="M139" s="542"/>
      <c r="N139" s="542"/>
      <c r="O139" s="519" t="s">
        <v>419</v>
      </c>
      <c r="P139" s="519">
        <f>M139</f>
        <v>0</v>
      </c>
      <c r="Q139" s="519">
        <f>I139+M139</f>
        <v>0</v>
      </c>
      <c r="R139" s="519">
        <f>J139+N139</f>
        <v>0</v>
      </c>
      <c r="S139" s="519" t="s">
        <v>419</v>
      </c>
      <c r="T139" s="521">
        <f>Q139</f>
        <v>0</v>
      </c>
    </row>
    <row r="140" spans="1:20" ht="19.149999999999999" hidden="1" customHeight="1">
      <c r="A140" s="534" t="s">
        <v>57</v>
      </c>
      <c r="B140" s="518" t="s">
        <v>419</v>
      </c>
      <c r="C140" s="519" t="s">
        <v>419</v>
      </c>
      <c r="D140" s="519" t="s">
        <v>419</v>
      </c>
      <c r="E140" s="524" t="s">
        <v>419</v>
      </c>
      <c r="F140" s="525" t="s">
        <v>419</v>
      </c>
      <c r="G140" s="525" t="s">
        <v>419</v>
      </c>
      <c r="H140" s="526" t="s">
        <v>419</v>
      </c>
      <c r="I140" s="522" t="s">
        <v>419</v>
      </c>
      <c r="J140" s="519" t="s">
        <v>419</v>
      </c>
      <c r="K140" s="542"/>
      <c r="L140" s="519">
        <f>K140</f>
        <v>0</v>
      </c>
      <c r="M140" s="519" t="s">
        <v>419</v>
      </c>
      <c r="N140" s="519" t="s">
        <v>419</v>
      </c>
      <c r="O140" s="542"/>
      <c r="P140" s="519">
        <f>O140</f>
        <v>0</v>
      </c>
      <c r="Q140" s="519" t="s">
        <v>419</v>
      </c>
      <c r="R140" s="519" t="s">
        <v>419</v>
      </c>
      <c r="S140" s="519">
        <f>K140+O140</f>
        <v>0</v>
      </c>
      <c r="T140" s="521">
        <f>S140</f>
        <v>0</v>
      </c>
    </row>
    <row r="141" spans="1:20" ht="19.149999999999999" hidden="1" customHeight="1">
      <c r="A141" s="535" t="s">
        <v>518</v>
      </c>
      <c r="B141" s="536"/>
      <c r="C141" s="519" t="e">
        <f>ROUND((Q141-R141)/H141/12,0)</f>
        <v>#DIV/0!</v>
      </c>
      <c r="D141" s="519" t="e">
        <f>ROUND(R141/F141/12,0)</f>
        <v>#DIV/0!</v>
      </c>
      <c r="E141" s="524">
        <f>E142+E143</f>
        <v>0</v>
      </c>
      <c r="F141" s="525">
        <f>F142+F143</f>
        <v>0</v>
      </c>
      <c r="G141" s="525">
        <f>G142+G143</f>
        <v>0</v>
      </c>
      <c r="H141" s="526">
        <f>IF(E141+G141=H142+H143,E141+G141, "CHYBA")</f>
        <v>0</v>
      </c>
      <c r="I141" s="522">
        <f>I142+I143</f>
        <v>0</v>
      </c>
      <c r="J141" s="519">
        <f t="shared" ref="J141" si="43">J142+J143</f>
        <v>0</v>
      </c>
      <c r="K141" s="519">
        <f>K144</f>
        <v>0</v>
      </c>
      <c r="L141" s="519">
        <f>IF(I141+K141=L142+L143+L144,I141+K141,"CHYBA")</f>
        <v>0</v>
      </c>
      <c r="M141" s="519">
        <f>M142+M143</f>
        <v>0</v>
      </c>
      <c r="N141" s="519">
        <f>N142+N143</f>
        <v>0</v>
      </c>
      <c r="O141" s="519">
        <f>O144</f>
        <v>0</v>
      </c>
      <c r="P141" s="519">
        <f>IF(M141+O141=P142+P143+P144,M141+O141,"CHYBA")</f>
        <v>0</v>
      </c>
      <c r="Q141" s="519">
        <f>Q142+Q143</f>
        <v>0</v>
      </c>
      <c r="R141" s="519">
        <f>R142+R143</f>
        <v>0</v>
      </c>
      <c r="S141" s="519">
        <f>S144</f>
        <v>0</v>
      </c>
      <c r="T141" s="521">
        <f>IF(Q141+S141=T142+T143+T144,Q141+S141,"CHYBA")</f>
        <v>0</v>
      </c>
    </row>
    <row r="142" spans="1:20" ht="19.149999999999999" hidden="1" customHeight="1">
      <c r="A142" s="534" t="s">
        <v>55</v>
      </c>
      <c r="B142" s="518" t="s">
        <v>419</v>
      </c>
      <c r="C142" s="519" t="e">
        <f>ROUND((Q142-R142)/H142/12,0)</f>
        <v>#DIV/0!</v>
      </c>
      <c r="D142" s="519" t="e">
        <f>ROUND(R142/F142/12,0)</f>
        <v>#DIV/0!</v>
      </c>
      <c r="E142" s="539"/>
      <c r="F142" s="540"/>
      <c r="G142" s="540"/>
      <c r="H142" s="521">
        <f>E142+G142</f>
        <v>0</v>
      </c>
      <c r="I142" s="541"/>
      <c r="J142" s="542"/>
      <c r="K142" s="519" t="s">
        <v>419</v>
      </c>
      <c r="L142" s="519">
        <f>I142</f>
        <v>0</v>
      </c>
      <c r="M142" s="542"/>
      <c r="N142" s="542"/>
      <c r="O142" s="519" t="s">
        <v>419</v>
      </c>
      <c r="P142" s="519">
        <f>M142</f>
        <v>0</v>
      </c>
      <c r="Q142" s="519">
        <f>I142+M142</f>
        <v>0</v>
      </c>
      <c r="R142" s="519">
        <f>J142+N142</f>
        <v>0</v>
      </c>
      <c r="S142" s="519" t="s">
        <v>419</v>
      </c>
      <c r="T142" s="521">
        <f>Q142</f>
        <v>0</v>
      </c>
    </row>
    <row r="143" spans="1:20" ht="19.149999999999999" hidden="1" customHeight="1">
      <c r="A143" s="534" t="s">
        <v>56</v>
      </c>
      <c r="B143" s="518" t="s">
        <v>419</v>
      </c>
      <c r="C143" s="519" t="e">
        <f>ROUND((Q143-R143)/H143/12,0)</f>
        <v>#DIV/0!</v>
      </c>
      <c r="D143" s="519" t="e">
        <f>ROUND(R143/F143/12,0)</f>
        <v>#DIV/0!</v>
      </c>
      <c r="E143" s="539"/>
      <c r="F143" s="540"/>
      <c r="G143" s="540"/>
      <c r="H143" s="521">
        <f>E143+G143</f>
        <v>0</v>
      </c>
      <c r="I143" s="541"/>
      <c r="J143" s="542"/>
      <c r="K143" s="519" t="s">
        <v>419</v>
      </c>
      <c r="L143" s="519">
        <f>I143</f>
        <v>0</v>
      </c>
      <c r="M143" s="542"/>
      <c r="N143" s="542"/>
      <c r="O143" s="519" t="s">
        <v>419</v>
      </c>
      <c r="P143" s="519">
        <f>M143</f>
        <v>0</v>
      </c>
      <c r="Q143" s="519">
        <f>I143+M143</f>
        <v>0</v>
      </c>
      <c r="R143" s="519">
        <f>J143+N143</f>
        <v>0</v>
      </c>
      <c r="S143" s="519" t="s">
        <v>419</v>
      </c>
      <c r="T143" s="521">
        <f>Q143</f>
        <v>0</v>
      </c>
    </row>
    <row r="144" spans="1:20" ht="19.149999999999999" hidden="1" customHeight="1">
      <c r="A144" s="534" t="s">
        <v>57</v>
      </c>
      <c r="B144" s="518" t="s">
        <v>419</v>
      </c>
      <c r="C144" s="519" t="s">
        <v>419</v>
      </c>
      <c r="D144" s="519" t="s">
        <v>419</v>
      </c>
      <c r="E144" s="524" t="s">
        <v>419</v>
      </c>
      <c r="F144" s="525" t="s">
        <v>419</v>
      </c>
      <c r="G144" s="525" t="s">
        <v>419</v>
      </c>
      <c r="H144" s="526" t="s">
        <v>419</v>
      </c>
      <c r="I144" s="522" t="s">
        <v>419</v>
      </c>
      <c r="J144" s="519" t="s">
        <v>419</v>
      </c>
      <c r="K144" s="542"/>
      <c r="L144" s="519">
        <f>K144</f>
        <v>0</v>
      </c>
      <c r="M144" s="519" t="s">
        <v>419</v>
      </c>
      <c r="N144" s="519" t="s">
        <v>419</v>
      </c>
      <c r="O144" s="542"/>
      <c r="P144" s="519">
        <f>O144</f>
        <v>0</v>
      </c>
      <c r="Q144" s="519" t="s">
        <v>419</v>
      </c>
      <c r="R144" s="519" t="s">
        <v>419</v>
      </c>
      <c r="S144" s="519">
        <f>K144+O144</f>
        <v>0</v>
      </c>
      <c r="T144" s="521">
        <f>S144</f>
        <v>0</v>
      </c>
    </row>
    <row r="145" spans="1:20" ht="19.149999999999999" hidden="1" customHeight="1">
      <c r="A145" s="535" t="s">
        <v>518</v>
      </c>
      <c r="B145" s="536"/>
      <c r="C145" s="519" t="e">
        <f>ROUND((Q145-R145)/H145/12,0)</f>
        <v>#DIV/0!</v>
      </c>
      <c r="D145" s="519" t="e">
        <f>ROUND(R145/F145/12,0)</f>
        <v>#DIV/0!</v>
      </c>
      <c r="E145" s="524">
        <f>E146+E147</f>
        <v>0</v>
      </c>
      <c r="F145" s="525">
        <f>F146+F147</f>
        <v>0</v>
      </c>
      <c r="G145" s="525">
        <f>G146+G147</f>
        <v>0</v>
      </c>
      <c r="H145" s="526">
        <f>IF(E145+G145=H146+H147,E145+G145, "CHYBA")</f>
        <v>0</v>
      </c>
      <c r="I145" s="522">
        <f>I146+I147</f>
        <v>0</v>
      </c>
      <c r="J145" s="519">
        <f t="shared" ref="J145" si="44">J146+J147</f>
        <v>0</v>
      </c>
      <c r="K145" s="519">
        <f>K148</f>
        <v>0</v>
      </c>
      <c r="L145" s="519">
        <f>IF(I145+K145=L146+L147+L148,I145+K145,"CHYBA")</f>
        <v>0</v>
      </c>
      <c r="M145" s="519">
        <f>M146+M147</f>
        <v>0</v>
      </c>
      <c r="N145" s="519">
        <f>N146+N147</f>
        <v>0</v>
      </c>
      <c r="O145" s="519">
        <f>O148</f>
        <v>0</v>
      </c>
      <c r="P145" s="519">
        <f>IF(M145+O145=P146+P147+P148,M145+O145,"CHYBA")</f>
        <v>0</v>
      </c>
      <c r="Q145" s="519">
        <f>Q146+Q147</f>
        <v>0</v>
      </c>
      <c r="R145" s="519">
        <f>R146+R147</f>
        <v>0</v>
      </c>
      <c r="S145" s="519">
        <f>S148</f>
        <v>0</v>
      </c>
      <c r="T145" s="521">
        <f>IF(Q145+S145=T146+T147+T148,Q145+S145,"CHYBA")</f>
        <v>0</v>
      </c>
    </row>
    <row r="146" spans="1:20" ht="19.149999999999999" hidden="1" customHeight="1">
      <c r="A146" s="534" t="s">
        <v>55</v>
      </c>
      <c r="B146" s="518" t="s">
        <v>419</v>
      </c>
      <c r="C146" s="519" t="e">
        <f>ROUND((Q146-R146)/H146/12,0)</f>
        <v>#DIV/0!</v>
      </c>
      <c r="D146" s="519" t="e">
        <f>ROUND(R146/F146/12,0)</f>
        <v>#DIV/0!</v>
      </c>
      <c r="E146" s="539"/>
      <c r="F146" s="540"/>
      <c r="G146" s="540"/>
      <c r="H146" s="521">
        <f>E146+G146</f>
        <v>0</v>
      </c>
      <c r="I146" s="541"/>
      <c r="J146" s="542"/>
      <c r="K146" s="519" t="s">
        <v>419</v>
      </c>
      <c r="L146" s="519">
        <f>I146</f>
        <v>0</v>
      </c>
      <c r="M146" s="542"/>
      <c r="N146" s="542"/>
      <c r="O146" s="519" t="s">
        <v>419</v>
      </c>
      <c r="P146" s="519">
        <f>M146</f>
        <v>0</v>
      </c>
      <c r="Q146" s="519">
        <f>I146+M146</f>
        <v>0</v>
      </c>
      <c r="R146" s="519">
        <f>J146+N146</f>
        <v>0</v>
      </c>
      <c r="S146" s="519" t="s">
        <v>419</v>
      </c>
      <c r="T146" s="521">
        <f>Q146</f>
        <v>0</v>
      </c>
    </row>
    <row r="147" spans="1:20" ht="19.149999999999999" hidden="1" customHeight="1">
      <c r="A147" s="534" t="s">
        <v>56</v>
      </c>
      <c r="B147" s="518" t="s">
        <v>419</v>
      </c>
      <c r="C147" s="519" t="e">
        <f>ROUND((Q147-R147)/H147/12,0)</f>
        <v>#DIV/0!</v>
      </c>
      <c r="D147" s="519" t="e">
        <f>ROUND(R147/F147/12,0)</f>
        <v>#DIV/0!</v>
      </c>
      <c r="E147" s="539"/>
      <c r="F147" s="540"/>
      <c r="G147" s="540"/>
      <c r="H147" s="521">
        <f>E147+G147</f>
        <v>0</v>
      </c>
      <c r="I147" s="541"/>
      <c r="J147" s="542"/>
      <c r="K147" s="519" t="s">
        <v>419</v>
      </c>
      <c r="L147" s="519">
        <f>I147</f>
        <v>0</v>
      </c>
      <c r="M147" s="542"/>
      <c r="N147" s="542"/>
      <c r="O147" s="519" t="s">
        <v>419</v>
      </c>
      <c r="P147" s="519">
        <f>M147</f>
        <v>0</v>
      </c>
      <c r="Q147" s="519">
        <f>I147+M147</f>
        <v>0</v>
      </c>
      <c r="R147" s="519">
        <f>J147+N147</f>
        <v>0</v>
      </c>
      <c r="S147" s="519" t="s">
        <v>419</v>
      </c>
      <c r="T147" s="521">
        <f>Q147</f>
        <v>0</v>
      </c>
    </row>
    <row r="148" spans="1:20" ht="19.149999999999999" hidden="1" customHeight="1" thickBot="1">
      <c r="A148" s="551" t="s">
        <v>57</v>
      </c>
      <c r="B148" s="552" t="s">
        <v>419</v>
      </c>
      <c r="C148" s="553" t="s">
        <v>419</v>
      </c>
      <c r="D148" s="553" t="s">
        <v>419</v>
      </c>
      <c r="E148" s="554" t="s">
        <v>419</v>
      </c>
      <c r="F148" s="555" t="s">
        <v>419</v>
      </c>
      <c r="G148" s="555" t="s">
        <v>419</v>
      </c>
      <c r="H148" s="556" t="s">
        <v>419</v>
      </c>
      <c r="I148" s="557" t="s">
        <v>419</v>
      </c>
      <c r="J148" s="553" t="s">
        <v>419</v>
      </c>
      <c r="K148" s="558"/>
      <c r="L148" s="553">
        <f>K148</f>
        <v>0</v>
      </c>
      <c r="M148" s="553" t="s">
        <v>419</v>
      </c>
      <c r="N148" s="553" t="s">
        <v>419</v>
      </c>
      <c r="O148" s="558"/>
      <c r="P148" s="553">
        <f>O148</f>
        <v>0</v>
      </c>
      <c r="Q148" s="553" t="s">
        <v>419</v>
      </c>
      <c r="R148" s="553" t="s">
        <v>419</v>
      </c>
      <c r="S148" s="553">
        <f>K148+O148</f>
        <v>0</v>
      </c>
      <c r="T148" s="559">
        <f>S148</f>
        <v>0</v>
      </c>
    </row>
    <row r="149" spans="1:20" ht="19.149999999999999" hidden="1" customHeight="1">
      <c r="A149" s="528" t="s">
        <v>421</v>
      </c>
      <c r="B149" s="529" t="s">
        <v>419</v>
      </c>
      <c r="C149" s="530" t="e">
        <f>ROUND((Q149-R149)/H149/12,0)</f>
        <v>#DIV/0!</v>
      </c>
      <c r="D149" s="530" t="e">
        <f>ROUND(R149/F149/12,0)</f>
        <v>#DIV/0!</v>
      </c>
      <c r="E149" s="531">
        <f>E150+E151</f>
        <v>0</v>
      </c>
      <c r="F149" s="530">
        <f>F150+F151</f>
        <v>0</v>
      </c>
      <c r="G149" s="530">
        <f>G150+G151</f>
        <v>0</v>
      </c>
      <c r="H149" s="532">
        <f>IF(E149+G149=H150+H151,E149+G149, "CHYBA")</f>
        <v>0</v>
      </c>
      <c r="I149" s="533">
        <f>I150+I151</f>
        <v>0</v>
      </c>
      <c r="J149" s="530">
        <f t="shared" ref="J149" si="45">J150+J151</f>
        <v>0</v>
      </c>
      <c r="K149" s="530">
        <f>K152</f>
        <v>0</v>
      </c>
      <c r="L149" s="530">
        <f>IF(I149+K149=L150+L151+L152,I149+K149,"CHYBA")</f>
        <v>0</v>
      </c>
      <c r="M149" s="530">
        <f>M150+M151</f>
        <v>0</v>
      </c>
      <c r="N149" s="530">
        <f>N150+N151</f>
        <v>0</v>
      </c>
      <c r="O149" s="530">
        <f>O152</f>
        <v>0</v>
      </c>
      <c r="P149" s="530">
        <f>IF(M149+O149=P150+P151+P152,M149+O149,"CHYBA")</f>
        <v>0</v>
      </c>
      <c r="Q149" s="530">
        <f>Q150+Q151</f>
        <v>0</v>
      </c>
      <c r="R149" s="530">
        <f>R150+R151</f>
        <v>0</v>
      </c>
      <c r="S149" s="530">
        <f>S152</f>
        <v>0</v>
      </c>
      <c r="T149" s="532">
        <f>IF(Q149+S149=T150+T151+T152,Q149+S149,"CHYBA")</f>
        <v>0</v>
      </c>
    </row>
    <row r="150" spans="1:20" ht="19.149999999999999" hidden="1" customHeight="1">
      <c r="A150" s="534" t="s">
        <v>55</v>
      </c>
      <c r="B150" s="518" t="s">
        <v>419</v>
      </c>
      <c r="C150" s="519" t="e">
        <f>ROUND((Q150-R150)/H150/12,0)</f>
        <v>#DIV/0!</v>
      </c>
      <c r="D150" s="519" t="e">
        <f>ROUND(R150/F150/12,0)</f>
        <v>#DIV/0!</v>
      </c>
      <c r="E150" s="520">
        <f>E154+E158+E162+E166+E170+E174+E178</f>
        <v>0</v>
      </c>
      <c r="F150" s="519">
        <f>F154+F158+F162+F166+F170+F174+F178</f>
        <v>0</v>
      </c>
      <c r="G150" s="519">
        <f>G154+G158+G162+G166+G170+G174+G178</f>
        <v>0</v>
      </c>
      <c r="H150" s="521">
        <f>E150+G150</f>
        <v>0</v>
      </c>
      <c r="I150" s="522">
        <f>I154+I158+I162+I166+I170+I174+I178</f>
        <v>0</v>
      </c>
      <c r="J150" s="519">
        <f t="shared" ref="J150:J151" si="46">J154+J158+J162+J166+J170+J174+J178</f>
        <v>0</v>
      </c>
      <c r="K150" s="519" t="s">
        <v>419</v>
      </c>
      <c r="L150" s="519">
        <f>I150</f>
        <v>0</v>
      </c>
      <c r="M150" s="519">
        <f>M154+M158+M162+M166+M170+M174+M178</f>
        <v>0</v>
      </c>
      <c r="N150" s="519">
        <f t="shared" ref="N150:N151" si="47">N154+N158+N162+N166+N170+N174+N178</f>
        <v>0</v>
      </c>
      <c r="O150" s="519" t="s">
        <v>419</v>
      </c>
      <c r="P150" s="519">
        <f>M150</f>
        <v>0</v>
      </c>
      <c r="Q150" s="519">
        <f>I150+M150</f>
        <v>0</v>
      </c>
      <c r="R150" s="519">
        <f>J150+N150</f>
        <v>0</v>
      </c>
      <c r="S150" s="519" t="s">
        <v>419</v>
      </c>
      <c r="T150" s="521">
        <f>Q150</f>
        <v>0</v>
      </c>
    </row>
    <row r="151" spans="1:20" ht="19.149999999999999" hidden="1" customHeight="1">
      <c r="A151" s="534" t="s">
        <v>56</v>
      </c>
      <c r="B151" s="518" t="s">
        <v>419</v>
      </c>
      <c r="C151" s="519" t="e">
        <f>ROUND((Q151-R151)/H151/12,0)</f>
        <v>#DIV/0!</v>
      </c>
      <c r="D151" s="519" t="e">
        <f>ROUND(R151/F151/12,0)</f>
        <v>#DIV/0!</v>
      </c>
      <c r="E151" s="520">
        <f>E155+E159+E163+E167+E171+E175+E179</f>
        <v>0</v>
      </c>
      <c r="F151" s="519">
        <f t="shared" ref="F151:G151" si="48">F155+F159+F163+F167+F171+F175+F179</f>
        <v>0</v>
      </c>
      <c r="G151" s="519">
        <f t="shared" si="48"/>
        <v>0</v>
      </c>
      <c r="H151" s="521">
        <f>E151+G151</f>
        <v>0</v>
      </c>
      <c r="I151" s="522">
        <f>I155+I159+I163+I167+I171+I175+I179</f>
        <v>0</v>
      </c>
      <c r="J151" s="519">
        <f t="shared" si="46"/>
        <v>0</v>
      </c>
      <c r="K151" s="519" t="s">
        <v>419</v>
      </c>
      <c r="L151" s="519">
        <f>I151</f>
        <v>0</v>
      </c>
      <c r="M151" s="519">
        <f>M155+M159+M163+M167+M171+M175+M179</f>
        <v>0</v>
      </c>
      <c r="N151" s="519">
        <f t="shared" si="47"/>
        <v>0</v>
      </c>
      <c r="O151" s="519" t="s">
        <v>419</v>
      </c>
      <c r="P151" s="519">
        <f>M151</f>
        <v>0</v>
      </c>
      <c r="Q151" s="519">
        <f>I151+M151</f>
        <v>0</v>
      </c>
      <c r="R151" s="519">
        <f>J151+N151</f>
        <v>0</v>
      </c>
      <c r="S151" s="519" t="s">
        <v>419</v>
      </c>
      <c r="T151" s="521">
        <f>Q151</f>
        <v>0</v>
      </c>
    </row>
    <row r="152" spans="1:20" ht="19.149999999999999" hidden="1" customHeight="1">
      <c r="A152" s="534" t="s">
        <v>57</v>
      </c>
      <c r="B152" s="518" t="s">
        <v>419</v>
      </c>
      <c r="C152" s="519" t="s">
        <v>419</v>
      </c>
      <c r="D152" s="519" t="s">
        <v>419</v>
      </c>
      <c r="E152" s="524" t="s">
        <v>419</v>
      </c>
      <c r="F152" s="525" t="s">
        <v>419</v>
      </c>
      <c r="G152" s="525" t="s">
        <v>419</v>
      </c>
      <c r="H152" s="526" t="s">
        <v>419</v>
      </c>
      <c r="I152" s="522" t="s">
        <v>419</v>
      </c>
      <c r="J152" s="519" t="s">
        <v>419</v>
      </c>
      <c r="K152" s="519">
        <f>K156+K160+K164+K168+K172+K176+K180</f>
        <v>0</v>
      </c>
      <c r="L152" s="519">
        <f>K152</f>
        <v>0</v>
      </c>
      <c r="M152" s="519" t="s">
        <v>419</v>
      </c>
      <c r="N152" s="519" t="s">
        <v>419</v>
      </c>
      <c r="O152" s="519">
        <f>O156+O160+O164+O168+O172+O176+O180</f>
        <v>0</v>
      </c>
      <c r="P152" s="519">
        <f>O152</f>
        <v>0</v>
      </c>
      <c r="Q152" s="519" t="s">
        <v>419</v>
      </c>
      <c r="R152" s="519" t="s">
        <v>419</v>
      </c>
      <c r="S152" s="519">
        <f>K152+O152</f>
        <v>0</v>
      </c>
      <c r="T152" s="521">
        <f>S152</f>
        <v>0</v>
      </c>
    </row>
    <row r="153" spans="1:20" ht="19.149999999999999" hidden="1" customHeight="1">
      <c r="A153" s="535" t="s">
        <v>518</v>
      </c>
      <c r="B153" s="536"/>
      <c r="C153" s="519" t="e">
        <f>ROUND((Q153-R153)/H153/12,0)</f>
        <v>#DIV/0!</v>
      </c>
      <c r="D153" s="519" t="e">
        <f>ROUND(R153/F153/12,0)</f>
        <v>#DIV/0!</v>
      </c>
      <c r="E153" s="524">
        <f>E154+E155</f>
        <v>0</v>
      </c>
      <c r="F153" s="525">
        <f>F154+F155</f>
        <v>0</v>
      </c>
      <c r="G153" s="525">
        <f>G154+G155</f>
        <v>0</v>
      </c>
      <c r="H153" s="526">
        <f>IF(E153+G153=H154+H155,E153+G153, "CHYBA")</f>
        <v>0</v>
      </c>
      <c r="I153" s="537">
        <f>I154+I155</f>
        <v>0</v>
      </c>
      <c r="J153" s="538">
        <f>J154+J155</f>
        <v>0</v>
      </c>
      <c r="K153" s="538">
        <f>K156</f>
        <v>0</v>
      </c>
      <c r="L153" s="538">
        <f>IF(I153+K153=L154+L155+L156,I153+K153,"CHYBA")</f>
        <v>0</v>
      </c>
      <c r="M153" s="519">
        <f>M154+M155</f>
        <v>0</v>
      </c>
      <c r="N153" s="519">
        <f>N154+N155</f>
        <v>0</v>
      </c>
      <c r="O153" s="519">
        <f>O156</f>
        <v>0</v>
      </c>
      <c r="P153" s="519">
        <f>IF(M153+O153=P154+P155+P156,M153+O153,"CHYBA")</f>
        <v>0</v>
      </c>
      <c r="Q153" s="519">
        <f>Q154+Q155</f>
        <v>0</v>
      </c>
      <c r="R153" s="519">
        <f>R154+R155</f>
        <v>0</v>
      </c>
      <c r="S153" s="519">
        <f>S156</f>
        <v>0</v>
      </c>
      <c r="T153" s="521">
        <f>IF(Q153+S153=T154+T155+T156,Q153+S153,"CHYBA")</f>
        <v>0</v>
      </c>
    </row>
    <row r="154" spans="1:20" ht="19.149999999999999" hidden="1" customHeight="1">
      <c r="A154" s="534" t="s">
        <v>55</v>
      </c>
      <c r="B154" s="518" t="s">
        <v>419</v>
      </c>
      <c r="C154" s="519" t="e">
        <f>ROUND((Q154-R154)/H154/12,0)</f>
        <v>#DIV/0!</v>
      </c>
      <c r="D154" s="519" t="e">
        <f>ROUND(R154/F154/12,0)</f>
        <v>#DIV/0!</v>
      </c>
      <c r="E154" s="539"/>
      <c r="F154" s="540"/>
      <c r="G154" s="540"/>
      <c r="H154" s="521">
        <f>E154+G154</f>
        <v>0</v>
      </c>
      <c r="I154" s="541"/>
      <c r="J154" s="542"/>
      <c r="K154" s="538" t="s">
        <v>419</v>
      </c>
      <c r="L154" s="538">
        <f>I154</f>
        <v>0</v>
      </c>
      <c r="M154" s="542"/>
      <c r="N154" s="542"/>
      <c r="O154" s="519" t="s">
        <v>419</v>
      </c>
      <c r="P154" s="519">
        <f>M154</f>
        <v>0</v>
      </c>
      <c r="Q154" s="519">
        <f>I154+M154</f>
        <v>0</v>
      </c>
      <c r="R154" s="519">
        <f>J154+N154</f>
        <v>0</v>
      </c>
      <c r="S154" s="519" t="s">
        <v>419</v>
      </c>
      <c r="T154" s="521">
        <f>Q154</f>
        <v>0</v>
      </c>
    </row>
    <row r="155" spans="1:20" ht="19.149999999999999" hidden="1" customHeight="1">
      <c r="A155" s="534" t="s">
        <v>56</v>
      </c>
      <c r="B155" s="518" t="s">
        <v>419</v>
      </c>
      <c r="C155" s="519" t="e">
        <f>ROUND((Q155-R155)/H155/12,0)</f>
        <v>#DIV/0!</v>
      </c>
      <c r="D155" s="519" t="e">
        <f>ROUND(R155/F155/12,0)</f>
        <v>#DIV/0!</v>
      </c>
      <c r="E155" s="539"/>
      <c r="F155" s="540"/>
      <c r="G155" s="540"/>
      <c r="H155" s="521">
        <f>E155+G155</f>
        <v>0</v>
      </c>
      <c r="I155" s="541"/>
      <c r="J155" s="542"/>
      <c r="K155" s="538" t="s">
        <v>419</v>
      </c>
      <c r="L155" s="538">
        <f>I155</f>
        <v>0</v>
      </c>
      <c r="M155" s="542"/>
      <c r="N155" s="542"/>
      <c r="O155" s="519" t="s">
        <v>419</v>
      </c>
      <c r="P155" s="519">
        <f>M155</f>
        <v>0</v>
      </c>
      <c r="Q155" s="519">
        <f>I155+M155</f>
        <v>0</v>
      </c>
      <c r="R155" s="519">
        <f>J155+N155</f>
        <v>0</v>
      </c>
      <c r="S155" s="519" t="s">
        <v>419</v>
      </c>
      <c r="T155" s="521">
        <f>Q155</f>
        <v>0</v>
      </c>
    </row>
    <row r="156" spans="1:20" ht="19.149999999999999" hidden="1" customHeight="1">
      <c r="A156" s="534" t="s">
        <v>57</v>
      </c>
      <c r="B156" s="518" t="s">
        <v>419</v>
      </c>
      <c r="C156" s="519" t="s">
        <v>419</v>
      </c>
      <c r="D156" s="519" t="s">
        <v>419</v>
      </c>
      <c r="E156" s="524" t="s">
        <v>419</v>
      </c>
      <c r="F156" s="525" t="s">
        <v>419</v>
      </c>
      <c r="G156" s="525" t="s">
        <v>419</v>
      </c>
      <c r="H156" s="526" t="s">
        <v>419</v>
      </c>
      <c r="I156" s="522" t="s">
        <v>419</v>
      </c>
      <c r="J156" s="519" t="s">
        <v>419</v>
      </c>
      <c r="K156" s="542"/>
      <c r="L156" s="538">
        <f>K156</f>
        <v>0</v>
      </c>
      <c r="M156" s="519" t="s">
        <v>419</v>
      </c>
      <c r="N156" s="519" t="s">
        <v>419</v>
      </c>
      <c r="O156" s="542"/>
      <c r="P156" s="519">
        <f>O156</f>
        <v>0</v>
      </c>
      <c r="Q156" s="519" t="s">
        <v>419</v>
      </c>
      <c r="R156" s="519" t="s">
        <v>419</v>
      </c>
      <c r="S156" s="519">
        <f>K156+O156</f>
        <v>0</v>
      </c>
      <c r="T156" s="521">
        <f>S156</f>
        <v>0</v>
      </c>
    </row>
    <row r="157" spans="1:20" ht="19.149999999999999" hidden="1" customHeight="1">
      <c r="A157" s="535" t="s">
        <v>518</v>
      </c>
      <c r="B157" s="536"/>
      <c r="C157" s="519" t="e">
        <f>ROUND((Q157-R157)/H157/12,0)</f>
        <v>#DIV/0!</v>
      </c>
      <c r="D157" s="519" t="e">
        <f>ROUND(R157/F157/12,0)</f>
        <v>#DIV/0!</v>
      </c>
      <c r="E157" s="524">
        <f>E158+E159</f>
        <v>0</v>
      </c>
      <c r="F157" s="525">
        <f>F158+F159</f>
        <v>0</v>
      </c>
      <c r="G157" s="525">
        <f>G158+G159</f>
        <v>0</v>
      </c>
      <c r="H157" s="526">
        <f>IF(E157+G157=H158+H159,E157+G157, "CHYBA")</f>
        <v>0</v>
      </c>
      <c r="I157" s="522">
        <f>I158+I159</f>
        <v>0</v>
      </c>
      <c r="J157" s="519">
        <f t="shared" ref="J157" si="49">J158+J159</f>
        <v>0</v>
      </c>
      <c r="K157" s="519">
        <f>K160</f>
        <v>0</v>
      </c>
      <c r="L157" s="519">
        <f>IF(I157+K157=L158+L159+L160,I157+K157,"CHYBA")</f>
        <v>0</v>
      </c>
      <c r="M157" s="519">
        <f>M158+M159</f>
        <v>0</v>
      </c>
      <c r="N157" s="519">
        <f>N158+N159</f>
        <v>0</v>
      </c>
      <c r="O157" s="519">
        <f>O160</f>
        <v>0</v>
      </c>
      <c r="P157" s="519">
        <f>IF(M157+O157=P158+P159+P160,M157+O157,"CHYBA")</f>
        <v>0</v>
      </c>
      <c r="Q157" s="519">
        <f>Q158+Q159</f>
        <v>0</v>
      </c>
      <c r="R157" s="519">
        <f>R158+R159</f>
        <v>0</v>
      </c>
      <c r="S157" s="519">
        <f>S160</f>
        <v>0</v>
      </c>
      <c r="T157" s="521">
        <f>IF(Q157+S157=T158+T159+T160,Q157+S157,"CHYBA")</f>
        <v>0</v>
      </c>
    </row>
    <row r="158" spans="1:20" ht="19.149999999999999" hidden="1" customHeight="1">
      <c r="A158" s="534" t="s">
        <v>55</v>
      </c>
      <c r="B158" s="518" t="s">
        <v>419</v>
      </c>
      <c r="C158" s="519" t="e">
        <f>ROUND((Q158-R158)/H158/12,0)</f>
        <v>#DIV/0!</v>
      </c>
      <c r="D158" s="519" t="e">
        <f>ROUND(R158/F158/12,0)</f>
        <v>#DIV/0!</v>
      </c>
      <c r="E158" s="539"/>
      <c r="F158" s="540"/>
      <c r="G158" s="540"/>
      <c r="H158" s="521">
        <f>E158+G158</f>
        <v>0</v>
      </c>
      <c r="I158" s="541"/>
      <c r="J158" s="542"/>
      <c r="K158" s="519" t="s">
        <v>419</v>
      </c>
      <c r="L158" s="519">
        <f>I158</f>
        <v>0</v>
      </c>
      <c r="M158" s="542"/>
      <c r="N158" s="542"/>
      <c r="O158" s="519" t="s">
        <v>419</v>
      </c>
      <c r="P158" s="519">
        <f>M158</f>
        <v>0</v>
      </c>
      <c r="Q158" s="519">
        <f>I158+M158</f>
        <v>0</v>
      </c>
      <c r="R158" s="519">
        <f>J158+N158</f>
        <v>0</v>
      </c>
      <c r="S158" s="519" t="s">
        <v>419</v>
      </c>
      <c r="T158" s="521">
        <f>Q158</f>
        <v>0</v>
      </c>
    </row>
    <row r="159" spans="1:20" ht="19.149999999999999" hidden="1" customHeight="1">
      <c r="A159" s="534" t="s">
        <v>56</v>
      </c>
      <c r="B159" s="518" t="s">
        <v>419</v>
      </c>
      <c r="C159" s="519" t="e">
        <f>ROUND((Q159-R159)/H159/12,0)</f>
        <v>#DIV/0!</v>
      </c>
      <c r="D159" s="519" t="e">
        <f>ROUND(R159/F159/12,0)</f>
        <v>#DIV/0!</v>
      </c>
      <c r="E159" s="539"/>
      <c r="F159" s="540"/>
      <c r="G159" s="540"/>
      <c r="H159" s="521">
        <f>E159+G159</f>
        <v>0</v>
      </c>
      <c r="I159" s="541"/>
      <c r="J159" s="542"/>
      <c r="K159" s="519" t="s">
        <v>419</v>
      </c>
      <c r="L159" s="519">
        <f>I159</f>
        <v>0</v>
      </c>
      <c r="M159" s="542"/>
      <c r="N159" s="542"/>
      <c r="O159" s="519" t="s">
        <v>419</v>
      </c>
      <c r="P159" s="519">
        <f>M159</f>
        <v>0</v>
      </c>
      <c r="Q159" s="519">
        <f>I159+M159</f>
        <v>0</v>
      </c>
      <c r="R159" s="519">
        <f>J159+N159</f>
        <v>0</v>
      </c>
      <c r="S159" s="519" t="s">
        <v>419</v>
      </c>
      <c r="T159" s="521">
        <f>Q159</f>
        <v>0</v>
      </c>
    </row>
    <row r="160" spans="1:20" ht="19.149999999999999" hidden="1" customHeight="1">
      <c r="A160" s="534" t="s">
        <v>57</v>
      </c>
      <c r="B160" s="518" t="s">
        <v>419</v>
      </c>
      <c r="C160" s="519" t="s">
        <v>419</v>
      </c>
      <c r="D160" s="519" t="s">
        <v>419</v>
      </c>
      <c r="E160" s="524" t="s">
        <v>419</v>
      </c>
      <c r="F160" s="525" t="s">
        <v>419</v>
      </c>
      <c r="G160" s="525" t="s">
        <v>419</v>
      </c>
      <c r="H160" s="526" t="s">
        <v>419</v>
      </c>
      <c r="I160" s="522" t="s">
        <v>419</v>
      </c>
      <c r="J160" s="519" t="s">
        <v>419</v>
      </c>
      <c r="K160" s="542"/>
      <c r="L160" s="519">
        <f>K160</f>
        <v>0</v>
      </c>
      <c r="M160" s="519" t="s">
        <v>419</v>
      </c>
      <c r="N160" s="519" t="s">
        <v>419</v>
      </c>
      <c r="O160" s="542"/>
      <c r="P160" s="519">
        <f>O160</f>
        <v>0</v>
      </c>
      <c r="Q160" s="519" t="s">
        <v>419</v>
      </c>
      <c r="R160" s="519" t="s">
        <v>419</v>
      </c>
      <c r="S160" s="519">
        <f>K160+O160</f>
        <v>0</v>
      </c>
      <c r="T160" s="521">
        <f>S160</f>
        <v>0</v>
      </c>
    </row>
    <row r="161" spans="1:20" ht="19.149999999999999" hidden="1" customHeight="1">
      <c r="A161" s="535" t="s">
        <v>518</v>
      </c>
      <c r="B161" s="536"/>
      <c r="C161" s="519" t="e">
        <f>ROUND((Q161-R161)/H161/12,0)</f>
        <v>#DIV/0!</v>
      </c>
      <c r="D161" s="519" t="e">
        <f>ROUND(R161/F161/12,0)</f>
        <v>#DIV/0!</v>
      </c>
      <c r="E161" s="524">
        <f>E162+E163</f>
        <v>0</v>
      </c>
      <c r="F161" s="525">
        <f>F162+F163</f>
        <v>0</v>
      </c>
      <c r="G161" s="525">
        <f>G162+G163</f>
        <v>0</v>
      </c>
      <c r="H161" s="526">
        <f>IF(E161+G161=H162+H163,E161+G161, "CHYBA")</f>
        <v>0</v>
      </c>
      <c r="I161" s="522">
        <f>I162+I163</f>
        <v>0</v>
      </c>
      <c r="J161" s="519">
        <f t="shared" ref="J161" si="50">J162+J163</f>
        <v>0</v>
      </c>
      <c r="K161" s="519">
        <f>K164</f>
        <v>0</v>
      </c>
      <c r="L161" s="519">
        <f>IF(I161+K161=L162+L163+L164,I161+K161,"CHYBA")</f>
        <v>0</v>
      </c>
      <c r="M161" s="519">
        <f>M162+M163</f>
        <v>0</v>
      </c>
      <c r="N161" s="519">
        <f>N162+N163</f>
        <v>0</v>
      </c>
      <c r="O161" s="519">
        <f>O164</f>
        <v>0</v>
      </c>
      <c r="P161" s="519">
        <f>IF(M161+O161=P162+P163+P164,M161+O161,"CHYBA")</f>
        <v>0</v>
      </c>
      <c r="Q161" s="519">
        <f>Q162+Q163</f>
        <v>0</v>
      </c>
      <c r="R161" s="519">
        <f>R162+R163</f>
        <v>0</v>
      </c>
      <c r="S161" s="519">
        <f>S164</f>
        <v>0</v>
      </c>
      <c r="T161" s="521">
        <f>IF(Q161+S161=T162+T163+T164,Q161+S161,"CHYBA")</f>
        <v>0</v>
      </c>
    </row>
    <row r="162" spans="1:20" ht="19.149999999999999" hidden="1" customHeight="1">
      <c r="A162" s="534" t="s">
        <v>55</v>
      </c>
      <c r="B162" s="518" t="s">
        <v>419</v>
      </c>
      <c r="C162" s="519" t="e">
        <f>ROUND((Q162-R162)/H162/12,0)</f>
        <v>#DIV/0!</v>
      </c>
      <c r="D162" s="519" t="e">
        <f>ROUND(R162/F162/12,0)</f>
        <v>#DIV/0!</v>
      </c>
      <c r="E162" s="539"/>
      <c r="F162" s="540"/>
      <c r="G162" s="540"/>
      <c r="H162" s="521">
        <f>E162+G162</f>
        <v>0</v>
      </c>
      <c r="I162" s="541"/>
      <c r="J162" s="542"/>
      <c r="K162" s="519" t="s">
        <v>419</v>
      </c>
      <c r="L162" s="519">
        <f>I162</f>
        <v>0</v>
      </c>
      <c r="M162" s="542"/>
      <c r="N162" s="542"/>
      <c r="O162" s="519" t="s">
        <v>419</v>
      </c>
      <c r="P162" s="519">
        <f>M162</f>
        <v>0</v>
      </c>
      <c r="Q162" s="519">
        <f>I162+M162</f>
        <v>0</v>
      </c>
      <c r="R162" s="519">
        <f>J162+N162</f>
        <v>0</v>
      </c>
      <c r="S162" s="519" t="s">
        <v>419</v>
      </c>
      <c r="T162" s="521">
        <f>Q162</f>
        <v>0</v>
      </c>
    </row>
    <row r="163" spans="1:20" ht="19.149999999999999" hidden="1" customHeight="1">
      <c r="A163" s="534" t="s">
        <v>56</v>
      </c>
      <c r="B163" s="518" t="s">
        <v>419</v>
      </c>
      <c r="C163" s="519" t="e">
        <f>ROUND((Q163-R163)/H163/12,0)</f>
        <v>#DIV/0!</v>
      </c>
      <c r="D163" s="519" t="e">
        <f>ROUND(R163/F163/12,0)</f>
        <v>#DIV/0!</v>
      </c>
      <c r="E163" s="539"/>
      <c r="F163" s="540"/>
      <c r="G163" s="540"/>
      <c r="H163" s="521">
        <f>E163+G163</f>
        <v>0</v>
      </c>
      <c r="I163" s="541"/>
      <c r="J163" s="542"/>
      <c r="K163" s="519" t="s">
        <v>419</v>
      </c>
      <c r="L163" s="519">
        <f>I163</f>
        <v>0</v>
      </c>
      <c r="M163" s="542"/>
      <c r="N163" s="542"/>
      <c r="O163" s="519" t="s">
        <v>419</v>
      </c>
      <c r="P163" s="519">
        <f>M163</f>
        <v>0</v>
      </c>
      <c r="Q163" s="519">
        <f>I163+M163</f>
        <v>0</v>
      </c>
      <c r="R163" s="519">
        <f>J163+N163</f>
        <v>0</v>
      </c>
      <c r="S163" s="519" t="s">
        <v>419</v>
      </c>
      <c r="T163" s="521">
        <f>Q163</f>
        <v>0</v>
      </c>
    </row>
    <row r="164" spans="1:20" ht="19.149999999999999" hidden="1" customHeight="1">
      <c r="A164" s="534" t="s">
        <v>57</v>
      </c>
      <c r="B164" s="518" t="s">
        <v>419</v>
      </c>
      <c r="C164" s="519" t="s">
        <v>419</v>
      </c>
      <c r="D164" s="519" t="s">
        <v>419</v>
      </c>
      <c r="E164" s="524" t="s">
        <v>419</v>
      </c>
      <c r="F164" s="525" t="s">
        <v>419</v>
      </c>
      <c r="G164" s="525" t="s">
        <v>419</v>
      </c>
      <c r="H164" s="526" t="s">
        <v>419</v>
      </c>
      <c r="I164" s="522" t="s">
        <v>419</v>
      </c>
      <c r="J164" s="519" t="s">
        <v>419</v>
      </c>
      <c r="K164" s="542"/>
      <c r="L164" s="519">
        <f>K164</f>
        <v>0</v>
      </c>
      <c r="M164" s="519" t="s">
        <v>419</v>
      </c>
      <c r="N164" s="519" t="s">
        <v>419</v>
      </c>
      <c r="O164" s="542"/>
      <c r="P164" s="519">
        <f>O164</f>
        <v>0</v>
      </c>
      <c r="Q164" s="519" t="s">
        <v>419</v>
      </c>
      <c r="R164" s="519" t="s">
        <v>419</v>
      </c>
      <c r="S164" s="519">
        <f>K164+O164</f>
        <v>0</v>
      </c>
      <c r="T164" s="521">
        <f>S164</f>
        <v>0</v>
      </c>
    </row>
    <row r="165" spans="1:20" ht="19.149999999999999" hidden="1" customHeight="1">
      <c r="A165" s="535" t="s">
        <v>518</v>
      </c>
      <c r="B165" s="536"/>
      <c r="C165" s="519" t="e">
        <f>ROUND((Q165-R165)/H165/12,0)</f>
        <v>#DIV/0!</v>
      </c>
      <c r="D165" s="519" t="e">
        <f>ROUND(R165/F165/12,0)</f>
        <v>#DIV/0!</v>
      </c>
      <c r="E165" s="524">
        <f>E166+E167</f>
        <v>0</v>
      </c>
      <c r="F165" s="525">
        <f>F166+F167</f>
        <v>0</v>
      </c>
      <c r="G165" s="525">
        <f>G166+G167</f>
        <v>0</v>
      </c>
      <c r="H165" s="526">
        <f>IF(E165+G165=H166+H167,E165+G165, "CHYBA")</f>
        <v>0</v>
      </c>
      <c r="I165" s="522">
        <f>I166+I167</f>
        <v>0</v>
      </c>
      <c r="J165" s="519">
        <f t="shared" ref="J165" si="51">J166+J167</f>
        <v>0</v>
      </c>
      <c r="K165" s="519">
        <f>K168</f>
        <v>0</v>
      </c>
      <c r="L165" s="519">
        <f>IF(I165+K165=L166+L167+L168,I165+K165,"CHYBA")</f>
        <v>0</v>
      </c>
      <c r="M165" s="519">
        <f>M166+M167</f>
        <v>0</v>
      </c>
      <c r="N165" s="519">
        <f>N166+N167</f>
        <v>0</v>
      </c>
      <c r="O165" s="519">
        <f>O168</f>
        <v>0</v>
      </c>
      <c r="P165" s="519">
        <f>IF(M165+O165=P166+P167+P168,M165+O165,"CHYBA")</f>
        <v>0</v>
      </c>
      <c r="Q165" s="519">
        <f>Q166+Q167</f>
        <v>0</v>
      </c>
      <c r="R165" s="519">
        <f>R166+R167</f>
        <v>0</v>
      </c>
      <c r="S165" s="519">
        <f>S168</f>
        <v>0</v>
      </c>
      <c r="T165" s="521">
        <f>IF(Q165+S165=T166+T167+T168,Q165+S165,"CHYBA")</f>
        <v>0</v>
      </c>
    </row>
    <row r="166" spans="1:20" ht="19.149999999999999" hidden="1" customHeight="1">
      <c r="A166" s="534" t="s">
        <v>55</v>
      </c>
      <c r="B166" s="518" t="s">
        <v>419</v>
      </c>
      <c r="C166" s="519" t="e">
        <f>ROUND((Q166-R166)/H166/12,0)</f>
        <v>#DIV/0!</v>
      </c>
      <c r="D166" s="519" t="e">
        <f>ROUND(R166/F166/12,0)</f>
        <v>#DIV/0!</v>
      </c>
      <c r="E166" s="539"/>
      <c r="F166" s="540"/>
      <c r="G166" s="540"/>
      <c r="H166" s="521">
        <f>E166+G166</f>
        <v>0</v>
      </c>
      <c r="I166" s="541"/>
      <c r="J166" s="542"/>
      <c r="K166" s="519" t="s">
        <v>419</v>
      </c>
      <c r="L166" s="519">
        <f>I166</f>
        <v>0</v>
      </c>
      <c r="M166" s="542"/>
      <c r="N166" s="542"/>
      <c r="O166" s="519" t="s">
        <v>419</v>
      </c>
      <c r="P166" s="519">
        <f>M166</f>
        <v>0</v>
      </c>
      <c r="Q166" s="519">
        <f>I166+M166</f>
        <v>0</v>
      </c>
      <c r="R166" s="519">
        <f>J166+N166</f>
        <v>0</v>
      </c>
      <c r="S166" s="519" t="s">
        <v>419</v>
      </c>
      <c r="T166" s="521">
        <f>Q166</f>
        <v>0</v>
      </c>
    </row>
    <row r="167" spans="1:20" ht="19.149999999999999" hidden="1" customHeight="1">
      <c r="A167" s="534" t="s">
        <v>56</v>
      </c>
      <c r="B167" s="518" t="s">
        <v>419</v>
      </c>
      <c r="C167" s="519" t="e">
        <f>ROUND((Q167-R167)/H167/12,0)</f>
        <v>#DIV/0!</v>
      </c>
      <c r="D167" s="519" t="e">
        <f>ROUND(R167/F167/12,0)</f>
        <v>#DIV/0!</v>
      </c>
      <c r="E167" s="539"/>
      <c r="F167" s="540"/>
      <c r="G167" s="540"/>
      <c r="H167" s="521">
        <f>E167+G167</f>
        <v>0</v>
      </c>
      <c r="I167" s="541"/>
      <c r="J167" s="542"/>
      <c r="K167" s="519" t="s">
        <v>419</v>
      </c>
      <c r="L167" s="519">
        <f>I167</f>
        <v>0</v>
      </c>
      <c r="M167" s="542"/>
      <c r="N167" s="542"/>
      <c r="O167" s="519" t="s">
        <v>419</v>
      </c>
      <c r="P167" s="519">
        <f>M167</f>
        <v>0</v>
      </c>
      <c r="Q167" s="519">
        <f>I167+M167</f>
        <v>0</v>
      </c>
      <c r="R167" s="519">
        <f>J167+N167</f>
        <v>0</v>
      </c>
      <c r="S167" s="519" t="s">
        <v>419</v>
      </c>
      <c r="T167" s="521">
        <f>Q167</f>
        <v>0</v>
      </c>
    </row>
    <row r="168" spans="1:20" ht="19.149999999999999" hidden="1" customHeight="1">
      <c r="A168" s="534" t="s">
        <v>57</v>
      </c>
      <c r="B168" s="518" t="s">
        <v>419</v>
      </c>
      <c r="C168" s="519" t="s">
        <v>419</v>
      </c>
      <c r="D168" s="519" t="s">
        <v>419</v>
      </c>
      <c r="E168" s="524" t="s">
        <v>419</v>
      </c>
      <c r="F168" s="525" t="s">
        <v>419</v>
      </c>
      <c r="G168" s="525" t="s">
        <v>419</v>
      </c>
      <c r="H168" s="526" t="s">
        <v>419</v>
      </c>
      <c r="I168" s="522" t="s">
        <v>419</v>
      </c>
      <c r="J168" s="519" t="s">
        <v>419</v>
      </c>
      <c r="K168" s="542"/>
      <c r="L168" s="519">
        <f>K168</f>
        <v>0</v>
      </c>
      <c r="M168" s="519" t="s">
        <v>419</v>
      </c>
      <c r="N168" s="519" t="s">
        <v>419</v>
      </c>
      <c r="O168" s="542"/>
      <c r="P168" s="519">
        <f>O168</f>
        <v>0</v>
      </c>
      <c r="Q168" s="519" t="s">
        <v>419</v>
      </c>
      <c r="R168" s="519" t="s">
        <v>419</v>
      </c>
      <c r="S168" s="519">
        <f>K168+O168</f>
        <v>0</v>
      </c>
      <c r="T168" s="521">
        <f>S168</f>
        <v>0</v>
      </c>
    </row>
    <row r="169" spans="1:20" ht="19.149999999999999" hidden="1" customHeight="1">
      <c r="A169" s="535" t="s">
        <v>518</v>
      </c>
      <c r="B169" s="536"/>
      <c r="C169" s="519" t="e">
        <f>ROUND((Q169-R169)/H169/12,0)</f>
        <v>#DIV/0!</v>
      </c>
      <c r="D169" s="519" t="e">
        <f>ROUND(R169/F169/12,0)</f>
        <v>#DIV/0!</v>
      </c>
      <c r="E169" s="524">
        <f>E170+E171</f>
        <v>0</v>
      </c>
      <c r="F169" s="525">
        <f>F170+F171</f>
        <v>0</v>
      </c>
      <c r="G169" s="525">
        <f>G170+G171</f>
        <v>0</v>
      </c>
      <c r="H169" s="526">
        <f>IF(E169+G169=H170+H171,E169+G169, "CHYBA")</f>
        <v>0</v>
      </c>
      <c r="I169" s="522">
        <f>I170+I171</f>
        <v>0</v>
      </c>
      <c r="J169" s="519">
        <f t="shared" ref="J169" si="52">J170+J171</f>
        <v>0</v>
      </c>
      <c r="K169" s="519">
        <f>K172</f>
        <v>0</v>
      </c>
      <c r="L169" s="519">
        <f>IF(I169+K169=L170+L171+L172,I169+K169,"CHYBA")</f>
        <v>0</v>
      </c>
      <c r="M169" s="519">
        <f>M170+M171</f>
        <v>0</v>
      </c>
      <c r="N169" s="519">
        <f>N170+N171</f>
        <v>0</v>
      </c>
      <c r="O169" s="519">
        <f>O172</f>
        <v>0</v>
      </c>
      <c r="P169" s="519">
        <f>IF(M169+O169=P170+P171+P172,M169+O169,"CHYBA")</f>
        <v>0</v>
      </c>
      <c r="Q169" s="519">
        <f>Q170+Q171</f>
        <v>0</v>
      </c>
      <c r="R169" s="519">
        <f>R170+R171</f>
        <v>0</v>
      </c>
      <c r="S169" s="519">
        <f>S172</f>
        <v>0</v>
      </c>
      <c r="T169" s="521">
        <f>IF(Q169+S169=T170+T171+T172,Q169+S169,"CHYBA")</f>
        <v>0</v>
      </c>
    </row>
    <row r="170" spans="1:20" ht="19.149999999999999" hidden="1" customHeight="1">
      <c r="A170" s="534" t="s">
        <v>55</v>
      </c>
      <c r="B170" s="518" t="s">
        <v>419</v>
      </c>
      <c r="C170" s="519" t="e">
        <f>ROUND((Q170-R170)/H170/12,0)</f>
        <v>#DIV/0!</v>
      </c>
      <c r="D170" s="519" t="e">
        <f>ROUND(R170/F170/12,0)</f>
        <v>#DIV/0!</v>
      </c>
      <c r="E170" s="539"/>
      <c r="F170" s="540"/>
      <c r="G170" s="540"/>
      <c r="H170" s="521">
        <f>E170+G170</f>
        <v>0</v>
      </c>
      <c r="I170" s="541"/>
      <c r="J170" s="542"/>
      <c r="K170" s="519" t="s">
        <v>419</v>
      </c>
      <c r="L170" s="519">
        <f>I170</f>
        <v>0</v>
      </c>
      <c r="M170" s="542"/>
      <c r="N170" s="542"/>
      <c r="O170" s="519" t="s">
        <v>419</v>
      </c>
      <c r="P170" s="519">
        <f>M170</f>
        <v>0</v>
      </c>
      <c r="Q170" s="519">
        <f>I170+M170</f>
        <v>0</v>
      </c>
      <c r="R170" s="519">
        <f>J170+N170</f>
        <v>0</v>
      </c>
      <c r="S170" s="519" t="s">
        <v>419</v>
      </c>
      <c r="T170" s="521">
        <f>Q170</f>
        <v>0</v>
      </c>
    </row>
    <row r="171" spans="1:20" ht="19.149999999999999" hidden="1" customHeight="1">
      <c r="A171" s="534" t="s">
        <v>56</v>
      </c>
      <c r="B171" s="518" t="s">
        <v>419</v>
      </c>
      <c r="C171" s="519" t="e">
        <f>ROUND((Q171-R171)/H171/12,0)</f>
        <v>#DIV/0!</v>
      </c>
      <c r="D171" s="519" t="e">
        <f>ROUND(R171/F171/12,0)</f>
        <v>#DIV/0!</v>
      </c>
      <c r="E171" s="539"/>
      <c r="F171" s="540"/>
      <c r="G171" s="540"/>
      <c r="H171" s="521">
        <f>E171+G171</f>
        <v>0</v>
      </c>
      <c r="I171" s="541"/>
      <c r="J171" s="542"/>
      <c r="K171" s="519" t="s">
        <v>419</v>
      </c>
      <c r="L171" s="519">
        <f>I171</f>
        <v>0</v>
      </c>
      <c r="M171" s="542"/>
      <c r="N171" s="542"/>
      <c r="O171" s="519" t="s">
        <v>419</v>
      </c>
      <c r="P171" s="519">
        <f>M171</f>
        <v>0</v>
      </c>
      <c r="Q171" s="519">
        <f>I171+M171</f>
        <v>0</v>
      </c>
      <c r="R171" s="519">
        <f>J171+N171</f>
        <v>0</v>
      </c>
      <c r="S171" s="519" t="s">
        <v>419</v>
      </c>
      <c r="T171" s="521">
        <f>Q171</f>
        <v>0</v>
      </c>
    </row>
    <row r="172" spans="1:20" ht="19.149999999999999" hidden="1" customHeight="1">
      <c r="A172" s="534" t="s">
        <v>57</v>
      </c>
      <c r="B172" s="518" t="s">
        <v>419</v>
      </c>
      <c r="C172" s="519" t="s">
        <v>419</v>
      </c>
      <c r="D172" s="519" t="s">
        <v>419</v>
      </c>
      <c r="E172" s="524" t="s">
        <v>419</v>
      </c>
      <c r="F172" s="525" t="s">
        <v>419</v>
      </c>
      <c r="G172" s="525" t="s">
        <v>419</v>
      </c>
      <c r="H172" s="526" t="s">
        <v>419</v>
      </c>
      <c r="I172" s="522" t="s">
        <v>419</v>
      </c>
      <c r="J172" s="519" t="s">
        <v>419</v>
      </c>
      <c r="K172" s="542"/>
      <c r="L172" s="519">
        <f>K172</f>
        <v>0</v>
      </c>
      <c r="M172" s="519" t="s">
        <v>419</v>
      </c>
      <c r="N172" s="519" t="s">
        <v>419</v>
      </c>
      <c r="O172" s="542"/>
      <c r="P172" s="519">
        <f>O172</f>
        <v>0</v>
      </c>
      <c r="Q172" s="519" t="s">
        <v>419</v>
      </c>
      <c r="R172" s="519" t="s">
        <v>419</v>
      </c>
      <c r="S172" s="519">
        <f>K172+O172</f>
        <v>0</v>
      </c>
      <c r="T172" s="521">
        <f>S172</f>
        <v>0</v>
      </c>
    </row>
    <row r="173" spans="1:20" ht="19.149999999999999" hidden="1" customHeight="1">
      <c r="A173" s="535" t="s">
        <v>518</v>
      </c>
      <c r="B173" s="536"/>
      <c r="C173" s="519" t="e">
        <f>ROUND((Q173-R173)/H173/12,0)</f>
        <v>#DIV/0!</v>
      </c>
      <c r="D173" s="519" t="e">
        <f>ROUND(R173/F173/12,0)</f>
        <v>#DIV/0!</v>
      </c>
      <c r="E173" s="524">
        <f>E174+E175</f>
        <v>0</v>
      </c>
      <c r="F173" s="525">
        <f>F174+F175</f>
        <v>0</v>
      </c>
      <c r="G173" s="525">
        <f>G174+G175</f>
        <v>0</v>
      </c>
      <c r="H173" s="526">
        <f>IF(E173+G173=H174+H175,E173+G173, "CHYBA")</f>
        <v>0</v>
      </c>
      <c r="I173" s="522">
        <f>I174+I175</f>
        <v>0</v>
      </c>
      <c r="J173" s="519">
        <f t="shared" ref="J173" si="53">J174+J175</f>
        <v>0</v>
      </c>
      <c r="K173" s="519">
        <f>K176</f>
        <v>0</v>
      </c>
      <c r="L173" s="519">
        <f>IF(I173+K173=L174+L175+L176,I173+K173,"CHYBA")</f>
        <v>0</v>
      </c>
      <c r="M173" s="519">
        <f>M174+M175</f>
        <v>0</v>
      </c>
      <c r="N173" s="519">
        <f>N174+N175</f>
        <v>0</v>
      </c>
      <c r="O173" s="519">
        <f>O176</f>
        <v>0</v>
      </c>
      <c r="P173" s="519">
        <f>IF(M173+O173=P174+P175+P176,M173+O173,"CHYBA")</f>
        <v>0</v>
      </c>
      <c r="Q173" s="519">
        <f>Q174+Q175</f>
        <v>0</v>
      </c>
      <c r="R173" s="519">
        <f>R174+R175</f>
        <v>0</v>
      </c>
      <c r="S173" s="519">
        <f>S176</f>
        <v>0</v>
      </c>
      <c r="T173" s="521">
        <f>IF(Q173+S173=T174+T175+T176,Q173+S173,"CHYBA")</f>
        <v>0</v>
      </c>
    </row>
    <row r="174" spans="1:20" ht="19.149999999999999" hidden="1" customHeight="1">
      <c r="A174" s="534" t="s">
        <v>55</v>
      </c>
      <c r="B174" s="518" t="s">
        <v>419</v>
      </c>
      <c r="C174" s="519" t="e">
        <f>ROUND((Q174-R174)/H174/12,0)</f>
        <v>#DIV/0!</v>
      </c>
      <c r="D174" s="519" t="e">
        <f>ROUND(R174/F174/12,0)</f>
        <v>#DIV/0!</v>
      </c>
      <c r="E174" s="539"/>
      <c r="F174" s="540"/>
      <c r="G174" s="540"/>
      <c r="H174" s="521">
        <f>E174+G174</f>
        <v>0</v>
      </c>
      <c r="I174" s="541"/>
      <c r="J174" s="542"/>
      <c r="K174" s="519" t="s">
        <v>419</v>
      </c>
      <c r="L174" s="519">
        <f>I174</f>
        <v>0</v>
      </c>
      <c r="M174" s="542"/>
      <c r="N174" s="542"/>
      <c r="O174" s="519" t="s">
        <v>419</v>
      </c>
      <c r="P174" s="519">
        <f>M174</f>
        <v>0</v>
      </c>
      <c r="Q174" s="519">
        <f>I174+M174</f>
        <v>0</v>
      </c>
      <c r="R174" s="519">
        <f>J174+N174</f>
        <v>0</v>
      </c>
      <c r="S174" s="519" t="s">
        <v>419</v>
      </c>
      <c r="T174" s="521">
        <f>Q174</f>
        <v>0</v>
      </c>
    </row>
    <row r="175" spans="1:20" ht="19.149999999999999" hidden="1" customHeight="1">
      <c r="A175" s="534" t="s">
        <v>56</v>
      </c>
      <c r="B175" s="518" t="s">
        <v>419</v>
      </c>
      <c r="C175" s="519" t="e">
        <f>ROUND((Q175-R175)/H175/12,0)</f>
        <v>#DIV/0!</v>
      </c>
      <c r="D175" s="519" t="e">
        <f>ROUND(R175/F175/12,0)</f>
        <v>#DIV/0!</v>
      </c>
      <c r="E175" s="539"/>
      <c r="F175" s="540"/>
      <c r="G175" s="540"/>
      <c r="H175" s="521">
        <f>E175+G175</f>
        <v>0</v>
      </c>
      <c r="I175" s="541"/>
      <c r="J175" s="542"/>
      <c r="K175" s="519" t="s">
        <v>419</v>
      </c>
      <c r="L175" s="519">
        <f>I175</f>
        <v>0</v>
      </c>
      <c r="M175" s="542"/>
      <c r="N175" s="542"/>
      <c r="O175" s="519" t="s">
        <v>419</v>
      </c>
      <c r="P175" s="519">
        <f>M175</f>
        <v>0</v>
      </c>
      <c r="Q175" s="519">
        <f>I175+M175</f>
        <v>0</v>
      </c>
      <c r="R175" s="519">
        <f>J175+N175</f>
        <v>0</v>
      </c>
      <c r="S175" s="519" t="s">
        <v>419</v>
      </c>
      <c r="T175" s="521">
        <f>Q175</f>
        <v>0</v>
      </c>
    </row>
    <row r="176" spans="1:20" ht="19.149999999999999" hidden="1" customHeight="1">
      <c r="A176" s="534" t="s">
        <v>57</v>
      </c>
      <c r="B176" s="518" t="s">
        <v>419</v>
      </c>
      <c r="C176" s="519" t="s">
        <v>419</v>
      </c>
      <c r="D176" s="519" t="s">
        <v>419</v>
      </c>
      <c r="E176" s="524" t="s">
        <v>419</v>
      </c>
      <c r="F176" s="525" t="s">
        <v>419</v>
      </c>
      <c r="G176" s="525" t="s">
        <v>419</v>
      </c>
      <c r="H176" s="526" t="s">
        <v>419</v>
      </c>
      <c r="I176" s="522" t="s">
        <v>419</v>
      </c>
      <c r="J176" s="519" t="s">
        <v>419</v>
      </c>
      <c r="K176" s="542"/>
      <c r="L176" s="519">
        <f>K176</f>
        <v>0</v>
      </c>
      <c r="M176" s="519" t="s">
        <v>419</v>
      </c>
      <c r="N176" s="519" t="s">
        <v>419</v>
      </c>
      <c r="O176" s="542"/>
      <c r="P176" s="519">
        <f>O176</f>
        <v>0</v>
      </c>
      <c r="Q176" s="519" t="s">
        <v>419</v>
      </c>
      <c r="R176" s="519" t="s">
        <v>419</v>
      </c>
      <c r="S176" s="519">
        <f>K176+O176</f>
        <v>0</v>
      </c>
      <c r="T176" s="521">
        <f>S176</f>
        <v>0</v>
      </c>
    </row>
    <row r="177" spans="1:20" ht="19.149999999999999" hidden="1" customHeight="1">
      <c r="A177" s="535" t="s">
        <v>518</v>
      </c>
      <c r="B177" s="536"/>
      <c r="C177" s="519" t="e">
        <f>ROUND((Q177-R177)/H177/12,0)</f>
        <v>#DIV/0!</v>
      </c>
      <c r="D177" s="519" t="e">
        <f>ROUND(R177/F177/12,0)</f>
        <v>#DIV/0!</v>
      </c>
      <c r="E177" s="524">
        <f>E178+E179</f>
        <v>0</v>
      </c>
      <c r="F177" s="525">
        <f>F178+F179</f>
        <v>0</v>
      </c>
      <c r="G177" s="525">
        <f>G178+G179</f>
        <v>0</v>
      </c>
      <c r="H177" s="526">
        <f>IF(E177+G177=H178+H179,E177+G177, "CHYBA")</f>
        <v>0</v>
      </c>
      <c r="I177" s="522">
        <f>I178+I179</f>
        <v>0</v>
      </c>
      <c r="J177" s="519">
        <f t="shared" ref="J177" si="54">J178+J179</f>
        <v>0</v>
      </c>
      <c r="K177" s="519">
        <f>K180</f>
        <v>0</v>
      </c>
      <c r="L177" s="519">
        <f>IF(I177+K177=L178+L179+L180,I177+K177,"CHYBA")</f>
        <v>0</v>
      </c>
      <c r="M177" s="519">
        <f>M178+M179</f>
        <v>0</v>
      </c>
      <c r="N177" s="519">
        <f>N178+N179</f>
        <v>0</v>
      </c>
      <c r="O177" s="519">
        <f>O180</f>
        <v>0</v>
      </c>
      <c r="P177" s="519">
        <f>IF(M177+O177=P178+P179+P180,M177+O177,"CHYBA")</f>
        <v>0</v>
      </c>
      <c r="Q177" s="519">
        <f>Q178+Q179</f>
        <v>0</v>
      </c>
      <c r="R177" s="519">
        <f>R178+R179</f>
        <v>0</v>
      </c>
      <c r="S177" s="519">
        <f>S180</f>
        <v>0</v>
      </c>
      <c r="T177" s="521">
        <f>IF(Q177+S177=T178+T179+T180,Q177+S177,"CHYBA")</f>
        <v>0</v>
      </c>
    </row>
    <row r="178" spans="1:20" ht="19.149999999999999" hidden="1" customHeight="1">
      <c r="A178" s="534" t="s">
        <v>55</v>
      </c>
      <c r="B178" s="518" t="s">
        <v>419</v>
      </c>
      <c r="C178" s="519" t="e">
        <f>ROUND((Q178-R178)/H178/12,0)</f>
        <v>#DIV/0!</v>
      </c>
      <c r="D178" s="519" t="e">
        <f>ROUND(R178/F178/12,0)</f>
        <v>#DIV/0!</v>
      </c>
      <c r="E178" s="539"/>
      <c r="F178" s="540"/>
      <c r="G178" s="540"/>
      <c r="H178" s="521">
        <f>E178+G178</f>
        <v>0</v>
      </c>
      <c r="I178" s="541"/>
      <c r="J178" s="542"/>
      <c r="K178" s="519" t="s">
        <v>419</v>
      </c>
      <c r="L178" s="519">
        <f>I178</f>
        <v>0</v>
      </c>
      <c r="M178" s="542"/>
      <c r="N178" s="542"/>
      <c r="O178" s="519" t="s">
        <v>419</v>
      </c>
      <c r="P178" s="519">
        <f>M178</f>
        <v>0</v>
      </c>
      <c r="Q178" s="519">
        <f>I178+M178</f>
        <v>0</v>
      </c>
      <c r="R178" s="519">
        <f>J178+N178</f>
        <v>0</v>
      </c>
      <c r="S178" s="519" t="s">
        <v>419</v>
      </c>
      <c r="T178" s="521">
        <f>Q178</f>
        <v>0</v>
      </c>
    </row>
    <row r="179" spans="1:20" ht="19.149999999999999" hidden="1" customHeight="1">
      <c r="A179" s="534" t="s">
        <v>56</v>
      </c>
      <c r="B179" s="518" t="s">
        <v>419</v>
      </c>
      <c r="C179" s="519" t="e">
        <f>ROUND((Q179-R179)/H179/12,0)</f>
        <v>#DIV/0!</v>
      </c>
      <c r="D179" s="519" t="e">
        <f>ROUND(R179/F179/12,0)</f>
        <v>#DIV/0!</v>
      </c>
      <c r="E179" s="539"/>
      <c r="F179" s="540"/>
      <c r="G179" s="540"/>
      <c r="H179" s="521">
        <f>E179+G179</f>
        <v>0</v>
      </c>
      <c r="I179" s="541"/>
      <c r="J179" s="542"/>
      <c r="K179" s="519" t="s">
        <v>419</v>
      </c>
      <c r="L179" s="519">
        <f>I179</f>
        <v>0</v>
      </c>
      <c r="M179" s="542"/>
      <c r="N179" s="542"/>
      <c r="O179" s="519" t="s">
        <v>419</v>
      </c>
      <c r="P179" s="519">
        <f>M179</f>
        <v>0</v>
      </c>
      <c r="Q179" s="519">
        <f>I179+M179</f>
        <v>0</v>
      </c>
      <c r="R179" s="519">
        <f>J179+N179</f>
        <v>0</v>
      </c>
      <c r="S179" s="519" t="s">
        <v>419</v>
      </c>
      <c r="T179" s="521">
        <f>Q179</f>
        <v>0</v>
      </c>
    </row>
    <row r="180" spans="1:20" ht="19.149999999999999" hidden="1" customHeight="1" thickBot="1">
      <c r="A180" s="551" t="s">
        <v>57</v>
      </c>
      <c r="B180" s="552" t="s">
        <v>419</v>
      </c>
      <c r="C180" s="553" t="s">
        <v>419</v>
      </c>
      <c r="D180" s="553" t="s">
        <v>419</v>
      </c>
      <c r="E180" s="554" t="s">
        <v>419</v>
      </c>
      <c r="F180" s="555" t="s">
        <v>419</v>
      </c>
      <c r="G180" s="555" t="s">
        <v>419</v>
      </c>
      <c r="H180" s="556" t="s">
        <v>419</v>
      </c>
      <c r="I180" s="557" t="s">
        <v>419</v>
      </c>
      <c r="J180" s="553" t="s">
        <v>419</v>
      </c>
      <c r="K180" s="558"/>
      <c r="L180" s="553">
        <f>K180</f>
        <v>0</v>
      </c>
      <c r="M180" s="553" t="s">
        <v>419</v>
      </c>
      <c r="N180" s="553" t="s">
        <v>419</v>
      </c>
      <c r="O180" s="558"/>
      <c r="P180" s="553">
        <f>O180</f>
        <v>0</v>
      </c>
      <c r="Q180" s="553" t="s">
        <v>419</v>
      </c>
      <c r="R180" s="553" t="s">
        <v>419</v>
      </c>
      <c r="S180" s="553">
        <f>K180+O180</f>
        <v>0</v>
      </c>
      <c r="T180" s="559">
        <f>S180</f>
        <v>0</v>
      </c>
    </row>
    <row r="181" spans="1:20" ht="19.149999999999999" hidden="1" customHeight="1">
      <c r="A181" s="528" t="s">
        <v>421</v>
      </c>
      <c r="B181" s="529" t="s">
        <v>419</v>
      </c>
      <c r="C181" s="530" t="e">
        <f>ROUND((Q181-R181)/H181/12,0)</f>
        <v>#DIV/0!</v>
      </c>
      <c r="D181" s="530" t="e">
        <f>ROUND(R181/F181/12,0)</f>
        <v>#DIV/0!</v>
      </c>
      <c r="E181" s="531">
        <f>E182+E183</f>
        <v>0</v>
      </c>
      <c r="F181" s="530">
        <f>F182+F183</f>
        <v>0</v>
      </c>
      <c r="G181" s="530">
        <f>G182+G183</f>
        <v>0</v>
      </c>
      <c r="H181" s="532">
        <f>IF(E181+G181=H182+H183,E181+G181, "CHYBA")</f>
        <v>0</v>
      </c>
      <c r="I181" s="533">
        <f>I182+I183</f>
        <v>0</v>
      </c>
      <c r="J181" s="530">
        <f t="shared" ref="J181" si="55">J182+J183</f>
        <v>0</v>
      </c>
      <c r="K181" s="530">
        <f>K184</f>
        <v>0</v>
      </c>
      <c r="L181" s="530">
        <f>IF(I181+K181=L182+L183+L184,I181+K181,"CHYBA")</f>
        <v>0</v>
      </c>
      <c r="M181" s="530">
        <f>M182+M183</f>
        <v>0</v>
      </c>
      <c r="N181" s="530">
        <f>N182+N183</f>
        <v>0</v>
      </c>
      <c r="O181" s="530">
        <f>O184</f>
        <v>0</v>
      </c>
      <c r="P181" s="530">
        <f>IF(M181+O181=P182+P183+P184,M181+O181,"CHYBA")</f>
        <v>0</v>
      </c>
      <c r="Q181" s="530">
        <f>Q182+Q183</f>
        <v>0</v>
      </c>
      <c r="R181" s="530">
        <f>R182+R183</f>
        <v>0</v>
      </c>
      <c r="S181" s="530">
        <f>S184</f>
        <v>0</v>
      </c>
      <c r="T181" s="532">
        <f>IF(Q181+S181=T182+T183+T184,Q181+S181,"CHYBA")</f>
        <v>0</v>
      </c>
    </row>
    <row r="182" spans="1:20" ht="19.149999999999999" hidden="1" customHeight="1">
      <c r="A182" s="534" t="s">
        <v>55</v>
      </c>
      <c r="B182" s="518" t="s">
        <v>419</v>
      </c>
      <c r="C182" s="519" t="e">
        <f>ROUND((Q182-R182)/H182/12,0)</f>
        <v>#DIV/0!</v>
      </c>
      <c r="D182" s="519" t="e">
        <f>ROUND(R182/F182/12,0)</f>
        <v>#DIV/0!</v>
      </c>
      <c r="E182" s="520">
        <f>E186+E190+E194+E198+E202+E206+E210</f>
        <v>0</v>
      </c>
      <c r="F182" s="519">
        <f>F186+F190+F194+F198+F202+F206+F210</f>
        <v>0</v>
      </c>
      <c r="G182" s="519">
        <f>G186+G190+G194+G198+G202+G206+G210</f>
        <v>0</v>
      </c>
      <c r="H182" s="521">
        <f>E182+G182</f>
        <v>0</v>
      </c>
      <c r="I182" s="522">
        <f>I186+I190+I194+I198+I202+I206+I210</f>
        <v>0</v>
      </c>
      <c r="J182" s="519">
        <f t="shared" ref="J182:J183" si="56">J186+J190+J194+J198+J202+J206+J210</f>
        <v>0</v>
      </c>
      <c r="K182" s="519" t="s">
        <v>419</v>
      </c>
      <c r="L182" s="519">
        <f>I182</f>
        <v>0</v>
      </c>
      <c r="M182" s="519">
        <f>M186+M190+M194+M198+M202+M206+M210</f>
        <v>0</v>
      </c>
      <c r="N182" s="519">
        <f t="shared" ref="N182:N183" si="57">N186+N190+N194+N198+N202+N206+N210</f>
        <v>0</v>
      </c>
      <c r="O182" s="519" t="s">
        <v>419</v>
      </c>
      <c r="P182" s="519">
        <f>M182</f>
        <v>0</v>
      </c>
      <c r="Q182" s="519">
        <f>I182+M182</f>
        <v>0</v>
      </c>
      <c r="R182" s="519">
        <f>J182+N182</f>
        <v>0</v>
      </c>
      <c r="S182" s="519" t="s">
        <v>419</v>
      </c>
      <c r="T182" s="521">
        <f>Q182</f>
        <v>0</v>
      </c>
    </row>
    <row r="183" spans="1:20" ht="19.149999999999999" hidden="1" customHeight="1">
      <c r="A183" s="534" t="s">
        <v>56</v>
      </c>
      <c r="B183" s="518" t="s">
        <v>419</v>
      </c>
      <c r="C183" s="519" t="e">
        <f>ROUND((Q183-R183)/H183/12,0)</f>
        <v>#DIV/0!</v>
      </c>
      <c r="D183" s="519" t="e">
        <f>ROUND(R183/F183/12,0)</f>
        <v>#DIV/0!</v>
      </c>
      <c r="E183" s="520">
        <f>E187+E191+E195+E199+E203+E207+E211</f>
        <v>0</v>
      </c>
      <c r="F183" s="519">
        <f t="shared" ref="F183:G183" si="58">F187+F191+F195+F199+F203+F207+F211</f>
        <v>0</v>
      </c>
      <c r="G183" s="519">
        <f t="shared" si="58"/>
        <v>0</v>
      </c>
      <c r="H183" s="521">
        <f>E183+G183</f>
        <v>0</v>
      </c>
      <c r="I183" s="522">
        <f>I187+I191+I195+I199+I203+I207+I211</f>
        <v>0</v>
      </c>
      <c r="J183" s="519">
        <f t="shared" si="56"/>
        <v>0</v>
      </c>
      <c r="K183" s="519" t="s">
        <v>419</v>
      </c>
      <c r="L183" s="519">
        <f>I183</f>
        <v>0</v>
      </c>
      <c r="M183" s="519">
        <f>M187+M191+M195+M199+M203+M207+M211</f>
        <v>0</v>
      </c>
      <c r="N183" s="519">
        <f t="shared" si="57"/>
        <v>0</v>
      </c>
      <c r="O183" s="519" t="s">
        <v>419</v>
      </c>
      <c r="P183" s="519">
        <f>M183</f>
        <v>0</v>
      </c>
      <c r="Q183" s="519">
        <f>I183+M183</f>
        <v>0</v>
      </c>
      <c r="R183" s="519">
        <f>J183+N183</f>
        <v>0</v>
      </c>
      <c r="S183" s="519" t="s">
        <v>419</v>
      </c>
      <c r="T183" s="521">
        <f>Q183</f>
        <v>0</v>
      </c>
    </row>
    <row r="184" spans="1:20" ht="19.149999999999999" hidden="1" customHeight="1">
      <c r="A184" s="534" t="s">
        <v>57</v>
      </c>
      <c r="B184" s="518" t="s">
        <v>419</v>
      </c>
      <c r="C184" s="519" t="s">
        <v>419</v>
      </c>
      <c r="D184" s="519" t="s">
        <v>419</v>
      </c>
      <c r="E184" s="524" t="s">
        <v>419</v>
      </c>
      <c r="F184" s="525" t="s">
        <v>419</v>
      </c>
      <c r="G184" s="525" t="s">
        <v>419</v>
      </c>
      <c r="H184" s="526" t="s">
        <v>419</v>
      </c>
      <c r="I184" s="522" t="s">
        <v>419</v>
      </c>
      <c r="J184" s="519" t="s">
        <v>419</v>
      </c>
      <c r="K184" s="519">
        <f>K188+K192+K196+K200+K204+K208+K212</f>
        <v>0</v>
      </c>
      <c r="L184" s="519">
        <f>K184</f>
        <v>0</v>
      </c>
      <c r="M184" s="519" t="s">
        <v>419</v>
      </c>
      <c r="N184" s="519" t="s">
        <v>419</v>
      </c>
      <c r="O184" s="519">
        <f>O188+O192+O196+O200+O204+O208+O212</f>
        <v>0</v>
      </c>
      <c r="P184" s="519">
        <f>O184</f>
        <v>0</v>
      </c>
      <c r="Q184" s="519" t="s">
        <v>419</v>
      </c>
      <c r="R184" s="519" t="s">
        <v>419</v>
      </c>
      <c r="S184" s="519">
        <f>K184+O184</f>
        <v>0</v>
      </c>
      <c r="T184" s="521">
        <f>S184</f>
        <v>0</v>
      </c>
    </row>
    <row r="185" spans="1:20" ht="19.149999999999999" hidden="1" customHeight="1">
      <c r="A185" s="535" t="s">
        <v>518</v>
      </c>
      <c r="B185" s="536"/>
      <c r="C185" s="519" t="e">
        <f>ROUND((Q185-R185)/H185/12,0)</f>
        <v>#DIV/0!</v>
      </c>
      <c r="D185" s="519" t="e">
        <f>ROUND(R185/F185/12,0)</f>
        <v>#DIV/0!</v>
      </c>
      <c r="E185" s="524">
        <f>E186+E187</f>
        <v>0</v>
      </c>
      <c r="F185" s="525">
        <f>F186+F187</f>
        <v>0</v>
      </c>
      <c r="G185" s="525">
        <f>G186+G187</f>
        <v>0</v>
      </c>
      <c r="H185" s="526">
        <f>IF(E185+G185=H186+H187,E185+G185, "CHYBA")</f>
        <v>0</v>
      </c>
      <c r="I185" s="537">
        <f>I186+I187</f>
        <v>0</v>
      </c>
      <c r="J185" s="538">
        <f>J186+J187</f>
        <v>0</v>
      </c>
      <c r="K185" s="538">
        <f>K188</f>
        <v>0</v>
      </c>
      <c r="L185" s="538">
        <f>IF(I185+K185=L186+L187+L188,I185+K185,"CHYBA")</f>
        <v>0</v>
      </c>
      <c r="M185" s="519">
        <f>M186+M187</f>
        <v>0</v>
      </c>
      <c r="N185" s="519">
        <f>N186+N187</f>
        <v>0</v>
      </c>
      <c r="O185" s="519">
        <f>O188</f>
        <v>0</v>
      </c>
      <c r="P185" s="519">
        <f>IF(M185+O185=P186+P187+P188,M185+O185,"CHYBA")</f>
        <v>0</v>
      </c>
      <c r="Q185" s="519">
        <f>Q186+Q187</f>
        <v>0</v>
      </c>
      <c r="R185" s="519">
        <f>R186+R187</f>
        <v>0</v>
      </c>
      <c r="S185" s="519">
        <f>S188</f>
        <v>0</v>
      </c>
      <c r="T185" s="521">
        <f>IF(Q185+S185=T186+T187+T188,Q185+S185,"CHYBA")</f>
        <v>0</v>
      </c>
    </row>
    <row r="186" spans="1:20" ht="19.149999999999999" hidden="1" customHeight="1">
      <c r="A186" s="534" t="s">
        <v>55</v>
      </c>
      <c r="B186" s="518" t="s">
        <v>419</v>
      </c>
      <c r="C186" s="519" t="e">
        <f>ROUND((Q186-R186)/H186/12,0)</f>
        <v>#DIV/0!</v>
      </c>
      <c r="D186" s="519" t="e">
        <f>ROUND(R186/F186/12,0)</f>
        <v>#DIV/0!</v>
      </c>
      <c r="E186" s="539"/>
      <c r="F186" s="540"/>
      <c r="G186" s="540"/>
      <c r="H186" s="521">
        <f>E186+G186</f>
        <v>0</v>
      </c>
      <c r="I186" s="541"/>
      <c r="J186" s="542"/>
      <c r="K186" s="538" t="s">
        <v>419</v>
      </c>
      <c r="L186" s="538">
        <f>I186</f>
        <v>0</v>
      </c>
      <c r="M186" s="542"/>
      <c r="N186" s="542"/>
      <c r="O186" s="519" t="s">
        <v>419</v>
      </c>
      <c r="P186" s="519">
        <f>M186</f>
        <v>0</v>
      </c>
      <c r="Q186" s="519">
        <f>I186+M186</f>
        <v>0</v>
      </c>
      <c r="R186" s="519">
        <f>J186+N186</f>
        <v>0</v>
      </c>
      <c r="S186" s="519" t="s">
        <v>419</v>
      </c>
      <c r="T186" s="521">
        <f>Q186</f>
        <v>0</v>
      </c>
    </row>
    <row r="187" spans="1:20" ht="19.149999999999999" hidden="1" customHeight="1">
      <c r="A187" s="534" t="s">
        <v>56</v>
      </c>
      <c r="B187" s="518" t="s">
        <v>419</v>
      </c>
      <c r="C187" s="519" t="e">
        <f>ROUND((Q187-R187)/H187/12,0)</f>
        <v>#DIV/0!</v>
      </c>
      <c r="D187" s="519" t="e">
        <f>ROUND(R187/F187/12,0)</f>
        <v>#DIV/0!</v>
      </c>
      <c r="E187" s="539"/>
      <c r="F187" s="540"/>
      <c r="G187" s="540"/>
      <c r="H187" s="521">
        <f>E187+G187</f>
        <v>0</v>
      </c>
      <c r="I187" s="541"/>
      <c r="J187" s="542"/>
      <c r="K187" s="538" t="s">
        <v>419</v>
      </c>
      <c r="L187" s="538">
        <f>I187</f>
        <v>0</v>
      </c>
      <c r="M187" s="542"/>
      <c r="N187" s="542"/>
      <c r="O187" s="519" t="s">
        <v>419</v>
      </c>
      <c r="P187" s="519">
        <f>M187</f>
        <v>0</v>
      </c>
      <c r="Q187" s="519">
        <f>I187+M187</f>
        <v>0</v>
      </c>
      <c r="R187" s="519">
        <f>J187+N187</f>
        <v>0</v>
      </c>
      <c r="S187" s="519" t="s">
        <v>419</v>
      </c>
      <c r="T187" s="521">
        <f>Q187</f>
        <v>0</v>
      </c>
    </row>
    <row r="188" spans="1:20" ht="19.149999999999999" hidden="1" customHeight="1">
      <c r="A188" s="534" t="s">
        <v>57</v>
      </c>
      <c r="B188" s="518" t="s">
        <v>419</v>
      </c>
      <c r="C188" s="519" t="s">
        <v>419</v>
      </c>
      <c r="D188" s="519" t="s">
        <v>419</v>
      </c>
      <c r="E188" s="524" t="s">
        <v>419</v>
      </c>
      <c r="F188" s="525" t="s">
        <v>419</v>
      </c>
      <c r="G188" s="525" t="s">
        <v>419</v>
      </c>
      <c r="H188" s="526" t="s">
        <v>419</v>
      </c>
      <c r="I188" s="522" t="s">
        <v>419</v>
      </c>
      <c r="J188" s="519" t="s">
        <v>419</v>
      </c>
      <c r="K188" s="542"/>
      <c r="L188" s="538">
        <f>K188</f>
        <v>0</v>
      </c>
      <c r="M188" s="519" t="s">
        <v>419</v>
      </c>
      <c r="N188" s="519" t="s">
        <v>419</v>
      </c>
      <c r="O188" s="542"/>
      <c r="P188" s="519">
        <f>O188</f>
        <v>0</v>
      </c>
      <c r="Q188" s="519" t="s">
        <v>419</v>
      </c>
      <c r="R188" s="519" t="s">
        <v>419</v>
      </c>
      <c r="S188" s="519">
        <f>K188+O188</f>
        <v>0</v>
      </c>
      <c r="T188" s="521">
        <f>S188</f>
        <v>0</v>
      </c>
    </row>
    <row r="189" spans="1:20" ht="19.149999999999999" hidden="1" customHeight="1">
      <c r="A189" s="535" t="s">
        <v>518</v>
      </c>
      <c r="B189" s="536"/>
      <c r="C189" s="519" t="e">
        <f>ROUND((Q189-R189)/H189/12,0)</f>
        <v>#DIV/0!</v>
      </c>
      <c r="D189" s="519" t="e">
        <f>ROUND(R189/F189/12,0)</f>
        <v>#DIV/0!</v>
      </c>
      <c r="E189" s="524">
        <f>E190+E191</f>
        <v>0</v>
      </c>
      <c r="F189" s="525">
        <f>F190+F191</f>
        <v>0</v>
      </c>
      <c r="G189" s="525">
        <f>G190+G191</f>
        <v>0</v>
      </c>
      <c r="H189" s="526">
        <f>IF(E189+G189=H190+H191,E189+G189, "CHYBA")</f>
        <v>0</v>
      </c>
      <c r="I189" s="522">
        <f>I190+I191</f>
        <v>0</v>
      </c>
      <c r="J189" s="519">
        <f t="shared" ref="J189" si="59">J190+J191</f>
        <v>0</v>
      </c>
      <c r="K189" s="519">
        <f>K192</f>
        <v>0</v>
      </c>
      <c r="L189" s="519">
        <f>IF(I189+K189=L190+L191+L192,I189+K189,"CHYBA")</f>
        <v>0</v>
      </c>
      <c r="M189" s="519">
        <f>M190+M191</f>
        <v>0</v>
      </c>
      <c r="N189" s="519">
        <f>N190+N191</f>
        <v>0</v>
      </c>
      <c r="O189" s="519">
        <f>O192</f>
        <v>0</v>
      </c>
      <c r="P189" s="519">
        <f>IF(M189+O189=P190+P191+P192,M189+O189,"CHYBA")</f>
        <v>0</v>
      </c>
      <c r="Q189" s="519">
        <f>Q190+Q191</f>
        <v>0</v>
      </c>
      <c r="R189" s="519">
        <f>R190+R191</f>
        <v>0</v>
      </c>
      <c r="S189" s="519">
        <f>S192</f>
        <v>0</v>
      </c>
      <c r="T189" s="521">
        <f>IF(Q189+S189=T190+T191+T192,Q189+S189,"CHYBA")</f>
        <v>0</v>
      </c>
    </row>
    <row r="190" spans="1:20" ht="19.149999999999999" hidden="1" customHeight="1">
      <c r="A190" s="534" t="s">
        <v>55</v>
      </c>
      <c r="B190" s="518" t="s">
        <v>419</v>
      </c>
      <c r="C190" s="519" t="e">
        <f>ROUND((Q190-R190)/H190/12,0)</f>
        <v>#DIV/0!</v>
      </c>
      <c r="D190" s="519" t="e">
        <f>ROUND(R190/F190/12,0)</f>
        <v>#DIV/0!</v>
      </c>
      <c r="E190" s="539"/>
      <c r="F190" s="540"/>
      <c r="G190" s="540"/>
      <c r="H190" s="521">
        <f>E190+G190</f>
        <v>0</v>
      </c>
      <c r="I190" s="541"/>
      <c r="J190" s="542"/>
      <c r="K190" s="519" t="s">
        <v>419</v>
      </c>
      <c r="L190" s="519">
        <f>I190</f>
        <v>0</v>
      </c>
      <c r="M190" s="542"/>
      <c r="N190" s="542"/>
      <c r="O190" s="519" t="s">
        <v>419</v>
      </c>
      <c r="P190" s="519">
        <f>M190</f>
        <v>0</v>
      </c>
      <c r="Q190" s="519">
        <f>I190+M190</f>
        <v>0</v>
      </c>
      <c r="R190" s="519">
        <f>J190+N190</f>
        <v>0</v>
      </c>
      <c r="S190" s="519" t="s">
        <v>419</v>
      </c>
      <c r="T190" s="521">
        <f>Q190</f>
        <v>0</v>
      </c>
    </row>
    <row r="191" spans="1:20" ht="19.149999999999999" hidden="1" customHeight="1">
      <c r="A191" s="534" t="s">
        <v>56</v>
      </c>
      <c r="B191" s="518" t="s">
        <v>419</v>
      </c>
      <c r="C191" s="519" t="e">
        <f>ROUND((Q191-R191)/H191/12,0)</f>
        <v>#DIV/0!</v>
      </c>
      <c r="D191" s="519" t="e">
        <f>ROUND(R191/F191/12,0)</f>
        <v>#DIV/0!</v>
      </c>
      <c r="E191" s="539"/>
      <c r="F191" s="540"/>
      <c r="G191" s="540"/>
      <c r="H191" s="521">
        <f>E191+G191</f>
        <v>0</v>
      </c>
      <c r="I191" s="541"/>
      <c r="J191" s="542"/>
      <c r="K191" s="519" t="s">
        <v>419</v>
      </c>
      <c r="L191" s="519">
        <f>I191</f>
        <v>0</v>
      </c>
      <c r="M191" s="542"/>
      <c r="N191" s="542"/>
      <c r="O191" s="519" t="s">
        <v>419</v>
      </c>
      <c r="P191" s="519">
        <f>M191</f>
        <v>0</v>
      </c>
      <c r="Q191" s="519">
        <f>I191+M191</f>
        <v>0</v>
      </c>
      <c r="R191" s="519">
        <f>J191+N191</f>
        <v>0</v>
      </c>
      <c r="S191" s="519" t="s">
        <v>419</v>
      </c>
      <c r="T191" s="521">
        <f>Q191</f>
        <v>0</v>
      </c>
    </row>
    <row r="192" spans="1:20" ht="19.149999999999999" hidden="1" customHeight="1">
      <c r="A192" s="534" t="s">
        <v>57</v>
      </c>
      <c r="B192" s="518" t="s">
        <v>419</v>
      </c>
      <c r="C192" s="519" t="s">
        <v>419</v>
      </c>
      <c r="D192" s="519" t="s">
        <v>419</v>
      </c>
      <c r="E192" s="524" t="s">
        <v>419</v>
      </c>
      <c r="F192" s="525" t="s">
        <v>419</v>
      </c>
      <c r="G192" s="525" t="s">
        <v>419</v>
      </c>
      <c r="H192" s="526" t="s">
        <v>419</v>
      </c>
      <c r="I192" s="522" t="s">
        <v>419</v>
      </c>
      <c r="J192" s="519" t="s">
        <v>419</v>
      </c>
      <c r="K192" s="542"/>
      <c r="L192" s="519">
        <f>K192</f>
        <v>0</v>
      </c>
      <c r="M192" s="519" t="s">
        <v>419</v>
      </c>
      <c r="N192" s="519" t="s">
        <v>419</v>
      </c>
      <c r="O192" s="542"/>
      <c r="P192" s="519">
        <f>O192</f>
        <v>0</v>
      </c>
      <c r="Q192" s="519" t="s">
        <v>419</v>
      </c>
      <c r="R192" s="519" t="s">
        <v>419</v>
      </c>
      <c r="S192" s="519">
        <f>K192+O192</f>
        <v>0</v>
      </c>
      <c r="T192" s="521">
        <f>S192</f>
        <v>0</v>
      </c>
    </row>
    <row r="193" spans="1:20" ht="19.149999999999999" hidden="1" customHeight="1">
      <c r="A193" s="535" t="s">
        <v>518</v>
      </c>
      <c r="B193" s="536"/>
      <c r="C193" s="519" t="e">
        <f>ROUND((Q193-R193)/H193/12,0)</f>
        <v>#DIV/0!</v>
      </c>
      <c r="D193" s="519" t="e">
        <f>ROUND(R193/F193/12,0)</f>
        <v>#DIV/0!</v>
      </c>
      <c r="E193" s="524">
        <f>E194+E195</f>
        <v>0</v>
      </c>
      <c r="F193" s="525">
        <f>F194+F195</f>
        <v>0</v>
      </c>
      <c r="G193" s="525">
        <f>G194+G195</f>
        <v>0</v>
      </c>
      <c r="H193" s="526">
        <f>IF(E193+G193=H194+H195,E193+G193, "CHYBA")</f>
        <v>0</v>
      </c>
      <c r="I193" s="522">
        <f>I194+I195</f>
        <v>0</v>
      </c>
      <c r="J193" s="519">
        <f t="shared" ref="J193" si="60">J194+J195</f>
        <v>0</v>
      </c>
      <c r="K193" s="519">
        <f>K196</f>
        <v>0</v>
      </c>
      <c r="L193" s="519">
        <f>IF(I193+K193=L194+L195+L196,I193+K193,"CHYBA")</f>
        <v>0</v>
      </c>
      <c r="M193" s="519">
        <f>M194+M195</f>
        <v>0</v>
      </c>
      <c r="N193" s="519">
        <f>N194+N195</f>
        <v>0</v>
      </c>
      <c r="O193" s="519">
        <f>O196</f>
        <v>0</v>
      </c>
      <c r="P193" s="519">
        <f>IF(M193+O193=P194+P195+P196,M193+O193,"CHYBA")</f>
        <v>0</v>
      </c>
      <c r="Q193" s="519">
        <f>Q194+Q195</f>
        <v>0</v>
      </c>
      <c r="R193" s="519">
        <f>R194+R195</f>
        <v>0</v>
      </c>
      <c r="S193" s="519">
        <f>S196</f>
        <v>0</v>
      </c>
      <c r="T193" s="521">
        <f>IF(Q193+S193=T194+T195+T196,Q193+S193,"CHYBA")</f>
        <v>0</v>
      </c>
    </row>
    <row r="194" spans="1:20" ht="19.149999999999999" hidden="1" customHeight="1">
      <c r="A194" s="534" t="s">
        <v>55</v>
      </c>
      <c r="B194" s="518" t="s">
        <v>419</v>
      </c>
      <c r="C194" s="519" t="e">
        <f>ROUND((Q194-R194)/H194/12,0)</f>
        <v>#DIV/0!</v>
      </c>
      <c r="D194" s="519" t="e">
        <f>ROUND(R194/F194/12,0)</f>
        <v>#DIV/0!</v>
      </c>
      <c r="E194" s="539"/>
      <c r="F194" s="540"/>
      <c r="G194" s="540"/>
      <c r="H194" s="521">
        <f>E194+G194</f>
        <v>0</v>
      </c>
      <c r="I194" s="541"/>
      <c r="J194" s="542"/>
      <c r="K194" s="519" t="s">
        <v>419</v>
      </c>
      <c r="L194" s="519">
        <f>I194</f>
        <v>0</v>
      </c>
      <c r="M194" s="542"/>
      <c r="N194" s="542"/>
      <c r="O194" s="519" t="s">
        <v>419</v>
      </c>
      <c r="P194" s="519">
        <f>M194</f>
        <v>0</v>
      </c>
      <c r="Q194" s="519">
        <f>I194+M194</f>
        <v>0</v>
      </c>
      <c r="R194" s="519">
        <f>J194+N194</f>
        <v>0</v>
      </c>
      <c r="S194" s="519" t="s">
        <v>419</v>
      </c>
      <c r="T194" s="521">
        <f>Q194</f>
        <v>0</v>
      </c>
    </row>
    <row r="195" spans="1:20" ht="19.149999999999999" hidden="1" customHeight="1">
      <c r="A195" s="534" t="s">
        <v>56</v>
      </c>
      <c r="B195" s="518" t="s">
        <v>419</v>
      </c>
      <c r="C195" s="519" t="e">
        <f>ROUND((Q195-R195)/H195/12,0)</f>
        <v>#DIV/0!</v>
      </c>
      <c r="D195" s="519" t="e">
        <f>ROUND(R195/F195/12,0)</f>
        <v>#DIV/0!</v>
      </c>
      <c r="E195" s="539"/>
      <c r="F195" s="540"/>
      <c r="G195" s="540"/>
      <c r="H195" s="521">
        <f>E195+G195</f>
        <v>0</v>
      </c>
      <c r="I195" s="541"/>
      <c r="J195" s="542"/>
      <c r="K195" s="519" t="s">
        <v>419</v>
      </c>
      <c r="L195" s="519">
        <f>I195</f>
        <v>0</v>
      </c>
      <c r="M195" s="542"/>
      <c r="N195" s="542"/>
      <c r="O195" s="519" t="s">
        <v>419</v>
      </c>
      <c r="P195" s="519">
        <f>M195</f>
        <v>0</v>
      </c>
      <c r="Q195" s="519">
        <f>I195+M195</f>
        <v>0</v>
      </c>
      <c r="R195" s="519">
        <f>J195+N195</f>
        <v>0</v>
      </c>
      <c r="S195" s="519" t="s">
        <v>419</v>
      </c>
      <c r="T195" s="521">
        <f>Q195</f>
        <v>0</v>
      </c>
    </row>
    <row r="196" spans="1:20" ht="19.149999999999999" hidden="1" customHeight="1">
      <c r="A196" s="534" t="s">
        <v>57</v>
      </c>
      <c r="B196" s="518" t="s">
        <v>419</v>
      </c>
      <c r="C196" s="519" t="s">
        <v>419</v>
      </c>
      <c r="D196" s="519" t="s">
        <v>419</v>
      </c>
      <c r="E196" s="524" t="s">
        <v>419</v>
      </c>
      <c r="F196" s="525" t="s">
        <v>419</v>
      </c>
      <c r="G196" s="525" t="s">
        <v>419</v>
      </c>
      <c r="H196" s="526" t="s">
        <v>419</v>
      </c>
      <c r="I196" s="522" t="s">
        <v>419</v>
      </c>
      <c r="J196" s="519" t="s">
        <v>419</v>
      </c>
      <c r="K196" s="542"/>
      <c r="L196" s="519">
        <f>K196</f>
        <v>0</v>
      </c>
      <c r="M196" s="519" t="s">
        <v>419</v>
      </c>
      <c r="N196" s="519" t="s">
        <v>419</v>
      </c>
      <c r="O196" s="542"/>
      <c r="P196" s="519">
        <f>O196</f>
        <v>0</v>
      </c>
      <c r="Q196" s="519" t="s">
        <v>419</v>
      </c>
      <c r="R196" s="519" t="s">
        <v>419</v>
      </c>
      <c r="S196" s="519">
        <f>K196+O196</f>
        <v>0</v>
      </c>
      <c r="T196" s="521">
        <f>S196</f>
        <v>0</v>
      </c>
    </row>
    <row r="197" spans="1:20" ht="19.149999999999999" hidden="1" customHeight="1">
      <c r="A197" s="535" t="s">
        <v>518</v>
      </c>
      <c r="B197" s="536"/>
      <c r="C197" s="519" t="e">
        <f>ROUND((Q197-R197)/H197/12,0)</f>
        <v>#DIV/0!</v>
      </c>
      <c r="D197" s="519" t="e">
        <f>ROUND(R197/F197/12,0)</f>
        <v>#DIV/0!</v>
      </c>
      <c r="E197" s="524">
        <f>E198+E199</f>
        <v>0</v>
      </c>
      <c r="F197" s="525">
        <f>F198+F199</f>
        <v>0</v>
      </c>
      <c r="G197" s="525">
        <f>G198+G199</f>
        <v>0</v>
      </c>
      <c r="H197" s="526">
        <f>IF(E197+G197=H198+H199,E197+G197, "CHYBA")</f>
        <v>0</v>
      </c>
      <c r="I197" s="522">
        <f>I198+I199</f>
        <v>0</v>
      </c>
      <c r="J197" s="519">
        <f t="shared" ref="J197" si="61">J198+J199</f>
        <v>0</v>
      </c>
      <c r="K197" s="519">
        <f>K200</f>
        <v>0</v>
      </c>
      <c r="L197" s="519">
        <f>IF(I197+K197=L198+L199+L200,I197+K197,"CHYBA")</f>
        <v>0</v>
      </c>
      <c r="M197" s="519">
        <f>M198+M199</f>
        <v>0</v>
      </c>
      <c r="N197" s="519">
        <f>N198+N199</f>
        <v>0</v>
      </c>
      <c r="O197" s="519">
        <f>O200</f>
        <v>0</v>
      </c>
      <c r="P197" s="519">
        <f>IF(M197+O197=P198+P199+P200,M197+O197,"CHYBA")</f>
        <v>0</v>
      </c>
      <c r="Q197" s="519">
        <f>Q198+Q199</f>
        <v>0</v>
      </c>
      <c r="R197" s="519">
        <f>R198+R199</f>
        <v>0</v>
      </c>
      <c r="S197" s="519">
        <f>S200</f>
        <v>0</v>
      </c>
      <c r="T197" s="521">
        <f>IF(Q197+S197=T198+T199+T200,Q197+S197,"CHYBA")</f>
        <v>0</v>
      </c>
    </row>
    <row r="198" spans="1:20" ht="19.149999999999999" hidden="1" customHeight="1">
      <c r="A198" s="534" t="s">
        <v>55</v>
      </c>
      <c r="B198" s="518" t="s">
        <v>419</v>
      </c>
      <c r="C198" s="519" t="e">
        <f>ROUND((Q198-R198)/H198/12,0)</f>
        <v>#DIV/0!</v>
      </c>
      <c r="D198" s="519" t="e">
        <f>ROUND(R198/F198/12,0)</f>
        <v>#DIV/0!</v>
      </c>
      <c r="E198" s="539"/>
      <c r="F198" s="540"/>
      <c r="G198" s="540"/>
      <c r="H198" s="521">
        <f>E198+G198</f>
        <v>0</v>
      </c>
      <c r="I198" s="541"/>
      <c r="J198" s="542"/>
      <c r="K198" s="519" t="s">
        <v>419</v>
      </c>
      <c r="L198" s="519">
        <f>I198</f>
        <v>0</v>
      </c>
      <c r="M198" s="542"/>
      <c r="N198" s="542"/>
      <c r="O198" s="519" t="s">
        <v>419</v>
      </c>
      <c r="P198" s="519">
        <f>M198</f>
        <v>0</v>
      </c>
      <c r="Q198" s="519">
        <f>I198+M198</f>
        <v>0</v>
      </c>
      <c r="R198" s="519">
        <f>J198+N198</f>
        <v>0</v>
      </c>
      <c r="S198" s="519" t="s">
        <v>419</v>
      </c>
      <c r="T198" s="521">
        <f>Q198</f>
        <v>0</v>
      </c>
    </row>
    <row r="199" spans="1:20" ht="19.149999999999999" hidden="1" customHeight="1">
      <c r="A199" s="534" t="s">
        <v>56</v>
      </c>
      <c r="B199" s="518" t="s">
        <v>419</v>
      </c>
      <c r="C199" s="519" t="e">
        <f>ROUND((Q199-R199)/H199/12,0)</f>
        <v>#DIV/0!</v>
      </c>
      <c r="D199" s="519" t="e">
        <f>ROUND(R199/F199/12,0)</f>
        <v>#DIV/0!</v>
      </c>
      <c r="E199" s="539"/>
      <c r="F199" s="540"/>
      <c r="G199" s="540"/>
      <c r="H199" s="521">
        <f>E199+G199</f>
        <v>0</v>
      </c>
      <c r="I199" s="541"/>
      <c r="J199" s="542"/>
      <c r="K199" s="519" t="s">
        <v>419</v>
      </c>
      <c r="L199" s="519">
        <f>I199</f>
        <v>0</v>
      </c>
      <c r="M199" s="542"/>
      <c r="N199" s="542"/>
      <c r="O199" s="519" t="s">
        <v>419</v>
      </c>
      <c r="P199" s="519">
        <f>M199</f>
        <v>0</v>
      </c>
      <c r="Q199" s="519">
        <f>I199+M199</f>
        <v>0</v>
      </c>
      <c r="R199" s="519">
        <f>J199+N199</f>
        <v>0</v>
      </c>
      <c r="S199" s="519" t="s">
        <v>419</v>
      </c>
      <c r="T199" s="521">
        <f>Q199</f>
        <v>0</v>
      </c>
    </row>
    <row r="200" spans="1:20" ht="19.149999999999999" hidden="1" customHeight="1">
      <c r="A200" s="534" t="s">
        <v>57</v>
      </c>
      <c r="B200" s="518" t="s">
        <v>419</v>
      </c>
      <c r="C200" s="519" t="s">
        <v>419</v>
      </c>
      <c r="D200" s="519" t="s">
        <v>419</v>
      </c>
      <c r="E200" s="524" t="s">
        <v>419</v>
      </c>
      <c r="F200" s="525" t="s">
        <v>419</v>
      </c>
      <c r="G200" s="525" t="s">
        <v>419</v>
      </c>
      <c r="H200" s="526" t="s">
        <v>419</v>
      </c>
      <c r="I200" s="522" t="s">
        <v>419</v>
      </c>
      <c r="J200" s="519" t="s">
        <v>419</v>
      </c>
      <c r="K200" s="542"/>
      <c r="L200" s="519">
        <f>K200</f>
        <v>0</v>
      </c>
      <c r="M200" s="519" t="s">
        <v>419</v>
      </c>
      <c r="N200" s="519" t="s">
        <v>419</v>
      </c>
      <c r="O200" s="542"/>
      <c r="P200" s="519">
        <f>O200</f>
        <v>0</v>
      </c>
      <c r="Q200" s="519" t="s">
        <v>419</v>
      </c>
      <c r="R200" s="519" t="s">
        <v>419</v>
      </c>
      <c r="S200" s="519">
        <f>K200+O200</f>
        <v>0</v>
      </c>
      <c r="T200" s="521">
        <f>S200</f>
        <v>0</v>
      </c>
    </row>
    <row r="201" spans="1:20" ht="19.149999999999999" hidden="1" customHeight="1">
      <c r="A201" s="535" t="s">
        <v>518</v>
      </c>
      <c r="B201" s="536"/>
      <c r="C201" s="519" t="e">
        <f>ROUND((Q201-R201)/H201/12,0)</f>
        <v>#DIV/0!</v>
      </c>
      <c r="D201" s="519" t="e">
        <f>ROUND(R201/F201/12,0)</f>
        <v>#DIV/0!</v>
      </c>
      <c r="E201" s="524">
        <f>E202+E203</f>
        <v>0</v>
      </c>
      <c r="F201" s="525">
        <f>F202+F203</f>
        <v>0</v>
      </c>
      <c r="G201" s="525">
        <f>G202+G203</f>
        <v>0</v>
      </c>
      <c r="H201" s="526">
        <f>IF(E201+G201=H202+H203,E201+G201, "CHYBA")</f>
        <v>0</v>
      </c>
      <c r="I201" s="522">
        <f>I202+I203</f>
        <v>0</v>
      </c>
      <c r="J201" s="519">
        <f t="shared" ref="J201" si="62">J202+J203</f>
        <v>0</v>
      </c>
      <c r="K201" s="519">
        <f>K204</f>
        <v>0</v>
      </c>
      <c r="L201" s="519">
        <f>IF(I201+K201=L202+L203+L204,I201+K201,"CHYBA")</f>
        <v>0</v>
      </c>
      <c r="M201" s="519">
        <f>M202+M203</f>
        <v>0</v>
      </c>
      <c r="N201" s="519">
        <f>N202+N203</f>
        <v>0</v>
      </c>
      <c r="O201" s="519">
        <f>O204</f>
        <v>0</v>
      </c>
      <c r="P201" s="519">
        <f>IF(M201+O201=P202+P203+P204,M201+O201,"CHYBA")</f>
        <v>0</v>
      </c>
      <c r="Q201" s="519">
        <f>Q202+Q203</f>
        <v>0</v>
      </c>
      <c r="R201" s="519">
        <f>R202+R203</f>
        <v>0</v>
      </c>
      <c r="S201" s="519">
        <f>S204</f>
        <v>0</v>
      </c>
      <c r="T201" s="521">
        <f>IF(Q201+S201=T202+T203+T204,Q201+S201,"CHYBA")</f>
        <v>0</v>
      </c>
    </row>
    <row r="202" spans="1:20" ht="19.149999999999999" hidden="1" customHeight="1">
      <c r="A202" s="534" t="s">
        <v>55</v>
      </c>
      <c r="B202" s="518" t="s">
        <v>419</v>
      </c>
      <c r="C202" s="519" t="e">
        <f>ROUND((Q202-R202)/H202/12,0)</f>
        <v>#DIV/0!</v>
      </c>
      <c r="D202" s="519" t="e">
        <f>ROUND(R202/F202/12,0)</f>
        <v>#DIV/0!</v>
      </c>
      <c r="E202" s="539"/>
      <c r="F202" s="540"/>
      <c r="G202" s="540"/>
      <c r="H202" s="521">
        <f>E202+G202</f>
        <v>0</v>
      </c>
      <c r="I202" s="541"/>
      <c r="J202" s="542"/>
      <c r="K202" s="519" t="s">
        <v>419</v>
      </c>
      <c r="L202" s="519">
        <f>I202</f>
        <v>0</v>
      </c>
      <c r="M202" s="542"/>
      <c r="N202" s="542"/>
      <c r="O202" s="519" t="s">
        <v>419</v>
      </c>
      <c r="P202" s="519">
        <f>M202</f>
        <v>0</v>
      </c>
      <c r="Q202" s="519">
        <f>I202+M202</f>
        <v>0</v>
      </c>
      <c r="R202" s="519">
        <f>J202+N202</f>
        <v>0</v>
      </c>
      <c r="S202" s="519" t="s">
        <v>419</v>
      </c>
      <c r="T202" s="521">
        <f>Q202</f>
        <v>0</v>
      </c>
    </row>
    <row r="203" spans="1:20" ht="19.149999999999999" hidden="1" customHeight="1">
      <c r="A203" s="534" t="s">
        <v>56</v>
      </c>
      <c r="B203" s="518" t="s">
        <v>419</v>
      </c>
      <c r="C203" s="519" t="e">
        <f>ROUND((Q203-R203)/H203/12,0)</f>
        <v>#DIV/0!</v>
      </c>
      <c r="D203" s="519" t="e">
        <f>ROUND(R203/F203/12,0)</f>
        <v>#DIV/0!</v>
      </c>
      <c r="E203" s="539"/>
      <c r="F203" s="540"/>
      <c r="G203" s="540"/>
      <c r="H203" s="521">
        <f>E203+G203</f>
        <v>0</v>
      </c>
      <c r="I203" s="541"/>
      <c r="J203" s="542"/>
      <c r="K203" s="519" t="s">
        <v>419</v>
      </c>
      <c r="L203" s="519">
        <f>I203</f>
        <v>0</v>
      </c>
      <c r="M203" s="542"/>
      <c r="N203" s="542"/>
      <c r="O203" s="519" t="s">
        <v>419</v>
      </c>
      <c r="P203" s="519">
        <f>M203</f>
        <v>0</v>
      </c>
      <c r="Q203" s="519">
        <f>I203+M203</f>
        <v>0</v>
      </c>
      <c r="R203" s="519">
        <f>J203+N203</f>
        <v>0</v>
      </c>
      <c r="S203" s="519" t="s">
        <v>419</v>
      </c>
      <c r="T203" s="521">
        <f>Q203</f>
        <v>0</v>
      </c>
    </row>
    <row r="204" spans="1:20" ht="19.149999999999999" hidden="1" customHeight="1">
      <c r="A204" s="534" t="s">
        <v>57</v>
      </c>
      <c r="B204" s="518" t="s">
        <v>419</v>
      </c>
      <c r="C204" s="519" t="s">
        <v>419</v>
      </c>
      <c r="D204" s="519" t="s">
        <v>419</v>
      </c>
      <c r="E204" s="524" t="s">
        <v>419</v>
      </c>
      <c r="F204" s="525" t="s">
        <v>419</v>
      </c>
      <c r="G204" s="525" t="s">
        <v>419</v>
      </c>
      <c r="H204" s="526" t="s">
        <v>419</v>
      </c>
      <c r="I204" s="522" t="s">
        <v>419</v>
      </c>
      <c r="J204" s="519" t="s">
        <v>419</v>
      </c>
      <c r="K204" s="542"/>
      <c r="L204" s="519">
        <f>K204</f>
        <v>0</v>
      </c>
      <c r="M204" s="519" t="s">
        <v>419</v>
      </c>
      <c r="N204" s="519" t="s">
        <v>419</v>
      </c>
      <c r="O204" s="542"/>
      <c r="P204" s="519">
        <f>O204</f>
        <v>0</v>
      </c>
      <c r="Q204" s="519" t="s">
        <v>419</v>
      </c>
      <c r="R204" s="519" t="s">
        <v>419</v>
      </c>
      <c r="S204" s="519">
        <f>K204+O204</f>
        <v>0</v>
      </c>
      <c r="T204" s="521">
        <f>S204</f>
        <v>0</v>
      </c>
    </row>
    <row r="205" spans="1:20" ht="19.149999999999999" hidden="1" customHeight="1">
      <c r="A205" s="535" t="s">
        <v>518</v>
      </c>
      <c r="B205" s="536"/>
      <c r="C205" s="519" t="e">
        <f>ROUND((Q205-R205)/H205/12,0)</f>
        <v>#DIV/0!</v>
      </c>
      <c r="D205" s="519" t="e">
        <f>ROUND(R205/F205/12,0)</f>
        <v>#DIV/0!</v>
      </c>
      <c r="E205" s="524">
        <f>E206+E207</f>
        <v>0</v>
      </c>
      <c r="F205" s="525">
        <f>F206+F207</f>
        <v>0</v>
      </c>
      <c r="G205" s="525">
        <f>G206+G207</f>
        <v>0</v>
      </c>
      <c r="H205" s="526">
        <f>IF(E205+G205=H206+H207,E205+G205, "CHYBA")</f>
        <v>0</v>
      </c>
      <c r="I205" s="522">
        <f>I206+I207</f>
        <v>0</v>
      </c>
      <c r="J205" s="519">
        <f t="shared" ref="J205" si="63">J206+J207</f>
        <v>0</v>
      </c>
      <c r="K205" s="519">
        <f>K208</f>
        <v>0</v>
      </c>
      <c r="L205" s="519">
        <f>IF(I205+K205=L206+L207+L208,I205+K205,"CHYBA")</f>
        <v>0</v>
      </c>
      <c r="M205" s="519">
        <f>M206+M207</f>
        <v>0</v>
      </c>
      <c r="N205" s="519">
        <f>N206+N207</f>
        <v>0</v>
      </c>
      <c r="O205" s="519">
        <f>O208</f>
        <v>0</v>
      </c>
      <c r="P205" s="519">
        <f>IF(M205+O205=P206+P207+P208,M205+O205,"CHYBA")</f>
        <v>0</v>
      </c>
      <c r="Q205" s="519">
        <f>Q206+Q207</f>
        <v>0</v>
      </c>
      <c r="R205" s="519">
        <f>R206+R207</f>
        <v>0</v>
      </c>
      <c r="S205" s="519">
        <f>S208</f>
        <v>0</v>
      </c>
      <c r="T205" s="521">
        <f>IF(Q205+S205=T206+T207+T208,Q205+S205,"CHYBA")</f>
        <v>0</v>
      </c>
    </row>
    <row r="206" spans="1:20" ht="19.149999999999999" hidden="1" customHeight="1">
      <c r="A206" s="534" t="s">
        <v>55</v>
      </c>
      <c r="B206" s="518" t="s">
        <v>419</v>
      </c>
      <c r="C206" s="519" t="e">
        <f>ROUND((Q206-R206)/H206/12,0)</f>
        <v>#DIV/0!</v>
      </c>
      <c r="D206" s="519" t="e">
        <f>ROUND(R206/F206/12,0)</f>
        <v>#DIV/0!</v>
      </c>
      <c r="E206" s="539"/>
      <c r="F206" s="540"/>
      <c r="G206" s="540"/>
      <c r="H206" s="521">
        <f>E206+G206</f>
        <v>0</v>
      </c>
      <c r="I206" s="541"/>
      <c r="J206" s="542"/>
      <c r="K206" s="519" t="s">
        <v>419</v>
      </c>
      <c r="L206" s="519">
        <f>I206</f>
        <v>0</v>
      </c>
      <c r="M206" s="542"/>
      <c r="N206" s="542"/>
      <c r="O206" s="519" t="s">
        <v>419</v>
      </c>
      <c r="P206" s="519">
        <f>M206</f>
        <v>0</v>
      </c>
      <c r="Q206" s="519">
        <f>I206+M206</f>
        <v>0</v>
      </c>
      <c r="R206" s="519">
        <f>J206+N206</f>
        <v>0</v>
      </c>
      <c r="S206" s="519" t="s">
        <v>419</v>
      </c>
      <c r="T206" s="521">
        <f>Q206</f>
        <v>0</v>
      </c>
    </row>
    <row r="207" spans="1:20" ht="19.149999999999999" hidden="1" customHeight="1">
      <c r="A207" s="534" t="s">
        <v>56</v>
      </c>
      <c r="B207" s="518" t="s">
        <v>419</v>
      </c>
      <c r="C207" s="519" t="e">
        <f>ROUND((Q207-R207)/H207/12,0)</f>
        <v>#DIV/0!</v>
      </c>
      <c r="D207" s="519" t="e">
        <f>ROUND(R207/F207/12,0)</f>
        <v>#DIV/0!</v>
      </c>
      <c r="E207" s="539"/>
      <c r="F207" s="540"/>
      <c r="G207" s="540"/>
      <c r="H207" s="521">
        <f>E207+G207</f>
        <v>0</v>
      </c>
      <c r="I207" s="541"/>
      <c r="J207" s="542"/>
      <c r="K207" s="519" t="s">
        <v>419</v>
      </c>
      <c r="L207" s="519">
        <f>I207</f>
        <v>0</v>
      </c>
      <c r="M207" s="542"/>
      <c r="N207" s="542"/>
      <c r="O207" s="519" t="s">
        <v>419</v>
      </c>
      <c r="P207" s="519">
        <f>M207</f>
        <v>0</v>
      </c>
      <c r="Q207" s="519">
        <f>I207+M207</f>
        <v>0</v>
      </c>
      <c r="R207" s="519">
        <f>J207+N207</f>
        <v>0</v>
      </c>
      <c r="S207" s="519" t="s">
        <v>419</v>
      </c>
      <c r="T207" s="521">
        <f>Q207</f>
        <v>0</v>
      </c>
    </row>
    <row r="208" spans="1:20" ht="19.149999999999999" hidden="1" customHeight="1">
      <c r="A208" s="534" t="s">
        <v>57</v>
      </c>
      <c r="B208" s="518" t="s">
        <v>419</v>
      </c>
      <c r="C208" s="519" t="s">
        <v>419</v>
      </c>
      <c r="D208" s="519" t="s">
        <v>419</v>
      </c>
      <c r="E208" s="524" t="s">
        <v>419</v>
      </c>
      <c r="F208" s="525" t="s">
        <v>419</v>
      </c>
      <c r="G208" s="525" t="s">
        <v>419</v>
      </c>
      <c r="H208" s="526" t="s">
        <v>419</v>
      </c>
      <c r="I208" s="522" t="s">
        <v>419</v>
      </c>
      <c r="J208" s="519" t="s">
        <v>419</v>
      </c>
      <c r="K208" s="542"/>
      <c r="L208" s="519">
        <f>K208</f>
        <v>0</v>
      </c>
      <c r="M208" s="519" t="s">
        <v>419</v>
      </c>
      <c r="N208" s="519" t="s">
        <v>419</v>
      </c>
      <c r="O208" s="542"/>
      <c r="P208" s="519">
        <f>O208</f>
        <v>0</v>
      </c>
      <c r="Q208" s="519" t="s">
        <v>419</v>
      </c>
      <c r="R208" s="519" t="s">
        <v>419</v>
      </c>
      <c r="S208" s="519">
        <f>K208+O208</f>
        <v>0</v>
      </c>
      <c r="T208" s="521">
        <f>S208</f>
        <v>0</v>
      </c>
    </row>
    <row r="209" spans="1:20" ht="19.149999999999999" hidden="1" customHeight="1">
      <c r="A209" s="535" t="s">
        <v>518</v>
      </c>
      <c r="B209" s="536"/>
      <c r="C209" s="519" t="e">
        <f>ROUND((Q209-R209)/H209/12,0)</f>
        <v>#DIV/0!</v>
      </c>
      <c r="D209" s="519" t="e">
        <f>ROUND(R209/F209/12,0)</f>
        <v>#DIV/0!</v>
      </c>
      <c r="E209" s="524">
        <f>E210+E211</f>
        <v>0</v>
      </c>
      <c r="F209" s="525">
        <f>F210+F211</f>
        <v>0</v>
      </c>
      <c r="G209" s="525">
        <f>G210+G211</f>
        <v>0</v>
      </c>
      <c r="H209" s="526">
        <f>IF(E209+G209=H210+H211,E209+G209, "CHYBA")</f>
        <v>0</v>
      </c>
      <c r="I209" s="522">
        <f>I210+I211</f>
        <v>0</v>
      </c>
      <c r="J209" s="519">
        <f t="shared" ref="J209" si="64">J210+J211</f>
        <v>0</v>
      </c>
      <c r="K209" s="519">
        <f>K212</f>
        <v>0</v>
      </c>
      <c r="L209" s="519">
        <f>IF(I209+K209=L210+L211+L212,I209+K209,"CHYBA")</f>
        <v>0</v>
      </c>
      <c r="M209" s="519">
        <f>M210+M211</f>
        <v>0</v>
      </c>
      <c r="N209" s="519">
        <f>N210+N211</f>
        <v>0</v>
      </c>
      <c r="O209" s="519">
        <f>O212</f>
        <v>0</v>
      </c>
      <c r="P209" s="519">
        <f>IF(M209+O209=P210+P211+P212,M209+O209,"CHYBA")</f>
        <v>0</v>
      </c>
      <c r="Q209" s="519">
        <f>Q210+Q211</f>
        <v>0</v>
      </c>
      <c r="R209" s="519">
        <f>R210+R211</f>
        <v>0</v>
      </c>
      <c r="S209" s="519">
        <f>S212</f>
        <v>0</v>
      </c>
      <c r="T209" s="521">
        <f>IF(Q209+S209=T210+T211+T212,Q209+S209,"CHYBA")</f>
        <v>0</v>
      </c>
    </row>
    <row r="210" spans="1:20" ht="19.149999999999999" hidden="1" customHeight="1">
      <c r="A210" s="534" t="s">
        <v>55</v>
      </c>
      <c r="B210" s="518" t="s">
        <v>419</v>
      </c>
      <c r="C210" s="519" t="e">
        <f>ROUND((Q210-R210)/H210/12,0)</f>
        <v>#DIV/0!</v>
      </c>
      <c r="D210" s="519" t="e">
        <f>ROUND(R210/F210/12,0)</f>
        <v>#DIV/0!</v>
      </c>
      <c r="E210" s="539"/>
      <c r="F210" s="540"/>
      <c r="G210" s="540"/>
      <c r="H210" s="521">
        <f>E210+G210</f>
        <v>0</v>
      </c>
      <c r="I210" s="541"/>
      <c r="J210" s="542"/>
      <c r="K210" s="519" t="s">
        <v>419</v>
      </c>
      <c r="L210" s="519">
        <f>I210</f>
        <v>0</v>
      </c>
      <c r="M210" s="542"/>
      <c r="N210" s="542"/>
      <c r="O210" s="519" t="s">
        <v>419</v>
      </c>
      <c r="P210" s="519">
        <f>M210</f>
        <v>0</v>
      </c>
      <c r="Q210" s="519">
        <f>I210+M210</f>
        <v>0</v>
      </c>
      <c r="R210" s="519">
        <f>J210+N210</f>
        <v>0</v>
      </c>
      <c r="S210" s="519" t="s">
        <v>419</v>
      </c>
      <c r="T210" s="521">
        <f>Q210</f>
        <v>0</v>
      </c>
    </row>
    <row r="211" spans="1:20" ht="19.149999999999999" hidden="1" customHeight="1">
      <c r="A211" s="534" t="s">
        <v>56</v>
      </c>
      <c r="B211" s="518" t="s">
        <v>419</v>
      </c>
      <c r="C211" s="519" t="e">
        <f>ROUND((Q211-R211)/H211/12,0)</f>
        <v>#DIV/0!</v>
      </c>
      <c r="D211" s="519" t="e">
        <f>ROUND(R211/F211/12,0)</f>
        <v>#DIV/0!</v>
      </c>
      <c r="E211" s="539"/>
      <c r="F211" s="540"/>
      <c r="G211" s="540"/>
      <c r="H211" s="521">
        <f>E211+G211</f>
        <v>0</v>
      </c>
      <c r="I211" s="541"/>
      <c r="J211" s="542"/>
      <c r="K211" s="519" t="s">
        <v>419</v>
      </c>
      <c r="L211" s="519">
        <f>I211</f>
        <v>0</v>
      </c>
      <c r="M211" s="542"/>
      <c r="N211" s="542"/>
      <c r="O211" s="519" t="s">
        <v>419</v>
      </c>
      <c r="P211" s="519">
        <f>M211</f>
        <v>0</v>
      </c>
      <c r="Q211" s="519">
        <f>I211+M211</f>
        <v>0</v>
      </c>
      <c r="R211" s="519">
        <f>J211+N211</f>
        <v>0</v>
      </c>
      <c r="S211" s="519" t="s">
        <v>419</v>
      </c>
      <c r="T211" s="521">
        <f>Q211</f>
        <v>0</v>
      </c>
    </row>
    <row r="212" spans="1:20" ht="19.149999999999999" hidden="1" customHeight="1" thickBot="1">
      <c r="A212" s="551" t="s">
        <v>57</v>
      </c>
      <c r="B212" s="552" t="s">
        <v>419</v>
      </c>
      <c r="C212" s="553" t="s">
        <v>419</v>
      </c>
      <c r="D212" s="553" t="s">
        <v>419</v>
      </c>
      <c r="E212" s="554" t="s">
        <v>419</v>
      </c>
      <c r="F212" s="555" t="s">
        <v>419</v>
      </c>
      <c r="G212" s="555" t="s">
        <v>419</v>
      </c>
      <c r="H212" s="556" t="s">
        <v>419</v>
      </c>
      <c r="I212" s="557" t="s">
        <v>419</v>
      </c>
      <c r="J212" s="553" t="s">
        <v>419</v>
      </c>
      <c r="K212" s="558"/>
      <c r="L212" s="553">
        <f>K212</f>
        <v>0</v>
      </c>
      <c r="M212" s="553" t="s">
        <v>419</v>
      </c>
      <c r="N212" s="553" t="s">
        <v>419</v>
      </c>
      <c r="O212" s="558"/>
      <c r="P212" s="553">
        <f>O212</f>
        <v>0</v>
      </c>
      <c r="Q212" s="553" t="s">
        <v>419</v>
      </c>
      <c r="R212" s="553" t="s">
        <v>419</v>
      </c>
      <c r="S212" s="553">
        <f>K212+O212</f>
        <v>0</v>
      </c>
      <c r="T212" s="559">
        <f>S212</f>
        <v>0</v>
      </c>
    </row>
    <row r="213" spans="1:20" ht="19.149999999999999" hidden="1" customHeight="1">
      <c r="A213" s="528" t="s">
        <v>421</v>
      </c>
      <c r="B213" s="529" t="s">
        <v>419</v>
      </c>
      <c r="C213" s="530" t="e">
        <f>ROUND((Q213-R213)/H213/12,0)</f>
        <v>#DIV/0!</v>
      </c>
      <c r="D213" s="530" t="e">
        <f>ROUND(R213/F213/12,0)</f>
        <v>#DIV/0!</v>
      </c>
      <c r="E213" s="531">
        <f>E214+E215</f>
        <v>0</v>
      </c>
      <c r="F213" s="530">
        <f>F214+F215</f>
        <v>0</v>
      </c>
      <c r="G213" s="530">
        <f>G214+G215</f>
        <v>0</v>
      </c>
      <c r="H213" s="532">
        <f>IF(E213+G213=H214+H215,E213+G213, "CHYBA")</f>
        <v>0</v>
      </c>
      <c r="I213" s="533">
        <f>I214+I215</f>
        <v>0</v>
      </c>
      <c r="J213" s="530">
        <f t="shared" ref="J213" si="65">J214+J215</f>
        <v>0</v>
      </c>
      <c r="K213" s="530">
        <f>K216</f>
        <v>0</v>
      </c>
      <c r="L213" s="530">
        <f>IF(I213+K213=L214+L215+L216,I213+K213,"CHYBA")</f>
        <v>0</v>
      </c>
      <c r="M213" s="530">
        <f>M214+M215</f>
        <v>0</v>
      </c>
      <c r="N213" s="530">
        <f>N214+N215</f>
        <v>0</v>
      </c>
      <c r="O213" s="530">
        <f>O216</f>
        <v>0</v>
      </c>
      <c r="P213" s="530">
        <f>IF(M213+O213=P214+P215+P216,M213+O213,"CHYBA")</f>
        <v>0</v>
      </c>
      <c r="Q213" s="530">
        <f>Q214+Q215</f>
        <v>0</v>
      </c>
      <c r="R213" s="530">
        <f>R214+R215</f>
        <v>0</v>
      </c>
      <c r="S213" s="530">
        <f>S216</f>
        <v>0</v>
      </c>
      <c r="T213" s="532">
        <f>IF(Q213+S213=T214+T215+T216,Q213+S213,"CHYBA")</f>
        <v>0</v>
      </c>
    </row>
    <row r="214" spans="1:20" ht="19.149999999999999" hidden="1" customHeight="1">
      <c r="A214" s="534" t="s">
        <v>55</v>
      </c>
      <c r="B214" s="518" t="s">
        <v>419</v>
      </c>
      <c r="C214" s="519" t="e">
        <f>ROUND((Q214-R214)/H214/12,0)</f>
        <v>#DIV/0!</v>
      </c>
      <c r="D214" s="519" t="e">
        <f>ROUND(R214/F214/12,0)</f>
        <v>#DIV/0!</v>
      </c>
      <c r="E214" s="520">
        <f>E218+E222+E226+E230+E234+E238+E242</f>
        <v>0</v>
      </c>
      <c r="F214" s="519">
        <f>F218+F222+F226+F230+F234+F238+F242</f>
        <v>0</v>
      </c>
      <c r="G214" s="519">
        <f>G218+G222+G226+G230+G234+G238+G242</f>
        <v>0</v>
      </c>
      <c r="H214" s="521">
        <f>E214+G214</f>
        <v>0</v>
      </c>
      <c r="I214" s="522">
        <f>I218+I222+I226+I230+I234+I238+I242</f>
        <v>0</v>
      </c>
      <c r="J214" s="519">
        <f t="shared" ref="J214:J215" si="66">J218+J222+J226+J230+J234+J238+J242</f>
        <v>0</v>
      </c>
      <c r="K214" s="519" t="s">
        <v>419</v>
      </c>
      <c r="L214" s="519">
        <f>I214</f>
        <v>0</v>
      </c>
      <c r="M214" s="519">
        <f>M218+M222+M226+M230+M234+M238+M242</f>
        <v>0</v>
      </c>
      <c r="N214" s="519">
        <f t="shared" ref="N214:N215" si="67">N218+N222+N226+N230+N234+N238+N242</f>
        <v>0</v>
      </c>
      <c r="O214" s="519" t="s">
        <v>419</v>
      </c>
      <c r="P214" s="519">
        <f>M214</f>
        <v>0</v>
      </c>
      <c r="Q214" s="519">
        <f>I214+M214</f>
        <v>0</v>
      </c>
      <c r="R214" s="519">
        <f>J214+N214</f>
        <v>0</v>
      </c>
      <c r="S214" s="519" t="s">
        <v>419</v>
      </c>
      <c r="T214" s="521">
        <f>Q214</f>
        <v>0</v>
      </c>
    </row>
    <row r="215" spans="1:20" ht="19.149999999999999" hidden="1" customHeight="1">
      <c r="A215" s="534" t="s">
        <v>56</v>
      </c>
      <c r="B215" s="518" t="s">
        <v>419</v>
      </c>
      <c r="C215" s="519" t="e">
        <f>ROUND((Q215-R215)/H215/12,0)</f>
        <v>#DIV/0!</v>
      </c>
      <c r="D215" s="519" t="e">
        <f>ROUND(R215/F215/12,0)</f>
        <v>#DIV/0!</v>
      </c>
      <c r="E215" s="520">
        <f>E219+E223+E227+E231+E235+E239+E243</f>
        <v>0</v>
      </c>
      <c r="F215" s="519">
        <f t="shared" ref="F215:G215" si="68">F219+F223+F227+F231+F235+F239+F243</f>
        <v>0</v>
      </c>
      <c r="G215" s="519">
        <f t="shared" si="68"/>
        <v>0</v>
      </c>
      <c r="H215" s="521">
        <f>E215+G215</f>
        <v>0</v>
      </c>
      <c r="I215" s="522">
        <f>I219+I223+I227+I231+I235+I239+I243</f>
        <v>0</v>
      </c>
      <c r="J215" s="519">
        <f t="shared" si="66"/>
        <v>0</v>
      </c>
      <c r="K215" s="519" t="s">
        <v>419</v>
      </c>
      <c r="L215" s="519">
        <f>I215</f>
        <v>0</v>
      </c>
      <c r="M215" s="519">
        <f>M219+M223+M227+M231+M235+M239+M243</f>
        <v>0</v>
      </c>
      <c r="N215" s="519">
        <f t="shared" si="67"/>
        <v>0</v>
      </c>
      <c r="O215" s="519" t="s">
        <v>419</v>
      </c>
      <c r="P215" s="519">
        <f>M215</f>
        <v>0</v>
      </c>
      <c r="Q215" s="519">
        <f>I215+M215</f>
        <v>0</v>
      </c>
      <c r="R215" s="519">
        <f>J215+N215</f>
        <v>0</v>
      </c>
      <c r="S215" s="519" t="s">
        <v>419</v>
      </c>
      <c r="T215" s="521">
        <f>Q215</f>
        <v>0</v>
      </c>
    </row>
    <row r="216" spans="1:20" ht="19.149999999999999" hidden="1" customHeight="1">
      <c r="A216" s="534" t="s">
        <v>57</v>
      </c>
      <c r="B216" s="518" t="s">
        <v>419</v>
      </c>
      <c r="C216" s="519" t="s">
        <v>419</v>
      </c>
      <c r="D216" s="519" t="s">
        <v>419</v>
      </c>
      <c r="E216" s="524" t="s">
        <v>419</v>
      </c>
      <c r="F216" s="525" t="s">
        <v>419</v>
      </c>
      <c r="G216" s="525" t="s">
        <v>419</v>
      </c>
      <c r="H216" s="526" t="s">
        <v>419</v>
      </c>
      <c r="I216" s="522" t="s">
        <v>419</v>
      </c>
      <c r="J216" s="519" t="s">
        <v>419</v>
      </c>
      <c r="K216" s="519">
        <f>K220+K224+K228+K232+K236+K240+K244</f>
        <v>0</v>
      </c>
      <c r="L216" s="519">
        <f>K216</f>
        <v>0</v>
      </c>
      <c r="M216" s="519" t="s">
        <v>419</v>
      </c>
      <c r="N216" s="519" t="s">
        <v>419</v>
      </c>
      <c r="O216" s="519">
        <f>O220+O224+O228+O232+O236+O240+O244</f>
        <v>0</v>
      </c>
      <c r="P216" s="519">
        <f>O216</f>
        <v>0</v>
      </c>
      <c r="Q216" s="519" t="s">
        <v>419</v>
      </c>
      <c r="R216" s="519" t="s">
        <v>419</v>
      </c>
      <c r="S216" s="519">
        <f>K216+O216</f>
        <v>0</v>
      </c>
      <c r="T216" s="521">
        <f>S216</f>
        <v>0</v>
      </c>
    </row>
    <row r="217" spans="1:20" ht="19.149999999999999" hidden="1" customHeight="1">
      <c r="A217" s="535" t="s">
        <v>518</v>
      </c>
      <c r="B217" s="536"/>
      <c r="C217" s="519" t="e">
        <f>ROUND((Q217-R217)/H217/12,0)</f>
        <v>#DIV/0!</v>
      </c>
      <c r="D217" s="519" t="e">
        <f>ROUND(R217/F217/12,0)</f>
        <v>#DIV/0!</v>
      </c>
      <c r="E217" s="524">
        <f>E218+E219</f>
        <v>0</v>
      </c>
      <c r="F217" s="525">
        <f>F218+F219</f>
        <v>0</v>
      </c>
      <c r="G217" s="525">
        <f>G218+G219</f>
        <v>0</v>
      </c>
      <c r="H217" s="526">
        <f>IF(E217+G217=H218+H219,E217+G217, "CHYBA")</f>
        <v>0</v>
      </c>
      <c r="I217" s="537">
        <f>I218+I219</f>
        <v>0</v>
      </c>
      <c r="J217" s="538">
        <f>J218+J219</f>
        <v>0</v>
      </c>
      <c r="K217" s="538">
        <f>K220</f>
        <v>0</v>
      </c>
      <c r="L217" s="538">
        <f>IF(I217+K217=L218+L219+L220,I217+K217,"CHYBA")</f>
        <v>0</v>
      </c>
      <c r="M217" s="519">
        <f>M218+M219</f>
        <v>0</v>
      </c>
      <c r="N217" s="519">
        <f>N218+N219</f>
        <v>0</v>
      </c>
      <c r="O217" s="519">
        <f>O220</f>
        <v>0</v>
      </c>
      <c r="P217" s="519">
        <f>IF(M217+O217=P218+P219+P220,M217+O217,"CHYBA")</f>
        <v>0</v>
      </c>
      <c r="Q217" s="519">
        <f>Q218+Q219</f>
        <v>0</v>
      </c>
      <c r="R217" s="519">
        <f>R218+R219</f>
        <v>0</v>
      </c>
      <c r="S217" s="519">
        <f>S220</f>
        <v>0</v>
      </c>
      <c r="T217" s="521">
        <f>IF(Q217+S217=T218+T219+T220,Q217+S217,"CHYBA")</f>
        <v>0</v>
      </c>
    </row>
    <row r="218" spans="1:20" ht="19.149999999999999" hidden="1" customHeight="1">
      <c r="A218" s="534" t="s">
        <v>55</v>
      </c>
      <c r="B218" s="518" t="s">
        <v>419</v>
      </c>
      <c r="C218" s="519" t="e">
        <f>ROUND((Q218-R218)/H218/12,0)</f>
        <v>#DIV/0!</v>
      </c>
      <c r="D218" s="519" t="e">
        <f>ROUND(R218/F218/12,0)</f>
        <v>#DIV/0!</v>
      </c>
      <c r="E218" s="539"/>
      <c r="F218" s="540"/>
      <c r="G218" s="540"/>
      <c r="H218" s="521">
        <f>E218+G218</f>
        <v>0</v>
      </c>
      <c r="I218" s="541"/>
      <c r="J218" s="542"/>
      <c r="K218" s="538" t="s">
        <v>419</v>
      </c>
      <c r="L218" s="538">
        <f>I218</f>
        <v>0</v>
      </c>
      <c r="M218" s="542"/>
      <c r="N218" s="542"/>
      <c r="O218" s="519" t="s">
        <v>419</v>
      </c>
      <c r="P218" s="519">
        <f>M218</f>
        <v>0</v>
      </c>
      <c r="Q218" s="519">
        <f>I218+M218</f>
        <v>0</v>
      </c>
      <c r="R218" s="519">
        <f>J218+N218</f>
        <v>0</v>
      </c>
      <c r="S218" s="519" t="s">
        <v>419</v>
      </c>
      <c r="T218" s="521">
        <f>Q218</f>
        <v>0</v>
      </c>
    </row>
    <row r="219" spans="1:20" ht="19.149999999999999" hidden="1" customHeight="1">
      <c r="A219" s="534" t="s">
        <v>56</v>
      </c>
      <c r="B219" s="518" t="s">
        <v>419</v>
      </c>
      <c r="C219" s="519" t="e">
        <f>ROUND((Q219-R219)/H219/12,0)</f>
        <v>#DIV/0!</v>
      </c>
      <c r="D219" s="519" t="e">
        <f>ROUND(R219/F219/12,0)</f>
        <v>#DIV/0!</v>
      </c>
      <c r="E219" s="539"/>
      <c r="F219" s="540"/>
      <c r="G219" s="540"/>
      <c r="H219" s="521">
        <f>E219+G219</f>
        <v>0</v>
      </c>
      <c r="I219" s="541"/>
      <c r="J219" s="542"/>
      <c r="K219" s="538" t="s">
        <v>419</v>
      </c>
      <c r="L219" s="538">
        <f>I219</f>
        <v>0</v>
      </c>
      <c r="M219" s="542"/>
      <c r="N219" s="542"/>
      <c r="O219" s="519" t="s">
        <v>419</v>
      </c>
      <c r="P219" s="519">
        <f>M219</f>
        <v>0</v>
      </c>
      <c r="Q219" s="519">
        <f>I219+M219</f>
        <v>0</v>
      </c>
      <c r="R219" s="519">
        <f>J219+N219</f>
        <v>0</v>
      </c>
      <c r="S219" s="519" t="s">
        <v>419</v>
      </c>
      <c r="T219" s="521">
        <f>Q219</f>
        <v>0</v>
      </c>
    </row>
    <row r="220" spans="1:20" ht="19.149999999999999" hidden="1" customHeight="1">
      <c r="A220" s="534" t="s">
        <v>57</v>
      </c>
      <c r="B220" s="518" t="s">
        <v>419</v>
      </c>
      <c r="C220" s="519" t="s">
        <v>419</v>
      </c>
      <c r="D220" s="519" t="s">
        <v>419</v>
      </c>
      <c r="E220" s="524" t="s">
        <v>419</v>
      </c>
      <c r="F220" s="525" t="s">
        <v>419</v>
      </c>
      <c r="G220" s="525" t="s">
        <v>419</v>
      </c>
      <c r="H220" s="526" t="s">
        <v>419</v>
      </c>
      <c r="I220" s="522" t="s">
        <v>419</v>
      </c>
      <c r="J220" s="519" t="s">
        <v>419</v>
      </c>
      <c r="K220" s="542"/>
      <c r="L220" s="538">
        <f>K220</f>
        <v>0</v>
      </c>
      <c r="M220" s="519" t="s">
        <v>419</v>
      </c>
      <c r="N220" s="519" t="s">
        <v>419</v>
      </c>
      <c r="O220" s="542"/>
      <c r="P220" s="519">
        <f>O220</f>
        <v>0</v>
      </c>
      <c r="Q220" s="519" t="s">
        <v>419</v>
      </c>
      <c r="R220" s="519" t="s">
        <v>419</v>
      </c>
      <c r="S220" s="519">
        <f>K220+O220</f>
        <v>0</v>
      </c>
      <c r="T220" s="521">
        <f>S220</f>
        <v>0</v>
      </c>
    </row>
    <row r="221" spans="1:20" ht="19.149999999999999" hidden="1" customHeight="1">
      <c r="A221" s="535" t="s">
        <v>518</v>
      </c>
      <c r="B221" s="536"/>
      <c r="C221" s="519" t="e">
        <f>ROUND((Q221-R221)/H221/12,0)</f>
        <v>#DIV/0!</v>
      </c>
      <c r="D221" s="519" t="e">
        <f>ROUND(R221/F221/12,0)</f>
        <v>#DIV/0!</v>
      </c>
      <c r="E221" s="524">
        <f>E222+E223</f>
        <v>0</v>
      </c>
      <c r="F221" s="525">
        <f>F222+F223</f>
        <v>0</v>
      </c>
      <c r="G221" s="525">
        <f>G222+G223</f>
        <v>0</v>
      </c>
      <c r="H221" s="526">
        <f>IF(E221+G221=H222+H223,E221+G221, "CHYBA")</f>
        <v>0</v>
      </c>
      <c r="I221" s="522">
        <f>I222+I223</f>
        <v>0</v>
      </c>
      <c r="J221" s="519">
        <f t="shared" ref="J221" si="69">J222+J223</f>
        <v>0</v>
      </c>
      <c r="K221" s="519">
        <f>K224</f>
        <v>0</v>
      </c>
      <c r="L221" s="519">
        <f>IF(I221+K221=L222+L223+L224,I221+K221,"CHYBA")</f>
        <v>0</v>
      </c>
      <c r="M221" s="519">
        <f>M222+M223</f>
        <v>0</v>
      </c>
      <c r="N221" s="519">
        <f>N222+N223</f>
        <v>0</v>
      </c>
      <c r="O221" s="519">
        <f>O224</f>
        <v>0</v>
      </c>
      <c r="P221" s="519">
        <f>IF(M221+O221=P222+P223+P224,M221+O221,"CHYBA")</f>
        <v>0</v>
      </c>
      <c r="Q221" s="519">
        <f>Q222+Q223</f>
        <v>0</v>
      </c>
      <c r="R221" s="519">
        <f>R222+R223</f>
        <v>0</v>
      </c>
      <c r="S221" s="519">
        <f>S224</f>
        <v>0</v>
      </c>
      <c r="T221" s="521">
        <f>IF(Q221+S221=T222+T223+T224,Q221+S221,"CHYBA")</f>
        <v>0</v>
      </c>
    </row>
    <row r="222" spans="1:20" ht="19.149999999999999" hidden="1" customHeight="1">
      <c r="A222" s="534" t="s">
        <v>55</v>
      </c>
      <c r="B222" s="518" t="s">
        <v>419</v>
      </c>
      <c r="C222" s="519" t="e">
        <f>ROUND((Q222-R222)/H222/12,0)</f>
        <v>#DIV/0!</v>
      </c>
      <c r="D222" s="519" t="e">
        <f>ROUND(R222/F222/12,0)</f>
        <v>#DIV/0!</v>
      </c>
      <c r="E222" s="539"/>
      <c r="F222" s="540"/>
      <c r="G222" s="540"/>
      <c r="H222" s="521">
        <f>E222+G222</f>
        <v>0</v>
      </c>
      <c r="I222" s="541"/>
      <c r="J222" s="542"/>
      <c r="K222" s="519" t="s">
        <v>419</v>
      </c>
      <c r="L222" s="519">
        <f>I222</f>
        <v>0</v>
      </c>
      <c r="M222" s="542"/>
      <c r="N222" s="542"/>
      <c r="O222" s="519" t="s">
        <v>419</v>
      </c>
      <c r="P222" s="519">
        <f>M222</f>
        <v>0</v>
      </c>
      <c r="Q222" s="519">
        <f>I222+M222</f>
        <v>0</v>
      </c>
      <c r="R222" s="519">
        <f>J222+N222</f>
        <v>0</v>
      </c>
      <c r="S222" s="519" t="s">
        <v>419</v>
      </c>
      <c r="T222" s="521">
        <f>Q222</f>
        <v>0</v>
      </c>
    </row>
    <row r="223" spans="1:20" ht="19.149999999999999" hidden="1" customHeight="1">
      <c r="A223" s="534" t="s">
        <v>56</v>
      </c>
      <c r="B223" s="518" t="s">
        <v>419</v>
      </c>
      <c r="C223" s="519" t="e">
        <f>ROUND((Q223-R223)/H223/12,0)</f>
        <v>#DIV/0!</v>
      </c>
      <c r="D223" s="519" t="e">
        <f>ROUND(R223/F223/12,0)</f>
        <v>#DIV/0!</v>
      </c>
      <c r="E223" s="539"/>
      <c r="F223" s="540"/>
      <c r="G223" s="540"/>
      <c r="H223" s="521">
        <f>E223+G223</f>
        <v>0</v>
      </c>
      <c r="I223" s="541"/>
      <c r="J223" s="542"/>
      <c r="K223" s="519" t="s">
        <v>419</v>
      </c>
      <c r="L223" s="519">
        <f>I223</f>
        <v>0</v>
      </c>
      <c r="M223" s="542"/>
      <c r="N223" s="542"/>
      <c r="O223" s="519" t="s">
        <v>419</v>
      </c>
      <c r="P223" s="519">
        <f>M223</f>
        <v>0</v>
      </c>
      <c r="Q223" s="519">
        <f>I223+M223</f>
        <v>0</v>
      </c>
      <c r="R223" s="519">
        <f>J223+N223</f>
        <v>0</v>
      </c>
      <c r="S223" s="519" t="s">
        <v>419</v>
      </c>
      <c r="T223" s="521">
        <f>Q223</f>
        <v>0</v>
      </c>
    </row>
    <row r="224" spans="1:20" ht="19.149999999999999" hidden="1" customHeight="1">
      <c r="A224" s="534" t="s">
        <v>57</v>
      </c>
      <c r="B224" s="518" t="s">
        <v>419</v>
      </c>
      <c r="C224" s="519" t="s">
        <v>419</v>
      </c>
      <c r="D224" s="519" t="s">
        <v>419</v>
      </c>
      <c r="E224" s="524" t="s">
        <v>419</v>
      </c>
      <c r="F224" s="525" t="s">
        <v>419</v>
      </c>
      <c r="G224" s="525" t="s">
        <v>419</v>
      </c>
      <c r="H224" s="526" t="s">
        <v>419</v>
      </c>
      <c r="I224" s="522" t="s">
        <v>419</v>
      </c>
      <c r="J224" s="519" t="s">
        <v>419</v>
      </c>
      <c r="K224" s="542"/>
      <c r="L224" s="519">
        <f>K224</f>
        <v>0</v>
      </c>
      <c r="M224" s="519" t="s">
        <v>419</v>
      </c>
      <c r="N224" s="519" t="s">
        <v>419</v>
      </c>
      <c r="O224" s="542"/>
      <c r="P224" s="519">
        <f>O224</f>
        <v>0</v>
      </c>
      <c r="Q224" s="519" t="s">
        <v>419</v>
      </c>
      <c r="R224" s="519" t="s">
        <v>419</v>
      </c>
      <c r="S224" s="519">
        <f>K224+O224</f>
        <v>0</v>
      </c>
      <c r="T224" s="521">
        <f>S224</f>
        <v>0</v>
      </c>
    </row>
    <row r="225" spans="1:20" ht="19.149999999999999" hidden="1" customHeight="1">
      <c r="A225" s="535" t="s">
        <v>518</v>
      </c>
      <c r="B225" s="536"/>
      <c r="C225" s="519" t="e">
        <f>ROUND((Q225-R225)/H225/12,0)</f>
        <v>#DIV/0!</v>
      </c>
      <c r="D225" s="519" t="e">
        <f>ROUND(R225/F225/12,0)</f>
        <v>#DIV/0!</v>
      </c>
      <c r="E225" s="524">
        <f>E226+E227</f>
        <v>0</v>
      </c>
      <c r="F225" s="525">
        <f>F226+F227</f>
        <v>0</v>
      </c>
      <c r="G225" s="525">
        <f>G226+G227</f>
        <v>0</v>
      </c>
      <c r="H225" s="526">
        <f>IF(E225+G225=H226+H227,E225+G225, "CHYBA")</f>
        <v>0</v>
      </c>
      <c r="I225" s="522">
        <f>I226+I227</f>
        <v>0</v>
      </c>
      <c r="J225" s="519">
        <f t="shared" ref="J225" si="70">J226+J227</f>
        <v>0</v>
      </c>
      <c r="K225" s="519">
        <f>K228</f>
        <v>0</v>
      </c>
      <c r="L225" s="519">
        <f>IF(I225+K225=L226+L227+L228,I225+K225,"CHYBA")</f>
        <v>0</v>
      </c>
      <c r="M225" s="519">
        <f>M226+M227</f>
        <v>0</v>
      </c>
      <c r="N225" s="519">
        <f>N226+N227</f>
        <v>0</v>
      </c>
      <c r="O225" s="519">
        <f>O228</f>
        <v>0</v>
      </c>
      <c r="P225" s="519">
        <f>IF(M225+O225=P226+P227+P228,M225+O225,"CHYBA")</f>
        <v>0</v>
      </c>
      <c r="Q225" s="519">
        <f>Q226+Q227</f>
        <v>0</v>
      </c>
      <c r="R225" s="519">
        <f>R226+R227</f>
        <v>0</v>
      </c>
      <c r="S225" s="519">
        <f>S228</f>
        <v>0</v>
      </c>
      <c r="T225" s="521">
        <f>IF(Q225+S225=T226+T227+T228,Q225+S225,"CHYBA")</f>
        <v>0</v>
      </c>
    </row>
    <row r="226" spans="1:20" ht="19.149999999999999" hidden="1" customHeight="1">
      <c r="A226" s="534" t="s">
        <v>55</v>
      </c>
      <c r="B226" s="518" t="s">
        <v>419</v>
      </c>
      <c r="C226" s="519" t="e">
        <f>ROUND((Q226-R226)/H226/12,0)</f>
        <v>#DIV/0!</v>
      </c>
      <c r="D226" s="519" t="e">
        <f>ROUND(R226/F226/12,0)</f>
        <v>#DIV/0!</v>
      </c>
      <c r="E226" s="539"/>
      <c r="F226" s="540"/>
      <c r="G226" s="540"/>
      <c r="H226" s="521">
        <f>E226+G226</f>
        <v>0</v>
      </c>
      <c r="I226" s="541"/>
      <c r="J226" s="542"/>
      <c r="K226" s="519" t="s">
        <v>419</v>
      </c>
      <c r="L226" s="519">
        <f>I226</f>
        <v>0</v>
      </c>
      <c r="M226" s="542"/>
      <c r="N226" s="542"/>
      <c r="O226" s="519" t="s">
        <v>419</v>
      </c>
      <c r="P226" s="519">
        <f>M226</f>
        <v>0</v>
      </c>
      <c r="Q226" s="519">
        <f>I226+M226</f>
        <v>0</v>
      </c>
      <c r="R226" s="519">
        <f>J226+N226</f>
        <v>0</v>
      </c>
      <c r="S226" s="519" t="s">
        <v>419</v>
      </c>
      <c r="T226" s="521">
        <f>Q226</f>
        <v>0</v>
      </c>
    </row>
    <row r="227" spans="1:20" ht="19.149999999999999" hidden="1" customHeight="1">
      <c r="A227" s="534" t="s">
        <v>56</v>
      </c>
      <c r="B227" s="518" t="s">
        <v>419</v>
      </c>
      <c r="C227" s="519" t="e">
        <f>ROUND((Q227-R227)/H227/12,0)</f>
        <v>#DIV/0!</v>
      </c>
      <c r="D227" s="519" t="e">
        <f>ROUND(R227/F227/12,0)</f>
        <v>#DIV/0!</v>
      </c>
      <c r="E227" s="539"/>
      <c r="F227" s="540"/>
      <c r="G227" s="540"/>
      <c r="H227" s="521">
        <f>E227+G227</f>
        <v>0</v>
      </c>
      <c r="I227" s="541"/>
      <c r="J227" s="542"/>
      <c r="K227" s="519" t="s">
        <v>419</v>
      </c>
      <c r="L227" s="519">
        <f>I227</f>
        <v>0</v>
      </c>
      <c r="M227" s="542"/>
      <c r="N227" s="542"/>
      <c r="O227" s="519" t="s">
        <v>419</v>
      </c>
      <c r="P227" s="519">
        <f>M227</f>
        <v>0</v>
      </c>
      <c r="Q227" s="519">
        <f>I227+M227</f>
        <v>0</v>
      </c>
      <c r="R227" s="519">
        <f>J227+N227</f>
        <v>0</v>
      </c>
      <c r="S227" s="519" t="s">
        <v>419</v>
      </c>
      <c r="T227" s="521">
        <f>Q227</f>
        <v>0</v>
      </c>
    </row>
    <row r="228" spans="1:20" ht="19.149999999999999" hidden="1" customHeight="1">
      <c r="A228" s="534" t="s">
        <v>57</v>
      </c>
      <c r="B228" s="518" t="s">
        <v>419</v>
      </c>
      <c r="C228" s="519" t="s">
        <v>419</v>
      </c>
      <c r="D228" s="519" t="s">
        <v>419</v>
      </c>
      <c r="E228" s="524" t="s">
        <v>419</v>
      </c>
      <c r="F228" s="525" t="s">
        <v>419</v>
      </c>
      <c r="G228" s="525" t="s">
        <v>419</v>
      </c>
      <c r="H228" s="526" t="s">
        <v>419</v>
      </c>
      <c r="I228" s="522" t="s">
        <v>419</v>
      </c>
      <c r="J228" s="519" t="s">
        <v>419</v>
      </c>
      <c r="K228" s="542"/>
      <c r="L228" s="519">
        <f>K228</f>
        <v>0</v>
      </c>
      <c r="M228" s="519" t="s">
        <v>419</v>
      </c>
      <c r="N228" s="519" t="s">
        <v>419</v>
      </c>
      <c r="O228" s="542"/>
      <c r="P228" s="519">
        <f>O228</f>
        <v>0</v>
      </c>
      <c r="Q228" s="519" t="s">
        <v>419</v>
      </c>
      <c r="R228" s="519" t="s">
        <v>419</v>
      </c>
      <c r="S228" s="519">
        <f>K228+O228</f>
        <v>0</v>
      </c>
      <c r="T228" s="521">
        <f>S228</f>
        <v>0</v>
      </c>
    </row>
    <row r="229" spans="1:20" ht="19.149999999999999" hidden="1" customHeight="1">
      <c r="A229" s="535" t="s">
        <v>518</v>
      </c>
      <c r="B229" s="536"/>
      <c r="C229" s="519" t="e">
        <f>ROUND((Q229-R229)/H229/12,0)</f>
        <v>#DIV/0!</v>
      </c>
      <c r="D229" s="519" t="e">
        <f>ROUND(R229/F229/12,0)</f>
        <v>#DIV/0!</v>
      </c>
      <c r="E229" s="524">
        <f>E230+E231</f>
        <v>0</v>
      </c>
      <c r="F229" s="525">
        <f>F230+F231</f>
        <v>0</v>
      </c>
      <c r="G229" s="525">
        <f>G230+G231</f>
        <v>0</v>
      </c>
      <c r="H229" s="526">
        <f>IF(E229+G229=H230+H231,E229+G229, "CHYBA")</f>
        <v>0</v>
      </c>
      <c r="I229" s="522">
        <f>I230+I231</f>
        <v>0</v>
      </c>
      <c r="J229" s="519">
        <f t="shared" ref="J229" si="71">J230+J231</f>
        <v>0</v>
      </c>
      <c r="K229" s="519">
        <f>K232</f>
        <v>0</v>
      </c>
      <c r="L229" s="519">
        <f>IF(I229+K229=L230+L231+L232,I229+K229,"CHYBA")</f>
        <v>0</v>
      </c>
      <c r="M229" s="519">
        <f>M230+M231</f>
        <v>0</v>
      </c>
      <c r="N229" s="519">
        <f>N230+N231</f>
        <v>0</v>
      </c>
      <c r="O229" s="519">
        <f>O232</f>
        <v>0</v>
      </c>
      <c r="P229" s="519">
        <f>IF(M229+O229=P230+P231+P232,M229+O229,"CHYBA")</f>
        <v>0</v>
      </c>
      <c r="Q229" s="519">
        <f>Q230+Q231</f>
        <v>0</v>
      </c>
      <c r="R229" s="519">
        <f>R230+R231</f>
        <v>0</v>
      </c>
      <c r="S229" s="519">
        <f>S232</f>
        <v>0</v>
      </c>
      <c r="T229" s="521">
        <f>IF(Q229+S229=T230+T231+T232,Q229+S229,"CHYBA")</f>
        <v>0</v>
      </c>
    </row>
    <row r="230" spans="1:20" ht="19.149999999999999" hidden="1" customHeight="1">
      <c r="A230" s="534" t="s">
        <v>55</v>
      </c>
      <c r="B230" s="518" t="s">
        <v>419</v>
      </c>
      <c r="C230" s="519" t="e">
        <f>ROUND((Q230-R230)/H230/12,0)</f>
        <v>#DIV/0!</v>
      </c>
      <c r="D230" s="519" t="e">
        <f>ROUND(R230/F230/12,0)</f>
        <v>#DIV/0!</v>
      </c>
      <c r="E230" s="539"/>
      <c r="F230" s="540"/>
      <c r="G230" s="540"/>
      <c r="H230" s="521">
        <f>E230+G230</f>
        <v>0</v>
      </c>
      <c r="I230" s="541"/>
      <c r="J230" s="542"/>
      <c r="K230" s="519" t="s">
        <v>419</v>
      </c>
      <c r="L230" s="519">
        <f>I230</f>
        <v>0</v>
      </c>
      <c r="M230" s="542"/>
      <c r="N230" s="542"/>
      <c r="O230" s="519" t="s">
        <v>419</v>
      </c>
      <c r="P230" s="519">
        <f>M230</f>
        <v>0</v>
      </c>
      <c r="Q230" s="519">
        <f>I230+M230</f>
        <v>0</v>
      </c>
      <c r="R230" s="519">
        <f>J230+N230</f>
        <v>0</v>
      </c>
      <c r="S230" s="519" t="s">
        <v>419</v>
      </c>
      <c r="T230" s="521">
        <f>Q230</f>
        <v>0</v>
      </c>
    </row>
    <row r="231" spans="1:20" ht="19.149999999999999" hidden="1" customHeight="1">
      <c r="A231" s="534" t="s">
        <v>56</v>
      </c>
      <c r="B231" s="518" t="s">
        <v>419</v>
      </c>
      <c r="C231" s="519" t="e">
        <f>ROUND((Q231-R231)/H231/12,0)</f>
        <v>#DIV/0!</v>
      </c>
      <c r="D231" s="519" t="e">
        <f>ROUND(R231/F231/12,0)</f>
        <v>#DIV/0!</v>
      </c>
      <c r="E231" s="539"/>
      <c r="F231" s="540"/>
      <c r="G231" s="540"/>
      <c r="H231" s="521">
        <f>E231+G231</f>
        <v>0</v>
      </c>
      <c r="I231" s="541"/>
      <c r="J231" s="542"/>
      <c r="K231" s="519" t="s">
        <v>419</v>
      </c>
      <c r="L231" s="519">
        <f>I231</f>
        <v>0</v>
      </c>
      <c r="M231" s="542"/>
      <c r="N231" s="542"/>
      <c r="O231" s="519" t="s">
        <v>419</v>
      </c>
      <c r="P231" s="519">
        <f>M231</f>
        <v>0</v>
      </c>
      <c r="Q231" s="519">
        <f>I231+M231</f>
        <v>0</v>
      </c>
      <c r="R231" s="519">
        <f>J231+N231</f>
        <v>0</v>
      </c>
      <c r="S231" s="519" t="s">
        <v>419</v>
      </c>
      <c r="T231" s="521">
        <f>Q231</f>
        <v>0</v>
      </c>
    </row>
    <row r="232" spans="1:20" ht="19.149999999999999" hidden="1" customHeight="1">
      <c r="A232" s="534" t="s">
        <v>57</v>
      </c>
      <c r="B232" s="518" t="s">
        <v>419</v>
      </c>
      <c r="C232" s="519" t="s">
        <v>419</v>
      </c>
      <c r="D232" s="519" t="s">
        <v>419</v>
      </c>
      <c r="E232" s="524" t="s">
        <v>419</v>
      </c>
      <c r="F232" s="525" t="s">
        <v>419</v>
      </c>
      <c r="G232" s="525" t="s">
        <v>419</v>
      </c>
      <c r="H232" s="526" t="s">
        <v>419</v>
      </c>
      <c r="I232" s="522" t="s">
        <v>419</v>
      </c>
      <c r="J232" s="519" t="s">
        <v>419</v>
      </c>
      <c r="K232" s="542"/>
      <c r="L232" s="519">
        <f>K232</f>
        <v>0</v>
      </c>
      <c r="M232" s="519" t="s">
        <v>419</v>
      </c>
      <c r="N232" s="519" t="s">
        <v>419</v>
      </c>
      <c r="O232" s="542"/>
      <c r="P232" s="519">
        <f>O232</f>
        <v>0</v>
      </c>
      <c r="Q232" s="519" t="s">
        <v>419</v>
      </c>
      <c r="R232" s="519" t="s">
        <v>419</v>
      </c>
      <c r="S232" s="519">
        <f>K232+O232</f>
        <v>0</v>
      </c>
      <c r="T232" s="521">
        <f>S232</f>
        <v>0</v>
      </c>
    </row>
    <row r="233" spans="1:20" ht="19.149999999999999" hidden="1" customHeight="1">
      <c r="A233" s="535" t="s">
        <v>518</v>
      </c>
      <c r="B233" s="536"/>
      <c r="C233" s="519" t="e">
        <f>ROUND((Q233-R233)/H233/12,0)</f>
        <v>#DIV/0!</v>
      </c>
      <c r="D233" s="519" t="e">
        <f>ROUND(R233/F233/12,0)</f>
        <v>#DIV/0!</v>
      </c>
      <c r="E233" s="524">
        <f>E234+E235</f>
        <v>0</v>
      </c>
      <c r="F233" s="525">
        <f>F234+F235</f>
        <v>0</v>
      </c>
      <c r="G233" s="525">
        <f>G234+G235</f>
        <v>0</v>
      </c>
      <c r="H233" s="526">
        <f>IF(E233+G233=H234+H235,E233+G233, "CHYBA")</f>
        <v>0</v>
      </c>
      <c r="I233" s="522">
        <f>I234+I235</f>
        <v>0</v>
      </c>
      <c r="J233" s="519">
        <f t="shared" ref="J233" si="72">J234+J235</f>
        <v>0</v>
      </c>
      <c r="K233" s="519">
        <f>K236</f>
        <v>0</v>
      </c>
      <c r="L233" s="519">
        <f>IF(I233+K233=L234+L235+L236,I233+K233,"CHYBA")</f>
        <v>0</v>
      </c>
      <c r="M233" s="519">
        <f>M234+M235</f>
        <v>0</v>
      </c>
      <c r="N233" s="519">
        <f>N234+N235</f>
        <v>0</v>
      </c>
      <c r="O233" s="519">
        <f>O236</f>
        <v>0</v>
      </c>
      <c r="P233" s="519">
        <f>IF(M233+O233=P234+P235+P236,M233+O233,"CHYBA")</f>
        <v>0</v>
      </c>
      <c r="Q233" s="519">
        <f>Q234+Q235</f>
        <v>0</v>
      </c>
      <c r="R233" s="519">
        <f>R234+R235</f>
        <v>0</v>
      </c>
      <c r="S233" s="519">
        <f>S236</f>
        <v>0</v>
      </c>
      <c r="T233" s="521">
        <f>IF(Q233+S233=T234+T235+T236,Q233+S233,"CHYBA")</f>
        <v>0</v>
      </c>
    </row>
    <row r="234" spans="1:20" ht="19.149999999999999" hidden="1" customHeight="1">
      <c r="A234" s="534" t="s">
        <v>55</v>
      </c>
      <c r="B234" s="518" t="s">
        <v>419</v>
      </c>
      <c r="C234" s="519" t="e">
        <f>ROUND((Q234-R234)/H234/12,0)</f>
        <v>#DIV/0!</v>
      </c>
      <c r="D234" s="519" t="e">
        <f>ROUND(R234/F234/12,0)</f>
        <v>#DIV/0!</v>
      </c>
      <c r="E234" s="539"/>
      <c r="F234" s="540"/>
      <c r="G234" s="540"/>
      <c r="H234" s="521">
        <f>E234+G234</f>
        <v>0</v>
      </c>
      <c r="I234" s="541"/>
      <c r="J234" s="542"/>
      <c r="K234" s="519" t="s">
        <v>419</v>
      </c>
      <c r="L234" s="519">
        <f>I234</f>
        <v>0</v>
      </c>
      <c r="M234" s="542"/>
      <c r="N234" s="542"/>
      <c r="O234" s="519" t="s">
        <v>419</v>
      </c>
      <c r="P234" s="519">
        <f>M234</f>
        <v>0</v>
      </c>
      <c r="Q234" s="519">
        <f>I234+M234</f>
        <v>0</v>
      </c>
      <c r="R234" s="519">
        <f>J234+N234</f>
        <v>0</v>
      </c>
      <c r="S234" s="519" t="s">
        <v>419</v>
      </c>
      <c r="T234" s="521">
        <f>Q234</f>
        <v>0</v>
      </c>
    </row>
    <row r="235" spans="1:20" ht="19.149999999999999" hidden="1" customHeight="1">
      <c r="A235" s="534" t="s">
        <v>56</v>
      </c>
      <c r="B235" s="518" t="s">
        <v>419</v>
      </c>
      <c r="C235" s="519" t="e">
        <f>ROUND((Q235-R235)/H235/12,0)</f>
        <v>#DIV/0!</v>
      </c>
      <c r="D235" s="519" t="e">
        <f>ROUND(R235/F235/12,0)</f>
        <v>#DIV/0!</v>
      </c>
      <c r="E235" s="539"/>
      <c r="F235" s="540"/>
      <c r="G235" s="540"/>
      <c r="H235" s="521">
        <f>E235+G235</f>
        <v>0</v>
      </c>
      <c r="I235" s="541"/>
      <c r="J235" s="542"/>
      <c r="K235" s="519" t="s">
        <v>419</v>
      </c>
      <c r="L235" s="519">
        <f>I235</f>
        <v>0</v>
      </c>
      <c r="M235" s="542"/>
      <c r="N235" s="542"/>
      <c r="O235" s="519" t="s">
        <v>419</v>
      </c>
      <c r="P235" s="519">
        <f>M235</f>
        <v>0</v>
      </c>
      <c r="Q235" s="519">
        <f>I235+M235</f>
        <v>0</v>
      </c>
      <c r="R235" s="519">
        <f>J235+N235</f>
        <v>0</v>
      </c>
      <c r="S235" s="519" t="s">
        <v>419</v>
      </c>
      <c r="T235" s="521">
        <f>Q235</f>
        <v>0</v>
      </c>
    </row>
    <row r="236" spans="1:20" ht="19.149999999999999" hidden="1" customHeight="1">
      <c r="A236" s="534" t="s">
        <v>57</v>
      </c>
      <c r="B236" s="518" t="s">
        <v>419</v>
      </c>
      <c r="C236" s="519" t="s">
        <v>419</v>
      </c>
      <c r="D236" s="519" t="s">
        <v>419</v>
      </c>
      <c r="E236" s="524" t="s">
        <v>419</v>
      </c>
      <c r="F236" s="525" t="s">
        <v>419</v>
      </c>
      <c r="G236" s="525" t="s">
        <v>419</v>
      </c>
      <c r="H236" s="526" t="s">
        <v>419</v>
      </c>
      <c r="I236" s="522" t="s">
        <v>419</v>
      </c>
      <c r="J236" s="519" t="s">
        <v>419</v>
      </c>
      <c r="K236" s="542"/>
      <c r="L236" s="519">
        <f>K236</f>
        <v>0</v>
      </c>
      <c r="M236" s="519" t="s">
        <v>419</v>
      </c>
      <c r="N236" s="519" t="s">
        <v>419</v>
      </c>
      <c r="O236" s="542"/>
      <c r="P236" s="519">
        <f>O236</f>
        <v>0</v>
      </c>
      <c r="Q236" s="519" t="s">
        <v>419</v>
      </c>
      <c r="R236" s="519" t="s">
        <v>419</v>
      </c>
      <c r="S236" s="519">
        <f>K236+O236</f>
        <v>0</v>
      </c>
      <c r="T236" s="521">
        <f>S236</f>
        <v>0</v>
      </c>
    </row>
    <row r="237" spans="1:20" ht="19.149999999999999" hidden="1" customHeight="1">
      <c r="A237" s="535" t="s">
        <v>518</v>
      </c>
      <c r="B237" s="536"/>
      <c r="C237" s="519" t="e">
        <f>ROUND((Q237-R237)/H237/12,0)</f>
        <v>#DIV/0!</v>
      </c>
      <c r="D237" s="519" t="e">
        <f>ROUND(R237/F237/12,0)</f>
        <v>#DIV/0!</v>
      </c>
      <c r="E237" s="524">
        <f>E238+E239</f>
        <v>0</v>
      </c>
      <c r="F237" s="525">
        <f>F238+F239</f>
        <v>0</v>
      </c>
      <c r="G237" s="525">
        <f>G238+G239</f>
        <v>0</v>
      </c>
      <c r="H237" s="526">
        <f>IF(E237+G237=H238+H239,E237+G237, "CHYBA")</f>
        <v>0</v>
      </c>
      <c r="I237" s="522">
        <f>I238+I239</f>
        <v>0</v>
      </c>
      <c r="J237" s="519">
        <f t="shared" ref="J237" si="73">J238+J239</f>
        <v>0</v>
      </c>
      <c r="K237" s="519">
        <f>K240</f>
        <v>0</v>
      </c>
      <c r="L237" s="519">
        <f>IF(I237+K237=L238+L239+L240,I237+K237,"CHYBA")</f>
        <v>0</v>
      </c>
      <c r="M237" s="519">
        <f>M238+M239</f>
        <v>0</v>
      </c>
      <c r="N237" s="519">
        <f>N238+N239</f>
        <v>0</v>
      </c>
      <c r="O237" s="519">
        <f>O240</f>
        <v>0</v>
      </c>
      <c r="P237" s="519">
        <f>IF(M237+O237=P238+P239+P240,M237+O237,"CHYBA")</f>
        <v>0</v>
      </c>
      <c r="Q237" s="519">
        <f>Q238+Q239</f>
        <v>0</v>
      </c>
      <c r="R237" s="519">
        <f>R238+R239</f>
        <v>0</v>
      </c>
      <c r="S237" s="519">
        <f>S240</f>
        <v>0</v>
      </c>
      <c r="T237" s="521">
        <f>IF(Q237+S237=T238+T239+T240,Q237+S237,"CHYBA")</f>
        <v>0</v>
      </c>
    </row>
    <row r="238" spans="1:20" ht="19.149999999999999" hidden="1" customHeight="1">
      <c r="A238" s="534" t="s">
        <v>55</v>
      </c>
      <c r="B238" s="518" t="s">
        <v>419</v>
      </c>
      <c r="C238" s="519" t="e">
        <f>ROUND((Q238-R238)/H238/12,0)</f>
        <v>#DIV/0!</v>
      </c>
      <c r="D238" s="519" t="e">
        <f>ROUND(R238/F238/12,0)</f>
        <v>#DIV/0!</v>
      </c>
      <c r="E238" s="539"/>
      <c r="F238" s="540"/>
      <c r="G238" s="540"/>
      <c r="H238" s="521">
        <f>E238+G238</f>
        <v>0</v>
      </c>
      <c r="I238" s="541"/>
      <c r="J238" s="542"/>
      <c r="K238" s="519" t="s">
        <v>419</v>
      </c>
      <c r="L238" s="519">
        <f>I238</f>
        <v>0</v>
      </c>
      <c r="M238" s="542"/>
      <c r="N238" s="542"/>
      <c r="O238" s="519" t="s">
        <v>419</v>
      </c>
      <c r="P238" s="519">
        <f>M238</f>
        <v>0</v>
      </c>
      <c r="Q238" s="519">
        <f>I238+M238</f>
        <v>0</v>
      </c>
      <c r="R238" s="519">
        <f>J238+N238</f>
        <v>0</v>
      </c>
      <c r="S238" s="519" t="s">
        <v>419</v>
      </c>
      <c r="T238" s="521">
        <f>Q238</f>
        <v>0</v>
      </c>
    </row>
    <row r="239" spans="1:20" ht="19.149999999999999" hidden="1" customHeight="1">
      <c r="A239" s="534" t="s">
        <v>56</v>
      </c>
      <c r="B239" s="518" t="s">
        <v>419</v>
      </c>
      <c r="C239" s="519" t="e">
        <f>ROUND((Q239-R239)/H239/12,0)</f>
        <v>#DIV/0!</v>
      </c>
      <c r="D239" s="519" t="e">
        <f>ROUND(R239/F239/12,0)</f>
        <v>#DIV/0!</v>
      </c>
      <c r="E239" s="539"/>
      <c r="F239" s="540"/>
      <c r="G239" s="540"/>
      <c r="H239" s="521">
        <f>E239+G239</f>
        <v>0</v>
      </c>
      <c r="I239" s="541"/>
      <c r="J239" s="542"/>
      <c r="K239" s="519" t="s">
        <v>419</v>
      </c>
      <c r="L239" s="519">
        <f>I239</f>
        <v>0</v>
      </c>
      <c r="M239" s="542"/>
      <c r="N239" s="542"/>
      <c r="O239" s="519" t="s">
        <v>419</v>
      </c>
      <c r="P239" s="519">
        <f>M239</f>
        <v>0</v>
      </c>
      <c r="Q239" s="519">
        <f>I239+M239</f>
        <v>0</v>
      </c>
      <c r="R239" s="519">
        <f>J239+N239</f>
        <v>0</v>
      </c>
      <c r="S239" s="519" t="s">
        <v>419</v>
      </c>
      <c r="T239" s="521">
        <f>Q239</f>
        <v>0</v>
      </c>
    </row>
    <row r="240" spans="1:20" ht="19.149999999999999" hidden="1" customHeight="1">
      <c r="A240" s="534" t="s">
        <v>57</v>
      </c>
      <c r="B240" s="518" t="s">
        <v>419</v>
      </c>
      <c r="C240" s="519" t="s">
        <v>419</v>
      </c>
      <c r="D240" s="519" t="s">
        <v>419</v>
      </c>
      <c r="E240" s="524" t="s">
        <v>419</v>
      </c>
      <c r="F240" s="525" t="s">
        <v>419</v>
      </c>
      <c r="G240" s="525" t="s">
        <v>419</v>
      </c>
      <c r="H240" s="526" t="s">
        <v>419</v>
      </c>
      <c r="I240" s="522" t="s">
        <v>419</v>
      </c>
      <c r="J240" s="519" t="s">
        <v>419</v>
      </c>
      <c r="K240" s="542"/>
      <c r="L240" s="519">
        <f>K240</f>
        <v>0</v>
      </c>
      <c r="M240" s="519" t="s">
        <v>419</v>
      </c>
      <c r="N240" s="519" t="s">
        <v>419</v>
      </c>
      <c r="O240" s="542"/>
      <c r="P240" s="519">
        <f>O240</f>
        <v>0</v>
      </c>
      <c r="Q240" s="519" t="s">
        <v>419</v>
      </c>
      <c r="R240" s="519" t="s">
        <v>419</v>
      </c>
      <c r="S240" s="519">
        <f>K240+O240</f>
        <v>0</v>
      </c>
      <c r="T240" s="521">
        <f>S240</f>
        <v>0</v>
      </c>
    </row>
    <row r="241" spans="1:20" ht="19.149999999999999" hidden="1" customHeight="1">
      <c r="A241" s="535" t="s">
        <v>518</v>
      </c>
      <c r="B241" s="536"/>
      <c r="C241" s="519" t="e">
        <f>ROUND((Q241-R241)/H241/12,0)</f>
        <v>#DIV/0!</v>
      </c>
      <c r="D241" s="519" t="e">
        <f>ROUND(R241/F241/12,0)</f>
        <v>#DIV/0!</v>
      </c>
      <c r="E241" s="524">
        <f>E242+E243</f>
        <v>0</v>
      </c>
      <c r="F241" s="525">
        <f>F242+F243</f>
        <v>0</v>
      </c>
      <c r="G241" s="525">
        <f>G242+G243</f>
        <v>0</v>
      </c>
      <c r="H241" s="526">
        <f>IF(E241+G241=H242+H243,E241+G241, "CHYBA")</f>
        <v>0</v>
      </c>
      <c r="I241" s="522">
        <f>I242+I243</f>
        <v>0</v>
      </c>
      <c r="J241" s="519">
        <f t="shared" ref="J241" si="74">J242+J243</f>
        <v>0</v>
      </c>
      <c r="K241" s="519">
        <f>K244</f>
        <v>0</v>
      </c>
      <c r="L241" s="519">
        <f>IF(I241+K241=L242+L243+L244,I241+K241,"CHYBA")</f>
        <v>0</v>
      </c>
      <c r="M241" s="519">
        <f>M242+M243</f>
        <v>0</v>
      </c>
      <c r="N241" s="519">
        <f>N242+N243</f>
        <v>0</v>
      </c>
      <c r="O241" s="519">
        <f>O244</f>
        <v>0</v>
      </c>
      <c r="P241" s="519">
        <f>IF(M241+O241=P242+P243+P244,M241+O241,"CHYBA")</f>
        <v>0</v>
      </c>
      <c r="Q241" s="519">
        <f>Q242+Q243</f>
        <v>0</v>
      </c>
      <c r="R241" s="519">
        <f>R242+R243</f>
        <v>0</v>
      </c>
      <c r="S241" s="519">
        <f>S244</f>
        <v>0</v>
      </c>
      <c r="T241" s="521">
        <f>IF(Q241+S241=T242+T243+T244,Q241+S241,"CHYBA")</f>
        <v>0</v>
      </c>
    </row>
    <row r="242" spans="1:20" ht="19.149999999999999" hidden="1" customHeight="1">
      <c r="A242" s="534" t="s">
        <v>55</v>
      </c>
      <c r="B242" s="518" t="s">
        <v>419</v>
      </c>
      <c r="C242" s="519" t="e">
        <f>ROUND((Q242-R242)/H242/12,0)</f>
        <v>#DIV/0!</v>
      </c>
      <c r="D242" s="519" t="e">
        <f>ROUND(R242/F242/12,0)</f>
        <v>#DIV/0!</v>
      </c>
      <c r="E242" s="539"/>
      <c r="F242" s="540"/>
      <c r="G242" s="540"/>
      <c r="H242" s="521">
        <f>E242+G242</f>
        <v>0</v>
      </c>
      <c r="I242" s="541"/>
      <c r="J242" s="542"/>
      <c r="K242" s="519" t="s">
        <v>419</v>
      </c>
      <c r="L242" s="519">
        <f>I242</f>
        <v>0</v>
      </c>
      <c r="M242" s="542"/>
      <c r="N242" s="542"/>
      <c r="O242" s="519" t="s">
        <v>419</v>
      </c>
      <c r="P242" s="519">
        <f>M242</f>
        <v>0</v>
      </c>
      <c r="Q242" s="519">
        <f>I242+M242</f>
        <v>0</v>
      </c>
      <c r="R242" s="519">
        <f>J242+N242</f>
        <v>0</v>
      </c>
      <c r="S242" s="519" t="s">
        <v>419</v>
      </c>
      <c r="T242" s="521">
        <f>Q242</f>
        <v>0</v>
      </c>
    </row>
    <row r="243" spans="1:20" ht="19.149999999999999" hidden="1" customHeight="1">
      <c r="A243" s="534" t="s">
        <v>56</v>
      </c>
      <c r="B243" s="518" t="s">
        <v>419</v>
      </c>
      <c r="C243" s="519" t="e">
        <f>ROUND((Q243-R243)/H243/12,0)</f>
        <v>#DIV/0!</v>
      </c>
      <c r="D243" s="519" t="e">
        <f>ROUND(R243/F243/12,0)</f>
        <v>#DIV/0!</v>
      </c>
      <c r="E243" s="539"/>
      <c r="F243" s="540"/>
      <c r="G243" s="540"/>
      <c r="H243" s="521">
        <f>E243+G243</f>
        <v>0</v>
      </c>
      <c r="I243" s="541"/>
      <c r="J243" s="542"/>
      <c r="K243" s="519" t="s">
        <v>419</v>
      </c>
      <c r="L243" s="519">
        <f>I243</f>
        <v>0</v>
      </c>
      <c r="M243" s="542"/>
      <c r="N243" s="542"/>
      <c r="O243" s="519" t="s">
        <v>419</v>
      </c>
      <c r="P243" s="519">
        <f>M243</f>
        <v>0</v>
      </c>
      <c r="Q243" s="519">
        <f>I243+M243</f>
        <v>0</v>
      </c>
      <c r="R243" s="519">
        <f>J243+N243</f>
        <v>0</v>
      </c>
      <c r="S243" s="519" t="s">
        <v>419</v>
      </c>
      <c r="T243" s="521">
        <f>Q243</f>
        <v>0</v>
      </c>
    </row>
    <row r="244" spans="1:20" ht="19.149999999999999" hidden="1" customHeight="1" thickBot="1">
      <c r="A244" s="551" t="s">
        <v>57</v>
      </c>
      <c r="B244" s="552" t="s">
        <v>419</v>
      </c>
      <c r="C244" s="553" t="s">
        <v>419</v>
      </c>
      <c r="D244" s="553" t="s">
        <v>419</v>
      </c>
      <c r="E244" s="554" t="s">
        <v>419</v>
      </c>
      <c r="F244" s="555" t="s">
        <v>419</v>
      </c>
      <c r="G244" s="555" t="s">
        <v>419</v>
      </c>
      <c r="H244" s="556" t="s">
        <v>419</v>
      </c>
      <c r="I244" s="557" t="s">
        <v>419</v>
      </c>
      <c r="J244" s="553" t="s">
        <v>419</v>
      </c>
      <c r="K244" s="558"/>
      <c r="L244" s="553">
        <f>K244</f>
        <v>0</v>
      </c>
      <c r="M244" s="553" t="s">
        <v>419</v>
      </c>
      <c r="N244" s="553" t="s">
        <v>419</v>
      </c>
      <c r="O244" s="558"/>
      <c r="P244" s="553">
        <f>O244</f>
        <v>0</v>
      </c>
      <c r="Q244" s="553" t="s">
        <v>419</v>
      </c>
      <c r="R244" s="553" t="s">
        <v>419</v>
      </c>
      <c r="S244" s="553">
        <f>K244+O244</f>
        <v>0</v>
      </c>
      <c r="T244" s="559">
        <f>S244</f>
        <v>0</v>
      </c>
    </row>
    <row r="245" spans="1:20" ht="19.149999999999999" hidden="1" customHeight="1">
      <c r="A245" s="528" t="s">
        <v>421</v>
      </c>
      <c r="B245" s="529" t="s">
        <v>419</v>
      </c>
      <c r="C245" s="530" t="e">
        <f>ROUND((Q245-R245)/H245/12,0)</f>
        <v>#DIV/0!</v>
      </c>
      <c r="D245" s="530" t="e">
        <f>ROUND(R245/F245/12,0)</f>
        <v>#DIV/0!</v>
      </c>
      <c r="E245" s="531">
        <f>E246+E247</f>
        <v>0</v>
      </c>
      <c r="F245" s="530">
        <f>F246+F247</f>
        <v>0</v>
      </c>
      <c r="G245" s="530">
        <f>G246+G247</f>
        <v>0</v>
      </c>
      <c r="H245" s="532">
        <f>IF(E245+G245=H246+H247,E245+G245, "CHYBA")</f>
        <v>0</v>
      </c>
      <c r="I245" s="533">
        <f>I246+I247</f>
        <v>0</v>
      </c>
      <c r="J245" s="530">
        <f t="shared" ref="J245" si="75">J246+J247</f>
        <v>0</v>
      </c>
      <c r="K245" s="530">
        <f>K248</f>
        <v>0</v>
      </c>
      <c r="L245" s="530">
        <f>IF(I245+K245=L246+L247+L248,I245+K245,"CHYBA")</f>
        <v>0</v>
      </c>
      <c r="M245" s="530">
        <f>M246+M247</f>
        <v>0</v>
      </c>
      <c r="N245" s="530">
        <f>N246+N247</f>
        <v>0</v>
      </c>
      <c r="O245" s="530">
        <f>O248</f>
        <v>0</v>
      </c>
      <c r="P245" s="530">
        <f>IF(M245+O245=P246+P247+P248,M245+O245,"CHYBA")</f>
        <v>0</v>
      </c>
      <c r="Q245" s="530">
        <f>Q246+Q247</f>
        <v>0</v>
      </c>
      <c r="R245" s="530">
        <f>R246+R247</f>
        <v>0</v>
      </c>
      <c r="S245" s="530">
        <f>S248</f>
        <v>0</v>
      </c>
      <c r="T245" s="532">
        <f>IF(Q245+S245=T246+T247+T248,Q245+S245,"CHYBA")</f>
        <v>0</v>
      </c>
    </row>
    <row r="246" spans="1:20" ht="19.149999999999999" hidden="1" customHeight="1">
      <c r="A246" s="534" t="s">
        <v>55</v>
      </c>
      <c r="B246" s="518" t="s">
        <v>419</v>
      </c>
      <c r="C246" s="519" t="e">
        <f>ROUND((Q246-R246)/H246/12,0)</f>
        <v>#DIV/0!</v>
      </c>
      <c r="D246" s="519" t="e">
        <f>ROUND(R246/F246/12,0)</f>
        <v>#DIV/0!</v>
      </c>
      <c r="E246" s="520">
        <f>E250+E254+E258+E262+E266+E270+E274</f>
        <v>0</v>
      </c>
      <c r="F246" s="519">
        <f>F250+F254+F258+F262+F266+F270+F274</f>
        <v>0</v>
      </c>
      <c r="G246" s="519">
        <f>G250+G254+G258+G262+G266+G270+G274</f>
        <v>0</v>
      </c>
      <c r="H246" s="521">
        <f>E246+G246</f>
        <v>0</v>
      </c>
      <c r="I246" s="522">
        <f>I250+I254+I258+I262+I266+I270+I274</f>
        <v>0</v>
      </c>
      <c r="J246" s="519">
        <f t="shared" ref="J246:J247" si="76">J250+J254+J258+J262+J266+J270+J274</f>
        <v>0</v>
      </c>
      <c r="K246" s="519" t="s">
        <v>419</v>
      </c>
      <c r="L246" s="519">
        <f>I246</f>
        <v>0</v>
      </c>
      <c r="M246" s="519">
        <f>M250+M254+M258+M262+M266+M270+M274</f>
        <v>0</v>
      </c>
      <c r="N246" s="519">
        <f t="shared" ref="N246:N247" si="77">N250+N254+N258+N262+N266+N270+N274</f>
        <v>0</v>
      </c>
      <c r="O246" s="519" t="s">
        <v>419</v>
      </c>
      <c r="P246" s="519">
        <f>M246</f>
        <v>0</v>
      </c>
      <c r="Q246" s="519">
        <f>I246+M246</f>
        <v>0</v>
      </c>
      <c r="R246" s="519">
        <f>J246+N246</f>
        <v>0</v>
      </c>
      <c r="S246" s="519" t="s">
        <v>419</v>
      </c>
      <c r="T246" s="521">
        <f>Q246</f>
        <v>0</v>
      </c>
    </row>
    <row r="247" spans="1:20" ht="19.149999999999999" hidden="1" customHeight="1">
      <c r="A247" s="534" t="s">
        <v>56</v>
      </c>
      <c r="B247" s="518" t="s">
        <v>419</v>
      </c>
      <c r="C247" s="519" t="e">
        <f>ROUND((Q247-R247)/H247/12,0)</f>
        <v>#DIV/0!</v>
      </c>
      <c r="D247" s="519" t="e">
        <f>ROUND(R247/F247/12,0)</f>
        <v>#DIV/0!</v>
      </c>
      <c r="E247" s="520">
        <f>E251+E255+E259+E263+E267+E271+E275</f>
        <v>0</v>
      </c>
      <c r="F247" s="519">
        <f t="shared" ref="F247:G247" si="78">F251+F255+F259+F263+F267+F271+F275</f>
        <v>0</v>
      </c>
      <c r="G247" s="519">
        <f t="shared" si="78"/>
        <v>0</v>
      </c>
      <c r="H247" s="521">
        <f>E247+G247</f>
        <v>0</v>
      </c>
      <c r="I247" s="522">
        <f>I251+I255+I259+I263+I267+I271+I275</f>
        <v>0</v>
      </c>
      <c r="J247" s="519">
        <f t="shared" si="76"/>
        <v>0</v>
      </c>
      <c r="K247" s="519" t="s">
        <v>419</v>
      </c>
      <c r="L247" s="519">
        <f>I247</f>
        <v>0</v>
      </c>
      <c r="M247" s="519">
        <f>M251+M255+M259+M263+M267+M271+M275</f>
        <v>0</v>
      </c>
      <c r="N247" s="519">
        <f t="shared" si="77"/>
        <v>0</v>
      </c>
      <c r="O247" s="519" t="s">
        <v>419</v>
      </c>
      <c r="P247" s="519">
        <f>M247</f>
        <v>0</v>
      </c>
      <c r="Q247" s="519">
        <f>I247+M247</f>
        <v>0</v>
      </c>
      <c r="R247" s="519">
        <f>J247+N247</f>
        <v>0</v>
      </c>
      <c r="S247" s="519" t="s">
        <v>419</v>
      </c>
      <c r="T247" s="521">
        <f>Q247</f>
        <v>0</v>
      </c>
    </row>
    <row r="248" spans="1:20" ht="19.149999999999999" hidden="1" customHeight="1">
      <c r="A248" s="534" t="s">
        <v>57</v>
      </c>
      <c r="B248" s="518" t="s">
        <v>419</v>
      </c>
      <c r="C248" s="519" t="s">
        <v>419</v>
      </c>
      <c r="D248" s="519" t="s">
        <v>419</v>
      </c>
      <c r="E248" s="524" t="s">
        <v>419</v>
      </c>
      <c r="F248" s="525" t="s">
        <v>419</v>
      </c>
      <c r="G248" s="525" t="s">
        <v>419</v>
      </c>
      <c r="H248" s="526" t="s">
        <v>419</v>
      </c>
      <c r="I248" s="522" t="s">
        <v>419</v>
      </c>
      <c r="J248" s="519" t="s">
        <v>419</v>
      </c>
      <c r="K248" s="519">
        <f>K252+K256+K260+K264+K268+K272+K276</f>
        <v>0</v>
      </c>
      <c r="L248" s="519">
        <f>K248</f>
        <v>0</v>
      </c>
      <c r="M248" s="519" t="s">
        <v>419</v>
      </c>
      <c r="N248" s="519" t="s">
        <v>419</v>
      </c>
      <c r="O248" s="519">
        <f>O252+O256+O260+O264+O268+O272+O276</f>
        <v>0</v>
      </c>
      <c r="P248" s="519">
        <f>O248</f>
        <v>0</v>
      </c>
      <c r="Q248" s="519" t="s">
        <v>419</v>
      </c>
      <c r="R248" s="519" t="s">
        <v>419</v>
      </c>
      <c r="S248" s="519">
        <f>K248+O248</f>
        <v>0</v>
      </c>
      <c r="T248" s="521">
        <f>S248</f>
        <v>0</v>
      </c>
    </row>
    <row r="249" spans="1:20" ht="19.149999999999999" hidden="1" customHeight="1">
      <c r="A249" s="535" t="s">
        <v>518</v>
      </c>
      <c r="B249" s="536"/>
      <c r="C249" s="519" t="e">
        <f>ROUND((Q249-R249)/H249/12,0)</f>
        <v>#DIV/0!</v>
      </c>
      <c r="D249" s="519" t="e">
        <f>ROUND(R249/F249/12,0)</f>
        <v>#DIV/0!</v>
      </c>
      <c r="E249" s="524">
        <f>E250+E251</f>
        <v>0</v>
      </c>
      <c r="F249" s="525">
        <f>F250+F251</f>
        <v>0</v>
      </c>
      <c r="G249" s="525">
        <f>G250+G251</f>
        <v>0</v>
      </c>
      <c r="H249" s="526">
        <f>IF(E249+G249=H250+H251,E249+G249, "CHYBA")</f>
        <v>0</v>
      </c>
      <c r="I249" s="537">
        <f>I250+I251</f>
        <v>0</v>
      </c>
      <c r="J249" s="538">
        <f>J250+J251</f>
        <v>0</v>
      </c>
      <c r="K249" s="538">
        <f>K252</f>
        <v>0</v>
      </c>
      <c r="L249" s="538">
        <f>IF(I249+K249=L250+L251+L252,I249+K249,"CHYBA")</f>
        <v>0</v>
      </c>
      <c r="M249" s="519">
        <f>M250+M251</f>
        <v>0</v>
      </c>
      <c r="N249" s="519">
        <f>N250+N251</f>
        <v>0</v>
      </c>
      <c r="O249" s="519">
        <f>O252</f>
        <v>0</v>
      </c>
      <c r="P249" s="519">
        <f>IF(M249+O249=P250+P251+P252,M249+O249,"CHYBA")</f>
        <v>0</v>
      </c>
      <c r="Q249" s="519">
        <f>Q250+Q251</f>
        <v>0</v>
      </c>
      <c r="R249" s="519">
        <f>R250+R251</f>
        <v>0</v>
      </c>
      <c r="S249" s="519">
        <f>S252</f>
        <v>0</v>
      </c>
      <c r="T249" s="521">
        <f>IF(Q249+S249=T250+T251+T252,Q249+S249,"CHYBA")</f>
        <v>0</v>
      </c>
    </row>
    <row r="250" spans="1:20" ht="19.149999999999999" hidden="1" customHeight="1">
      <c r="A250" s="534" t="s">
        <v>55</v>
      </c>
      <c r="B250" s="518" t="s">
        <v>419</v>
      </c>
      <c r="C250" s="519" t="e">
        <f>ROUND((Q250-R250)/H250/12,0)</f>
        <v>#DIV/0!</v>
      </c>
      <c r="D250" s="519" t="e">
        <f>ROUND(R250/F250/12,0)</f>
        <v>#DIV/0!</v>
      </c>
      <c r="E250" s="539"/>
      <c r="F250" s="540"/>
      <c r="G250" s="540"/>
      <c r="H250" s="521">
        <f>E250+G250</f>
        <v>0</v>
      </c>
      <c r="I250" s="541"/>
      <c r="J250" s="542"/>
      <c r="K250" s="538" t="s">
        <v>419</v>
      </c>
      <c r="L250" s="538">
        <f>I250</f>
        <v>0</v>
      </c>
      <c r="M250" s="542"/>
      <c r="N250" s="542"/>
      <c r="O250" s="519" t="s">
        <v>419</v>
      </c>
      <c r="P250" s="519">
        <f>M250</f>
        <v>0</v>
      </c>
      <c r="Q250" s="519">
        <f>I250+M250</f>
        <v>0</v>
      </c>
      <c r="R250" s="519">
        <f>J250+N250</f>
        <v>0</v>
      </c>
      <c r="S250" s="519" t="s">
        <v>419</v>
      </c>
      <c r="T250" s="521">
        <f>Q250</f>
        <v>0</v>
      </c>
    </row>
    <row r="251" spans="1:20" ht="19.149999999999999" hidden="1" customHeight="1">
      <c r="A251" s="534" t="s">
        <v>56</v>
      </c>
      <c r="B251" s="518" t="s">
        <v>419</v>
      </c>
      <c r="C251" s="519" t="e">
        <f>ROUND((Q251-R251)/H251/12,0)</f>
        <v>#DIV/0!</v>
      </c>
      <c r="D251" s="519" t="e">
        <f>ROUND(R251/F251/12,0)</f>
        <v>#DIV/0!</v>
      </c>
      <c r="E251" s="539"/>
      <c r="F251" s="540"/>
      <c r="G251" s="540"/>
      <c r="H251" s="521">
        <f>E251+G251</f>
        <v>0</v>
      </c>
      <c r="I251" s="541"/>
      <c r="J251" s="542"/>
      <c r="K251" s="538" t="s">
        <v>419</v>
      </c>
      <c r="L251" s="538">
        <f>I251</f>
        <v>0</v>
      </c>
      <c r="M251" s="542"/>
      <c r="N251" s="542"/>
      <c r="O251" s="519" t="s">
        <v>419</v>
      </c>
      <c r="P251" s="519">
        <f>M251</f>
        <v>0</v>
      </c>
      <c r="Q251" s="519">
        <f>I251+M251</f>
        <v>0</v>
      </c>
      <c r="R251" s="519">
        <f>J251+N251</f>
        <v>0</v>
      </c>
      <c r="S251" s="519" t="s">
        <v>419</v>
      </c>
      <c r="T251" s="521">
        <f>Q251</f>
        <v>0</v>
      </c>
    </row>
    <row r="252" spans="1:20" ht="19.149999999999999" hidden="1" customHeight="1">
      <c r="A252" s="534" t="s">
        <v>57</v>
      </c>
      <c r="B252" s="518" t="s">
        <v>419</v>
      </c>
      <c r="C252" s="519" t="s">
        <v>419</v>
      </c>
      <c r="D252" s="519" t="s">
        <v>419</v>
      </c>
      <c r="E252" s="524" t="s">
        <v>419</v>
      </c>
      <c r="F252" s="525" t="s">
        <v>419</v>
      </c>
      <c r="G252" s="525" t="s">
        <v>419</v>
      </c>
      <c r="H252" s="526" t="s">
        <v>419</v>
      </c>
      <c r="I252" s="522" t="s">
        <v>419</v>
      </c>
      <c r="J252" s="519" t="s">
        <v>419</v>
      </c>
      <c r="K252" s="542"/>
      <c r="L252" s="538">
        <f>K252</f>
        <v>0</v>
      </c>
      <c r="M252" s="519" t="s">
        <v>419</v>
      </c>
      <c r="N252" s="519" t="s">
        <v>419</v>
      </c>
      <c r="O252" s="542"/>
      <c r="P252" s="519">
        <f>O252</f>
        <v>0</v>
      </c>
      <c r="Q252" s="519" t="s">
        <v>419</v>
      </c>
      <c r="R252" s="519" t="s">
        <v>419</v>
      </c>
      <c r="S252" s="519">
        <f>K252+O252</f>
        <v>0</v>
      </c>
      <c r="T252" s="521">
        <f>S252</f>
        <v>0</v>
      </c>
    </row>
    <row r="253" spans="1:20" ht="19.149999999999999" hidden="1" customHeight="1">
      <c r="A253" s="535" t="s">
        <v>518</v>
      </c>
      <c r="B253" s="536"/>
      <c r="C253" s="519" t="e">
        <f>ROUND((Q253-R253)/H253/12,0)</f>
        <v>#DIV/0!</v>
      </c>
      <c r="D253" s="519" t="e">
        <f>ROUND(R253/F253/12,0)</f>
        <v>#DIV/0!</v>
      </c>
      <c r="E253" s="524">
        <f>E254+E255</f>
        <v>0</v>
      </c>
      <c r="F253" s="525">
        <f>F254+F255</f>
        <v>0</v>
      </c>
      <c r="G253" s="525">
        <f>G254+G255</f>
        <v>0</v>
      </c>
      <c r="H253" s="526">
        <f>IF(E253+G253=H254+H255,E253+G253, "CHYBA")</f>
        <v>0</v>
      </c>
      <c r="I253" s="522">
        <f>I254+I255</f>
        <v>0</v>
      </c>
      <c r="J253" s="519">
        <f t="shared" ref="J253" si="79">J254+J255</f>
        <v>0</v>
      </c>
      <c r="K253" s="519">
        <f>K256</f>
        <v>0</v>
      </c>
      <c r="L253" s="519">
        <f>IF(I253+K253=L254+L255+L256,I253+K253,"CHYBA")</f>
        <v>0</v>
      </c>
      <c r="M253" s="519">
        <f>M254+M255</f>
        <v>0</v>
      </c>
      <c r="N253" s="519">
        <f>N254+N255</f>
        <v>0</v>
      </c>
      <c r="O253" s="519">
        <f>O256</f>
        <v>0</v>
      </c>
      <c r="P253" s="519">
        <f>IF(M253+O253=P254+P255+P256,M253+O253,"CHYBA")</f>
        <v>0</v>
      </c>
      <c r="Q253" s="519">
        <f>Q254+Q255</f>
        <v>0</v>
      </c>
      <c r="R253" s="519">
        <f>R254+R255</f>
        <v>0</v>
      </c>
      <c r="S253" s="519">
        <f>S256</f>
        <v>0</v>
      </c>
      <c r="T253" s="521">
        <f>IF(Q253+S253=T254+T255+T256,Q253+S253,"CHYBA")</f>
        <v>0</v>
      </c>
    </row>
    <row r="254" spans="1:20" ht="19.149999999999999" hidden="1" customHeight="1">
      <c r="A254" s="534" t="s">
        <v>55</v>
      </c>
      <c r="B254" s="518" t="s">
        <v>419</v>
      </c>
      <c r="C254" s="519" t="e">
        <f>ROUND((Q254-R254)/H254/12,0)</f>
        <v>#DIV/0!</v>
      </c>
      <c r="D254" s="519" t="e">
        <f>ROUND(R254/F254/12,0)</f>
        <v>#DIV/0!</v>
      </c>
      <c r="E254" s="539"/>
      <c r="F254" s="540"/>
      <c r="G254" s="540"/>
      <c r="H254" s="521">
        <f>E254+G254</f>
        <v>0</v>
      </c>
      <c r="I254" s="541"/>
      <c r="J254" s="542"/>
      <c r="K254" s="519" t="s">
        <v>419</v>
      </c>
      <c r="L254" s="519">
        <f>I254</f>
        <v>0</v>
      </c>
      <c r="M254" s="542"/>
      <c r="N254" s="542"/>
      <c r="O254" s="519" t="s">
        <v>419</v>
      </c>
      <c r="P254" s="519">
        <f>M254</f>
        <v>0</v>
      </c>
      <c r="Q254" s="519">
        <f>I254+M254</f>
        <v>0</v>
      </c>
      <c r="R254" s="519">
        <f>J254+N254</f>
        <v>0</v>
      </c>
      <c r="S254" s="519" t="s">
        <v>419</v>
      </c>
      <c r="T254" s="521">
        <f>Q254</f>
        <v>0</v>
      </c>
    </row>
    <row r="255" spans="1:20" ht="19.149999999999999" hidden="1" customHeight="1">
      <c r="A255" s="534" t="s">
        <v>56</v>
      </c>
      <c r="B255" s="518" t="s">
        <v>419</v>
      </c>
      <c r="C255" s="519" t="e">
        <f>ROUND((Q255-R255)/H255/12,0)</f>
        <v>#DIV/0!</v>
      </c>
      <c r="D255" s="519" t="e">
        <f>ROUND(R255/F255/12,0)</f>
        <v>#DIV/0!</v>
      </c>
      <c r="E255" s="539"/>
      <c r="F255" s="540"/>
      <c r="G255" s="540"/>
      <c r="H255" s="521">
        <f>E255+G255</f>
        <v>0</v>
      </c>
      <c r="I255" s="541"/>
      <c r="J255" s="542"/>
      <c r="K255" s="519" t="s">
        <v>419</v>
      </c>
      <c r="L255" s="519">
        <f>I255</f>
        <v>0</v>
      </c>
      <c r="M255" s="542"/>
      <c r="N255" s="542"/>
      <c r="O255" s="519" t="s">
        <v>419</v>
      </c>
      <c r="P255" s="519">
        <f>M255</f>
        <v>0</v>
      </c>
      <c r="Q255" s="519">
        <f>I255+M255</f>
        <v>0</v>
      </c>
      <c r="R255" s="519">
        <f>J255+N255</f>
        <v>0</v>
      </c>
      <c r="S255" s="519" t="s">
        <v>419</v>
      </c>
      <c r="T255" s="521">
        <f>Q255</f>
        <v>0</v>
      </c>
    </row>
    <row r="256" spans="1:20" ht="19.149999999999999" hidden="1" customHeight="1">
      <c r="A256" s="534" t="s">
        <v>57</v>
      </c>
      <c r="B256" s="518" t="s">
        <v>419</v>
      </c>
      <c r="C256" s="519" t="s">
        <v>419</v>
      </c>
      <c r="D256" s="519" t="s">
        <v>419</v>
      </c>
      <c r="E256" s="524" t="s">
        <v>419</v>
      </c>
      <c r="F256" s="525" t="s">
        <v>419</v>
      </c>
      <c r="G256" s="525" t="s">
        <v>419</v>
      </c>
      <c r="H256" s="526" t="s">
        <v>419</v>
      </c>
      <c r="I256" s="522" t="s">
        <v>419</v>
      </c>
      <c r="J256" s="519" t="s">
        <v>419</v>
      </c>
      <c r="K256" s="542"/>
      <c r="L256" s="519">
        <f>K256</f>
        <v>0</v>
      </c>
      <c r="M256" s="519" t="s">
        <v>419</v>
      </c>
      <c r="N256" s="519" t="s">
        <v>419</v>
      </c>
      <c r="O256" s="542"/>
      <c r="P256" s="519">
        <f>O256</f>
        <v>0</v>
      </c>
      <c r="Q256" s="519" t="s">
        <v>419</v>
      </c>
      <c r="R256" s="519" t="s">
        <v>419</v>
      </c>
      <c r="S256" s="519">
        <f>K256+O256</f>
        <v>0</v>
      </c>
      <c r="T256" s="521">
        <f>S256</f>
        <v>0</v>
      </c>
    </row>
    <row r="257" spans="1:20" ht="19.149999999999999" hidden="1" customHeight="1">
      <c r="A257" s="535" t="s">
        <v>518</v>
      </c>
      <c r="B257" s="536"/>
      <c r="C257" s="519" t="e">
        <f>ROUND((Q257-R257)/H257/12,0)</f>
        <v>#DIV/0!</v>
      </c>
      <c r="D257" s="519" t="e">
        <f>ROUND(R257/F257/12,0)</f>
        <v>#DIV/0!</v>
      </c>
      <c r="E257" s="524">
        <f>E258+E259</f>
        <v>0</v>
      </c>
      <c r="F257" s="525">
        <f>F258+F259</f>
        <v>0</v>
      </c>
      <c r="G257" s="525">
        <f>G258+G259</f>
        <v>0</v>
      </c>
      <c r="H257" s="526">
        <f>IF(E257+G257=H258+H259,E257+G257, "CHYBA")</f>
        <v>0</v>
      </c>
      <c r="I257" s="522">
        <f>I258+I259</f>
        <v>0</v>
      </c>
      <c r="J257" s="519">
        <f t="shared" ref="J257" si="80">J258+J259</f>
        <v>0</v>
      </c>
      <c r="K257" s="519">
        <f>K260</f>
        <v>0</v>
      </c>
      <c r="L257" s="519">
        <f>IF(I257+K257=L258+L259+L260,I257+K257,"CHYBA")</f>
        <v>0</v>
      </c>
      <c r="M257" s="519">
        <f>M258+M259</f>
        <v>0</v>
      </c>
      <c r="N257" s="519">
        <f>N258+N259</f>
        <v>0</v>
      </c>
      <c r="O257" s="519">
        <f>O260</f>
        <v>0</v>
      </c>
      <c r="P257" s="519">
        <f>IF(M257+O257=P258+P259+P260,M257+O257,"CHYBA")</f>
        <v>0</v>
      </c>
      <c r="Q257" s="519">
        <f>Q258+Q259</f>
        <v>0</v>
      </c>
      <c r="R257" s="519">
        <f>R258+R259</f>
        <v>0</v>
      </c>
      <c r="S257" s="519">
        <f>S260</f>
        <v>0</v>
      </c>
      <c r="T257" s="521">
        <f>IF(Q257+S257=T258+T259+T260,Q257+S257,"CHYBA")</f>
        <v>0</v>
      </c>
    </row>
    <row r="258" spans="1:20" ht="19.149999999999999" hidden="1" customHeight="1">
      <c r="A258" s="534" t="s">
        <v>55</v>
      </c>
      <c r="B258" s="518" t="s">
        <v>419</v>
      </c>
      <c r="C258" s="519" t="e">
        <f>ROUND((Q258-R258)/H258/12,0)</f>
        <v>#DIV/0!</v>
      </c>
      <c r="D258" s="519" t="e">
        <f>ROUND(R258/F258/12,0)</f>
        <v>#DIV/0!</v>
      </c>
      <c r="E258" s="539"/>
      <c r="F258" s="540"/>
      <c r="G258" s="540"/>
      <c r="H258" s="521">
        <f>E258+G258</f>
        <v>0</v>
      </c>
      <c r="I258" s="541"/>
      <c r="J258" s="542"/>
      <c r="K258" s="519" t="s">
        <v>419</v>
      </c>
      <c r="L258" s="519">
        <f>I258</f>
        <v>0</v>
      </c>
      <c r="M258" s="542"/>
      <c r="N258" s="542"/>
      <c r="O258" s="519" t="s">
        <v>419</v>
      </c>
      <c r="P258" s="519">
        <f>M258</f>
        <v>0</v>
      </c>
      <c r="Q258" s="519">
        <f>I258+M258</f>
        <v>0</v>
      </c>
      <c r="R258" s="519">
        <f>J258+N258</f>
        <v>0</v>
      </c>
      <c r="S258" s="519" t="s">
        <v>419</v>
      </c>
      <c r="T258" s="521">
        <f>Q258</f>
        <v>0</v>
      </c>
    </row>
    <row r="259" spans="1:20" ht="19.149999999999999" hidden="1" customHeight="1">
      <c r="A259" s="534" t="s">
        <v>56</v>
      </c>
      <c r="B259" s="518" t="s">
        <v>419</v>
      </c>
      <c r="C259" s="519" t="e">
        <f>ROUND((Q259-R259)/H259/12,0)</f>
        <v>#DIV/0!</v>
      </c>
      <c r="D259" s="519" t="e">
        <f>ROUND(R259/F259/12,0)</f>
        <v>#DIV/0!</v>
      </c>
      <c r="E259" s="539"/>
      <c r="F259" s="540"/>
      <c r="G259" s="540"/>
      <c r="H259" s="521">
        <f>E259+G259</f>
        <v>0</v>
      </c>
      <c r="I259" s="541"/>
      <c r="J259" s="542"/>
      <c r="K259" s="519" t="s">
        <v>419</v>
      </c>
      <c r="L259" s="519">
        <f>I259</f>
        <v>0</v>
      </c>
      <c r="M259" s="542"/>
      <c r="N259" s="542"/>
      <c r="O259" s="519" t="s">
        <v>419</v>
      </c>
      <c r="P259" s="519">
        <f>M259</f>
        <v>0</v>
      </c>
      <c r="Q259" s="519">
        <f>I259+M259</f>
        <v>0</v>
      </c>
      <c r="R259" s="519">
        <f>J259+N259</f>
        <v>0</v>
      </c>
      <c r="S259" s="519" t="s">
        <v>419</v>
      </c>
      <c r="T259" s="521">
        <f>Q259</f>
        <v>0</v>
      </c>
    </row>
    <row r="260" spans="1:20" ht="19.149999999999999" hidden="1" customHeight="1">
      <c r="A260" s="534" t="s">
        <v>57</v>
      </c>
      <c r="B260" s="518" t="s">
        <v>419</v>
      </c>
      <c r="C260" s="519" t="s">
        <v>419</v>
      </c>
      <c r="D260" s="519" t="s">
        <v>419</v>
      </c>
      <c r="E260" s="524" t="s">
        <v>419</v>
      </c>
      <c r="F260" s="525" t="s">
        <v>419</v>
      </c>
      <c r="G260" s="525" t="s">
        <v>419</v>
      </c>
      <c r="H260" s="526" t="s">
        <v>419</v>
      </c>
      <c r="I260" s="522" t="s">
        <v>419</v>
      </c>
      <c r="J260" s="519" t="s">
        <v>419</v>
      </c>
      <c r="K260" s="542"/>
      <c r="L260" s="519">
        <f>K260</f>
        <v>0</v>
      </c>
      <c r="M260" s="519" t="s">
        <v>419</v>
      </c>
      <c r="N260" s="519" t="s">
        <v>419</v>
      </c>
      <c r="O260" s="542"/>
      <c r="P260" s="519">
        <f>O260</f>
        <v>0</v>
      </c>
      <c r="Q260" s="519" t="s">
        <v>419</v>
      </c>
      <c r="R260" s="519" t="s">
        <v>419</v>
      </c>
      <c r="S260" s="519">
        <f>K260+O260</f>
        <v>0</v>
      </c>
      <c r="T260" s="521">
        <f>S260</f>
        <v>0</v>
      </c>
    </row>
    <row r="261" spans="1:20" ht="19.149999999999999" hidden="1" customHeight="1">
      <c r="A261" s="535" t="s">
        <v>518</v>
      </c>
      <c r="B261" s="536"/>
      <c r="C261" s="519" t="e">
        <f>ROUND((Q261-R261)/H261/12,0)</f>
        <v>#DIV/0!</v>
      </c>
      <c r="D261" s="519" t="e">
        <f>ROUND(R261/F261/12,0)</f>
        <v>#DIV/0!</v>
      </c>
      <c r="E261" s="524">
        <f>E262+E263</f>
        <v>0</v>
      </c>
      <c r="F261" s="525">
        <f>F262+F263</f>
        <v>0</v>
      </c>
      <c r="G261" s="525">
        <f>G262+G263</f>
        <v>0</v>
      </c>
      <c r="H261" s="526">
        <f>IF(E261+G261=H262+H263,E261+G261, "CHYBA")</f>
        <v>0</v>
      </c>
      <c r="I261" s="522">
        <f>I262+I263</f>
        <v>0</v>
      </c>
      <c r="J261" s="519">
        <f t="shared" ref="J261" si="81">J262+J263</f>
        <v>0</v>
      </c>
      <c r="K261" s="519">
        <f>K264</f>
        <v>0</v>
      </c>
      <c r="L261" s="519">
        <f>IF(I261+K261=L262+L263+L264,I261+K261,"CHYBA")</f>
        <v>0</v>
      </c>
      <c r="M261" s="519">
        <f>M262+M263</f>
        <v>0</v>
      </c>
      <c r="N261" s="519">
        <f>N262+N263</f>
        <v>0</v>
      </c>
      <c r="O261" s="519">
        <f>O264</f>
        <v>0</v>
      </c>
      <c r="P261" s="519">
        <f>IF(M261+O261=P262+P263+P264,M261+O261,"CHYBA")</f>
        <v>0</v>
      </c>
      <c r="Q261" s="519">
        <f>Q262+Q263</f>
        <v>0</v>
      </c>
      <c r="R261" s="519">
        <f>R262+R263</f>
        <v>0</v>
      </c>
      <c r="S261" s="519">
        <f>S264</f>
        <v>0</v>
      </c>
      <c r="T261" s="521">
        <f>IF(Q261+S261=T262+T263+T264,Q261+S261,"CHYBA")</f>
        <v>0</v>
      </c>
    </row>
    <row r="262" spans="1:20" ht="19.149999999999999" hidden="1" customHeight="1">
      <c r="A262" s="534" t="s">
        <v>55</v>
      </c>
      <c r="B262" s="518" t="s">
        <v>419</v>
      </c>
      <c r="C262" s="519" t="e">
        <f>ROUND((Q262-R262)/H262/12,0)</f>
        <v>#DIV/0!</v>
      </c>
      <c r="D262" s="519" t="e">
        <f>ROUND(R262/F262/12,0)</f>
        <v>#DIV/0!</v>
      </c>
      <c r="E262" s="539"/>
      <c r="F262" s="540"/>
      <c r="G262" s="540"/>
      <c r="H262" s="521">
        <f>E262+G262</f>
        <v>0</v>
      </c>
      <c r="I262" s="541"/>
      <c r="J262" s="542"/>
      <c r="K262" s="519" t="s">
        <v>419</v>
      </c>
      <c r="L262" s="519">
        <f>I262</f>
        <v>0</v>
      </c>
      <c r="M262" s="542"/>
      <c r="N262" s="542"/>
      <c r="O262" s="519" t="s">
        <v>419</v>
      </c>
      <c r="P262" s="519">
        <f>M262</f>
        <v>0</v>
      </c>
      <c r="Q262" s="519">
        <f>I262+M262</f>
        <v>0</v>
      </c>
      <c r="R262" s="519">
        <f>J262+N262</f>
        <v>0</v>
      </c>
      <c r="S262" s="519" t="s">
        <v>419</v>
      </c>
      <c r="T262" s="521">
        <f>Q262</f>
        <v>0</v>
      </c>
    </row>
    <row r="263" spans="1:20" ht="19.149999999999999" hidden="1" customHeight="1">
      <c r="A263" s="534" t="s">
        <v>56</v>
      </c>
      <c r="B263" s="518" t="s">
        <v>419</v>
      </c>
      <c r="C263" s="519" t="e">
        <f>ROUND((Q263-R263)/H263/12,0)</f>
        <v>#DIV/0!</v>
      </c>
      <c r="D263" s="519" t="e">
        <f>ROUND(R263/F263/12,0)</f>
        <v>#DIV/0!</v>
      </c>
      <c r="E263" s="539"/>
      <c r="F263" s="540"/>
      <c r="G263" s="540"/>
      <c r="H263" s="521">
        <f>E263+G263</f>
        <v>0</v>
      </c>
      <c r="I263" s="541"/>
      <c r="J263" s="542"/>
      <c r="K263" s="519" t="s">
        <v>419</v>
      </c>
      <c r="L263" s="519">
        <f>I263</f>
        <v>0</v>
      </c>
      <c r="M263" s="542"/>
      <c r="N263" s="542"/>
      <c r="O263" s="519" t="s">
        <v>419</v>
      </c>
      <c r="P263" s="519">
        <f>M263</f>
        <v>0</v>
      </c>
      <c r="Q263" s="519">
        <f>I263+M263</f>
        <v>0</v>
      </c>
      <c r="R263" s="519">
        <f>J263+N263</f>
        <v>0</v>
      </c>
      <c r="S263" s="519" t="s">
        <v>419</v>
      </c>
      <c r="T263" s="521">
        <f>Q263</f>
        <v>0</v>
      </c>
    </row>
    <row r="264" spans="1:20" ht="19.149999999999999" hidden="1" customHeight="1">
      <c r="A264" s="534" t="s">
        <v>57</v>
      </c>
      <c r="B264" s="518" t="s">
        <v>419</v>
      </c>
      <c r="C264" s="519" t="s">
        <v>419</v>
      </c>
      <c r="D264" s="519" t="s">
        <v>419</v>
      </c>
      <c r="E264" s="524" t="s">
        <v>419</v>
      </c>
      <c r="F264" s="525" t="s">
        <v>419</v>
      </c>
      <c r="G264" s="525" t="s">
        <v>419</v>
      </c>
      <c r="H264" s="526" t="s">
        <v>419</v>
      </c>
      <c r="I264" s="522" t="s">
        <v>419</v>
      </c>
      <c r="J264" s="519" t="s">
        <v>419</v>
      </c>
      <c r="K264" s="542"/>
      <c r="L264" s="519">
        <f>K264</f>
        <v>0</v>
      </c>
      <c r="M264" s="519" t="s">
        <v>419</v>
      </c>
      <c r="N264" s="519" t="s">
        <v>419</v>
      </c>
      <c r="O264" s="542"/>
      <c r="P264" s="519">
        <f>O264</f>
        <v>0</v>
      </c>
      <c r="Q264" s="519" t="s">
        <v>419</v>
      </c>
      <c r="R264" s="519" t="s">
        <v>419</v>
      </c>
      <c r="S264" s="519">
        <f>K264+O264</f>
        <v>0</v>
      </c>
      <c r="T264" s="521">
        <f>S264</f>
        <v>0</v>
      </c>
    </row>
    <row r="265" spans="1:20" ht="19.149999999999999" hidden="1" customHeight="1">
      <c r="A265" s="535" t="s">
        <v>518</v>
      </c>
      <c r="B265" s="536"/>
      <c r="C265" s="519" t="e">
        <f>ROUND((Q265-R265)/H265/12,0)</f>
        <v>#DIV/0!</v>
      </c>
      <c r="D265" s="519" t="e">
        <f>ROUND(R265/F265/12,0)</f>
        <v>#DIV/0!</v>
      </c>
      <c r="E265" s="524">
        <f>E266+E267</f>
        <v>0</v>
      </c>
      <c r="F265" s="525">
        <f>F266+F267</f>
        <v>0</v>
      </c>
      <c r="G265" s="525">
        <f>G266+G267</f>
        <v>0</v>
      </c>
      <c r="H265" s="526">
        <f>IF(E265+G265=H266+H267,E265+G265, "CHYBA")</f>
        <v>0</v>
      </c>
      <c r="I265" s="522">
        <f>I266+I267</f>
        <v>0</v>
      </c>
      <c r="J265" s="519">
        <f t="shared" ref="J265" si="82">J266+J267</f>
        <v>0</v>
      </c>
      <c r="K265" s="519">
        <f>K268</f>
        <v>0</v>
      </c>
      <c r="L265" s="519">
        <f>IF(I265+K265=L266+L267+L268,I265+K265,"CHYBA")</f>
        <v>0</v>
      </c>
      <c r="M265" s="519">
        <f>M266+M267</f>
        <v>0</v>
      </c>
      <c r="N265" s="519">
        <f>N266+N267</f>
        <v>0</v>
      </c>
      <c r="O265" s="519">
        <f>O268</f>
        <v>0</v>
      </c>
      <c r="P265" s="519">
        <f>IF(M265+O265=P266+P267+P268,M265+O265,"CHYBA")</f>
        <v>0</v>
      </c>
      <c r="Q265" s="519">
        <f>Q266+Q267</f>
        <v>0</v>
      </c>
      <c r="R265" s="519">
        <f>R266+R267</f>
        <v>0</v>
      </c>
      <c r="S265" s="519">
        <f>S268</f>
        <v>0</v>
      </c>
      <c r="T265" s="521">
        <f>IF(Q265+S265=T266+T267+T268,Q265+S265,"CHYBA")</f>
        <v>0</v>
      </c>
    </row>
    <row r="266" spans="1:20" ht="19.149999999999999" hidden="1" customHeight="1">
      <c r="A266" s="534" t="s">
        <v>55</v>
      </c>
      <c r="B266" s="518" t="s">
        <v>419</v>
      </c>
      <c r="C266" s="519" t="e">
        <f>ROUND((Q266-R266)/H266/12,0)</f>
        <v>#DIV/0!</v>
      </c>
      <c r="D266" s="519" t="e">
        <f>ROUND(R266/F266/12,0)</f>
        <v>#DIV/0!</v>
      </c>
      <c r="E266" s="539"/>
      <c r="F266" s="540"/>
      <c r="G266" s="540"/>
      <c r="H266" s="521">
        <f>E266+G266</f>
        <v>0</v>
      </c>
      <c r="I266" s="541"/>
      <c r="J266" s="542"/>
      <c r="K266" s="519" t="s">
        <v>419</v>
      </c>
      <c r="L266" s="519">
        <f>I266</f>
        <v>0</v>
      </c>
      <c r="M266" s="542"/>
      <c r="N266" s="542"/>
      <c r="O266" s="519" t="s">
        <v>419</v>
      </c>
      <c r="P266" s="519">
        <f>M266</f>
        <v>0</v>
      </c>
      <c r="Q266" s="519">
        <f>I266+M266</f>
        <v>0</v>
      </c>
      <c r="R266" s="519">
        <f>J266+N266</f>
        <v>0</v>
      </c>
      <c r="S266" s="519" t="s">
        <v>419</v>
      </c>
      <c r="T266" s="521">
        <f>Q266</f>
        <v>0</v>
      </c>
    </row>
    <row r="267" spans="1:20" ht="19.149999999999999" hidden="1" customHeight="1">
      <c r="A267" s="534" t="s">
        <v>56</v>
      </c>
      <c r="B267" s="518" t="s">
        <v>419</v>
      </c>
      <c r="C267" s="519" t="e">
        <f>ROUND((Q267-R267)/H267/12,0)</f>
        <v>#DIV/0!</v>
      </c>
      <c r="D267" s="519" t="e">
        <f>ROUND(R267/F267/12,0)</f>
        <v>#DIV/0!</v>
      </c>
      <c r="E267" s="539"/>
      <c r="F267" s="540"/>
      <c r="G267" s="540"/>
      <c r="H267" s="521">
        <f>E267+G267</f>
        <v>0</v>
      </c>
      <c r="I267" s="541"/>
      <c r="J267" s="542"/>
      <c r="K267" s="519" t="s">
        <v>419</v>
      </c>
      <c r="L267" s="519">
        <f>I267</f>
        <v>0</v>
      </c>
      <c r="M267" s="542"/>
      <c r="N267" s="542"/>
      <c r="O267" s="519" t="s">
        <v>419</v>
      </c>
      <c r="P267" s="519">
        <f>M267</f>
        <v>0</v>
      </c>
      <c r="Q267" s="519">
        <f>I267+M267</f>
        <v>0</v>
      </c>
      <c r="R267" s="519">
        <f>J267+N267</f>
        <v>0</v>
      </c>
      <c r="S267" s="519" t="s">
        <v>419</v>
      </c>
      <c r="T267" s="521">
        <f>Q267</f>
        <v>0</v>
      </c>
    </row>
    <row r="268" spans="1:20" ht="19.149999999999999" hidden="1" customHeight="1">
      <c r="A268" s="534" t="s">
        <v>57</v>
      </c>
      <c r="B268" s="518" t="s">
        <v>419</v>
      </c>
      <c r="C268" s="519" t="s">
        <v>419</v>
      </c>
      <c r="D268" s="519" t="s">
        <v>419</v>
      </c>
      <c r="E268" s="524" t="s">
        <v>419</v>
      </c>
      <c r="F268" s="525" t="s">
        <v>419</v>
      </c>
      <c r="G268" s="525" t="s">
        <v>419</v>
      </c>
      <c r="H268" s="526" t="s">
        <v>419</v>
      </c>
      <c r="I268" s="522" t="s">
        <v>419</v>
      </c>
      <c r="J268" s="519" t="s">
        <v>419</v>
      </c>
      <c r="K268" s="542"/>
      <c r="L268" s="519">
        <f>K268</f>
        <v>0</v>
      </c>
      <c r="M268" s="519" t="s">
        <v>419</v>
      </c>
      <c r="N268" s="519" t="s">
        <v>419</v>
      </c>
      <c r="O268" s="542"/>
      <c r="P268" s="519">
        <f>O268</f>
        <v>0</v>
      </c>
      <c r="Q268" s="519" t="s">
        <v>419</v>
      </c>
      <c r="R268" s="519" t="s">
        <v>419</v>
      </c>
      <c r="S268" s="519">
        <f>K268+O268</f>
        <v>0</v>
      </c>
      <c r="T268" s="521">
        <f>S268</f>
        <v>0</v>
      </c>
    </row>
    <row r="269" spans="1:20" ht="19.149999999999999" hidden="1" customHeight="1">
      <c r="A269" s="535" t="s">
        <v>518</v>
      </c>
      <c r="B269" s="536"/>
      <c r="C269" s="519" t="e">
        <f>ROUND((Q269-R269)/H269/12,0)</f>
        <v>#DIV/0!</v>
      </c>
      <c r="D269" s="519" t="e">
        <f>ROUND(R269/F269/12,0)</f>
        <v>#DIV/0!</v>
      </c>
      <c r="E269" s="524">
        <f>E270+E271</f>
        <v>0</v>
      </c>
      <c r="F269" s="525">
        <f>F270+F271</f>
        <v>0</v>
      </c>
      <c r="G269" s="525">
        <f>G270+G271</f>
        <v>0</v>
      </c>
      <c r="H269" s="526">
        <f>IF(E269+G269=H270+H271,E269+G269, "CHYBA")</f>
        <v>0</v>
      </c>
      <c r="I269" s="522">
        <f>I270+I271</f>
        <v>0</v>
      </c>
      <c r="J269" s="519">
        <f t="shared" ref="J269" si="83">J270+J271</f>
        <v>0</v>
      </c>
      <c r="K269" s="519">
        <f>K272</f>
        <v>0</v>
      </c>
      <c r="L269" s="519">
        <f>IF(I269+K269=L270+L271+L272,I269+K269,"CHYBA")</f>
        <v>0</v>
      </c>
      <c r="M269" s="519">
        <f>M270+M271</f>
        <v>0</v>
      </c>
      <c r="N269" s="519">
        <f>N270+N271</f>
        <v>0</v>
      </c>
      <c r="O269" s="519">
        <f>O272</f>
        <v>0</v>
      </c>
      <c r="P269" s="519">
        <f>IF(M269+O269=P270+P271+P272,M269+O269,"CHYBA")</f>
        <v>0</v>
      </c>
      <c r="Q269" s="519">
        <f>Q270+Q271</f>
        <v>0</v>
      </c>
      <c r="R269" s="519">
        <f>R270+R271</f>
        <v>0</v>
      </c>
      <c r="S269" s="519">
        <f>S272</f>
        <v>0</v>
      </c>
      <c r="T269" s="521">
        <f>IF(Q269+S269=T270+T271+T272,Q269+S269,"CHYBA")</f>
        <v>0</v>
      </c>
    </row>
    <row r="270" spans="1:20" ht="19.149999999999999" hidden="1" customHeight="1">
      <c r="A270" s="534" t="s">
        <v>55</v>
      </c>
      <c r="B270" s="518" t="s">
        <v>419</v>
      </c>
      <c r="C270" s="519" t="e">
        <f>ROUND((Q270-R270)/H270/12,0)</f>
        <v>#DIV/0!</v>
      </c>
      <c r="D270" s="519" t="e">
        <f>ROUND(R270/F270/12,0)</f>
        <v>#DIV/0!</v>
      </c>
      <c r="E270" s="539"/>
      <c r="F270" s="540"/>
      <c r="G270" s="540"/>
      <c r="H270" s="521">
        <f>E270+G270</f>
        <v>0</v>
      </c>
      <c r="I270" s="541"/>
      <c r="J270" s="542"/>
      <c r="K270" s="519" t="s">
        <v>419</v>
      </c>
      <c r="L270" s="519">
        <f>I270</f>
        <v>0</v>
      </c>
      <c r="M270" s="542"/>
      <c r="N270" s="542"/>
      <c r="O270" s="519" t="s">
        <v>419</v>
      </c>
      <c r="P270" s="519">
        <f>M270</f>
        <v>0</v>
      </c>
      <c r="Q270" s="519">
        <f>I270+M270</f>
        <v>0</v>
      </c>
      <c r="R270" s="519">
        <f>J270+N270</f>
        <v>0</v>
      </c>
      <c r="S270" s="519" t="s">
        <v>419</v>
      </c>
      <c r="T270" s="521">
        <f>Q270</f>
        <v>0</v>
      </c>
    </row>
    <row r="271" spans="1:20" ht="19.149999999999999" hidden="1" customHeight="1">
      <c r="A271" s="534" t="s">
        <v>56</v>
      </c>
      <c r="B271" s="518" t="s">
        <v>419</v>
      </c>
      <c r="C271" s="519" t="e">
        <f>ROUND((Q271-R271)/H271/12,0)</f>
        <v>#DIV/0!</v>
      </c>
      <c r="D271" s="519" t="e">
        <f>ROUND(R271/F271/12,0)</f>
        <v>#DIV/0!</v>
      </c>
      <c r="E271" s="539"/>
      <c r="F271" s="540"/>
      <c r="G271" s="540"/>
      <c r="H271" s="521">
        <f>E271+G271</f>
        <v>0</v>
      </c>
      <c r="I271" s="541"/>
      <c r="J271" s="542"/>
      <c r="K271" s="519" t="s">
        <v>419</v>
      </c>
      <c r="L271" s="519">
        <f>I271</f>
        <v>0</v>
      </c>
      <c r="M271" s="542"/>
      <c r="N271" s="542"/>
      <c r="O271" s="519" t="s">
        <v>419</v>
      </c>
      <c r="P271" s="519">
        <f>M271</f>
        <v>0</v>
      </c>
      <c r="Q271" s="519">
        <f>I271+M271</f>
        <v>0</v>
      </c>
      <c r="R271" s="519">
        <f>J271+N271</f>
        <v>0</v>
      </c>
      <c r="S271" s="519" t="s">
        <v>419</v>
      </c>
      <c r="T271" s="521">
        <f>Q271</f>
        <v>0</v>
      </c>
    </row>
    <row r="272" spans="1:20" ht="19.149999999999999" hidden="1" customHeight="1">
      <c r="A272" s="534" t="s">
        <v>57</v>
      </c>
      <c r="B272" s="518" t="s">
        <v>419</v>
      </c>
      <c r="C272" s="519" t="s">
        <v>419</v>
      </c>
      <c r="D272" s="519" t="s">
        <v>419</v>
      </c>
      <c r="E272" s="524" t="s">
        <v>419</v>
      </c>
      <c r="F272" s="525" t="s">
        <v>419</v>
      </c>
      <c r="G272" s="525" t="s">
        <v>419</v>
      </c>
      <c r="H272" s="526" t="s">
        <v>419</v>
      </c>
      <c r="I272" s="522" t="s">
        <v>419</v>
      </c>
      <c r="J272" s="519" t="s">
        <v>419</v>
      </c>
      <c r="K272" s="542"/>
      <c r="L272" s="519">
        <f>K272</f>
        <v>0</v>
      </c>
      <c r="M272" s="519" t="s">
        <v>419</v>
      </c>
      <c r="N272" s="519" t="s">
        <v>419</v>
      </c>
      <c r="O272" s="542"/>
      <c r="P272" s="519">
        <f>O272</f>
        <v>0</v>
      </c>
      <c r="Q272" s="519" t="s">
        <v>419</v>
      </c>
      <c r="R272" s="519" t="s">
        <v>419</v>
      </c>
      <c r="S272" s="519">
        <f>K272+O272</f>
        <v>0</v>
      </c>
      <c r="T272" s="521">
        <f>S272</f>
        <v>0</v>
      </c>
    </row>
    <row r="273" spans="1:20" ht="19.149999999999999" hidden="1" customHeight="1">
      <c r="A273" s="535" t="s">
        <v>518</v>
      </c>
      <c r="B273" s="536"/>
      <c r="C273" s="519" t="e">
        <f>ROUND((Q273-R273)/H273/12,0)</f>
        <v>#DIV/0!</v>
      </c>
      <c r="D273" s="519" t="e">
        <f>ROUND(R273/F273/12,0)</f>
        <v>#DIV/0!</v>
      </c>
      <c r="E273" s="524">
        <f>E274+E275</f>
        <v>0</v>
      </c>
      <c r="F273" s="525">
        <f>F274+F275</f>
        <v>0</v>
      </c>
      <c r="G273" s="525">
        <f>G274+G275</f>
        <v>0</v>
      </c>
      <c r="H273" s="526">
        <f>IF(E273+G273=H274+H275,E273+G273, "CHYBA")</f>
        <v>0</v>
      </c>
      <c r="I273" s="522">
        <f>I274+I275</f>
        <v>0</v>
      </c>
      <c r="J273" s="519">
        <f t="shared" ref="J273" si="84">J274+J275</f>
        <v>0</v>
      </c>
      <c r="K273" s="519">
        <f>K276</f>
        <v>0</v>
      </c>
      <c r="L273" s="519">
        <f>IF(I273+K273=L274+L275+L276,I273+K273,"CHYBA")</f>
        <v>0</v>
      </c>
      <c r="M273" s="519">
        <f>M274+M275</f>
        <v>0</v>
      </c>
      <c r="N273" s="519">
        <f>N274+N275</f>
        <v>0</v>
      </c>
      <c r="O273" s="519">
        <f>O276</f>
        <v>0</v>
      </c>
      <c r="P273" s="519">
        <f>IF(M273+O273=P274+P275+P276,M273+O273,"CHYBA")</f>
        <v>0</v>
      </c>
      <c r="Q273" s="519">
        <f>Q274+Q275</f>
        <v>0</v>
      </c>
      <c r="R273" s="519">
        <f>R274+R275</f>
        <v>0</v>
      </c>
      <c r="S273" s="519">
        <f>S276</f>
        <v>0</v>
      </c>
      <c r="T273" s="521">
        <f>IF(Q273+S273=T274+T275+T276,Q273+S273,"CHYBA")</f>
        <v>0</v>
      </c>
    </row>
    <row r="274" spans="1:20" ht="19.149999999999999" hidden="1" customHeight="1">
      <c r="A274" s="534" t="s">
        <v>55</v>
      </c>
      <c r="B274" s="518" t="s">
        <v>419</v>
      </c>
      <c r="C274" s="519" t="e">
        <f>ROUND((Q274-R274)/H274/12,0)</f>
        <v>#DIV/0!</v>
      </c>
      <c r="D274" s="519" t="e">
        <f>ROUND(R274/F274/12,0)</f>
        <v>#DIV/0!</v>
      </c>
      <c r="E274" s="539"/>
      <c r="F274" s="540"/>
      <c r="G274" s="540"/>
      <c r="H274" s="521">
        <f>E274+G274</f>
        <v>0</v>
      </c>
      <c r="I274" s="541"/>
      <c r="J274" s="542"/>
      <c r="K274" s="519" t="s">
        <v>419</v>
      </c>
      <c r="L274" s="519">
        <f>I274</f>
        <v>0</v>
      </c>
      <c r="M274" s="542"/>
      <c r="N274" s="542"/>
      <c r="O274" s="519" t="s">
        <v>419</v>
      </c>
      <c r="P274" s="519">
        <f>M274</f>
        <v>0</v>
      </c>
      <c r="Q274" s="519">
        <f>I274+M274</f>
        <v>0</v>
      </c>
      <c r="R274" s="519">
        <f>J274+N274</f>
        <v>0</v>
      </c>
      <c r="S274" s="519" t="s">
        <v>419</v>
      </c>
      <c r="T274" s="521">
        <f>Q274</f>
        <v>0</v>
      </c>
    </row>
    <row r="275" spans="1:20" ht="19.149999999999999" hidden="1" customHeight="1">
      <c r="A275" s="534" t="s">
        <v>56</v>
      </c>
      <c r="B275" s="518" t="s">
        <v>419</v>
      </c>
      <c r="C275" s="519" t="e">
        <f>ROUND((Q275-R275)/H275/12,0)</f>
        <v>#DIV/0!</v>
      </c>
      <c r="D275" s="519" t="e">
        <f>ROUND(R275/F275/12,0)</f>
        <v>#DIV/0!</v>
      </c>
      <c r="E275" s="539"/>
      <c r="F275" s="540"/>
      <c r="G275" s="540"/>
      <c r="H275" s="521">
        <f>E275+G275</f>
        <v>0</v>
      </c>
      <c r="I275" s="541"/>
      <c r="J275" s="542"/>
      <c r="K275" s="519" t="s">
        <v>419</v>
      </c>
      <c r="L275" s="519">
        <f>I275</f>
        <v>0</v>
      </c>
      <c r="M275" s="542"/>
      <c r="N275" s="542"/>
      <c r="O275" s="519" t="s">
        <v>419</v>
      </c>
      <c r="P275" s="519">
        <f>M275</f>
        <v>0</v>
      </c>
      <c r="Q275" s="519">
        <f>I275+M275</f>
        <v>0</v>
      </c>
      <c r="R275" s="519">
        <f>J275+N275</f>
        <v>0</v>
      </c>
      <c r="S275" s="519" t="s">
        <v>419</v>
      </c>
      <c r="T275" s="521">
        <f>Q275</f>
        <v>0</v>
      </c>
    </row>
    <row r="276" spans="1:20" ht="19.149999999999999" hidden="1" customHeight="1" thickBot="1">
      <c r="A276" s="551" t="s">
        <v>57</v>
      </c>
      <c r="B276" s="552" t="s">
        <v>419</v>
      </c>
      <c r="C276" s="553" t="s">
        <v>419</v>
      </c>
      <c r="D276" s="553" t="s">
        <v>419</v>
      </c>
      <c r="E276" s="554" t="s">
        <v>419</v>
      </c>
      <c r="F276" s="555" t="s">
        <v>419</v>
      </c>
      <c r="G276" s="555" t="s">
        <v>419</v>
      </c>
      <c r="H276" s="556" t="s">
        <v>419</v>
      </c>
      <c r="I276" s="557" t="s">
        <v>419</v>
      </c>
      <c r="J276" s="553" t="s">
        <v>419</v>
      </c>
      <c r="K276" s="558"/>
      <c r="L276" s="553">
        <f>K276</f>
        <v>0</v>
      </c>
      <c r="M276" s="553" t="s">
        <v>419</v>
      </c>
      <c r="N276" s="553" t="s">
        <v>419</v>
      </c>
      <c r="O276" s="558"/>
      <c r="P276" s="553">
        <f>O276</f>
        <v>0</v>
      </c>
      <c r="Q276" s="553" t="s">
        <v>419</v>
      </c>
      <c r="R276" s="553" t="s">
        <v>419</v>
      </c>
      <c r="S276" s="553">
        <f>K276+O276</f>
        <v>0</v>
      </c>
      <c r="T276" s="559">
        <f>S276</f>
        <v>0</v>
      </c>
    </row>
    <row r="277" spans="1:20" ht="19.149999999999999" hidden="1" customHeight="1">
      <c r="A277" s="528" t="s">
        <v>421</v>
      </c>
      <c r="B277" s="529" t="s">
        <v>419</v>
      </c>
      <c r="C277" s="530" t="e">
        <f>ROUND((Q277-R277)/H277/12,0)</f>
        <v>#DIV/0!</v>
      </c>
      <c r="D277" s="530" t="e">
        <f>ROUND(R277/F277/12,0)</f>
        <v>#DIV/0!</v>
      </c>
      <c r="E277" s="531">
        <f>E278+E279</f>
        <v>0</v>
      </c>
      <c r="F277" s="530">
        <f>F278+F279</f>
        <v>0</v>
      </c>
      <c r="G277" s="530">
        <f>G278+G279</f>
        <v>0</v>
      </c>
      <c r="H277" s="532">
        <f>IF(E277+G277=H278+H279,E277+G277, "CHYBA")</f>
        <v>0</v>
      </c>
      <c r="I277" s="533">
        <f>I278+I279</f>
        <v>0</v>
      </c>
      <c r="J277" s="530">
        <f t="shared" ref="J277" si="85">J278+J279</f>
        <v>0</v>
      </c>
      <c r="K277" s="530">
        <f>K280</f>
        <v>0</v>
      </c>
      <c r="L277" s="530">
        <f>IF(I277+K277=L278+L279+L280,I277+K277,"CHYBA")</f>
        <v>0</v>
      </c>
      <c r="M277" s="530">
        <f>M278+M279</f>
        <v>0</v>
      </c>
      <c r="N277" s="530">
        <f>N278+N279</f>
        <v>0</v>
      </c>
      <c r="O277" s="530">
        <f>O280</f>
        <v>0</v>
      </c>
      <c r="P277" s="530">
        <f>IF(M277+O277=P278+P279+P280,M277+O277,"CHYBA")</f>
        <v>0</v>
      </c>
      <c r="Q277" s="530">
        <f>Q278+Q279</f>
        <v>0</v>
      </c>
      <c r="R277" s="530">
        <f>R278+R279</f>
        <v>0</v>
      </c>
      <c r="S277" s="530">
        <f>S280</f>
        <v>0</v>
      </c>
      <c r="T277" s="532">
        <f>IF(Q277+S277=T278+T279+T280,Q277+S277,"CHYBA")</f>
        <v>0</v>
      </c>
    </row>
    <row r="278" spans="1:20" ht="19.149999999999999" hidden="1" customHeight="1">
      <c r="A278" s="534" t="s">
        <v>55</v>
      </c>
      <c r="B278" s="518" t="s">
        <v>419</v>
      </c>
      <c r="C278" s="519" t="e">
        <f>ROUND((Q278-R278)/H278/12,0)</f>
        <v>#DIV/0!</v>
      </c>
      <c r="D278" s="519" t="e">
        <f>ROUND(R278/F278/12,0)</f>
        <v>#DIV/0!</v>
      </c>
      <c r="E278" s="520">
        <f>E282+E286+E290+E294+E298+E302+E306</f>
        <v>0</v>
      </c>
      <c r="F278" s="519">
        <f>F282+F286+F290+F294+F298+F302+F306</f>
        <v>0</v>
      </c>
      <c r="G278" s="519">
        <f>G282+G286+G290+G294+G298+G302+G306</f>
        <v>0</v>
      </c>
      <c r="H278" s="521">
        <f>E278+G278</f>
        <v>0</v>
      </c>
      <c r="I278" s="522">
        <f>I282+I286+I290+I294+I298+I302+I306</f>
        <v>0</v>
      </c>
      <c r="J278" s="519">
        <f t="shared" ref="J278:J279" si="86">J282+J286+J290+J294+J298+J302+J306</f>
        <v>0</v>
      </c>
      <c r="K278" s="519" t="s">
        <v>419</v>
      </c>
      <c r="L278" s="519">
        <f>I278</f>
        <v>0</v>
      </c>
      <c r="M278" s="519">
        <f>M282+M286+M290+M294+M298+M302+M306</f>
        <v>0</v>
      </c>
      <c r="N278" s="519">
        <f t="shared" ref="N278:N279" si="87">N282+N286+N290+N294+N298+N302+N306</f>
        <v>0</v>
      </c>
      <c r="O278" s="519" t="s">
        <v>419</v>
      </c>
      <c r="P278" s="519">
        <f>M278</f>
        <v>0</v>
      </c>
      <c r="Q278" s="519">
        <f>I278+M278</f>
        <v>0</v>
      </c>
      <c r="R278" s="519">
        <f>J278+N278</f>
        <v>0</v>
      </c>
      <c r="S278" s="519" t="s">
        <v>419</v>
      </c>
      <c r="T278" s="521">
        <f>Q278</f>
        <v>0</v>
      </c>
    </row>
    <row r="279" spans="1:20" ht="19.149999999999999" hidden="1" customHeight="1">
      <c r="A279" s="534" t="s">
        <v>56</v>
      </c>
      <c r="B279" s="518" t="s">
        <v>419</v>
      </c>
      <c r="C279" s="519" t="e">
        <f>ROUND((Q279-R279)/H279/12,0)</f>
        <v>#DIV/0!</v>
      </c>
      <c r="D279" s="519" t="e">
        <f>ROUND(R279/F279/12,0)</f>
        <v>#DIV/0!</v>
      </c>
      <c r="E279" s="520">
        <f>E283+E287+E291+E295+E299+E303+E307</f>
        <v>0</v>
      </c>
      <c r="F279" s="519">
        <f t="shared" ref="F279:G279" si="88">F283+F287+F291+F295+F299+F303+F307</f>
        <v>0</v>
      </c>
      <c r="G279" s="519">
        <f t="shared" si="88"/>
        <v>0</v>
      </c>
      <c r="H279" s="521">
        <f>E279+G279</f>
        <v>0</v>
      </c>
      <c r="I279" s="522">
        <f>I283+I287+I291+I295+I299+I303+I307</f>
        <v>0</v>
      </c>
      <c r="J279" s="519">
        <f t="shared" si="86"/>
        <v>0</v>
      </c>
      <c r="K279" s="519" t="s">
        <v>419</v>
      </c>
      <c r="L279" s="519">
        <f>I279</f>
        <v>0</v>
      </c>
      <c r="M279" s="519">
        <f>M283+M287+M291+M295+M299+M303+M307</f>
        <v>0</v>
      </c>
      <c r="N279" s="519">
        <f t="shared" si="87"/>
        <v>0</v>
      </c>
      <c r="O279" s="519" t="s">
        <v>419</v>
      </c>
      <c r="P279" s="519">
        <f>M279</f>
        <v>0</v>
      </c>
      <c r="Q279" s="519">
        <f>I279+M279</f>
        <v>0</v>
      </c>
      <c r="R279" s="519">
        <f>J279+N279</f>
        <v>0</v>
      </c>
      <c r="S279" s="519" t="s">
        <v>419</v>
      </c>
      <c r="T279" s="521">
        <f>Q279</f>
        <v>0</v>
      </c>
    </row>
    <row r="280" spans="1:20" ht="19.149999999999999" hidden="1" customHeight="1">
      <c r="A280" s="534" t="s">
        <v>57</v>
      </c>
      <c r="B280" s="518" t="s">
        <v>419</v>
      </c>
      <c r="C280" s="519" t="s">
        <v>419</v>
      </c>
      <c r="D280" s="519" t="s">
        <v>419</v>
      </c>
      <c r="E280" s="524" t="s">
        <v>419</v>
      </c>
      <c r="F280" s="525" t="s">
        <v>419</v>
      </c>
      <c r="G280" s="525" t="s">
        <v>419</v>
      </c>
      <c r="H280" s="526" t="s">
        <v>419</v>
      </c>
      <c r="I280" s="522" t="s">
        <v>419</v>
      </c>
      <c r="J280" s="519" t="s">
        <v>419</v>
      </c>
      <c r="K280" s="519">
        <f>K284+K288+K292+K296+K300+K304+K308</f>
        <v>0</v>
      </c>
      <c r="L280" s="519">
        <f>K280</f>
        <v>0</v>
      </c>
      <c r="M280" s="519" t="s">
        <v>419</v>
      </c>
      <c r="N280" s="519" t="s">
        <v>419</v>
      </c>
      <c r="O280" s="519">
        <f>O284+O288+O292+O296+O300+O304+O308</f>
        <v>0</v>
      </c>
      <c r="P280" s="519">
        <f>O280</f>
        <v>0</v>
      </c>
      <c r="Q280" s="519" t="s">
        <v>419</v>
      </c>
      <c r="R280" s="519" t="s">
        <v>419</v>
      </c>
      <c r="S280" s="519">
        <f>K280+O280</f>
        <v>0</v>
      </c>
      <c r="T280" s="521">
        <f>S280</f>
        <v>0</v>
      </c>
    </row>
    <row r="281" spans="1:20" ht="19.149999999999999" hidden="1" customHeight="1">
      <c r="A281" s="535" t="s">
        <v>518</v>
      </c>
      <c r="B281" s="536"/>
      <c r="C281" s="519" t="e">
        <f>ROUND((Q281-R281)/H281/12,0)</f>
        <v>#DIV/0!</v>
      </c>
      <c r="D281" s="519" t="e">
        <f>ROUND(R281/F281/12,0)</f>
        <v>#DIV/0!</v>
      </c>
      <c r="E281" s="524">
        <f>E282+E283</f>
        <v>0</v>
      </c>
      <c r="F281" s="525">
        <f>F282+F283</f>
        <v>0</v>
      </c>
      <c r="G281" s="525">
        <f>G282+G283</f>
        <v>0</v>
      </c>
      <c r="H281" s="526">
        <f>IF(E281+G281=H282+H283,E281+G281, "CHYBA")</f>
        <v>0</v>
      </c>
      <c r="I281" s="537">
        <f>I282+I283</f>
        <v>0</v>
      </c>
      <c r="J281" s="538">
        <f>J282+J283</f>
        <v>0</v>
      </c>
      <c r="K281" s="538">
        <f>K284</f>
        <v>0</v>
      </c>
      <c r="L281" s="538">
        <f>IF(I281+K281=L282+L283+L284,I281+K281,"CHYBA")</f>
        <v>0</v>
      </c>
      <c r="M281" s="519">
        <f>M282+M283</f>
        <v>0</v>
      </c>
      <c r="N281" s="519">
        <f>N282+N283</f>
        <v>0</v>
      </c>
      <c r="O281" s="519">
        <f>O284</f>
        <v>0</v>
      </c>
      <c r="P281" s="519">
        <f>IF(M281+O281=P282+P283+P284,M281+O281,"CHYBA")</f>
        <v>0</v>
      </c>
      <c r="Q281" s="519">
        <f>Q282+Q283</f>
        <v>0</v>
      </c>
      <c r="R281" s="519">
        <f>R282+R283</f>
        <v>0</v>
      </c>
      <c r="S281" s="519">
        <f>S284</f>
        <v>0</v>
      </c>
      <c r="T281" s="521">
        <f>IF(Q281+S281=T282+T283+T284,Q281+S281,"CHYBA")</f>
        <v>0</v>
      </c>
    </row>
    <row r="282" spans="1:20" ht="19.149999999999999" hidden="1" customHeight="1">
      <c r="A282" s="534" t="s">
        <v>55</v>
      </c>
      <c r="B282" s="518" t="s">
        <v>419</v>
      </c>
      <c r="C282" s="519" t="e">
        <f>ROUND((Q282-R282)/H282/12,0)</f>
        <v>#DIV/0!</v>
      </c>
      <c r="D282" s="519" t="e">
        <f>ROUND(R282/F282/12,0)</f>
        <v>#DIV/0!</v>
      </c>
      <c r="E282" s="539"/>
      <c r="F282" s="540"/>
      <c r="G282" s="540"/>
      <c r="H282" s="521">
        <f>E282+G282</f>
        <v>0</v>
      </c>
      <c r="I282" s="541"/>
      <c r="J282" s="542"/>
      <c r="K282" s="538" t="s">
        <v>419</v>
      </c>
      <c r="L282" s="538">
        <f>I282</f>
        <v>0</v>
      </c>
      <c r="M282" s="542"/>
      <c r="N282" s="542"/>
      <c r="O282" s="519" t="s">
        <v>419</v>
      </c>
      <c r="P282" s="519">
        <f>M282</f>
        <v>0</v>
      </c>
      <c r="Q282" s="519">
        <f>I282+M282</f>
        <v>0</v>
      </c>
      <c r="R282" s="519">
        <f>J282+N282</f>
        <v>0</v>
      </c>
      <c r="S282" s="519" t="s">
        <v>419</v>
      </c>
      <c r="T282" s="521">
        <f>Q282</f>
        <v>0</v>
      </c>
    </row>
    <row r="283" spans="1:20" ht="19.149999999999999" hidden="1" customHeight="1">
      <c r="A283" s="534" t="s">
        <v>56</v>
      </c>
      <c r="B283" s="518" t="s">
        <v>419</v>
      </c>
      <c r="C283" s="519" t="e">
        <f>ROUND((Q283-R283)/H283/12,0)</f>
        <v>#DIV/0!</v>
      </c>
      <c r="D283" s="519" t="e">
        <f>ROUND(R283/F283/12,0)</f>
        <v>#DIV/0!</v>
      </c>
      <c r="E283" s="539"/>
      <c r="F283" s="540"/>
      <c r="G283" s="540"/>
      <c r="H283" s="521">
        <f>E283+G283</f>
        <v>0</v>
      </c>
      <c r="I283" s="541"/>
      <c r="J283" s="542"/>
      <c r="K283" s="538" t="s">
        <v>419</v>
      </c>
      <c r="L283" s="538">
        <f>I283</f>
        <v>0</v>
      </c>
      <c r="M283" s="542"/>
      <c r="N283" s="542"/>
      <c r="O283" s="519" t="s">
        <v>419</v>
      </c>
      <c r="P283" s="519">
        <f>M283</f>
        <v>0</v>
      </c>
      <c r="Q283" s="519">
        <f>I283+M283</f>
        <v>0</v>
      </c>
      <c r="R283" s="519">
        <f>J283+N283</f>
        <v>0</v>
      </c>
      <c r="S283" s="519" t="s">
        <v>419</v>
      </c>
      <c r="T283" s="521">
        <f>Q283</f>
        <v>0</v>
      </c>
    </row>
    <row r="284" spans="1:20" ht="19.149999999999999" hidden="1" customHeight="1">
      <c r="A284" s="534" t="s">
        <v>57</v>
      </c>
      <c r="B284" s="518" t="s">
        <v>419</v>
      </c>
      <c r="C284" s="519" t="s">
        <v>419</v>
      </c>
      <c r="D284" s="519" t="s">
        <v>419</v>
      </c>
      <c r="E284" s="524" t="s">
        <v>419</v>
      </c>
      <c r="F284" s="525" t="s">
        <v>419</v>
      </c>
      <c r="G284" s="525" t="s">
        <v>419</v>
      </c>
      <c r="H284" s="526" t="s">
        <v>419</v>
      </c>
      <c r="I284" s="522" t="s">
        <v>419</v>
      </c>
      <c r="J284" s="519" t="s">
        <v>419</v>
      </c>
      <c r="K284" s="542"/>
      <c r="L284" s="538">
        <f>K284</f>
        <v>0</v>
      </c>
      <c r="M284" s="519" t="s">
        <v>419</v>
      </c>
      <c r="N284" s="519" t="s">
        <v>419</v>
      </c>
      <c r="O284" s="542"/>
      <c r="P284" s="519">
        <f>O284</f>
        <v>0</v>
      </c>
      <c r="Q284" s="519" t="s">
        <v>419</v>
      </c>
      <c r="R284" s="519" t="s">
        <v>419</v>
      </c>
      <c r="S284" s="519">
        <f>K284+O284</f>
        <v>0</v>
      </c>
      <c r="T284" s="521">
        <f>S284</f>
        <v>0</v>
      </c>
    </row>
    <row r="285" spans="1:20" ht="19.149999999999999" hidden="1" customHeight="1">
      <c r="A285" s="535" t="s">
        <v>518</v>
      </c>
      <c r="B285" s="536"/>
      <c r="C285" s="519" t="e">
        <f>ROUND((Q285-R285)/H285/12,0)</f>
        <v>#DIV/0!</v>
      </c>
      <c r="D285" s="519" t="e">
        <f>ROUND(R285/F285/12,0)</f>
        <v>#DIV/0!</v>
      </c>
      <c r="E285" s="524">
        <f>E286+E287</f>
        <v>0</v>
      </c>
      <c r="F285" s="525">
        <f>F286+F287</f>
        <v>0</v>
      </c>
      <c r="G285" s="525">
        <f>G286+G287</f>
        <v>0</v>
      </c>
      <c r="H285" s="526">
        <f>IF(E285+G285=H286+H287,E285+G285, "CHYBA")</f>
        <v>0</v>
      </c>
      <c r="I285" s="522">
        <f>I286+I287</f>
        <v>0</v>
      </c>
      <c r="J285" s="519">
        <f t="shared" ref="J285" si="89">J286+J287</f>
        <v>0</v>
      </c>
      <c r="K285" s="519">
        <f>K288</f>
        <v>0</v>
      </c>
      <c r="L285" s="519">
        <f>IF(I285+K285=L286+L287+L288,I285+K285,"CHYBA")</f>
        <v>0</v>
      </c>
      <c r="M285" s="519">
        <f>M286+M287</f>
        <v>0</v>
      </c>
      <c r="N285" s="519">
        <f>N286+N287</f>
        <v>0</v>
      </c>
      <c r="O285" s="519">
        <f>O288</f>
        <v>0</v>
      </c>
      <c r="P285" s="519">
        <f>IF(M285+O285=P286+P287+P288,M285+O285,"CHYBA")</f>
        <v>0</v>
      </c>
      <c r="Q285" s="519">
        <f>Q286+Q287</f>
        <v>0</v>
      </c>
      <c r="R285" s="519">
        <f>R286+R287</f>
        <v>0</v>
      </c>
      <c r="S285" s="519">
        <f>S288</f>
        <v>0</v>
      </c>
      <c r="T285" s="521">
        <f>IF(Q285+S285=T286+T287+T288,Q285+S285,"CHYBA")</f>
        <v>0</v>
      </c>
    </row>
    <row r="286" spans="1:20" ht="19.149999999999999" hidden="1" customHeight="1">
      <c r="A286" s="534" t="s">
        <v>55</v>
      </c>
      <c r="B286" s="518" t="s">
        <v>419</v>
      </c>
      <c r="C286" s="519" t="e">
        <f>ROUND((Q286-R286)/H286/12,0)</f>
        <v>#DIV/0!</v>
      </c>
      <c r="D286" s="519" t="e">
        <f>ROUND(R286/F286/12,0)</f>
        <v>#DIV/0!</v>
      </c>
      <c r="E286" s="539"/>
      <c r="F286" s="540"/>
      <c r="G286" s="540"/>
      <c r="H286" s="521">
        <f>E286+G286</f>
        <v>0</v>
      </c>
      <c r="I286" s="541"/>
      <c r="J286" s="542"/>
      <c r="K286" s="519" t="s">
        <v>419</v>
      </c>
      <c r="L286" s="519">
        <f>I286</f>
        <v>0</v>
      </c>
      <c r="M286" s="542"/>
      <c r="N286" s="542"/>
      <c r="O286" s="519" t="s">
        <v>419</v>
      </c>
      <c r="P286" s="519">
        <f>M286</f>
        <v>0</v>
      </c>
      <c r="Q286" s="519">
        <f>I286+M286</f>
        <v>0</v>
      </c>
      <c r="R286" s="519">
        <f>J286+N286</f>
        <v>0</v>
      </c>
      <c r="S286" s="519" t="s">
        <v>419</v>
      </c>
      <c r="T286" s="521">
        <f>Q286</f>
        <v>0</v>
      </c>
    </row>
    <row r="287" spans="1:20" ht="19.149999999999999" hidden="1" customHeight="1">
      <c r="A287" s="534" t="s">
        <v>56</v>
      </c>
      <c r="B287" s="518" t="s">
        <v>419</v>
      </c>
      <c r="C287" s="519" t="e">
        <f>ROUND((Q287-R287)/H287/12,0)</f>
        <v>#DIV/0!</v>
      </c>
      <c r="D287" s="519" t="e">
        <f>ROUND(R287/F287/12,0)</f>
        <v>#DIV/0!</v>
      </c>
      <c r="E287" s="539"/>
      <c r="F287" s="540"/>
      <c r="G287" s="540"/>
      <c r="H287" s="521">
        <f>E287+G287</f>
        <v>0</v>
      </c>
      <c r="I287" s="541"/>
      <c r="J287" s="542"/>
      <c r="K287" s="519" t="s">
        <v>419</v>
      </c>
      <c r="L287" s="519">
        <f>I287</f>
        <v>0</v>
      </c>
      <c r="M287" s="542"/>
      <c r="N287" s="542"/>
      <c r="O287" s="519" t="s">
        <v>419</v>
      </c>
      <c r="P287" s="519">
        <f>M287</f>
        <v>0</v>
      </c>
      <c r="Q287" s="519">
        <f>I287+M287</f>
        <v>0</v>
      </c>
      <c r="R287" s="519">
        <f>J287+N287</f>
        <v>0</v>
      </c>
      <c r="S287" s="519" t="s">
        <v>419</v>
      </c>
      <c r="T287" s="521">
        <f>Q287</f>
        <v>0</v>
      </c>
    </row>
    <row r="288" spans="1:20" ht="19.149999999999999" hidden="1" customHeight="1">
      <c r="A288" s="534" t="s">
        <v>57</v>
      </c>
      <c r="B288" s="518" t="s">
        <v>419</v>
      </c>
      <c r="C288" s="519" t="s">
        <v>419</v>
      </c>
      <c r="D288" s="519" t="s">
        <v>419</v>
      </c>
      <c r="E288" s="524" t="s">
        <v>419</v>
      </c>
      <c r="F288" s="525" t="s">
        <v>419</v>
      </c>
      <c r="G288" s="525" t="s">
        <v>419</v>
      </c>
      <c r="H288" s="526" t="s">
        <v>419</v>
      </c>
      <c r="I288" s="522" t="s">
        <v>419</v>
      </c>
      <c r="J288" s="519" t="s">
        <v>419</v>
      </c>
      <c r="K288" s="542"/>
      <c r="L288" s="519">
        <f>K288</f>
        <v>0</v>
      </c>
      <c r="M288" s="519" t="s">
        <v>419</v>
      </c>
      <c r="N288" s="519" t="s">
        <v>419</v>
      </c>
      <c r="O288" s="542"/>
      <c r="P288" s="519">
        <f>O288</f>
        <v>0</v>
      </c>
      <c r="Q288" s="519" t="s">
        <v>419</v>
      </c>
      <c r="R288" s="519" t="s">
        <v>419</v>
      </c>
      <c r="S288" s="519">
        <f>K288+O288</f>
        <v>0</v>
      </c>
      <c r="T288" s="521">
        <f>S288</f>
        <v>0</v>
      </c>
    </row>
    <row r="289" spans="1:20" ht="19.149999999999999" hidden="1" customHeight="1">
      <c r="A289" s="535" t="s">
        <v>518</v>
      </c>
      <c r="B289" s="536"/>
      <c r="C289" s="519" t="e">
        <f>ROUND((Q289-R289)/H289/12,0)</f>
        <v>#DIV/0!</v>
      </c>
      <c r="D289" s="519" t="e">
        <f>ROUND(R289/F289/12,0)</f>
        <v>#DIV/0!</v>
      </c>
      <c r="E289" s="524">
        <f>E290+E291</f>
        <v>0</v>
      </c>
      <c r="F289" s="525">
        <f>F290+F291</f>
        <v>0</v>
      </c>
      <c r="G289" s="525">
        <f>G290+G291</f>
        <v>0</v>
      </c>
      <c r="H289" s="526">
        <f>IF(E289+G289=H290+H291,E289+G289, "CHYBA")</f>
        <v>0</v>
      </c>
      <c r="I289" s="522">
        <f>I290+I291</f>
        <v>0</v>
      </c>
      <c r="J289" s="519">
        <f t="shared" ref="J289" si="90">J290+J291</f>
        <v>0</v>
      </c>
      <c r="K289" s="519">
        <f>K292</f>
        <v>0</v>
      </c>
      <c r="L289" s="519">
        <f>IF(I289+K289=L290+L291+L292,I289+K289,"CHYBA")</f>
        <v>0</v>
      </c>
      <c r="M289" s="519">
        <f>M290+M291</f>
        <v>0</v>
      </c>
      <c r="N289" s="519">
        <f>N290+N291</f>
        <v>0</v>
      </c>
      <c r="O289" s="519">
        <f>O292</f>
        <v>0</v>
      </c>
      <c r="P289" s="519">
        <f>IF(M289+O289=P290+P291+P292,M289+O289,"CHYBA")</f>
        <v>0</v>
      </c>
      <c r="Q289" s="519">
        <f>Q290+Q291</f>
        <v>0</v>
      </c>
      <c r="R289" s="519">
        <f>R290+R291</f>
        <v>0</v>
      </c>
      <c r="S289" s="519">
        <f>S292</f>
        <v>0</v>
      </c>
      <c r="T289" s="521">
        <f>IF(Q289+S289=T290+T291+T292,Q289+S289,"CHYBA")</f>
        <v>0</v>
      </c>
    </row>
    <row r="290" spans="1:20" ht="19.149999999999999" hidden="1" customHeight="1">
      <c r="A290" s="534" t="s">
        <v>55</v>
      </c>
      <c r="B290" s="518" t="s">
        <v>419</v>
      </c>
      <c r="C290" s="519" t="e">
        <f>ROUND((Q290-R290)/H290/12,0)</f>
        <v>#DIV/0!</v>
      </c>
      <c r="D290" s="519" t="e">
        <f>ROUND(R290/F290/12,0)</f>
        <v>#DIV/0!</v>
      </c>
      <c r="E290" s="539"/>
      <c r="F290" s="540"/>
      <c r="G290" s="540"/>
      <c r="H290" s="521">
        <f>E290+G290</f>
        <v>0</v>
      </c>
      <c r="I290" s="541"/>
      <c r="J290" s="542"/>
      <c r="K290" s="519" t="s">
        <v>419</v>
      </c>
      <c r="L290" s="519">
        <f>I290</f>
        <v>0</v>
      </c>
      <c r="M290" s="542"/>
      <c r="N290" s="542"/>
      <c r="O290" s="519" t="s">
        <v>419</v>
      </c>
      <c r="P290" s="519">
        <f>M290</f>
        <v>0</v>
      </c>
      <c r="Q290" s="519">
        <f>I290+M290</f>
        <v>0</v>
      </c>
      <c r="R290" s="519">
        <f>J290+N290</f>
        <v>0</v>
      </c>
      <c r="S290" s="519" t="s">
        <v>419</v>
      </c>
      <c r="T290" s="521">
        <f>Q290</f>
        <v>0</v>
      </c>
    </row>
    <row r="291" spans="1:20" ht="19.149999999999999" hidden="1" customHeight="1">
      <c r="A291" s="534" t="s">
        <v>56</v>
      </c>
      <c r="B291" s="518" t="s">
        <v>419</v>
      </c>
      <c r="C291" s="519" t="e">
        <f>ROUND((Q291-R291)/H291/12,0)</f>
        <v>#DIV/0!</v>
      </c>
      <c r="D291" s="519" t="e">
        <f>ROUND(R291/F291/12,0)</f>
        <v>#DIV/0!</v>
      </c>
      <c r="E291" s="539"/>
      <c r="F291" s="540"/>
      <c r="G291" s="540"/>
      <c r="H291" s="521">
        <f>E291+G291</f>
        <v>0</v>
      </c>
      <c r="I291" s="541"/>
      <c r="J291" s="542"/>
      <c r="K291" s="519" t="s">
        <v>419</v>
      </c>
      <c r="L291" s="519">
        <f>I291</f>
        <v>0</v>
      </c>
      <c r="M291" s="542"/>
      <c r="N291" s="542"/>
      <c r="O291" s="519" t="s">
        <v>419</v>
      </c>
      <c r="P291" s="519">
        <f>M291</f>
        <v>0</v>
      </c>
      <c r="Q291" s="519">
        <f>I291+M291</f>
        <v>0</v>
      </c>
      <c r="R291" s="519">
        <f>J291+N291</f>
        <v>0</v>
      </c>
      <c r="S291" s="519" t="s">
        <v>419</v>
      </c>
      <c r="T291" s="521">
        <f>Q291</f>
        <v>0</v>
      </c>
    </row>
    <row r="292" spans="1:20" ht="19.149999999999999" hidden="1" customHeight="1">
      <c r="A292" s="534" t="s">
        <v>57</v>
      </c>
      <c r="B292" s="518" t="s">
        <v>419</v>
      </c>
      <c r="C292" s="519" t="s">
        <v>419</v>
      </c>
      <c r="D292" s="519" t="s">
        <v>419</v>
      </c>
      <c r="E292" s="524" t="s">
        <v>419</v>
      </c>
      <c r="F292" s="525" t="s">
        <v>419</v>
      </c>
      <c r="G292" s="525" t="s">
        <v>419</v>
      </c>
      <c r="H292" s="526" t="s">
        <v>419</v>
      </c>
      <c r="I292" s="522" t="s">
        <v>419</v>
      </c>
      <c r="J292" s="519" t="s">
        <v>419</v>
      </c>
      <c r="K292" s="542"/>
      <c r="L292" s="519">
        <f>K292</f>
        <v>0</v>
      </c>
      <c r="M292" s="519" t="s">
        <v>419</v>
      </c>
      <c r="N292" s="519" t="s">
        <v>419</v>
      </c>
      <c r="O292" s="542"/>
      <c r="P292" s="519">
        <f>O292</f>
        <v>0</v>
      </c>
      <c r="Q292" s="519" t="s">
        <v>419</v>
      </c>
      <c r="R292" s="519" t="s">
        <v>419</v>
      </c>
      <c r="S292" s="519">
        <f>K292+O292</f>
        <v>0</v>
      </c>
      <c r="T292" s="521">
        <f>S292</f>
        <v>0</v>
      </c>
    </row>
    <row r="293" spans="1:20" ht="19.149999999999999" hidden="1" customHeight="1">
      <c r="A293" s="535" t="s">
        <v>518</v>
      </c>
      <c r="B293" s="536"/>
      <c r="C293" s="519" t="e">
        <f>ROUND((Q293-R293)/H293/12,0)</f>
        <v>#DIV/0!</v>
      </c>
      <c r="D293" s="519" t="e">
        <f>ROUND(R293/F293/12,0)</f>
        <v>#DIV/0!</v>
      </c>
      <c r="E293" s="524">
        <f>E294+E295</f>
        <v>0</v>
      </c>
      <c r="F293" s="525">
        <f>F294+F295</f>
        <v>0</v>
      </c>
      <c r="G293" s="525">
        <f>G294+G295</f>
        <v>0</v>
      </c>
      <c r="H293" s="526">
        <f>IF(E293+G293=H294+H295,E293+G293, "CHYBA")</f>
        <v>0</v>
      </c>
      <c r="I293" s="522">
        <f>I294+I295</f>
        <v>0</v>
      </c>
      <c r="J293" s="519">
        <f t="shared" ref="J293" si="91">J294+J295</f>
        <v>0</v>
      </c>
      <c r="K293" s="519">
        <f>K296</f>
        <v>0</v>
      </c>
      <c r="L293" s="519">
        <f>IF(I293+K293=L294+L295+L296,I293+K293,"CHYBA")</f>
        <v>0</v>
      </c>
      <c r="M293" s="519">
        <f>M294+M295</f>
        <v>0</v>
      </c>
      <c r="N293" s="519">
        <f>N294+N295</f>
        <v>0</v>
      </c>
      <c r="O293" s="519">
        <f>O296</f>
        <v>0</v>
      </c>
      <c r="P293" s="519">
        <f>IF(M293+O293=P294+P295+P296,M293+O293,"CHYBA")</f>
        <v>0</v>
      </c>
      <c r="Q293" s="519">
        <f>Q294+Q295</f>
        <v>0</v>
      </c>
      <c r="R293" s="519">
        <f>R294+R295</f>
        <v>0</v>
      </c>
      <c r="S293" s="519">
        <f>S296</f>
        <v>0</v>
      </c>
      <c r="T293" s="521">
        <f>IF(Q293+S293=T294+T295+T296,Q293+S293,"CHYBA")</f>
        <v>0</v>
      </c>
    </row>
    <row r="294" spans="1:20" ht="19.149999999999999" hidden="1" customHeight="1">
      <c r="A294" s="534" t="s">
        <v>55</v>
      </c>
      <c r="B294" s="518" t="s">
        <v>419</v>
      </c>
      <c r="C294" s="519" t="e">
        <f>ROUND((Q294-R294)/H294/12,0)</f>
        <v>#DIV/0!</v>
      </c>
      <c r="D294" s="519" t="e">
        <f>ROUND(R294/F294/12,0)</f>
        <v>#DIV/0!</v>
      </c>
      <c r="E294" s="539"/>
      <c r="F294" s="540"/>
      <c r="G294" s="540"/>
      <c r="H294" s="521">
        <f>E294+G294</f>
        <v>0</v>
      </c>
      <c r="I294" s="541"/>
      <c r="J294" s="542"/>
      <c r="K294" s="519" t="s">
        <v>419</v>
      </c>
      <c r="L294" s="519">
        <f>I294</f>
        <v>0</v>
      </c>
      <c r="M294" s="542"/>
      <c r="N294" s="542"/>
      <c r="O294" s="519" t="s">
        <v>419</v>
      </c>
      <c r="P294" s="519">
        <f>M294</f>
        <v>0</v>
      </c>
      <c r="Q294" s="519">
        <f>I294+M294</f>
        <v>0</v>
      </c>
      <c r="R294" s="519">
        <f>J294+N294</f>
        <v>0</v>
      </c>
      <c r="S294" s="519" t="s">
        <v>419</v>
      </c>
      <c r="T294" s="521">
        <f>Q294</f>
        <v>0</v>
      </c>
    </row>
    <row r="295" spans="1:20" ht="19.149999999999999" hidden="1" customHeight="1">
      <c r="A295" s="534" t="s">
        <v>56</v>
      </c>
      <c r="B295" s="518" t="s">
        <v>419</v>
      </c>
      <c r="C295" s="519" t="e">
        <f>ROUND((Q295-R295)/H295/12,0)</f>
        <v>#DIV/0!</v>
      </c>
      <c r="D295" s="519" t="e">
        <f>ROUND(R295/F295/12,0)</f>
        <v>#DIV/0!</v>
      </c>
      <c r="E295" s="539"/>
      <c r="F295" s="540"/>
      <c r="G295" s="540"/>
      <c r="H295" s="521">
        <f>E295+G295</f>
        <v>0</v>
      </c>
      <c r="I295" s="541"/>
      <c r="J295" s="542"/>
      <c r="K295" s="519" t="s">
        <v>419</v>
      </c>
      <c r="L295" s="519">
        <f>I295</f>
        <v>0</v>
      </c>
      <c r="M295" s="542"/>
      <c r="N295" s="542"/>
      <c r="O295" s="519" t="s">
        <v>419</v>
      </c>
      <c r="P295" s="519">
        <f>M295</f>
        <v>0</v>
      </c>
      <c r="Q295" s="519">
        <f>I295+M295</f>
        <v>0</v>
      </c>
      <c r="R295" s="519">
        <f>J295+N295</f>
        <v>0</v>
      </c>
      <c r="S295" s="519" t="s">
        <v>419</v>
      </c>
      <c r="T295" s="521">
        <f>Q295</f>
        <v>0</v>
      </c>
    </row>
    <row r="296" spans="1:20" ht="19.149999999999999" hidden="1" customHeight="1">
      <c r="A296" s="534" t="s">
        <v>57</v>
      </c>
      <c r="B296" s="518" t="s">
        <v>419</v>
      </c>
      <c r="C296" s="519" t="s">
        <v>419</v>
      </c>
      <c r="D296" s="519" t="s">
        <v>419</v>
      </c>
      <c r="E296" s="524" t="s">
        <v>419</v>
      </c>
      <c r="F296" s="525" t="s">
        <v>419</v>
      </c>
      <c r="G296" s="525" t="s">
        <v>419</v>
      </c>
      <c r="H296" s="526" t="s">
        <v>419</v>
      </c>
      <c r="I296" s="522" t="s">
        <v>419</v>
      </c>
      <c r="J296" s="519" t="s">
        <v>419</v>
      </c>
      <c r="K296" s="542"/>
      <c r="L296" s="519">
        <f>K296</f>
        <v>0</v>
      </c>
      <c r="M296" s="519" t="s">
        <v>419</v>
      </c>
      <c r="N296" s="519" t="s">
        <v>419</v>
      </c>
      <c r="O296" s="542"/>
      <c r="P296" s="519">
        <f>O296</f>
        <v>0</v>
      </c>
      <c r="Q296" s="519" t="s">
        <v>419</v>
      </c>
      <c r="R296" s="519" t="s">
        <v>419</v>
      </c>
      <c r="S296" s="519">
        <f>K296+O296</f>
        <v>0</v>
      </c>
      <c r="T296" s="521">
        <f>S296</f>
        <v>0</v>
      </c>
    </row>
    <row r="297" spans="1:20" ht="19.149999999999999" hidden="1" customHeight="1">
      <c r="A297" s="535" t="s">
        <v>518</v>
      </c>
      <c r="B297" s="536"/>
      <c r="C297" s="519" t="e">
        <f>ROUND((Q297-R297)/H297/12,0)</f>
        <v>#DIV/0!</v>
      </c>
      <c r="D297" s="519" t="e">
        <f>ROUND(R297/F297/12,0)</f>
        <v>#DIV/0!</v>
      </c>
      <c r="E297" s="524">
        <f>E298+E299</f>
        <v>0</v>
      </c>
      <c r="F297" s="525">
        <f>F298+F299</f>
        <v>0</v>
      </c>
      <c r="G297" s="525">
        <f>G298+G299</f>
        <v>0</v>
      </c>
      <c r="H297" s="526">
        <f>IF(E297+G297=H298+H299,E297+G297, "CHYBA")</f>
        <v>0</v>
      </c>
      <c r="I297" s="522">
        <f>I298+I299</f>
        <v>0</v>
      </c>
      <c r="J297" s="519">
        <f t="shared" ref="J297" si="92">J298+J299</f>
        <v>0</v>
      </c>
      <c r="K297" s="519">
        <f>K300</f>
        <v>0</v>
      </c>
      <c r="L297" s="519">
        <f>IF(I297+K297=L298+L299+L300,I297+K297,"CHYBA")</f>
        <v>0</v>
      </c>
      <c r="M297" s="519">
        <f>M298+M299</f>
        <v>0</v>
      </c>
      <c r="N297" s="519">
        <f>N298+N299</f>
        <v>0</v>
      </c>
      <c r="O297" s="519">
        <f>O300</f>
        <v>0</v>
      </c>
      <c r="P297" s="519">
        <f>IF(M297+O297=P298+P299+P300,M297+O297,"CHYBA")</f>
        <v>0</v>
      </c>
      <c r="Q297" s="519">
        <f>Q298+Q299</f>
        <v>0</v>
      </c>
      <c r="R297" s="519">
        <f>R298+R299</f>
        <v>0</v>
      </c>
      <c r="S297" s="519">
        <f>S300</f>
        <v>0</v>
      </c>
      <c r="T297" s="521">
        <f>IF(Q297+S297=T298+T299+T300,Q297+S297,"CHYBA")</f>
        <v>0</v>
      </c>
    </row>
    <row r="298" spans="1:20" ht="19.149999999999999" hidden="1" customHeight="1">
      <c r="A298" s="534" t="s">
        <v>55</v>
      </c>
      <c r="B298" s="518" t="s">
        <v>419</v>
      </c>
      <c r="C298" s="519" t="e">
        <f>ROUND((Q298-R298)/H298/12,0)</f>
        <v>#DIV/0!</v>
      </c>
      <c r="D298" s="519" t="e">
        <f>ROUND(R298/F298/12,0)</f>
        <v>#DIV/0!</v>
      </c>
      <c r="E298" s="539"/>
      <c r="F298" s="540"/>
      <c r="G298" s="540"/>
      <c r="H298" s="521">
        <f>E298+G298</f>
        <v>0</v>
      </c>
      <c r="I298" s="541"/>
      <c r="J298" s="542"/>
      <c r="K298" s="519" t="s">
        <v>419</v>
      </c>
      <c r="L298" s="519">
        <f>I298</f>
        <v>0</v>
      </c>
      <c r="M298" s="542"/>
      <c r="N298" s="542"/>
      <c r="O298" s="519" t="s">
        <v>419</v>
      </c>
      <c r="P298" s="519">
        <f>M298</f>
        <v>0</v>
      </c>
      <c r="Q298" s="519">
        <f>I298+M298</f>
        <v>0</v>
      </c>
      <c r="R298" s="519">
        <f>J298+N298</f>
        <v>0</v>
      </c>
      <c r="S298" s="519" t="s">
        <v>419</v>
      </c>
      <c r="T298" s="521">
        <f>Q298</f>
        <v>0</v>
      </c>
    </row>
    <row r="299" spans="1:20" ht="19.149999999999999" hidden="1" customHeight="1">
      <c r="A299" s="534" t="s">
        <v>56</v>
      </c>
      <c r="B299" s="518" t="s">
        <v>419</v>
      </c>
      <c r="C299" s="519" t="e">
        <f>ROUND((Q299-R299)/H299/12,0)</f>
        <v>#DIV/0!</v>
      </c>
      <c r="D299" s="519" t="e">
        <f>ROUND(R299/F299/12,0)</f>
        <v>#DIV/0!</v>
      </c>
      <c r="E299" s="539"/>
      <c r="F299" s="540"/>
      <c r="G299" s="540"/>
      <c r="H299" s="521">
        <f>E299+G299</f>
        <v>0</v>
      </c>
      <c r="I299" s="541"/>
      <c r="J299" s="542"/>
      <c r="K299" s="519" t="s">
        <v>419</v>
      </c>
      <c r="L299" s="519">
        <f>I299</f>
        <v>0</v>
      </c>
      <c r="M299" s="542"/>
      <c r="N299" s="542"/>
      <c r="O299" s="519" t="s">
        <v>419</v>
      </c>
      <c r="P299" s="519">
        <f>M299</f>
        <v>0</v>
      </c>
      <c r="Q299" s="519">
        <f>I299+M299</f>
        <v>0</v>
      </c>
      <c r="R299" s="519">
        <f>J299+N299</f>
        <v>0</v>
      </c>
      <c r="S299" s="519" t="s">
        <v>419</v>
      </c>
      <c r="T299" s="521">
        <f>Q299</f>
        <v>0</v>
      </c>
    </row>
    <row r="300" spans="1:20" ht="19.149999999999999" hidden="1" customHeight="1">
      <c r="A300" s="534" t="s">
        <v>57</v>
      </c>
      <c r="B300" s="518" t="s">
        <v>419</v>
      </c>
      <c r="C300" s="519" t="s">
        <v>419</v>
      </c>
      <c r="D300" s="519" t="s">
        <v>419</v>
      </c>
      <c r="E300" s="524" t="s">
        <v>419</v>
      </c>
      <c r="F300" s="525" t="s">
        <v>419</v>
      </c>
      <c r="G300" s="525" t="s">
        <v>419</v>
      </c>
      <c r="H300" s="526" t="s">
        <v>419</v>
      </c>
      <c r="I300" s="522" t="s">
        <v>419</v>
      </c>
      <c r="J300" s="519" t="s">
        <v>419</v>
      </c>
      <c r="K300" s="542"/>
      <c r="L300" s="519">
        <f>K300</f>
        <v>0</v>
      </c>
      <c r="M300" s="519" t="s">
        <v>419</v>
      </c>
      <c r="N300" s="519" t="s">
        <v>419</v>
      </c>
      <c r="O300" s="542"/>
      <c r="P300" s="519">
        <f>O300</f>
        <v>0</v>
      </c>
      <c r="Q300" s="519" t="s">
        <v>419</v>
      </c>
      <c r="R300" s="519" t="s">
        <v>419</v>
      </c>
      <c r="S300" s="519">
        <f>K300+O300</f>
        <v>0</v>
      </c>
      <c r="T300" s="521">
        <f>S300</f>
        <v>0</v>
      </c>
    </row>
    <row r="301" spans="1:20" ht="19.149999999999999" hidden="1" customHeight="1">
      <c r="A301" s="535" t="s">
        <v>518</v>
      </c>
      <c r="B301" s="536"/>
      <c r="C301" s="519" t="e">
        <f>ROUND((Q301-R301)/H301/12,0)</f>
        <v>#DIV/0!</v>
      </c>
      <c r="D301" s="519" t="e">
        <f>ROUND(R301/F301/12,0)</f>
        <v>#DIV/0!</v>
      </c>
      <c r="E301" s="524">
        <f>E302+E303</f>
        <v>0</v>
      </c>
      <c r="F301" s="525">
        <f>F302+F303</f>
        <v>0</v>
      </c>
      <c r="G301" s="525">
        <f>G302+G303</f>
        <v>0</v>
      </c>
      <c r="H301" s="526">
        <f>IF(E301+G301=H302+H303,E301+G301, "CHYBA")</f>
        <v>0</v>
      </c>
      <c r="I301" s="522">
        <f>I302+I303</f>
        <v>0</v>
      </c>
      <c r="J301" s="519">
        <f t="shared" ref="J301" si="93">J302+J303</f>
        <v>0</v>
      </c>
      <c r="K301" s="519">
        <f>K304</f>
        <v>0</v>
      </c>
      <c r="L301" s="519">
        <f>IF(I301+K301=L302+L303+L304,I301+K301,"CHYBA")</f>
        <v>0</v>
      </c>
      <c r="M301" s="519">
        <f>M302+M303</f>
        <v>0</v>
      </c>
      <c r="N301" s="519">
        <f>N302+N303</f>
        <v>0</v>
      </c>
      <c r="O301" s="519">
        <f>O304</f>
        <v>0</v>
      </c>
      <c r="P301" s="519">
        <f>IF(M301+O301=P302+P303+P304,M301+O301,"CHYBA")</f>
        <v>0</v>
      </c>
      <c r="Q301" s="519">
        <f>Q302+Q303</f>
        <v>0</v>
      </c>
      <c r="R301" s="519">
        <f>R302+R303</f>
        <v>0</v>
      </c>
      <c r="S301" s="519">
        <f>S304</f>
        <v>0</v>
      </c>
      <c r="T301" s="521">
        <f>IF(Q301+S301=T302+T303+T304,Q301+S301,"CHYBA")</f>
        <v>0</v>
      </c>
    </row>
    <row r="302" spans="1:20" ht="19.149999999999999" hidden="1" customHeight="1">
      <c r="A302" s="534" t="s">
        <v>55</v>
      </c>
      <c r="B302" s="518" t="s">
        <v>419</v>
      </c>
      <c r="C302" s="519" t="e">
        <f>ROUND((Q302-R302)/H302/12,0)</f>
        <v>#DIV/0!</v>
      </c>
      <c r="D302" s="519" t="e">
        <f>ROUND(R302/F302/12,0)</f>
        <v>#DIV/0!</v>
      </c>
      <c r="E302" s="539"/>
      <c r="F302" s="540"/>
      <c r="G302" s="540"/>
      <c r="H302" s="521">
        <f>E302+G302</f>
        <v>0</v>
      </c>
      <c r="I302" s="541"/>
      <c r="J302" s="542"/>
      <c r="K302" s="519" t="s">
        <v>419</v>
      </c>
      <c r="L302" s="519">
        <f>I302</f>
        <v>0</v>
      </c>
      <c r="M302" s="542"/>
      <c r="N302" s="542"/>
      <c r="O302" s="519" t="s">
        <v>419</v>
      </c>
      <c r="P302" s="519">
        <f>M302</f>
        <v>0</v>
      </c>
      <c r="Q302" s="519">
        <f>I302+M302</f>
        <v>0</v>
      </c>
      <c r="R302" s="519">
        <f>J302+N302</f>
        <v>0</v>
      </c>
      <c r="S302" s="519" t="s">
        <v>419</v>
      </c>
      <c r="T302" s="521">
        <f>Q302</f>
        <v>0</v>
      </c>
    </row>
    <row r="303" spans="1:20" ht="19.149999999999999" hidden="1" customHeight="1">
      <c r="A303" s="534" t="s">
        <v>56</v>
      </c>
      <c r="B303" s="518" t="s">
        <v>419</v>
      </c>
      <c r="C303" s="519" t="e">
        <f>ROUND((Q303-R303)/H303/12,0)</f>
        <v>#DIV/0!</v>
      </c>
      <c r="D303" s="519" t="e">
        <f>ROUND(R303/F303/12,0)</f>
        <v>#DIV/0!</v>
      </c>
      <c r="E303" s="539"/>
      <c r="F303" s="540"/>
      <c r="G303" s="540"/>
      <c r="H303" s="521">
        <f>E303+G303</f>
        <v>0</v>
      </c>
      <c r="I303" s="541"/>
      <c r="J303" s="542"/>
      <c r="K303" s="519" t="s">
        <v>419</v>
      </c>
      <c r="L303" s="519">
        <f>I303</f>
        <v>0</v>
      </c>
      <c r="M303" s="542"/>
      <c r="N303" s="542"/>
      <c r="O303" s="519" t="s">
        <v>419</v>
      </c>
      <c r="P303" s="519">
        <f>M303</f>
        <v>0</v>
      </c>
      <c r="Q303" s="519">
        <f>I303+M303</f>
        <v>0</v>
      </c>
      <c r="R303" s="519">
        <f>J303+N303</f>
        <v>0</v>
      </c>
      <c r="S303" s="519" t="s">
        <v>419</v>
      </c>
      <c r="T303" s="521">
        <f>Q303</f>
        <v>0</v>
      </c>
    </row>
    <row r="304" spans="1:20" ht="19.149999999999999" hidden="1" customHeight="1">
      <c r="A304" s="534" t="s">
        <v>57</v>
      </c>
      <c r="B304" s="518" t="s">
        <v>419</v>
      </c>
      <c r="C304" s="519" t="s">
        <v>419</v>
      </c>
      <c r="D304" s="519" t="s">
        <v>419</v>
      </c>
      <c r="E304" s="524" t="s">
        <v>419</v>
      </c>
      <c r="F304" s="525" t="s">
        <v>419</v>
      </c>
      <c r="G304" s="525" t="s">
        <v>419</v>
      </c>
      <c r="H304" s="526" t="s">
        <v>419</v>
      </c>
      <c r="I304" s="522" t="s">
        <v>419</v>
      </c>
      <c r="J304" s="519" t="s">
        <v>419</v>
      </c>
      <c r="K304" s="542"/>
      <c r="L304" s="519">
        <f>K304</f>
        <v>0</v>
      </c>
      <c r="M304" s="519" t="s">
        <v>419</v>
      </c>
      <c r="N304" s="519" t="s">
        <v>419</v>
      </c>
      <c r="O304" s="542"/>
      <c r="P304" s="519">
        <f>O304</f>
        <v>0</v>
      </c>
      <c r="Q304" s="519" t="s">
        <v>419</v>
      </c>
      <c r="R304" s="519" t="s">
        <v>419</v>
      </c>
      <c r="S304" s="519">
        <f>K304+O304</f>
        <v>0</v>
      </c>
      <c r="T304" s="521">
        <f>S304</f>
        <v>0</v>
      </c>
    </row>
    <row r="305" spans="1:20" ht="19.149999999999999" hidden="1" customHeight="1">
      <c r="A305" s="535" t="s">
        <v>518</v>
      </c>
      <c r="B305" s="536"/>
      <c r="C305" s="519" t="e">
        <f>ROUND((Q305-R305)/H305/12,0)</f>
        <v>#DIV/0!</v>
      </c>
      <c r="D305" s="519" t="e">
        <f>ROUND(R305/F305/12,0)</f>
        <v>#DIV/0!</v>
      </c>
      <c r="E305" s="524">
        <f>E306+E307</f>
        <v>0</v>
      </c>
      <c r="F305" s="525">
        <f>F306+F307</f>
        <v>0</v>
      </c>
      <c r="G305" s="525">
        <f>G306+G307</f>
        <v>0</v>
      </c>
      <c r="H305" s="526">
        <f>IF(E305+G305=H306+H307,E305+G305, "CHYBA")</f>
        <v>0</v>
      </c>
      <c r="I305" s="522">
        <f>I306+I307</f>
        <v>0</v>
      </c>
      <c r="J305" s="519">
        <f t="shared" ref="J305" si="94">J306+J307</f>
        <v>0</v>
      </c>
      <c r="K305" s="519">
        <f>K308</f>
        <v>0</v>
      </c>
      <c r="L305" s="519">
        <f>IF(I305+K305=L306+L307+L308,I305+K305,"CHYBA")</f>
        <v>0</v>
      </c>
      <c r="M305" s="519">
        <f>M306+M307</f>
        <v>0</v>
      </c>
      <c r="N305" s="519">
        <f>N306+N307</f>
        <v>0</v>
      </c>
      <c r="O305" s="519">
        <f>O308</f>
        <v>0</v>
      </c>
      <c r="P305" s="519">
        <f>IF(M305+O305=P306+P307+P308,M305+O305,"CHYBA")</f>
        <v>0</v>
      </c>
      <c r="Q305" s="519">
        <f>Q306+Q307</f>
        <v>0</v>
      </c>
      <c r="R305" s="519">
        <f>R306+R307</f>
        <v>0</v>
      </c>
      <c r="S305" s="519">
        <f>S308</f>
        <v>0</v>
      </c>
      <c r="T305" s="521">
        <f>IF(Q305+S305=T306+T307+T308,Q305+S305,"CHYBA")</f>
        <v>0</v>
      </c>
    </row>
    <row r="306" spans="1:20" ht="19.149999999999999" hidden="1" customHeight="1">
      <c r="A306" s="534" t="s">
        <v>55</v>
      </c>
      <c r="B306" s="518" t="s">
        <v>419</v>
      </c>
      <c r="C306" s="519" t="e">
        <f>ROUND((Q306-R306)/H306/12,0)</f>
        <v>#DIV/0!</v>
      </c>
      <c r="D306" s="519" t="e">
        <f>ROUND(R306/F306/12,0)</f>
        <v>#DIV/0!</v>
      </c>
      <c r="E306" s="539"/>
      <c r="F306" s="540"/>
      <c r="G306" s="540"/>
      <c r="H306" s="521">
        <f>E306+G306</f>
        <v>0</v>
      </c>
      <c r="I306" s="541"/>
      <c r="J306" s="542"/>
      <c r="K306" s="519" t="s">
        <v>419</v>
      </c>
      <c r="L306" s="519">
        <f>I306</f>
        <v>0</v>
      </c>
      <c r="M306" s="542"/>
      <c r="N306" s="542"/>
      <c r="O306" s="519" t="s">
        <v>419</v>
      </c>
      <c r="P306" s="519">
        <f>M306</f>
        <v>0</v>
      </c>
      <c r="Q306" s="519">
        <f>I306+M306</f>
        <v>0</v>
      </c>
      <c r="R306" s="519">
        <f>J306+N306</f>
        <v>0</v>
      </c>
      <c r="S306" s="519" t="s">
        <v>419</v>
      </c>
      <c r="T306" s="521">
        <f>Q306</f>
        <v>0</v>
      </c>
    </row>
    <row r="307" spans="1:20" ht="19.149999999999999" hidden="1" customHeight="1">
      <c r="A307" s="534" t="s">
        <v>56</v>
      </c>
      <c r="B307" s="518" t="s">
        <v>419</v>
      </c>
      <c r="C307" s="519" t="e">
        <f>ROUND((Q307-R307)/H307/12,0)</f>
        <v>#DIV/0!</v>
      </c>
      <c r="D307" s="519" t="e">
        <f>ROUND(R307/F307/12,0)</f>
        <v>#DIV/0!</v>
      </c>
      <c r="E307" s="539"/>
      <c r="F307" s="540"/>
      <c r="G307" s="540"/>
      <c r="H307" s="521">
        <f>E307+G307</f>
        <v>0</v>
      </c>
      <c r="I307" s="541"/>
      <c r="J307" s="542"/>
      <c r="K307" s="519" t="s">
        <v>419</v>
      </c>
      <c r="L307" s="519">
        <f>I307</f>
        <v>0</v>
      </c>
      <c r="M307" s="542"/>
      <c r="N307" s="542"/>
      <c r="O307" s="519" t="s">
        <v>419</v>
      </c>
      <c r="P307" s="519">
        <f>M307</f>
        <v>0</v>
      </c>
      <c r="Q307" s="519">
        <f>I307+M307</f>
        <v>0</v>
      </c>
      <c r="R307" s="519">
        <f>J307+N307</f>
        <v>0</v>
      </c>
      <c r="S307" s="519" t="s">
        <v>419</v>
      </c>
      <c r="T307" s="521">
        <f>Q307</f>
        <v>0</v>
      </c>
    </row>
    <row r="308" spans="1:20" ht="19.149999999999999" hidden="1" customHeight="1" thickBot="1">
      <c r="A308" s="551" t="s">
        <v>57</v>
      </c>
      <c r="B308" s="552" t="s">
        <v>419</v>
      </c>
      <c r="C308" s="553" t="s">
        <v>419</v>
      </c>
      <c r="D308" s="553" t="s">
        <v>419</v>
      </c>
      <c r="E308" s="554" t="s">
        <v>419</v>
      </c>
      <c r="F308" s="555" t="s">
        <v>419</v>
      </c>
      <c r="G308" s="555" t="s">
        <v>419</v>
      </c>
      <c r="H308" s="556" t="s">
        <v>419</v>
      </c>
      <c r="I308" s="557" t="s">
        <v>419</v>
      </c>
      <c r="J308" s="553" t="s">
        <v>419</v>
      </c>
      <c r="K308" s="558"/>
      <c r="L308" s="553">
        <f>K308</f>
        <v>0</v>
      </c>
      <c r="M308" s="553" t="s">
        <v>419</v>
      </c>
      <c r="N308" s="553" t="s">
        <v>419</v>
      </c>
      <c r="O308" s="558"/>
      <c r="P308" s="553">
        <f>O308</f>
        <v>0</v>
      </c>
      <c r="Q308" s="553" t="s">
        <v>419</v>
      </c>
      <c r="R308" s="553" t="s">
        <v>419</v>
      </c>
      <c r="S308" s="553">
        <f>K308+O308</f>
        <v>0</v>
      </c>
      <c r="T308" s="559">
        <f>S308</f>
        <v>0</v>
      </c>
    </row>
    <row r="309" spans="1:20" ht="19.149999999999999" hidden="1" customHeight="1">
      <c r="A309" s="528" t="s">
        <v>421</v>
      </c>
      <c r="B309" s="529" t="s">
        <v>419</v>
      </c>
      <c r="C309" s="530" t="e">
        <f>ROUND((Q309-R309)/H309/12,0)</f>
        <v>#DIV/0!</v>
      </c>
      <c r="D309" s="530" t="e">
        <f>ROUND(R309/F309/12,0)</f>
        <v>#DIV/0!</v>
      </c>
      <c r="E309" s="531">
        <f>E310+E311</f>
        <v>0</v>
      </c>
      <c r="F309" s="530">
        <f>F310+F311</f>
        <v>0</v>
      </c>
      <c r="G309" s="530">
        <f>G310+G311</f>
        <v>0</v>
      </c>
      <c r="H309" s="532">
        <f>IF(E309+G309=H310+H311,E309+G309, "CHYBA")</f>
        <v>0</v>
      </c>
      <c r="I309" s="533">
        <f>I310+I311</f>
        <v>0</v>
      </c>
      <c r="J309" s="530">
        <f t="shared" ref="J309" si="95">J310+J311</f>
        <v>0</v>
      </c>
      <c r="K309" s="530">
        <f>K312</f>
        <v>0</v>
      </c>
      <c r="L309" s="530">
        <f>IF(I309+K309=L310+L311+L312,I309+K309,"CHYBA")</f>
        <v>0</v>
      </c>
      <c r="M309" s="530">
        <f>M310+M311</f>
        <v>0</v>
      </c>
      <c r="N309" s="530">
        <f>N310+N311</f>
        <v>0</v>
      </c>
      <c r="O309" s="530">
        <f>O312</f>
        <v>0</v>
      </c>
      <c r="P309" s="530">
        <f>IF(M309+O309=P310+P311+P312,M309+O309,"CHYBA")</f>
        <v>0</v>
      </c>
      <c r="Q309" s="530">
        <f>Q310+Q311</f>
        <v>0</v>
      </c>
      <c r="R309" s="530">
        <f>R310+R311</f>
        <v>0</v>
      </c>
      <c r="S309" s="530">
        <f>S312</f>
        <v>0</v>
      </c>
      <c r="T309" s="532">
        <f>IF(Q309+S309=T310+T311+T312,Q309+S309,"CHYBA")</f>
        <v>0</v>
      </c>
    </row>
    <row r="310" spans="1:20" ht="19.149999999999999" hidden="1" customHeight="1">
      <c r="A310" s="534" t="s">
        <v>55</v>
      </c>
      <c r="B310" s="518" t="s">
        <v>419</v>
      </c>
      <c r="C310" s="519" t="e">
        <f>ROUND((Q310-R310)/H310/12,0)</f>
        <v>#DIV/0!</v>
      </c>
      <c r="D310" s="519" t="e">
        <f>ROUND(R310/F310/12,0)</f>
        <v>#DIV/0!</v>
      </c>
      <c r="E310" s="520">
        <f>E314+E318+E322+E326+E330+E334+E338</f>
        <v>0</v>
      </c>
      <c r="F310" s="519">
        <f>F314+F318+F322+F326+F330+F334+F338</f>
        <v>0</v>
      </c>
      <c r="G310" s="519">
        <f>G314+G318+G322+G326+G330+G334+G338</f>
        <v>0</v>
      </c>
      <c r="H310" s="521">
        <f>E310+G310</f>
        <v>0</v>
      </c>
      <c r="I310" s="522">
        <f>I314+I318+I322+I326+I330+I334+I338</f>
        <v>0</v>
      </c>
      <c r="J310" s="519">
        <f t="shared" ref="J310:J311" si="96">J314+J318+J322+J326+J330+J334+J338</f>
        <v>0</v>
      </c>
      <c r="K310" s="519" t="s">
        <v>419</v>
      </c>
      <c r="L310" s="519">
        <f>I310</f>
        <v>0</v>
      </c>
      <c r="M310" s="519">
        <f>M314+M318+M322+M326+M330+M334+M338</f>
        <v>0</v>
      </c>
      <c r="N310" s="519">
        <f t="shared" ref="N310:N311" si="97">N314+N318+N322+N326+N330+N334+N338</f>
        <v>0</v>
      </c>
      <c r="O310" s="519" t="s">
        <v>419</v>
      </c>
      <c r="P310" s="519">
        <f>M310</f>
        <v>0</v>
      </c>
      <c r="Q310" s="519">
        <f>I310+M310</f>
        <v>0</v>
      </c>
      <c r="R310" s="519">
        <f>J310+N310</f>
        <v>0</v>
      </c>
      <c r="S310" s="519" t="s">
        <v>419</v>
      </c>
      <c r="T310" s="521">
        <f>Q310</f>
        <v>0</v>
      </c>
    </row>
    <row r="311" spans="1:20" ht="19.149999999999999" hidden="1" customHeight="1">
      <c r="A311" s="534" t="s">
        <v>56</v>
      </c>
      <c r="B311" s="518" t="s">
        <v>419</v>
      </c>
      <c r="C311" s="519" t="e">
        <f>ROUND((Q311-R311)/H311/12,0)</f>
        <v>#DIV/0!</v>
      </c>
      <c r="D311" s="519" t="e">
        <f>ROUND(R311/F311/12,0)</f>
        <v>#DIV/0!</v>
      </c>
      <c r="E311" s="520">
        <f>E315+E319+E323+E327+E331+E335+E339</f>
        <v>0</v>
      </c>
      <c r="F311" s="519">
        <f t="shared" ref="F311:G311" si="98">F315+F319+F323+F327+F331+F335+F339</f>
        <v>0</v>
      </c>
      <c r="G311" s="519">
        <f t="shared" si="98"/>
        <v>0</v>
      </c>
      <c r="H311" s="521">
        <f>E311+G311</f>
        <v>0</v>
      </c>
      <c r="I311" s="522">
        <f>I315+I319+I323+I327+I331+I335+I339</f>
        <v>0</v>
      </c>
      <c r="J311" s="519">
        <f t="shared" si="96"/>
        <v>0</v>
      </c>
      <c r="K311" s="519" t="s">
        <v>419</v>
      </c>
      <c r="L311" s="519">
        <f>I311</f>
        <v>0</v>
      </c>
      <c r="M311" s="519">
        <f>M315+M319+M323+M327+M331+M335+M339</f>
        <v>0</v>
      </c>
      <c r="N311" s="519">
        <f t="shared" si="97"/>
        <v>0</v>
      </c>
      <c r="O311" s="519" t="s">
        <v>419</v>
      </c>
      <c r="P311" s="519">
        <f>M311</f>
        <v>0</v>
      </c>
      <c r="Q311" s="519">
        <f>I311+M311</f>
        <v>0</v>
      </c>
      <c r="R311" s="519">
        <f>J311+N311</f>
        <v>0</v>
      </c>
      <c r="S311" s="519" t="s">
        <v>419</v>
      </c>
      <c r="T311" s="521">
        <f>Q311</f>
        <v>0</v>
      </c>
    </row>
    <row r="312" spans="1:20" ht="19.149999999999999" hidden="1" customHeight="1">
      <c r="A312" s="534" t="s">
        <v>57</v>
      </c>
      <c r="B312" s="518" t="s">
        <v>419</v>
      </c>
      <c r="C312" s="519" t="s">
        <v>419</v>
      </c>
      <c r="D312" s="519" t="s">
        <v>419</v>
      </c>
      <c r="E312" s="524" t="s">
        <v>419</v>
      </c>
      <c r="F312" s="525" t="s">
        <v>419</v>
      </c>
      <c r="G312" s="525" t="s">
        <v>419</v>
      </c>
      <c r="H312" s="526" t="s">
        <v>419</v>
      </c>
      <c r="I312" s="522" t="s">
        <v>419</v>
      </c>
      <c r="J312" s="519" t="s">
        <v>419</v>
      </c>
      <c r="K312" s="519">
        <f>K316+K320+K324+K328+K332+K336+K340</f>
        <v>0</v>
      </c>
      <c r="L312" s="519">
        <f>K312</f>
        <v>0</v>
      </c>
      <c r="M312" s="519" t="s">
        <v>419</v>
      </c>
      <c r="N312" s="519" t="s">
        <v>419</v>
      </c>
      <c r="O312" s="519">
        <f>O316+O320+O324+O328+O332+O336+O340</f>
        <v>0</v>
      </c>
      <c r="P312" s="519">
        <f>O312</f>
        <v>0</v>
      </c>
      <c r="Q312" s="519" t="s">
        <v>419</v>
      </c>
      <c r="R312" s="519" t="s">
        <v>419</v>
      </c>
      <c r="S312" s="519">
        <f>K312+O312</f>
        <v>0</v>
      </c>
      <c r="T312" s="521">
        <f>S312</f>
        <v>0</v>
      </c>
    </row>
    <row r="313" spans="1:20" ht="19.149999999999999" hidden="1" customHeight="1">
      <c r="A313" s="535" t="s">
        <v>518</v>
      </c>
      <c r="B313" s="536"/>
      <c r="C313" s="519" t="e">
        <f>ROUND((Q313-R313)/H313/12,0)</f>
        <v>#DIV/0!</v>
      </c>
      <c r="D313" s="519" t="e">
        <f>ROUND(R313/F313/12,0)</f>
        <v>#DIV/0!</v>
      </c>
      <c r="E313" s="524">
        <f>E314+E315</f>
        <v>0</v>
      </c>
      <c r="F313" s="525">
        <f>F314+F315</f>
        <v>0</v>
      </c>
      <c r="G313" s="525">
        <f>G314+G315</f>
        <v>0</v>
      </c>
      <c r="H313" s="526">
        <f>IF(E313+G313=H314+H315,E313+G313, "CHYBA")</f>
        <v>0</v>
      </c>
      <c r="I313" s="537">
        <f>I314+I315</f>
        <v>0</v>
      </c>
      <c r="J313" s="538">
        <f>J314+J315</f>
        <v>0</v>
      </c>
      <c r="K313" s="538">
        <f>K316</f>
        <v>0</v>
      </c>
      <c r="L313" s="538">
        <f>IF(I313+K313=L314+L315+L316,I313+K313,"CHYBA")</f>
        <v>0</v>
      </c>
      <c r="M313" s="519">
        <f>M314+M315</f>
        <v>0</v>
      </c>
      <c r="N313" s="519">
        <f>N314+N315</f>
        <v>0</v>
      </c>
      <c r="O313" s="519">
        <f>O316</f>
        <v>0</v>
      </c>
      <c r="P313" s="519">
        <f>IF(M313+O313=P314+P315+P316,M313+O313,"CHYBA")</f>
        <v>0</v>
      </c>
      <c r="Q313" s="519">
        <f>Q314+Q315</f>
        <v>0</v>
      </c>
      <c r="R313" s="519">
        <f>R314+R315</f>
        <v>0</v>
      </c>
      <c r="S313" s="519">
        <f>S316</f>
        <v>0</v>
      </c>
      <c r="T313" s="521">
        <f>IF(Q313+S313=T314+T315+T316,Q313+S313,"CHYBA")</f>
        <v>0</v>
      </c>
    </row>
    <row r="314" spans="1:20" ht="19.149999999999999" hidden="1" customHeight="1">
      <c r="A314" s="534" t="s">
        <v>55</v>
      </c>
      <c r="B314" s="518" t="s">
        <v>419</v>
      </c>
      <c r="C314" s="519" t="e">
        <f>ROUND((Q314-R314)/H314/12,0)</f>
        <v>#DIV/0!</v>
      </c>
      <c r="D314" s="519" t="e">
        <f>ROUND(R314/F314/12,0)</f>
        <v>#DIV/0!</v>
      </c>
      <c r="E314" s="539"/>
      <c r="F314" s="540"/>
      <c r="G314" s="540"/>
      <c r="H314" s="521">
        <f>E314+G314</f>
        <v>0</v>
      </c>
      <c r="I314" s="541"/>
      <c r="J314" s="542"/>
      <c r="K314" s="538" t="s">
        <v>419</v>
      </c>
      <c r="L314" s="538">
        <f>I314</f>
        <v>0</v>
      </c>
      <c r="M314" s="542"/>
      <c r="N314" s="542"/>
      <c r="O314" s="519" t="s">
        <v>419</v>
      </c>
      <c r="P314" s="519">
        <f>M314</f>
        <v>0</v>
      </c>
      <c r="Q314" s="519">
        <f>I314+M314</f>
        <v>0</v>
      </c>
      <c r="R314" s="519">
        <f>J314+N314</f>
        <v>0</v>
      </c>
      <c r="S314" s="519" t="s">
        <v>419</v>
      </c>
      <c r="T314" s="521">
        <f>Q314</f>
        <v>0</v>
      </c>
    </row>
    <row r="315" spans="1:20" ht="19.149999999999999" hidden="1" customHeight="1">
      <c r="A315" s="534" t="s">
        <v>56</v>
      </c>
      <c r="B315" s="518" t="s">
        <v>419</v>
      </c>
      <c r="C315" s="519" t="e">
        <f>ROUND((Q315-R315)/H315/12,0)</f>
        <v>#DIV/0!</v>
      </c>
      <c r="D315" s="519" t="e">
        <f>ROUND(R315/F315/12,0)</f>
        <v>#DIV/0!</v>
      </c>
      <c r="E315" s="539"/>
      <c r="F315" s="540"/>
      <c r="G315" s="540"/>
      <c r="H315" s="521">
        <f>E315+G315</f>
        <v>0</v>
      </c>
      <c r="I315" s="541"/>
      <c r="J315" s="542"/>
      <c r="K315" s="538" t="s">
        <v>419</v>
      </c>
      <c r="L315" s="538">
        <f>I315</f>
        <v>0</v>
      </c>
      <c r="M315" s="542"/>
      <c r="N315" s="542"/>
      <c r="O315" s="519" t="s">
        <v>419</v>
      </c>
      <c r="P315" s="519">
        <f>M315</f>
        <v>0</v>
      </c>
      <c r="Q315" s="519">
        <f>I315+M315</f>
        <v>0</v>
      </c>
      <c r="R315" s="519">
        <f>J315+N315</f>
        <v>0</v>
      </c>
      <c r="S315" s="519" t="s">
        <v>419</v>
      </c>
      <c r="T315" s="521">
        <f>Q315</f>
        <v>0</v>
      </c>
    </row>
    <row r="316" spans="1:20" ht="19.149999999999999" hidden="1" customHeight="1">
      <c r="A316" s="534" t="s">
        <v>57</v>
      </c>
      <c r="B316" s="518" t="s">
        <v>419</v>
      </c>
      <c r="C316" s="519" t="s">
        <v>419</v>
      </c>
      <c r="D316" s="519" t="s">
        <v>419</v>
      </c>
      <c r="E316" s="524" t="s">
        <v>419</v>
      </c>
      <c r="F316" s="525" t="s">
        <v>419</v>
      </c>
      <c r="G316" s="525" t="s">
        <v>419</v>
      </c>
      <c r="H316" s="526" t="s">
        <v>419</v>
      </c>
      <c r="I316" s="522" t="s">
        <v>419</v>
      </c>
      <c r="J316" s="519" t="s">
        <v>419</v>
      </c>
      <c r="K316" s="542"/>
      <c r="L316" s="538">
        <f>K316</f>
        <v>0</v>
      </c>
      <c r="M316" s="519" t="s">
        <v>419</v>
      </c>
      <c r="N316" s="519" t="s">
        <v>419</v>
      </c>
      <c r="O316" s="542"/>
      <c r="P316" s="519">
        <f>O316</f>
        <v>0</v>
      </c>
      <c r="Q316" s="519" t="s">
        <v>419</v>
      </c>
      <c r="R316" s="519" t="s">
        <v>419</v>
      </c>
      <c r="S316" s="519">
        <f>K316+O316</f>
        <v>0</v>
      </c>
      <c r="T316" s="521">
        <f>S316</f>
        <v>0</v>
      </c>
    </row>
    <row r="317" spans="1:20" ht="19.149999999999999" hidden="1" customHeight="1">
      <c r="A317" s="535" t="s">
        <v>518</v>
      </c>
      <c r="B317" s="536"/>
      <c r="C317" s="519" t="e">
        <f>ROUND((Q317-R317)/H317/12,0)</f>
        <v>#DIV/0!</v>
      </c>
      <c r="D317" s="519" t="e">
        <f>ROUND(R317/F317/12,0)</f>
        <v>#DIV/0!</v>
      </c>
      <c r="E317" s="524">
        <f>E318+E319</f>
        <v>0</v>
      </c>
      <c r="F317" s="525">
        <f>F318+F319</f>
        <v>0</v>
      </c>
      <c r="G317" s="525">
        <f>G318+G319</f>
        <v>0</v>
      </c>
      <c r="H317" s="526">
        <f>IF(E317+G317=H318+H319,E317+G317, "CHYBA")</f>
        <v>0</v>
      </c>
      <c r="I317" s="522">
        <f>I318+I319</f>
        <v>0</v>
      </c>
      <c r="J317" s="519">
        <f t="shared" ref="J317" si="99">J318+J319</f>
        <v>0</v>
      </c>
      <c r="K317" s="519">
        <f>K320</f>
        <v>0</v>
      </c>
      <c r="L317" s="519">
        <f>IF(I317+K317=L318+L319+L320,I317+K317,"CHYBA")</f>
        <v>0</v>
      </c>
      <c r="M317" s="519">
        <f>M318+M319</f>
        <v>0</v>
      </c>
      <c r="N317" s="519">
        <f>N318+N319</f>
        <v>0</v>
      </c>
      <c r="O317" s="519">
        <f>O320</f>
        <v>0</v>
      </c>
      <c r="P317" s="519">
        <f>IF(M317+O317=P318+P319+P320,M317+O317,"CHYBA")</f>
        <v>0</v>
      </c>
      <c r="Q317" s="519">
        <f>Q318+Q319</f>
        <v>0</v>
      </c>
      <c r="R317" s="519">
        <f>R318+R319</f>
        <v>0</v>
      </c>
      <c r="S317" s="519">
        <f>S320</f>
        <v>0</v>
      </c>
      <c r="T317" s="521">
        <f>IF(Q317+S317=T318+T319+T320,Q317+S317,"CHYBA")</f>
        <v>0</v>
      </c>
    </row>
    <row r="318" spans="1:20" ht="19.149999999999999" hidden="1" customHeight="1">
      <c r="A318" s="534" t="s">
        <v>55</v>
      </c>
      <c r="B318" s="518" t="s">
        <v>419</v>
      </c>
      <c r="C318" s="519" t="e">
        <f>ROUND((Q318-R318)/H318/12,0)</f>
        <v>#DIV/0!</v>
      </c>
      <c r="D318" s="519" t="e">
        <f>ROUND(R318/F318/12,0)</f>
        <v>#DIV/0!</v>
      </c>
      <c r="E318" s="539"/>
      <c r="F318" s="540"/>
      <c r="G318" s="540"/>
      <c r="H318" s="521">
        <f>E318+G318</f>
        <v>0</v>
      </c>
      <c r="I318" s="541"/>
      <c r="J318" s="542"/>
      <c r="K318" s="519" t="s">
        <v>419</v>
      </c>
      <c r="L318" s="519">
        <f>I318</f>
        <v>0</v>
      </c>
      <c r="M318" s="542"/>
      <c r="N318" s="542"/>
      <c r="O318" s="519" t="s">
        <v>419</v>
      </c>
      <c r="P318" s="519">
        <f>M318</f>
        <v>0</v>
      </c>
      <c r="Q318" s="519">
        <f>I318+M318</f>
        <v>0</v>
      </c>
      <c r="R318" s="519">
        <f>J318+N318</f>
        <v>0</v>
      </c>
      <c r="S318" s="519" t="s">
        <v>419</v>
      </c>
      <c r="T318" s="521">
        <f>Q318</f>
        <v>0</v>
      </c>
    </row>
    <row r="319" spans="1:20" ht="19.149999999999999" hidden="1" customHeight="1">
      <c r="A319" s="534" t="s">
        <v>56</v>
      </c>
      <c r="B319" s="518" t="s">
        <v>419</v>
      </c>
      <c r="C319" s="519" t="e">
        <f>ROUND((Q319-R319)/H319/12,0)</f>
        <v>#DIV/0!</v>
      </c>
      <c r="D319" s="519" t="e">
        <f>ROUND(R319/F319/12,0)</f>
        <v>#DIV/0!</v>
      </c>
      <c r="E319" s="539"/>
      <c r="F319" s="540"/>
      <c r="G319" s="540"/>
      <c r="H319" s="521">
        <f>E319+G319</f>
        <v>0</v>
      </c>
      <c r="I319" s="541"/>
      <c r="J319" s="542"/>
      <c r="K319" s="519" t="s">
        <v>419</v>
      </c>
      <c r="L319" s="519">
        <f>I319</f>
        <v>0</v>
      </c>
      <c r="M319" s="542"/>
      <c r="N319" s="542"/>
      <c r="O319" s="519" t="s">
        <v>419</v>
      </c>
      <c r="P319" s="519">
        <f>M319</f>
        <v>0</v>
      </c>
      <c r="Q319" s="519">
        <f>I319+M319</f>
        <v>0</v>
      </c>
      <c r="R319" s="519">
        <f>J319+N319</f>
        <v>0</v>
      </c>
      <c r="S319" s="519" t="s">
        <v>419</v>
      </c>
      <c r="T319" s="521">
        <f>Q319</f>
        <v>0</v>
      </c>
    </row>
    <row r="320" spans="1:20" ht="19.149999999999999" hidden="1" customHeight="1">
      <c r="A320" s="534" t="s">
        <v>57</v>
      </c>
      <c r="B320" s="518" t="s">
        <v>419</v>
      </c>
      <c r="C320" s="519" t="s">
        <v>419</v>
      </c>
      <c r="D320" s="519" t="s">
        <v>419</v>
      </c>
      <c r="E320" s="524" t="s">
        <v>419</v>
      </c>
      <c r="F320" s="525" t="s">
        <v>419</v>
      </c>
      <c r="G320" s="525" t="s">
        <v>419</v>
      </c>
      <c r="H320" s="526" t="s">
        <v>419</v>
      </c>
      <c r="I320" s="522" t="s">
        <v>419</v>
      </c>
      <c r="J320" s="519" t="s">
        <v>419</v>
      </c>
      <c r="K320" s="542"/>
      <c r="L320" s="519">
        <f>K320</f>
        <v>0</v>
      </c>
      <c r="M320" s="519" t="s">
        <v>419</v>
      </c>
      <c r="N320" s="519" t="s">
        <v>419</v>
      </c>
      <c r="O320" s="542"/>
      <c r="P320" s="519">
        <f>O320</f>
        <v>0</v>
      </c>
      <c r="Q320" s="519" t="s">
        <v>419</v>
      </c>
      <c r="R320" s="519" t="s">
        <v>419</v>
      </c>
      <c r="S320" s="519">
        <f>K320+O320</f>
        <v>0</v>
      </c>
      <c r="T320" s="521">
        <f>S320</f>
        <v>0</v>
      </c>
    </row>
    <row r="321" spans="1:20" ht="19.149999999999999" hidden="1" customHeight="1">
      <c r="A321" s="535" t="s">
        <v>518</v>
      </c>
      <c r="B321" s="536"/>
      <c r="C321" s="519" t="e">
        <f>ROUND((Q321-R321)/H321/12,0)</f>
        <v>#DIV/0!</v>
      </c>
      <c r="D321" s="519" t="e">
        <f>ROUND(R321/F321/12,0)</f>
        <v>#DIV/0!</v>
      </c>
      <c r="E321" s="524">
        <f>E322+E323</f>
        <v>0</v>
      </c>
      <c r="F321" s="525">
        <f>F322+F323</f>
        <v>0</v>
      </c>
      <c r="G321" s="525">
        <f>G322+G323</f>
        <v>0</v>
      </c>
      <c r="H321" s="526">
        <f>IF(E321+G321=H322+H323,E321+G321, "CHYBA")</f>
        <v>0</v>
      </c>
      <c r="I321" s="522">
        <f>I322+I323</f>
        <v>0</v>
      </c>
      <c r="J321" s="519">
        <f t="shared" ref="J321" si="100">J322+J323</f>
        <v>0</v>
      </c>
      <c r="K321" s="519">
        <f>K324</f>
        <v>0</v>
      </c>
      <c r="L321" s="519">
        <f>IF(I321+K321=L322+L323+L324,I321+K321,"CHYBA")</f>
        <v>0</v>
      </c>
      <c r="M321" s="519">
        <f>M322+M323</f>
        <v>0</v>
      </c>
      <c r="N321" s="519">
        <f>N322+N323</f>
        <v>0</v>
      </c>
      <c r="O321" s="519">
        <f>O324</f>
        <v>0</v>
      </c>
      <c r="P321" s="519">
        <f>IF(M321+O321=P322+P323+P324,M321+O321,"CHYBA")</f>
        <v>0</v>
      </c>
      <c r="Q321" s="519">
        <f>Q322+Q323</f>
        <v>0</v>
      </c>
      <c r="R321" s="519">
        <f>R322+R323</f>
        <v>0</v>
      </c>
      <c r="S321" s="519">
        <f>S324</f>
        <v>0</v>
      </c>
      <c r="T321" s="521">
        <f>IF(Q321+S321=T322+T323+T324,Q321+S321,"CHYBA")</f>
        <v>0</v>
      </c>
    </row>
    <row r="322" spans="1:20" ht="19.149999999999999" hidden="1" customHeight="1">
      <c r="A322" s="534" t="s">
        <v>55</v>
      </c>
      <c r="B322" s="518" t="s">
        <v>419</v>
      </c>
      <c r="C322" s="519" t="e">
        <f>ROUND((Q322-R322)/H322/12,0)</f>
        <v>#DIV/0!</v>
      </c>
      <c r="D322" s="519" t="e">
        <f>ROUND(R322/F322/12,0)</f>
        <v>#DIV/0!</v>
      </c>
      <c r="E322" s="539"/>
      <c r="F322" s="540"/>
      <c r="G322" s="540"/>
      <c r="H322" s="521">
        <f>E322+G322</f>
        <v>0</v>
      </c>
      <c r="I322" s="541"/>
      <c r="J322" s="542"/>
      <c r="K322" s="519" t="s">
        <v>419</v>
      </c>
      <c r="L322" s="519">
        <f>I322</f>
        <v>0</v>
      </c>
      <c r="M322" s="542"/>
      <c r="N322" s="542"/>
      <c r="O322" s="519" t="s">
        <v>419</v>
      </c>
      <c r="P322" s="519">
        <f>M322</f>
        <v>0</v>
      </c>
      <c r="Q322" s="519">
        <f>I322+M322</f>
        <v>0</v>
      </c>
      <c r="R322" s="519">
        <f>J322+N322</f>
        <v>0</v>
      </c>
      <c r="S322" s="519" t="s">
        <v>419</v>
      </c>
      <c r="T322" s="521">
        <f>Q322</f>
        <v>0</v>
      </c>
    </row>
    <row r="323" spans="1:20" ht="19.149999999999999" hidden="1" customHeight="1">
      <c r="A323" s="534" t="s">
        <v>56</v>
      </c>
      <c r="B323" s="518" t="s">
        <v>419</v>
      </c>
      <c r="C323" s="519" t="e">
        <f>ROUND((Q323-R323)/H323/12,0)</f>
        <v>#DIV/0!</v>
      </c>
      <c r="D323" s="519" t="e">
        <f>ROUND(R323/F323/12,0)</f>
        <v>#DIV/0!</v>
      </c>
      <c r="E323" s="539"/>
      <c r="F323" s="540"/>
      <c r="G323" s="540"/>
      <c r="H323" s="521">
        <f>E323+G323</f>
        <v>0</v>
      </c>
      <c r="I323" s="541"/>
      <c r="J323" s="542"/>
      <c r="K323" s="519" t="s">
        <v>419</v>
      </c>
      <c r="L323" s="519">
        <f>I323</f>
        <v>0</v>
      </c>
      <c r="M323" s="542"/>
      <c r="N323" s="542"/>
      <c r="O323" s="519" t="s">
        <v>419</v>
      </c>
      <c r="P323" s="519">
        <f>M323</f>
        <v>0</v>
      </c>
      <c r="Q323" s="519">
        <f>I323+M323</f>
        <v>0</v>
      </c>
      <c r="R323" s="519">
        <f>J323+N323</f>
        <v>0</v>
      </c>
      <c r="S323" s="519" t="s">
        <v>419</v>
      </c>
      <c r="T323" s="521">
        <f>Q323</f>
        <v>0</v>
      </c>
    </row>
    <row r="324" spans="1:20" ht="19.149999999999999" hidden="1" customHeight="1">
      <c r="A324" s="534" t="s">
        <v>57</v>
      </c>
      <c r="B324" s="518" t="s">
        <v>419</v>
      </c>
      <c r="C324" s="519" t="s">
        <v>419</v>
      </c>
      <c r="D324" s="519" t="s">
        <v>419</v>
      </c>
      <c r="E324" s="524" t="s">
        <v>419</v>
      </c>
      <c r="F324" s="525" t="s">
        <v>419</v>
      </c>
      <c r="G324" s="525" t="s">
        <v>419</v>
      </c>
      <c r="H324" s="526" t="s">
        <v>419</v>
      </c>
      <c r="I324" s="522" t="s">
        <v>419</v>
      </c>
      <c r="J324" s="519" t="s">
        <v>419</v>
      </c>
      <c r="K324" s="542"/>
      <c r="L324" s="519">
        <f>K324</f>
        <v>0</v>
      </c>
      <c r="M324" s="519" t="s">
        <v>419</v>
      </c>
      <c r="N324" s="519" t="s">
        <v>419</v>
      </c>
      <c r="O324" s="542"/>
      <c r="P324" s="519">
        <f>O324</f>
        <v>0</v>
      </c>
      <c r="Q324" s="519" t="s">
        <v>419</v>
      </c>
      <c r="R324" s="519" t="s">
        <v>419</v>
      </c>
      <c r="S324" s="519">
        <f>K324+O324</f>
        <v>0</v>
      </c>
      <c r="T324" s="521">
        <f>S324</f>
        <v>0</v>
      </c>
    </row>
    <row r="325" spans="1:20" ht="19.149999999999999" hidden="1" customHeight="1">
      <c r="A325" s="535" t="s">
        <v>518</v>
      </c>
      <c r="B325" s="536"/>
      <c r="C325" s="519" t="e">
        <f>ROUND((Q325-R325)/H325/12,0)</f>
        <v>#DIV/0!</v>
      </c>
      <c r="D325" s="519" t="e">
        <f>ROUND(R325/F325/12,0)</f>
        <v>#DIV/0!</v>
      </c>
      <c r="E325" s="524">
        <f>E326+E327</f>
        <v>0</v>
      </c>
      <c r="F325" s="525">
        <f>F326+F327</f>
        <v>0</v>
      </c>
      <c r="G325" s="525">
        <f>G326+G327</f>
        <v>0</v>
      </c>
      <c r="H325" s="526">
        <f>IF(E325+G325=H326+H327,E325+G325, "CHYBA")</f>
        <v>0</v>
      </c>
      <c r="I325" s="522">
        <f>I326+I327</f>
        <v>0</v>
      </c>
      <c r="J325" s="519">
        <f t="shared" ref="J325" si="101">J326+J327</f>
        <v>0</v>
      </c>
      <c r="K325" s="519">
        <f>K328</f>
        <v>0</v>
      </c>
      <c r="L325" s="519">
        <f>IF(I325+K325=L326+L327+L328,I325+K325,"CHYBA")</f>
        <v>0</v>
      </c>
      <c r="M325" s="519">
        <f>M326+M327</f>
        <v>0</v>
      </c>
      <c r="N325" s="519">
        <f>N326+N327</f>
        <v>0</v>
      </c>
      <c r="O325" s="519">
        <f>O328</f>
        <v>0</v>
      </c>
      <c r="P325" s="519">
        <f>IF(M325+O325=P326+P327+P328,M325+O325,"CHYBA")</f>
        <v>0</v>
      </c>
      <c r="Q325" s="519">
        <f>Q326+Q327</f>
        <v>0</v>
      </c>
      <c r="R325" s="519">
        <f>R326+R327</f>
        <v>0</v>
      </c>
      <c r="S325" s="519">
        <f>S328</f>
        <v>0</v>
      </c>
      <c r="T325" s="521">
        <f>IF(Q325+S325=T326+T327+T328,Q325+S325,"CHYBA")</f>
        <v>0</v>
      </c>
    </row>
    <row r="326" spans="1:20" ht="19.149999999999999" hidden="1" customHeight="1">
      <c r="A326" s="534" t="s">
        <v>55</v>
      </c>
      <c r="B326" s="518" t="s">
        <v>419</v>
      </c>
      <c r="C326" s="519" t="e">
        <f>ROUND((Q326-R326)/H326/12,0)</f>
        <v>#DIV/0!</v>
      </c>
      <c r="D326" s="519" t="e">
        <f>ROUND(R326/F326/12,0)</f>
        <v>#DIV/0!</v>
      </c>
      <c r="E326" s="539"/>
      <c r="F326" s="540"/>
      <c r="G326" s="540"/>
      <c r="H326" s="521">
        <f>E326+G326</f>
        <v>0</v>
      </c>
      <c r="I326" s="541"/>
      <c r="J326" s="542"/>
      <c r="K326" s="519" t="s">
        <v>419</v>
      </c>
      <c r="L326" s="519">
        <f>I326</f>
        <v>0</v>
      </c>
      <c r="M326" s="542"/>
      <c r="N326" s="542"/>
      <c r="O326" s="519" t="s">
        <v>419</v>
      </c>
      <c r="P326" s="519">
        <f>M326</f>
        <v>0</v>
      </c>
      <c r="Q326" s="519">
        <f>I326+M326</f>
        <v>0</v>
      </c>
      <c r="R326" s="519">
        <f>J326+N326</f>
        <v>0</v>
      </c>
      <c r="S326" s="519" t="s">
        <v>419</v>
      </c>
      <c r="T326" s="521">
        <f>Q326</f>
        <v>0</v>
      </c>
    </row>
    <row r="327" spans="1:20" ht="19.149999999999999" hidden="1" customHeight="1">
      <c r="A327" s="534" t="s">
        <v>56</v>
      </c>
      <c r="B327" s="518" t="s">
        <v>419</v>
      </c>
      <c r="C327" s="519" t="e">
        <f>ROUND((Q327-R327)/H327/12,0)</f>
        <v>#DIV/0!</v>
      </c>
      <c r="D327" s="519" t="e">
        <f>ROUND(R327/F327/12,0)</f>
        <v>#DIV/0!</v>
      </c>
      <c r="E327" s="539"/>
      <c r="F327" s="540"/>
      <c r="G327" s="540"/>
      <c r="H327" s="521">
        <f>E327+G327</f>
        <v>0</v>
      </c>
      <c r="I327" s="541"/>
      <c r="J327" s="542"/>
      <c r="K327" s="519" t="s">
        <v>419</v>
      </c>
      <c r="L327" s="519">
        <f>I327</f>
        <v>0</v>
      </c>
      <c r="M327" s="542"/>
      <c r="N327" s="542"/>
      <c r="O327" s="519" t="s">
        <v>419</v>
      </c>
      <c r="P327" s="519">
        <f>M327</f>
        <v>0</v>
      </c>
      <c r="Q327" s="519">
        <f>I327+M327</f>
        <v>0</v>
      </c>
      <c r="R327" s="519">
        <f>J327+N327</f>
        <v>0</v>
      </c>
      <c r="S327" s="519" t="s">
        <v>419</v>
      </c>
      <c r="T327" s="521">
        <f>Q327</f>
        <v>0</v>
      </c>
    </row>
    <row r="328" spans="1:20" ht="19.149999999999999" hidden="1" customHeight="1">
      <c r="A328" s="534" t="s">
        <v>57</v>
      </c>
      <c r="B328" s="518" t="s">
        <v>419</v>
      </c>
      <c r="C328" s="519" t="s">
        <v>419</v>
      </c>
      <c r="D328" s="519" t="s">
        <v>419</v>
      </c>
      <c r="E328" s="524" t="s">
        <v>419</v>
      </c>
      <c r="F328" s="525" t="s">
        <v>419</v>
      </c>
      <c r="G328" s="525" t="s">
        <v>419</v>
      </c>
      <c r="H328" s="526" t="s">
        <v>419</v>
      </c>
      <c r="I328" s="522" t="s">
        <v>419</v>
      </c>
      <c r="J328" s="519" t="s">
        <v>419</v>
      </c>
      <c r="K328" s="542"/>
      <c r="L328" s="519">
        <f>K328</f>
        <v>0</v>
      </c>
      <c r="M328" s="519" t="s">
        <v>419</v>
      </c>
      <c r="N328" s="519" t="s">
        <v>419</v>
      </c>
      <c r="O328" s="542"/>
      <c r="P328" s="519">
        <f>O328</f>
        <v>0</v>
      </c>
      <c r="Q328" s="519" t="s">
        <v>419</v>
      </c>
      <c r="R328" s="519" t="s">
        <v>419</v>
      </c>
      <c r="S328" s="519">
        <f>K328+O328</f>
        <v>0</v>
      </c>
      <c r="T328" s="521">
        <f>S328</f>
        <v>0</v>
      </c>
    </row>
    <row r="329" spans="1:20" ht="19.149999999999999" hidden="1" customHeight="1">
      <c r="A329" s="535" t="s">
        <v>518</v>
      </c>
      <c r="B329" s="536"/>
      <c r="C329" s="519" t="e">
        <f>ROUND((Q329-R329)/H329/12,0)</f>
        <v>#DIV/0!</v>
      </c>
      <c r="D329" s="519" t="e">
        <f>ROUND(R329/F329/12,0)</f>
        <v>#DIV/0!</v>
      </c>
      <c r="E329" s="524">
        <f>E330+E331</f>
        <v>0</v>
      </c>
      <c r="F329" s="525">
        <f>F330+F331</f>
        <v>0</v>
      </c>
      <c r="G329" s="525">
        <f>G330+G331</f>
        <v>0</v>
      </c>
      <c r="H329" s="526">
        <f>IF(E329+G329=H330+H331,E329+G329, "CHYBA")</f>
        <v>0</v>
      </c>
      <c r="I329" s="522">
        <f>I330+I331</f>
        <v>0</v>
      </c>
      <c r="J329" s="519">
        <f t="shared" ref="J329" si="102">J330+J331</f>
        <v>0</v>
      </c>
      <c r="K329" s="519">
        <f>K332</f>
        <v>0</v>
      </c>
      <c r="L329" s="519">
        <f>IF(I329+K329=L330+L331+L332,I329+K329,"CHYBA")</f>
        <v>0</v>
      </c>
      <c r="M329" s="519">
        <f>M330+M331</f>
        <v>0</v>
      </c>
      <c r="N329" s="519">
        <f>N330+N331</f>
        <v>0</v>
      </c>
      <c r="O329" s="519">
        <f>O332</f>
        <v>0</v>
      </c>
      <c r="P329" s="519">
        <f>IF(M329+O329=P330+P331+P332,M329+O329,"CHYBA")</f>
        <v>0</v>
      </c>
      <c r="Q329" s="519">
        <f>Q330+Q331</f>
        <v>0</v>
      </c>
      <c r="R329" s="519">
        <f>R330+R331</f>
        <v>0</v>
      </c>
      <c r="S329" s="519">
        <f>S332</f>
        <v>0</v>
      </c>
      <c r="T329" s="521">
        <f>IF(Q329+S329=T330+T331+T332,Q329+S329,"CHYBA")</f>
        <v>0</v>
      </c>
    </row>
    <row r="330" spans="1:20" ht="19.149999999999999" hidden="1" customHeight="1">
      <c r="A330" s="534" t="s">
        <v>55</v>
      </c>
      <c r="B330" s="518" t="s">
        <v>419</v>
      </c>
      <c r="C330" s="519" t="e">
        <f>ROUND((Q330-R330)/H330/12,0)</f>
        <v>#DIV/0!</v>
      </c>
      <c r="D330" s="519" t="e">
        <f>ROUND(R330/F330/12,0)</f>
        <v>#DIV/0!</v>
      </c>
      <c r="E330" s="539"/>
      <c r="F330" s="540"/>
      <c r="G330" s="540"/>
      <c r="H330" s="521">
        <f>E330+G330</f>
        <v>0</v>
      </c>
      <c r="I330" s="541"/>
      <c r="J330" s="542"/>
      <c r="K330" s="519" t="s">
        <v>419</v>
      </c>
      <c r="L330" s="519">
        <f>I330</f>
        <v>0</v>
      </c>
      <c r="M330" s="542"/>
      <c r="N330" s="542"/>
      <c r="O330" s="519" t="s">
        <v>419</v>
      </c>
      <c r="P330" s="519">
        <f>M330</f>
        <v>0</v>
      </c>
      <c r="Q330" s="519">
        <f>I330+M330</f>
        <v>0</v>
      </c>
      <c r="R330" s="519">
        <f>J330+N330</f>
        <v>0</v>
      </c>
      <c r="S330" s="519" t="s">
        <v>419</v>
      </c>
      <c r="T330" s="521">
        <f>Q330</f>
        <v>0</v>
      </c>
    </row>
    <row r="331" spans="1:20" ht="19.149999999999999" hidden="1" customHeight="1">
      <c r="A331" s="534" t="s">
        <v>56</v>
      </c>
      <c r="B331" s="518" t="s">
        <v>419</v>
      </c>
      <c r="C331" s="519" t="e">
        <f>ROUND((Q331-R331)/H331/12,0)</f>
        <v>#DIV/0!</v>
      </c>
      <c r="D331" s="519" t="e">
        <f>ROUND(R331/F331/12,0)</f>
        <v>#DIV/0!</v>
      </c>
      <c r="E331" s="539"/>
      <c r="F331" s="540"/>
      <c r="G331" s="540"/>
      <c r="H331" s="521">
        <f>E331+G331</f>
        <v>0</v>
      </c>
      <c r="I331" s="541"/>
      <c r="J331" s="542"/>
      <c r="K331" s="519" t="s">
        <v>419</v>
      </c>
      <c r="L331" s="519">
        <f>I331</f>
        <v>0</v>
      </c>
      <c r="M331" s="542"/>
      <c r="N331" s="542"/>
      <c r="O331" s="519" t="s">
        <v>419</v>
      </c>
      <c r="P331" s="519">
        <f>M331</f>
        <v>0</v>
      </c>
      <c r="Q331" s="519">
        <f>I331+M331</f>
        <v>0</v>
      </c>
      <c r="R331" s="519">
        <f>J331+N331</f>
        <v>0</v>
      </c>
      <c r="S331" s="519" t="s">
        <v>419</v>
      </c>
      <c r="T331" s="521">
        <f>Q331</f>
        <v>0</v>
      </c>
    </row>
    <row r="332" spans="1:20" ht="19.149999999999999" hidden="1" customHeight="1">
      <c r="A332" s="534" t="s">
        <v>57</v>
      </c>
      <c r="B332" s="518" t="s">
        <v>419</v>
      </c>
      <c r="C332" s="519" t="s">
        <v>419</v>
      </c>
      <c r="D332" s="519" t="s">
        <v>419</v>
      </c>
      <c r="E332" s="524" t="s">
        <v>419</v>
      </c>
      <c r="F332" s="525" t="s">
        <v>419</v>
      </c>
      <c r="G332" s="525" t="s">
        <v>419</v>
      </c>
      <c r="H332" s="526" t="s">
        <v>419</v>
      </c>
      <c r="I332" s="522" t="s">
        <v>419</v>
      </c>
      <c r="J332" s="519" t="s">
        <v>419</v>
      </c>
      <c r="K332" s="542"/>
      <c r="L332" s="519">
        <f>K332</f>
        <v>0</v>
      </c>
      <c r="M332" s="519" t="s">
        <v>419</v>
      </c>
      <c r="N332" s="519" t="s">
        <v>419</v>
      </c>
      <c r="O332" s="542"/>
      <c r="P332" s="519">
        <f>O332</f>
        <v>0</v>
      </c>
      <c r="Q332" s="519" t="s">
        <v>419</v>
      </c>
      <c r="R332" s="519" t="s">
        <v>419</v>
      </c>
      <c r="S332" s="519">
        <f>K332+O332</f>
        <v>0</v>
      </c>
      <c r="T332" s="521">
        <f>S332</f>
        <v>0</v>
      </c>
    </row>
    <row r="333" spans="1:20" ht="19.149999999999999" hidden="1" customHeight="1">
      <c r="A333" s="535" t="s">
        <v>518</v>
      </c>
      <c r="B333" s="536"/>
      <c r="C333" s="519" t="e">
        <f>ROUND((Q333-R333)/H333/12,0)</f>
        <v>#DIV/0!</v>
      </c>
      <c r="D333" s="519" t="e">
        <f>ROUND(R333/F333/12,0)</f>
        <v>#DIV/0!</v>
      </c>
      <c r="E333" s="524">
        <f>E334+E335</f>
        <v>0</v>
      </c>
      <c r="F333" s="525">
        <f>F334+F335</f>
        <v>0</v>
      </c>
      <c r="G333" s="525">
        <f>G334+G335</f>
        <v>0</v>
      </c>
      <c r="H333" s="526">
        <f>IF(E333+G333=H334+H335,E333+G333, "CHYBA")</f>
        <v>0</v>
      </c>
      <c r="I333" s="522">
        <f>I334+I335</f>
        <v>0</v>
      </c>
      <c r="J333" s="519">
        <f t="shared" ref="J333" si="103">J334+J335</f>
        <v>0</v>
      </c>
      <c r="K333" s="519">
        <f>K336</f>
        <v>0</v>
      </c>
      <c r="L333" s="519">
        <f>IF(I333+K333=L334+L335+L336,I333+K333,"CHYBA")</f>
        <v>0</v>
      </c>
      <c r="M333" s="519">
        <f>M334+M335</f>
        <v>0</v>
      </c>
      <c r="N333" s="519">
        <f>N334+N335</f>
        <v>0</v>
      </c>
      <c r="O333" s="519">
        <f>O336</f>
        <v>0</v>
      </c>
      <c r="P333" s="519">
        <f>IF(M333+O333=P334+P335+P336,M333+O333,"CHYBA")</f>
        <v>0</v>
      </c>
      <c r="Q333" s="519">
        <f>Q334+Q335</f>
        <v>0</v>
      </c>
      <c r="R333" s="519">
        <f>R334+R335</f>
        <v>0</v>
      </c>
      <c r="S333" s="519">
        <f>S336</f>
        <v>0</v>
      </c>
      <c r="T333" s="521">
        <f>IF(Q333+S333=T334+T335+T336,Q333+S333,"CHYBA")</f>
        <v>0</v>
      </c>
    </row>
    <row r="334" spans="1:20" ht="19.149999999999999" hidden="1" customHeight="1">
      <c r="A334" s="534" t="s">
        <v>55</v>
      </c>
      <c r="B334" s="518" t="s">
        <v>419</v>
      </c>
      <c r="C334" s="519" t="e">
        <f>ROUND((Q334-R334)/H334/12,0)</f>
        <v>#DIV/0!</v>
      </c>
      <c r="D334" s="519" t="e">
        <f>ROUND(R334/F334/12,0)</f>
        <v>#DIV/0!</v>
      </c>
      <c r="E334" s="539"/>
      <c r="F334" s="540"/>
      <c r="G334" s="540"/>
      <c r="H334" s="521">
        <f>E334+G334</f>
        <v>0</v>
      </c>
      <c r="I334" s="541"/>
      <c r="J334" s="542"/>
      <c r="K334" s="519" t="s">
        <v>419</v>
      </c>
      <c r="L334" s="519">
        <f>I334</f>
        <v>0</v>
      </c>
      <c r="M334" s="542"/>
      <c r="N334" s="542"/>
      <c r="O334" s="519" t="s">
        <v>419</v>
      </c>
      <c r="P334" s="519">
        <f>M334</f>
        <v>0</v>
      </c>
      <c r="Q334" s="519">
        <f>I334+M334</f>
        <v>0</v>
      </c>
      <c r="R334" s="519">
        <f>J334+N334</f>
        <v>0</v>
      </c>
      <c r="S334" s="519" t="s">
        <v>419</v>
      </c>
      <c r="T334" s="521">
        <f>Q334</f>
        <v>0</v>
      </c>
    </row>
    <row r="335" spans="1:20" ht="19.149999999999999" hidden="1" customHeight="1">
      <c r="A335" s="534" t="s">
        <v>56</v>
      </c>
      <c r="B335" s="518" t="s">
        <v>419</v>
      </c>
      <c r="C335" s="519" t="e">
        <f>ROUND((Q335-R335)/H335/12,0)</f>
        <v>#DIV/0!</v>
      </c>
      <c r="D335" s="519" t="e">
        <f>ROUND(R335/F335/12,0)</f>
        <v>#DIV/0!</v>
      </c>
      <c r="E335" s="539"/>
      <c r="F335" s="540"/>
      <c r="G335" s="540"/>
      <c r="H335" s="521">
        <f>E335+G335</f>
        <v>0</v>
      </c>
      <c r="I335" s="541"/>
      <c r="J335" s="542"/>
      <c r="K335" s="519" t="s">
        <v>419</v>
      </c>
      <c r="L335" s="519">
        <f>I335</f>
        <v>0</v>
      </c>
      <c r="M335" s="542"/>
      <c r="N335" s="542"/>
      <c r="O335" s="519" t="s">
        <v>419</v>
      </c>
      <c r="P335" s="519">
        <f>M335</f>
        <v>0</v>
      </c>
      <c r="Q335" s="519">
        <f>I335+M335</f>
        <v>0</v>
      </c>
      <c r="R335" s="519">
        <f>J335+N335</f>
        <v>0</v>
      </c>
      <c r="S335" s="519" t="s">
        <v>419</v>
      </c>
      <c r="T335" s="521">
        <f>Q335</f>
        <v>0</v>
      </c>
    </row>
    <row r="336" spans="1:20" ht="19.149999999999999" hidden="1" customHeight="1">
      <c r="A336" s="534" t="s">
        <v>57</v>
      </c>
      <c r="B336" s="518" t="s">
        <v>419</v>
      </c>
      <c r="C336" s="519" t="s">
        <v>419</v>
      </c>
      <c r="D336" s="519" t="s">
        <v>419</v>
      </c>
      <c r="E336" s="524" t="s">
        <v>419</v>
      </c>
      <c r="F336" s="525" t="s">
        <v>419</v>
      </c>
      <c r="G336" s="525" t="s">
        <v>419</v>
      </c>
      <c r="H336" s="526" t="s">
        <v>419</v>
      </c>
      <c r="I336" s="522" t="s">
        <v>419</v>
      </c>
      <c r="J336" s="519" t="s">
        <v>419</v>
      </c>
      <c r="K336" s="542"/>
      <c r="L336" s="519">
        <f>K336</f>
        <v>0</v>
      </c>
      <c r="M336" s="519" t="s">
        <v>419</v>
      </c>
      <c r="N336" s="519" t="s">
        <v>419</v>
      </c>
      <c r="O336" s="542"/>
      <c r="P336" s="519">
        <f>O336</f>
        <v>0</v>
      </c>
      <c r="Q336" s="519" t="s">
        <v>419</v>
      </c>
      <c r="R336" s="519" t="s">
        <v>419</v>
      </c>
      <c r="S336" s="519">
        <f>K336+O336</f>
        <v>0</v>
      </c>
      <c r="T336" s="521">
        <f>S336</f>
        <v>0</v>
      </c>
    </row>
    <row r="337" spans="1:20" ht="19.149999999999999" hidden="1" customHeight="1">
      <c r="A337" s="535" t="s">
        <v>518</v>
      </c>
      <c r="B337" s="536"/>
      <c r="C337" s="519" t="e">
        <f>ROUND((Q337-R337)/H337/12,0)</f>
        <v>#DIV/0!</v>
      </c>
      <c r="D337" s="519" t="e">
        <f>ROUND(R337/F337/12,0)</f>
        <v>#DIV/0!</v>
      </c>
      <c r="E337" s="524">
        <f>E338+E339</f>
        <v>0</v>
      </c>
      <c r="F337" s="525">
        <f>F338+F339</f>
        <v>0</v>
      </c>
      <c r="G337" s="525">
        <f>G338+G339</f>
        <v>0</v>
      </c>
      <c r="H337" s="526">
        <f>IF(E337+G337=H338+H339,E337+G337, "CHYBA")</f>
        <v>0</v>
      </c>
      <c r="I337" s="522">
        <f>I338+I339</f>
        <v>0</v>
      </c>
      <c r="J337" s="519">
        <f t="shared" ref="J337" si="104">J338+J339</f>
        <v>0</v>
      </c>
      <c r="K337" s="519">
        <f>K340</f>
        <v>0</v>
      </c>
      <c r="L337" s="519">
        <f>IF(I337+K337=L338+L339+L340,I337+K337,"CHYBA")</f>
        <v>0</v>
      </c>
      <c r="M337" s="519">
        <f>M338+M339</f>
        <v>0</v>
      </c>
      <c r="N337" s="519">
        <f>N338+N339</f>
        <v>0</v>
      </c>
      <c r="O337" s="519">
        <f>O340</f>
        <v>0</v>
      </c>
      <c r="P337" s="519">
        <f>IF(M337+O337=P338+P339+P340,M337+O337,"CHYBA")</f>
        <v>0</v>
      </c>
      <c r="Q337" s="519">
        <f>Q338+Q339</f>
        <v>0</v>
      </c>
      <c r="R337" s="519">
        <f>R338+R339</f>
        <v>0</v>
      </c>
      <c r="S337" s="519">
        <f>S340</f>
        <v>0</v>
      </c>
      <c r="T337" s="521">
        <f>IF(Q337+S337=T338+T339+T340,Q337+S337,"CHYBA")</f>
        <v>0</v>
      </c>
    </row>
    <row r="338" spans="1:20" ht="19.149999999999999" hidden="1" customHeight="1">
      <c r="A338" s="534" t="s">
        <v>55</v>
      </c>
      <c r="B338" s="518" t="s">
        <v>419</v>
      </c>
      <c r="C338" s="519" t="e">
        <f>ROUND((Q338-R338)/H338/12,0)</f>
        <v>#DIV/0!</v>
      </c>
      <c r="D338" s="519" t="e">
        <f>ROUND(R338/F338/12,0)</f>
        <v>#DIV/0!</v>
      </c>
      <c r="E338" s="539"/>
      <c r="F338" s="540"/>
      <c r="G338" s="540"/>
      <c r="H338" s="521">
        <f>E338+G338</f>
        <v>0</v>
      </c>
      <c r="I338" s="541"/>
      <c r="J338" s="542"/>
      <c r="K338" s="519" t="s">
        <v>419</v>
      </c>
      <c r="L338" s="519">
        <f>I338</f>
        <v>0</v>
      </c>
      <c r="M338" s="542"/>
      <c r="N338" s="542"/>
      <c r="O338" s="519" t="s">
        <v>419</v>
      </c>
      <c r="P338" s="519">
        <f>M338</f>
        <v>0</v>
      </c>
      <c r="Q338" s="519">
        <f>I338+M338</f>
        <v>0</v>
      </c>
      <c r="R338" s="519">
        <f>J338+N338</f>
        <v>0</v>
      </c>
      <c r="S338" s="519" t="s">
        <v>419</v>
      </c>
      <c r="T338" s="521">
        <f>Q338</f>
        <v>0</v>
      </c>
    </row>
    <row r="339" spans="1:20" ht="19.149999999999999" hidden="1" customHeight="1">
      <c r="A339" s="534" t="s">
        <v>56</v>
      </c>
      <c r="B339" s="518" t="s">
        <v>419</v>
      </c>
      <c r="C339" s="519" t="e">
        <f>ROUND((Q339-R339)/H339/12,0)</f>
        <v>#DIV/0!</v>
      </c>
      <c r="D339" s="519" t="e">
        <f>ROUND(R339/F339/12,0)</f>
        <v>#DIV/0!</v>
      </c>
      <c r="E339" s="539"/>
      <c r="F339" s="540"/>
      <c r="G339" s="540"/>
      <c r="H339" s="521">
        <f>E339+G339</f>
        <v>0</v>
      </c>
      <c r="I339" s="541"/>
      <c r="J339" s="542"/>
      <c r="K339" s="519" t="s">
        <v>419</v>
      </c>
      <c r="L339" s="519">
        <f>I339</f>
        <v>0</v>
      </c>
      <c r="M339" s="542"/>
      <c r="N339" s="542"/>
      <c r="O339" s="519" t="s">
        <v>419</v>
      </c>
      <c r="P339" s="519">
        <f>M339</f>
        <v>0</v>
      </c>
      <c r="Q339" s="519">
        <f>I339+M339</f>
        <v>0</v>
      </c>
      <c r="R339" s="519">
        <f>J339+N339</f>
        <v>0</v>
      </c>
      <c r="S339" s="519" t="s">
        <v>419</v>
      </c>
      <c r="T339" s="521">
        <f>Q339</f>
        <v>0</v>
      </c>
    </row>
    <row r="340" spans="1:20" ht="19.149999999999999" hidden="1" customHeight="1" thickBot="1">
      <c r="A340" s="551" t="s">
        <v>57</v>
      </c>
      <c r="B340" s="552" t="s">
        <v>419</v>
      </c>
      <c r="C340" s="553" t="s">
        <v>419</v>
      </c>
      <c r="D340" s="553" t="s">
        <v>419</v>
      </c>
      <c r="E340" s="554" t="s">
        <v>419</v>
      </c>
      <c r="F340" s="555" t="s">
        <v>419</v>
      </c>
      <c r="G340" s="555" t="s">
        <v>419</v>
      </c>
      <c r="H340" s="556" t="s">
        <v>419</v>
      </c>
      <c r="I340" s="557" t="s">
        <v>419</v>
      </c>
      <c r="J340" s="553" t="s">
        <v>419</v>
      </c>
      <c r="K340" s="558"/>
      <c r="L340" s="553">
        <f>K340</f>
        <v>0</v>
      </c>
      <c r="M340" s="553" t="s">
        <v>419</v>
      </c>
      <c r="N340" s="553" t="s">
        <v>419</v>
      </c>
      <c r="O340" s="558"/>
      <c r="P340" s="553">
        <f>O340</f>
        <v>0</v>
      </c>
      <c r="Q340" s="553" t="s">
        <v>419</v>
      </c>
      <c r="R340" s="553" t="s">
        <v>419</v>
      </c>
      <c r="S340" s="553">
        <f>K340+O340</f>
        <v>0</v>
      </c>
      <c r="T340" s="559">
        <f>S340</f>
        <v>0</v>
      </c>
    </row>
    <row r="341" spans="1:20" ht="19.149999999999999" hidden="1" customHeight="1">
      <c r="A341" s="528" t="s">
        <v>421</v>
      </c>
      <c r="B341" s="529" t="s">
        <v>419</v>
      </c>
      <c r="C341" s="530" t="e">
        <f>ROUND((Q341-R341)/H341/12,0)</f>
        <v>#DIV/0!</v>
      </c>
      <c r="D341" s="530" t="e">
        <f>ROUND(R341/F341/12,0)</f>
        <v>#DIV/0!</v>
      </c>
      <c r="E341" s="531">
        <f>E342+E343</f>
        <v>0</v>
      </c>
      <c r="F341" s="530">
        <f>F342+F343</f>
        <v>0</v>
      </c>
      <c r="G341" s="530">
        <f>G342+G343</f>
        <v>0</v>
      </c>
      <c r="H341" s="532">
        <f>IF(E341+G341=H342+H343,E341+G341, "CHYBA")</f>
        <v>0</v>
      </c>
      <c r="I341" s="533">
        <f>I342+I343</f>
        <v>0</v>
      </c>
      <c r="J341" s="530">
        <f t="shared" ref="J341" si="105">J342+J343</f>
        <v>0</v>
      </c>
      <c r="K341" s="530">
        <f>K344</f>
        <v>0</v>
      </c>
      <c r="L341" s="530">
        <f>IF(I341+K341=L342+L343+L344,I341+K341,"CHYBA")</f>
        <v>0</v>
      </c>
      <c r="M341" s="530">
        <f>M342+M343</f>
        <v>0</v>
      </c>
      <c r="N341" s="530">
        <f>N342+N343</f>
        <v>0</v>
      </c>
      <c r="O341" s="530">
        <f>O344</f>
        <v>0</v>
      </c>
      <c r="P341" s="530">
        <f>IF(M341+O341=P342+P343+P344,M341+O341,"CHYBA")</f>
        <v>0</v>
      </c>
      <c r="Q341" s="530">
        <f>Q342+Q343</f>
        <v>0</v>
      </c>
      <c r="R341" s="530">
        <f>R342+R343</f>
        <v>0</v>
      </c>
      <c r="S341" s="530">
        <f>S344</f>
        <v>0</v>
      </c>
      <c r="T341" s="532">
        <f>IF(Q341+S341=T342+T343+T344,Q341+S341,"CHYBA")</f>
        <v>0</v>
      </c>
    </row>
    <row r="342" spans="1:20" ht="19.149999999999999" hidden="1" customHeight="1">
      <c r="A342" s="534" t="s">
        <v>55</v>
      </c>
      <c r="B342" s="518" t="s">
        <v>419</v>
      </c>
      <c r="C342" s="519" t="e">
        <f>ROUND((Q342-R342)/H342/12,0)</f>
        <v>#DIV/0!</v>
      </c>
      <c r="D342" s="519" t="e">
        <f>ROUND(R342/F342/12,0)</f>
        <v>#DIV/0!</v>
      </c>
      <c r="E342" s="520">
        <f>E346+E350+E354+E358+E362+E366+E370</f>
        <v>0</v>
      </c>
      <c r="F342" s="519">
        <f>F346+F350+F354+F358+F362+F366+F370</f>
        <v>0</v>
      </c>
      <c r="G342" s="519">
        <f>G346+G350+G354+G358+G362+G366+G370</f>
        <v>0</v>
      </c>
      <c r="H342" s="521">
        <f>E342+G342</f>
        <v>0</v>
      </c>
      <c r="I342" s="522">
        <f>I346+I350+I354+I358+I362+I366+I370</f>
        <v>0</v>
      </c>
      <c r="J342" s="519">
        <f t="shared" ref="J342:J343" si="106">J346+J350+J354+J358+J362+J366+J370</f>
        <v>0</v>
      </c>
      <c r="K342" s="519" t="s">
        <v>419</v>
      </c>
      <c r="L342" s="519">
        <f>I342</f>
        <v>0</v>
      </c>
      <c r="M342" s="519">
        <f>M346+M350+M354+M358+M362+M366+M370</f>
        <v>0</v>
      </c>
      <c r="N342" s="519">
        <f t="shared" ref="N342:N343" si="107">N346+N350+N354+N358+N362+N366+N370</f>
        <v>0</v>
      </c>
      <c r="O342" s="519" t="s">
        <v>419</v>
      </c>
      <c r="P342" s="519">
        <f>M342</f>
        <v>0</v>
      </c>
      <c r="Q342" s="519">
        <f>I342+M342</f>
        <v>0</v>
      </c>
      <c r="R342" s="519">
        <f>J342+N342</f>
        <v>0</v>
      </c>
      <c r="S342" s="519" t="s">
        <v>419</v>
      </c>
      <c r="T342" s="521">
        <f>Q342</f>
        <v>0</v>
      </c>
    </row>
    <row r="343" spans="1:20" ht="19.149999999999999" hidden="1" customHeight="1">
      <c r="A343" s="534" t="s">
        <v>56</v>
      </c>
      <c r="B343" s="518" t="s">
        <v>419</v>
      </c>
      <c r="C343" s="519" t="e">
        <f>ROUND((Q343-R343)/H343/12,0)</f>
        <v>#DIV/0!</v>
      </c>
      <c r="D343" s="519" t="e">
        <f>ROUND(R343/F343/12,0)</f>
        <v>#DIV/0!</v>
      </c>
      <c r="E343" s="520">
        <f>E347+E351+E355+E359+E363+E367+E371</f>
        <v>0</v>
      </c>
      <c r="F343" s="519">
        <f t="shared" ref="F343:G343" si="108">F347+F351+F355+F359+F363+F367+F371</f>
        <v>0</v>
      </c>
      <c r="G343" s="519">
        <f t="shared" si="108"/>
        <v>0</v>
      </c>
      <c r="H343" s="521">
        <f>E343+G343</f>
        <v>0</v>
      </c>
      <c r="I343" s="522">
        <f>I347+I351+I355+I359+I363+I367+I371</f>
        <v>0</v>
      </c>
      <c r="J343" s="519">
        <f t="shared" si="106"/>
        <v>0</v>
      </c>
      <c r="K343" s="519" t="s">
        <v>419</v>
      </c>
      <c r="L343" s="519">
        <f>I343</f>
        <v>0</v>
      </c>
      <c r="M343" s="519">
        <f>M347+M351+M355+M359+M363+M367+M371</f>
        <v>0</v>
      </c>
      <c r="N343" s="519">
        <f t="shared" si="107"/>
        <v>0</v>
      </c>
      <c r="O343" s="519" t="s">
        <v>419</v>
      </c>
      <c r="P343" s="519">
        <f>M343</f>
        <v>0</v>
      </c>
      <c r="Q343" s="519">
        <f>I343+M343</f>
        <v>0</v>
      </c>
      <c r="R343" s="519">
        <f>J343+N343</f>
        <v>0</v>
      </c>
      <c r="S343" s="519" t="s">
        <v>419</v>
      </c>
      <c r="T343" s="521">
        <f>Q343</f>
        <v>0</v>
      </c>
    </row>
    <row r="344" spans="1:20" ht="19.149999999999999" hidden="1" customHeight="1">
      <c r="A344" s="534" t="s">
        <v>57</v>
      </c>
      <c r="B344" s="518" t="s">
        <v>419</v>
      </c>
      <c r="C344" s="519" t="s">
        <v>419</v>
      </c>
      <c r="D344" s="519" t="s">
        <v>419</v>
      </c>
      <c r="E344" s="524" t="s">
        <v>419</v>
      </c>
      <c r="F344" s="525" t="s">
        <v>419</v>
      </c>
      <c r="G344" s="525" t="s">
        <v>419</v>
      </c>
      <c r="H344" s="526" t="s">
        <v>419</v>
      </c>
      <c r="I344" s="522" t="s">
        <v>419</v>
      </c>
      <c r="J344" s="519" t="s">
        <v>419</v>
      </c>
      <c r="K344" s="519">
        <f>K348+K352+K356+K360+K364+K368+K372</f>
        <v>0</v>
      </c>
      <c r="L344" s="519">
        <f>K344</f>
        <v>0</v>
      </c>
      <c r="M344" s="519" t="s">
        <v>419</v>
      </c>
      <c r="N344" s="519" t="s">
        <v>419</v>
      </c>
      <c r="O344" s="519">
        <f>O348+O352+O356+O360+O364+O368+O372</f>
        <v>0</v>
      </c>
      <c r="P344" s="519">
        <f>O344</f>
        <v>0</v>
      </c>
      <c r="Q344" s="519" t="s">
        <v>419</v>
      </c>
      <c r="R344" s="519" t="s">
        <v>419</v>
      </c>
      <c r="S344" s="519">
        <f>K344+O344</f>
        <v>0</v>
      </c>
      <c r="T344" s="521">
        <f>S344</f>
        <v>0</v>
      </c>
    </row>
    <row r="345" spans="1:20" ht="19.149999999999999" hidden="1" customHeight="1">
      <c r="A345" s="535" t="s">
        <v>518</v>
      </c>
      <c r="B345" s="536"/>
      <c r="C345" s="519" t="e">
        <f>ROUND((Q345-R345)/H345/12,0)</f>
        <v>#DIV/0!</v>
      </c>
      <c r="D345" s="519" t="e">
        <f>ROUND(R345/F345/12,0)</f>
        <v>#DIV/0!</v>
      </c>
      <c r="E345" s="524">
        <f>E346+E347</f>
        <v>0</v>
      </c>
      <c r="F345" s="525">
        <f>F346+F347</f>
        <v>0</v>
      </c>
      <c r="G345" s="525">
        <f>G346+G347</f>
        <v>0</v>
      </c>
      <c r="H345" s="526">
        <f>IF(E345+G345=H346+H347,E345+G345, "CHYBA")</f>
        <v>0</v>
      </c>
      <c r="I345" s="537">
        <f>I346+I347</f>
        <v>0</v>
      </c>
      <c r="J345" s="538">
        <f>J346+J347</f>
        <v>0</v>
      </c>
      <c r="K345" s="538">
        <f>K348</f>
        <v>0</v>
      </c>
      <c r="L345" s="538">
        <f>IF(I345+K345=L346+L347+L348,I345+K345,"CHYBA")</f>
        <v>0</v>
      </c>
      <c r="M345" s="519">
        <f>M346+M347</f>
        <v>0</v>
      </c>
      <c r="N345" s="519">
        <f>N346+N347</f>
        <v>0</v>
      </c>
      <c r="O345" s="519">
        <f>O348</f>
        <v>0</v>
      </c>
      <c r="P345" s="519">
        <f>IF(M345+O345=P346+P347+P348,M345+O345,"CHYBA")</f>
        <v>0</v>
      </c>
      <c r="Q345" s="519">
        <f>Q346+Q347</f>
        <v>0</v>
      </c>
      <c r="R345" s="519">
        <f>R346+R347</f>
        <v>0</v>
      </c>
      <c r="S345" s="519">
        <f>S348</f>
        <v>0</v>
      </c>
      <c r="T345" s="521">
        <f>IF(Q345+S345=T346+T347+T348,Q345+S345,"CHYBA")</f>
        <v>0</v>
      </c>
    </row>
    <row r="346" spans="1:20" ht="19.149999999999999" hidden="1" customHeight="1">
      <c r="A346" s="534" t="s">
        <v>55</v>
      </c>
      <c r="B346" s="518" t="s">
        <v>419</v>
      </c>
      <c r="C346" s="519" t="e">
        <f>ROUND((Q346-R346)/H346/12,0)</f>
        <v>#DIV/0!</v>
      </c>
      <c r="D346" s="519" t="e">
        <f>ROUND(R346/F346/12,0)</f>
        <v>#DIV/0!</v>
      </c>
      <c r="E346" s="539"/>
      <c r="F346" s="540"/>
      <c r="G346" s="540"/>
      <c r="H346" s="521">
        <f>E346+G346</f>
        <v>0</v>
      </c>
      <c r="I346" s="541"/>
      <c r="J346" s="542"/>
      <c r="K346" s="538" t="s">
        <v>419</v>
      </c>
      <c r="L346" s="538">
        <f>I346</f>
        <v>0</v>
      </c>
      <c r="M346" s="542"/>
      <c r="N346" s="542"/>
      <c r="O346" s="519" t="s">
        <v>419</v>
      </c>
      <c r="P346" s="519">
        <f>M346</f>
        <v>0</v>
      </c>
      <c r="Q346" s="519">
        <f>I346+M346</f>
        <v>0</v>
      </c>
      <c r="R346" s="519">
        <f>J346+N346</f>
        <v>0</v>
      </c>
      <c r="S346" s="519" t="s">
        <v>419</v>
      </c>
      <c r="T346" s="521">
        <f>Q346</f>
        <v>0</v>
      </c>
    </row>
    <row r="347" spans="1:20" ht="19.149999999999999" hidden="1" customHeight="1">
      <c r="A347" s="534" t="s">
        <v>56</v>
      </c>
      <c r="B347" s="518" t="s">
        <v>419</v>
      </c>
      <c r="C347" s="519" t="e">
        <f>ROUND((Q347-R347)/H347/12,0)</f>
        <v>#DIV/0!</v>
      </c>
      <c r="D347" s="519" t="e">
        <f>ROUND(R347/F347/12,0)</f>
        <v>#DIV/0!</v>
      </c>
      <c r="E347" s="539"/>
      <c r="F347" s="540"/>
      <c r="G347" s="540"/>
      <c r="H347" s="521">
        <f>E347+G347</f>
        <v>0</v>
      </c>
      <c r="I347" s="541"/>
      <c r="J347" s="542"/>
      <c r="K347" s="538" t="s">
        <v>419</v>
      </c>
      <c r="L347" s="538">
        <f>I347</f>
        <v>0</v>
      </c>
      <c r="M347" s="542"/>
      <c r="N347" s="542"/>
      <c r="O347" s="519" t="s">
        <v>419</v>
      </c>
      <c r="P347" s="519">
        <f>M347</f>
        <v>0</v>
      </c>
      <c r="Q347" s="519">
        <f>I347+M347</f>
        <v>0</v>
      </c>
      <c r="R347" s="519">
        <f>J347+N347</f>
        <v>0</v>
      </c>
      <c r="S347" s="519" t="s">
        <v>419</v>
      </c>
      <c r="T347" s="521">
        <f>Q347</f>
        <v>0</v>
      </c>
    </row>
    <row r="348" spans="1:20" ht="19.149999999999999" hidden="1" customHeight="1">
      <c r="A348" s="534" t="s">
        <v>57</v>
      </c>
      <c r="B348" s="518" t="s">
        <v>419</v>
      </c>
      <c r="C348" s="519" t="s">
        <v>419</v>
      </c>
      <c r="D348" s="519" t="s">
        <v>419</v>
      </c>
      <c r="E348" s="524" t="s">
        <v>419</v>
      </c>
      <c r="F348" s="525" t="s">
        <v>419</v>
      </c>
      <c r="G348" s="525" t="s">
        <v>419</v>
      </c>
      <c r="H348" s="526" t="s">
        <v>419</v>
      </c>
      <c r="I348" s="522" t="s">
        <v>419</v>
      </c>
      <c r="J348" s="519" t="s">
        <v>419</v>
      </c>
      <c r="K348" s="542"/>
      <c r="L348" s="538">
        <f>K348</f>
        <v>0</v>
      </c>
      <c r="M348" s="519" t="s">
        <v>419</v>
      </c>
      <c r="N348" s="519" t="s">
        <v>419</v>
      </c>
      <c r="O348" s="542"/>
      <c r="P348" s="519">
        <f>O348</f>
        <v>0</v>
      </c>
      <c r="Q348" s="519" t="s">
        <v>419</v>
      </c>
      <c r="R348" s="519" t="s">
        <v>419</v>
      </c>
      <c r="S348" s="519">
        <f>K348+O348</f>
        <v>0</v>
      </c>
      <c r="T348" s="521">
        <f>S348</f>
        <v>0</v>
      </c>
    </row>
    <row r="349" spans="1:20" ht="19.149999999999999" hidden="1" customHeight="1">
      <c r="A349" s="535" t="s">
        <v>518</v>
      </c>
      <c r="B349" s="536"/>
      <c r="C349" s="519" t="e">
        <f>ROUND((Q349-R349)/H349/12,0)</f>
        <v>#DIV/0!</v>
      </c>
      <c r="D349" s="519" t="e">
        <f>ROUND(R349/F349/12,0)</f>
        <v>#DIV/0!</v>
      </c>
      <c r="E349" s="524">
        <f>E350+E351</f>
        <v>0</v>
      </c>
      <c r="F349" s="525">
        <f>F350+F351</f>
        <v>0</v>
      </c>
      <c r="G349" s="525">
        <f>G350+G351</f>
        <v>0</v>
      </c>
      <c r="H349" s="526">
        <f>IF(E349+G349=H350+H351,E349+G349, "CHYBA")</f>
        <v>0</v>
      </c>
      <c r="I349" s="522">
        <f>I350+I351</f>
        <v>0</v>
      </c>
      <c r="J349" s="519">
        <f t="shared" ref="J349" si="109">J350+J351</f>
        <v>0</v>
      </c>
      <c r="K349" s="519">
        <f>K352</f>
        <v>0</v>
      </c>
      <c r="L349" s="519">
        <f>IF(I349+K349=L350+L351+L352,I349+K349,"CHYBA")</f>
        <v>0</v>
      </c>
      <c r="M349" s="519">
        <f>M350+M351</f>
        <v>0</v>
      </c>
      <c r="N349" s="519">
        <f>N350+N351</f>
        <v>0</v>
      </c>
      <c r="O349" s="519">
        <f>O352</f>
        <v>0</v>
      </c>
      <c r="P349" s="519">
        <f>IF(M349+O349=P350+P351+P352,M349+O349,"CHYBA")</f>
        <v>0</v>
      </c>
      <c r="Q349" s="519">
        <f>Q350+Q351</f>
        <v>0</v>
      </c>
      <c r="R349" s="519">
        <f>R350+R351</f>
        <v>0</v>
      </c>
      <c r="S349" s="519">
        <f>S352</f>
        <v>0</v>
      </c>
      <c r="T349" s="521">
        <f>IF(Q349+S349=T350+T351+T352,Q349+S349,"CHYBA")</f>
        <v>0</v>
      </c>
    </row>
    <row r="350" spans="1:20" ht="19.149999999999999" hidden="1" customHeight="1">
      <c r="A350" s="534" t="s">
        <v>55</v>
      </c>
      <c r="B350" s="518" t="s">
        <v>419</v>
      </c>
      <c r="C350" s="519" t="e">
        <f>ROUND((Q350-R350)/H350/12,0)</f>
        <v>#DIV/0!</v>
      </c>
      <c r="D350" s="519" t="e">
        <f>ROUND(R350/F350/12,0)</f>
        <v>#DIV/0!</v>
      </c>
      <c r="E350" s="539"/>
      <c r="F350" s="540"/>
      <c r="G350" s="540"/>
      <c r="H350" s="521">
        <f>E350+G350</f>
        <v>0</v>
      </c>
      <c r="I350" s="541"/>
      <c r="J350" s="542"/>
      <c r="K350" s="519" t="s">
        <v>419</v>
      </c>
      <c r="L350" s="519">
        <f>I350</f>
        <v>0</v>
      </c>
      <c r="M350" s="542"/>
      <c r="N350" s="542"/>
      <c r="O350" s="519" t="s">
        <v>419</v>
      </c>
      <c r="P350" s="519">
        <f>M350</f>
        <v>0</v>
      </c>
      <c r="Q350" s="519">
        <f>I350+M350</f>
        <v>0</v>
      </c>
      <c r="R350" s="519">
        <f>J350+N350</f>
        <v>0</v>
      </c>
      <c r="S350" s="519" t="s">
        <v>419</v>
      </c>
      <c r="T350" s="521">
        <f>Q350</f>
        <v>0</v>
      </c>
    </row>
    <row r="351" spans="1:20" ht="19.149999999999999" hidden="1" customHeight="1">
      <c r="A351" s="534" t="s">
        <v>56</v>
      </c>
      <c r="B351" s="518" t="s">
        <v>419</v>
      </c>
      <c r="C351" s="519" t="e">
        <f>ROUND((Q351-R351)/H351/12,0)</f>
        <v>#DIV/0!</v>
      </c>
      <c r="D351" s="519" t="e">
        <f>ROUND(R351/F351/12,0)</f>
        <v>#DIV/0!</v>
      </c>
      <c r="E351" s="539"/>
      <c r="F351" s="540"/>
      <c r="G351" s="540"/>
      <c r="H351" s="521">
        <f>E351+G351</f>
        <v>0</v>
      </c>
      <c r="I351" s="541"/>
      <c r="J351" s="542"/>
      <c r="K351" s="519" t="s">
        <v>419</v>
      </c>
      <c r="L351" s="519">
        <f>I351</f>
        <v>0</v>
      </c>
      <c r="M351" s="542"/>
      <c r="N351" s="542"/>
      <c r="O351" s="519" t="s">
        <v>419</v>
      </c>
      <c r="P351" s="519">
        <f>M351</f>
        <v>0</v>
      </c>
      <c r="Q351" s="519">
        <f>I351+M351</f>
        <v>0</v>
      </c>
      <c r="R351" s="519">
        <f>J351+N351</f>
        <v>0</v>
      </c>
      <c r="S351" s="519" t="s">
        <v>419</v>
      </c>
      <c r="T351" s="521">
        <f>Q351</f>
        <v>0</v>
      </c>
    </row>
    <row r="352" spans="1:20" ht="19.149999999999999" hidden="1" customHeight="1">
      <c r="A352" s="534" t="s">
        <v>57</v>
      </c>
      <c r="B352" s="518" t="s">
        <v>419</v>
      </c>
      <c r="C352" s="519" t="s">
        <v>419</v>
      </c>
      <c r="D352" s="519" t="s">
        <v>419</v>
      </c>
      <c r="E352" s="524" t="s">
        <v>419</v>
      </c>
      <c r="F352" s="525" t="s">
        <v>419</v>
      </c>
      <c r="G352" s="525" t="s">
        <v>419</v>
      </c>
      <c r="H352" s="526" t="s">
        <v>419</v>
      </c>
      <c r="I352" s="522" t="s">
        <v>419</v>
      </c>
      <c r="J352" s="519" t="s">
        <v>419</v>
      </c>
      <c r="K352" s="542"/>
      <c r="L352" s="519">
        <f>K352</f>
        <v>0</v>
      </c>
      <c r="M352" s="519" t="s">
        <v>419</v>
      </c>
      <c r="N352" s="519" t="s">
        <v>419</v>
      </c>
      <c r="O352" s="542"/>
      <c r="P352" s="519">
        <f>O352</f>
        <v>0</v>
      </c>
      <c r="Q352" s="519" t="s">
        <v>419</v>
      </c>
      <c r="R352" s="519" t="s">
        <v>419</v>
      </c>
      <c r="S352" s="519">
        <f>K352+O352</f>
        <v>0</v>
      </c>
      <c r="T352" s="521">
        <f>S352</f>
        <v>0</v>
      </c>
    </row>
    <row r="353" spans="1:20" ht="19.149999999999999" hidden="1" customHeight="1">
      <c r="A353" s="535" t="s">
        <v>518</v>
      </c>
      <c r="B353" s="536"/>
      <c r="C353" s="519" t="e">
        <f>ROUND((Q353-R353)/H353/12,0)</f>
        <v>#DIV/0!</v>
      </c>
      <c r="D353" s="519" t="e">
        <f>ROUND(R353/F353/12,0)</f>
        <v>#DIV/0!</v>
      </c>
      <c r="E353" s="524">
        <f>E354+E355</f>
        <v>0</v>
      </c>
      <c r="F353" s="525">
        <f>F354+F355</f>
        <v>0</v>
      </c>
      <c r="G353" s="525">
        <f>G354+G355</f>
        <v>0</v>
      </c>
      <c r="H353" s="526">
        <f>IF(E353+G353=H354+H355,E353+G353, "CHYBA")</f>
        <v>0</v>
      </c>
      <c r="I353" s="522">
        <f>I354+I355</f>
        <v>0</v>
      </c>
      <c r="J353" s="519">
        <f t="shared" ref="J353" si="110">J354+J355</f>
        <v>0</v>
      </c>
      <c r="K353" s="519">
        <f>K356</f>
        <v>0</v>
      </c>
      <c r="L353" s="519">
        <f>IF(I353+K353=L354+L355+L356,I353+K353,"CHYBA")</f>
        <v>0</v>
      </c>
      <c r="M353" s="519">
        <f>M354+M355</f>
        <v>0</v>
      </c>
      <c r="N353" s="519">
        <f>N354+N355</f>
        <v>0</v>
      </c>
      <c r="O353" s="519">
        <f>O356</f>
        <v>0</v>
      </c>
      <c r="P353" s="519">
        <f>IF(M353+O353=P354+P355+P356,M353+O353,"CHYBA")</f>
        <v>0</v>
      </c>
      <c r="Q353" s="519">
        <f>Q354+Q355</f>
        <v>0</v>
      </c>
      <c r="R353" s="519">
        <f>R354+R355</f>
        <v>0</v>
      </c>
      <c r="S353" s="519">
        <f>S356</f>
        <v>0</v>
      </c>
      <c r="T353" s="521">
        <f>IF(Q353+S353=T354+T355+T356,Q353+S353,"CHYBA")</f>
        <v>0</v>
      </c>
    </row>
    <row r="354" spans="1:20" ht="19.149999999999999" hidden="1" customHeight="1">
      <c r="A354" s="534" t="s">
        <v>55</v>
      </c>
      <c r="B354" s="518" t="s">
        <v>419</v>
      </c>
      <c r="C354" s="519" t="e">
        <f>ROUND((Q354-R354)/H354/12,0)</f>
        <v>#DIV/0!</v>
      </c>
      <c r="D354" s="519" t="e">
        <f>ROUND(R354/F354/12,0)</f>
        <v>#DIV/0!</v>
      </c>
      <c r="E354" s="539"/>
      <c r="F354" s="540"/>
      <c r="G354" s="540"/>
      <c r="H354" s="521">
        <f>E354+G354</f>
        <v>0</v>
      </c>
      <c r="I354" s="541"/>
      <c r="J354" s="542"/>
      <c r="K354" s="519" t="s">
        <v>419</v>
      </c>
      <c r="L354" s="519">
        <f>I354</f>
        <v>0</v>
      </c>
      <c r="M354" s="542"/>
      <c r="N354" s="542"/>
      <c r="O354" s="519" t="s">
        <v>419</v>
      </c>
      <c r="P354" s="519">
        <f>M354</f>
        <v>0</v>
      </c>
      <c r="Q354" s="519">
        <f>I354+M354</f>
        <v>0</v>
      </c>
      <c r="R354" s="519">
        <f>J354+N354</f>
        <v>0</v>
      </c>
      <c r="S354" s="519" t="s">
        <v>419</v>
      </c>
      <c r="T354" s="521">
        <f>Q354</f>
        <v>0</v>
      </c>
    </row>
    <row r="355" spans="1:20" ht="19.149999999999999" hidden="1" customHeight="1">
      <c r="A355" s="534" t="s">
        <v>56</v>
      </c>
      <c r="B355" s="518" t="s">
        <v>419</v>
      </c>
      <c r="C355" s="519" t="e">
        <f>ROUND((Q355-R355)/H355/12,0)</f>
        <v>#DIV/0!</v>
      </c>
      <c r="D355" s="519" t="e">
        <f>ROUND(R355/F355/12,0)</f>
        <v>#DIV/0!</v>
      </c>
      <c r="E355" s="539"/>
      <c r="F355" s="540"/>
      <c r="G355" s="540"/>
      <c r="H355" s="521">
        <f>E355+G355</f>
        <v>0</v>
      </c>
      <c r="I355" s="541"/>
      <c r="J355" s="542"/>
      <c r="K355" s="519" t="s">
        <v>419</v>
      </c>
      <c r="L355" s="519">
        <f>I355</f>
        <v>0</v>
      </c>
      <c r="M355" s="542"/>
      <c r="N355" s="542"/>
      <c r="O355" s="519" t="s">
        <v>419</v>
      </c>
      <c r="P355" s="519">
        <f>M355</f>
        <v>0</v>
      </c>
      <c r="Q355" s="519">
        <f>I355+M355</f>
        <v>0</v>
      </c>
      <c r="R355" s="519">
        <f>J355+N355</f>
        <v>0</v>
      </c>
      <c r="S355" s="519" t="s">
        <v>419</v>
      </c>
      <c r="T355" s="521">
        <f>Q355</f>
        <v>0</v>
      </c>
    </row>
    <row r="356" spans="1:20" ht="19.149999999999999" hidden="1" customHeight="1">
      <c r="A356" s="534" t="s">
        <v>57</v>
      </c>
      <c r="B356" s="518" t="s">
        <v>419</v>
      </c>
      <c r="C356" s="519" t="s">
        <v>419</v>
      </c>
      <c r="D356" s="519" t="s">
        <v>419</v>
      </c>
      <c r="E356" s="524" t="s">
        <v>419</v>
      </c>
      <c r="F356" s="525" t="s">
        <v>419</v>
      </c>
      <c r="G356" s="525" t="s">
        <v>419</v>
      </c>
      <c r="H356" s="526" t="s">
        <v>419</v>
      </c>
      <c r="I356" s="522" t="s">
        <v>419</v>
      </c>
      <c r="J356" s="519" t="s">
        <v>419</v>
      </c>
      <c r="K356" s="542"/>
      <c r="L356" s="519">
        <f>K356</f>
        <v>0</v>
      </c>
      <c r="M356" s="519" t="s">
        <v>419</v>
      </c>
      <c r="N356" s="519" t="s">
        <v>419</v>
      </c>
      <c r="O356" s="542"/>
      <c r="P356" s="519">
        <f>O356</f>
        <v>0</v>
      </c>
      <c r="Q356" s="519" t="s">
        <v>419</v>
      </c>
      <c r="R356" s="519" t="s">
        <v>419</v>
      </c>
      <c r="S356" s="519">
        <f>K356+O356</f>
        <v>0</v>
      </c>
      <c r="T356" s="521">
        <f>S356</f>
        <v>0</v>
      </c>
    </row>
    <row r="357" spans="1:20" ht="19.149999999999999" hidden="1" customHeight="1">
      <c r="A357" s="535" t="s">
        <v>518</v>
      </c>
      <c r="B357" s="536"/>
      <c r="C357" s="519" t="e">
        <f>ROUND((Q357-R357)/H357/12,0)</f>
        <v>#DIV/0!</v>
      </c>
      <c r="D357" s="519" t="e">
        <f>ROUND(R357/F357/12,0)</f>
        <v>#DIV/0!</v>
      </c>
      <c r="E357" s="524">
        <f>E358+E359</f>
        <v>0</v>
      </c>
      <c r="F357" s="525">
        <f>F358+F359</f>
        <v>0</v>
      </c>
      <c r="G357" s="525">
        <f>G358+G359</f>
        <v>0</v>
      </c>
      <c r="H357" s="526">
        <f>IF(E357+G357=H358+H359,E357+G357, "CHYBA")</f>
        <v>0</v>
      </c>
      <c r="I357" s="522">
        <f>I358+I359</f>
        <v>0</v>
      </c>
      <c r="J357" s="519">
        <f t="shared" ref="J357" si="111">J358+J359</f>
        <v>0</v>
      </c>
      <c r="K357" s="519">
        <f>K360</f>
        <v>0</v>
      </c>
      <c r="L357" s="519">
        <f>IF(I357+K357=L358+L359+L360,I357+K357,"CHYBA")</f>
        <v>0</v>
      </c>
      <c r="M357" s="519">
        <f>M358+M359</f>
        <v>0</v>
      </c>
      <c r="N357" s="519">
        <f>N358+N359</f>
        <v>0</v>
      </c>
      <c r="O357" s="519">
        <f>O360</f>
        <v>0</v>
      </c>
      <c r="P357" s="519">
        <f>IF(M357+O357=P358+P359+P360,M357+O357,"CHYBA")</f>
        <v>0</v>
      </c>
      <c r="Q357" s="519">
        <f>Q358+Q359</f>
        <v>0</v>
      </c>
      <c r="R357" s="519">
        <f>R358+R359</f>
        <v>0</v>
      </c>
      <c r="S357" s="519">
        <f>S360</f>
        <v>0</v>
      </c>
      <c r="T357" s="521">
        <f>IF(Q357+S357=T358+T359+T360,Q357+S357,"CHYBA")</f>
        <v>0</v>
      </c>
    </row>
    <row r="358" spans="1:20" ht="19.149999999999999" hidden="1" customHeight="1">
      <c r="A358" s="534" t="s">
        <v>55</v>
      </c>
      <c r="B358" s="518" t="s">
        <v>419</v>
      </c>
      <c r="C358" s="519" t="e">
        <f>ROUND((Q358-R358)/H358/12,0)</f>
        <v>#DIV/0!</v>
      </c>
      <c r="D358" s="519" t="e">
        <f>ROUND(R358/F358/12,0)</f>
        <v>#DIV/0!</v>
      </c>
      <c r="E358" s="539"/>
      <c r="F358" s="540"/>
      <c r="G358" s="540"/>
      <c r="H358" s="521">
        <f>E358+G358</f>
        <v>0</v>
      </c>
      <c r="I358" s="541"/>
      <c r="J358" s="542"/>
      <c r="K358" s="519" t="s">
        <v>419</v>
      </c>
      <c r="L358" s="519">
        <f>I358</f>
        <v>0</v>
      </c>
      <c r="M358" s="542"/>
      <c r="N358" s="542"/>
      <c r="O358" s="519" t="s">
        <v>419</v>
      </c>
      <c r="P358" s="519">
        <f>M358</f>
        <v>0</v>
      </c>
      <c r="Q358" s="519">
        <f>I358+M358</f>
        <v>0</v>
      </c>
      <c r="R358" s="519">
        <f>J358+N358</f>
        <v>0</v>
      </c>
      <c r="S358" s="519" t="s">
        <v>419</v>
      </c>
      <c r="T358" s="521">
        <f>Q358</f>
        <v>0</v>
      </c>
    </row>
    <row r="359" spans="1:20" ht="19.149999999999999" hidden="1" customHeight="1">
      <c r="A359" s="534" t="s">
        <v>56</v>
      </c>
      <c r="B359" s="518" t="s">
        <v>419</v>
      </c>
      <c r="C359" s="519" t="e">
        <f>ROUND((Q359-R359)/H359/12,0)</f>
        <v>#DIV/0!</v>
      </c>
      <c r="D359" s="519" t="e">
        <f>ROUND(R359/F359/12,0)</f>
        <v>#DIV/0!</v>
      </c>
      <c r="E359" s="539"/>
      <c r="F359" s="540"/>
      <c r="G359" s="540"/>
      <c r="H359" s="521">
        <f>E359+G359</f>
        <v>0</v>
      </c>
      <c r="I359" s="541"/>
      <c r="J359" s="542"/>
      <c r="K359" s="519" t="s">
        <v>419</v>
      </c>
      <c r="L359" s="519">
        <f>I359</f>
        <v>0</v>
      </c>
      <c r="M359" s="542"/>
      <c r="N359" s="542"/>
      <c r="O359" s="519" t="s">
        <v>419</v>
      </c>
      <c r="P359" s="519">
        <f>M359</f>
        <v>0</v>
      </c>
      <c r="Q359" s="519">
        <f>I359+M359</f>
        <v>0</v>
      </c>
      <c r="R359" s="519">
        <f>J359+N359</f>
        <v>0</v>
      </c>
      <c r="S359" s="519" t="s">
        <v>419</v>
      </c>
      <c r="T359" s="521">
        <f>Q359</f>
        <v>0</v>
      </c>
    </row>
    <row r="360" spans="1:20" ht="19.149999999999999" hidden="1" customHeight="1">
      <c r="A360" s="534" t="s">
        <v>57</v>
      </c>
      <c r="B360" s="518" t="s">
        <v>419</v>
      </c>
      <c r="C360" s="519" t="s">
        <v>419</v>
      </c>
      <c r="D360" s="519" t="s">
        <v>419</v>
      </c>
      <c r="E360" s="524" t="s">
        <v>419</v>
      </c>
      <c r="F360" s="525" t="s">
        <v>419</v>
      </c>
      <c r="G360" s="525" t="s">
        <v>419</v>
      </c>
      <c r="H360" s="526" t="s">
        <v>419</v>
      </c>
      <c r="I360" s="522" t="s">
        <v>419</v>
      </c>
      <c r="J360" s="519" t="s">
        <v>419</v>
      </c>
      <c r="K360" s="542"/>
      <c r="L360" s="519">
        <f>K360</f>
        <v>0</v>
      </c>
      <c r="M360" s="519" t="s">
        <v>419</v>
      </c>
      <c r="N360" s="519" t="s">
        <v>419</v>
      </c>
      <c r="O360" s="542"/>
      <c r="P360" s="519">
        <f>O360</f>
        <v>0</v>
      </c>
      <c r="Q360" s="519" t="s">
        <v>419</v>
      </c>
      <c r="R360" s="519" t="s">
        <v>419</v>
      </c>
      <c r="S360" s="519">
        <f>K360+O360</f>
        <v>0</v>
      </c>
      <c r="T360" s="521">
        <f>S360</f>
        <v>0</v>
      </c>
    </row>
    <row r="361" spans="1:20" ht="19.149999999999999" hidden="1" customHeight="1">
      <c r="A361" s="535" t="s">
        <v>518</v>
      </c>
      <c r="B361" s="536"/>
      <c r="C361" s="519" t="e">
        <f>ROUND((Q361-R361)/H361/12,0)</f>
        <v>#DIV/0!</v>
      </c>
      <c r="D361" s="519" t="e">
        <f>ROUND(R361/F361/12,0)</f>
        <v>#DIV/0!</v>
      </c>
      <c r="E361" s="524">
        <f>E362+E363</f>
        <v>0</v>
      </c>
      <c r="F361" s="525">
        <f>F362+F363</f>
        <v>0</v>
      </c>
      <c r="G361" s="525">
        <f>G362+G363</f>
        <v>0</v>
      </c>
      <c r="H361" s="526">
        <f>IF(E361+G361=H362+H363,E361+G361, "CHYBA")</f>
        <v>0</v>
      </c>
      <c r="I361" s="522">
        <f>I362+I363</f>
        <v>0</v>
      </c>
      <c r="J361" s="519">
        <f t="shared" ref="J361" si="112">J362+J363</f>
        <v>0</v>
      </c>
      <c r="K361" s="519">
        <f>K364</f>
        <v>0</v>
      </c>
      <c r="L361" s="519">
        <f>IF(I361+K361=L362+L363+L364,I361+K361,"CHYBA")</f>
        <v>0</v>
      </c>
      <c r="M361" s="519">
        <f>M362+M363</f>
        <v>0</v>
      </c>
      <c r="N361" s="519">
        <f>N362+N363</f>
        <v>0</v>
      </c>
      <c r="O361" s="519">
        <f>O364</f>
        <v>0</v>
      </c>
      <c r="P361" s="519">
        <f>IF(M361+O361=P362+P363+P364,M361+O361,"CHYBA")</f>
        <v>0</v>
      </c>
      <c r="Q361" s="519">
        <f>Q362+Q363</f>
        <v>0</v>
      </c>
      <c r="R361" s="519">
        <f>R362+R363</f>
        <v>0</v>
      </c>
      <c r="S361" s="519">
        <f>S364</f>
        <v>0</v>
      </c>
      <c r="T361" s="521">
        <f>IF(Q361+S361=T362+T363+T364,Q361+S361,"CHYBA")</f>
        <v>0</v>
      </c>
    </row>
    <row r="362" spans="1:20" ht="19.149999999999999" hidden="1" customHeight="1">
      <c r="A362" s="534" t="s">
        <v>55</v>
      </c>
      <c r="B362" s="518" t="s">
        <v>419</v>
      </c>
      <c r="C362" s="519" t="e">
        <f>ROUND((Q362-R362)/H362/12,0)</f>
        <v>#DIV/0!</v>
      </c>
      <c r="D362" s="519" t="e">
        <f>ROUND(R362/F362/12,0)</f>
        <v>#DIV/0!</v>
      </c>
      <c r="E362" s="539"/>
      <c r="F362" s="540"/>
      <c r="G362" s="540"/>
      <c r="H362" s="521">
        <f>E362+G362</f>
        <v>0</v>
      </c>
      <c r="I362" s="541"/>
      <c r="J362" s="542"/>
      <c r="K362" s="519" t="s">
        <v>419</v>
      </c>
      <c r="L362" s="519">
        <f>I362</f>
        <v>0</v>
      </c>
      <c r="M362" s="542"/>
      <c r="N362" s="542"/>
      <c r="O362" s="519" t="s">
        <v>419</v>
      </c>
      <c r="P362" s="519">
        <f>M362</f>
        <v>0</v>
      </c>
      <c r="Q362" s="519">
        <f>I362+M362</f>
        <v>0</v>
      </c>
      <c r="R362" s="519">
        <f>J362+N362</f>
        <v>0</v>
      </c>
      <c r="S362" s="519" t="s">
        <v>419</v>
      </c>
      <c r="T362" s="521">
        <f>Q362</f>
        <v>0</v>
      </c>
    </row>
    <row r="363" spans="1:20" ht="19.149999999999999" hidden="1" customHeight="1">
      <c r="A363" s="534" t="s">
        <v>56</v>
      </c>
      <c r="B363" s="518" t="s">
        <v>419</v>
      </c>
      <c r="C363" s="519" t="e">
        <f>ROUND((Q363-R363)/H363/12,0)</f>
        <v>#DIV/0!</v>
      </c>
      <c r="D363" s="519" t="e">
        <f>ROUND(R363/F363/12,0)</f>
        <v>#DIV/0!</v>
      </c>
      <c r="E363" s="539"/>
      <c r="F363" s="540"/>
      <c r="G363" s="540"/>
      <c r="H363" s="521">
        <f>E363+G363</f>
        <v>0</v>
      </c>
      <c r="I363" s="541"/>
      <c r="J363" s="542"/>
      <c r="K363" s="519" t="s">
        <v>419</v>
      </c>
      <c r="L363" s="519">
        <f>I363</f>
        <v>0</v>
      </c>
      <c r="M363" s="542"/>
      <c r="N363" s="542"/>
      <c r="O363" s="519" t="s">
        <v>419</v>
      </c>
      <c r="P363" s="519">
        <f>M363</f>
        <v>0</v>
      </c>
      <c r="Q363" s="519">
        <f>I363+M363</f>
        <v>0</v>
      </c>
      <c r="R363" s="519">
        <f>J363+N363</f>
        <v>0</v>
      </c>
      <c r="S363" s="519" t="s">
        <v>419</v>
      </c>
      <c r="T363" s="521">
        <f>Q363</f>
        <v>0</v>
      </c>
    </row>
    <row r="364" spans="1:20" ht="19.149999999999999" hidden="1" customHeight="1">
      <c r="A364" s="534" t="s">
        <v>57</v>
      </c>
      <c r="B364" s="518" t="s">
        <v>419</v>
      </c>
      <c r="C364" s="519" t="s">
        <v>419</v>
      </c>
      <c r="D364" s="519" t="s">
        <v>419</v>
      </c>
      <c r="E364" s="524" t="s">
        <v>419</v>
      </c>
      <c r="F364" s="525" t="s">
        <v>419</v>
      </c>
      <c r="G364" s="525" t="s">
        <v>419</v>
      </c>
      <c r="H364" s="526" t="s">
        <v>419</v>
      </c>
      <c r="I364" s="522" t="s">
        <v>419</v>
      </c>
      <c r="J364" s="519" t="s">
        <v>419</v>
      </c>
      <c r="K364" s="542"/>
      <c r="L364" s="519">
        <f>K364</f>
        <v>0</v>
      </c>
      <c r="M364" s="519" t="s">
        <v>419</v>
      </c>
      <c r="N364" s="519" t="s">
        <v>419</v>
      </c>
      <c r="O364" s="542"/>
      <c r="P364" s="519">
        <f>O364</f>
        <v>0</v>
      </c>
      <c r="Q364" s="519" t="s">
        <v>419</v>
      </c>
      <c r="R364" s="519" t="s">
        <v>419</v>
      </c>
      <c r="S364" s="519">
        <f>K364+O364</f>
        <v>0</v>
      </c>
      <c r="T364" s="521">
        <f>S364</f>
        <v>0</v>
      </c>
    </row>
    <row r="365" spans="1:20" ht="19.149999999999999" hidden="1" customHeight="1">
      <c r="A365" s="535" t="s">
        <v>518</v>
      </c>
      <c r="B365" s="536"/>
      <c r="C365" s="519" t="e">
        <f>ROUND((Q365-R365)/H365/12,0)</f>
        <v>#DIV/0!</v>
      </c>
      <c r="D365" s="519" t="e">
        <f>ROUND(R365/F365/12,0)</f>
        <v>#DIV/0!</v>
      </c>
      <c r="E365" s="524">
        <f>E366+E367</f>
        <v>0</v>
      </c>
      <c r="F365" s="525">
        <f>F366+F367</f>
        <v>0</v>
      </c>
      <c r="G365" s="525">
        <f>G366+G367</f>
        <v>0</v>
      </c>
      <c r="H365" s="526">
        <f>IF(E365+G365=H366+H367,E365+G365, "CHYBA")</f>
        <v>0</v>
      </c>
      <c r="I365" s="522">
        <f>I366+I367</f>
        <v>0</v>
      </c>
      <c r="J365" s="519">
        <f t="shared" ref="J365" si="113">J366+J367</f>
        <v>0</v>
      </c>
      <c r="K365" s="519">
        <f>K368</f>
        <v>0</v>
      </c>
      <c r="L365" s="519">
        <f>IF(I365+K365=L366+L367+L368,I365+K365,"CHYBA")</f>
        <v>0</v>
      </c>
      <c r="M365" s="519">
        <f>M366+M367</f>
        <v>0</v>
      </c>
      <c r="N365" s="519">
        <f>N366+N367</f>
        <v>0</v>
      </c>
      <c r="O365" s="519">
        <f>O368</f>
        <v>0</v>
      </c>
      <c r="P365" s="519">
        <f>IF(M365+O365=P366+P367+P368,M365+O365,"CHYBA")</f>
        <v>0</v>
      </c>
      <c r="Q365" s="519">
        <f>Q366+Q367</f>
        <v>0</v>
      </c>
      <c r="R365" s="519">
        <f>R366+R367</f>
        <v>0</v>
      </c>
      <c r="S365" s="519">
        <f>S368</f>
        <v>0</v>
      </c>
      <c r="T365" s="521">
        <f>IF(Q365+S365=T366+T367+T368,Q365+S365,"CHYBA")</f>
        <v>0</v>
      </c>
    </row>
    <row r="366" spans="1:20" ht="19.149999999999999" hidden="1" customHeight="1">
      <c r="A366" s="534" t="s">
        <v>55</v>
      </c>
      <c r="B366" s="518" t="s">
        <v>419</v>
      </c>
      <c r="C366" s="519" t="e">
        <f>ROUND((Q366-R366)/H366/12,0)</f>
        <v>#DIV/0!</v>
      </c>
      <c r="D366" s="519" t="e">
        <f>ROUND(R366/F366/12,0)</f>
        <v>#DIV/0!</v>
      </c>
      <c r="E366" s="539"/>
      <c r="F366" s="540"/>
      <c r="G366" s="540"/>
      <c r="H366" s="521">
        <f>E366+G366</f>
        <v>0</v>
      </c>
      <c r="I366" s="541"/>
      <c r="J366" s="542"/>
      <c r="K366" s="519" t="s">
        <v>419</v>
      </c>
      <c r="L366" s="519">
        <f>I366</f>
        <v>0</v>
      </c>
      <c r="M366" s="542"/>
      <c r="N366" s="542"/>
      <c r="O366" s="519" t="s">
        <v>419</v>
      </c>
      <c r="P366" s="519">
        <f>M366</f>
        <v>0</v>
      </c>
      <c r="Q366" s="519">
        <f>I366+M366</f>
        <v>0</v>
      </c>
      <c r="R366" s="519">
        <f>J366+N366</f>
        <v>0</v>
      </c>
      <c r="S366" s="519" t="s">
        <v>419</v>
      </c>
      <c r="T366" s="521">
        <f>Q366</f>
        <v>0</v>
      </c>
    </row>
    <row r="367" spans="1:20" ht="19.149999999999999" hidden="1" customHeight="1">
      <c r="A367" s="534" t="s">
        <v>56</v>
      </c>
      <c r="B367" s="518" t="s">
        <v>419</v>
      </c>
      <c r="C367" s="519" t="e">
        <f>ROUND((Q367-R367)/H367/12,0)</f>
        <v>#DIV/0!</v>
      </c>
      <c r="D367" s="519" t="e">
        <f>ROUND(R367/F367/12,0)</f>
        <v>#DIV/0!</v>
      </c>
      <c r="E367" s="539"/>
      <c r="F367" s="540"/>
      <c r="G367" s="540"/>
      <c r="H367" s="521">
        <f>E367+G367</f>
        <v>0</v>
      </c>
      <c r="I367" s="541"/>
      <c r="J367" s="542"/>
      <c r="K367" s="519" t="s">
        <v>419</v>
      </c>
      <c r="L367" s="519">
        <f>I367</f>
        <v>0</v>
      </c>
      <c r="M367" s="542"/>
      <c r="N367" s="542"/>
      <c r="O367" s="519" t="s">
        <v>419</v>
      </c>
      <c r="P367" s="519">
        <f>M367</f>
        <v>0</v>
      </c>
      <c r="Q367" s="519">
        <f>I367+M367</f>
        <v>0</v>
      </c>
      <c r="R367" s="519">
        <f>J367+N367</f>
        <v>0</v>
      </c>
      <c r="S367" s="519" t="s">
        <v>419</v>
      </c>
      <c r="T367" s="521">
        <f>Q367</f>
        <v>0</v>
      </c>
    </row>
    <row r="368" spans="1:20" ht="19.149999999999999" hidden="1" customHeight="1">
      <c r="A368" s="534" t="s">
        <v>57</v>
      </c>
      <c r="B368" s="518" t="s">
        <v>419</v>
      </c>
      <c r="C368" s="519" t="s">
        <v>419</v>
      </c>
      <c r="D368" s="519" t="s">
        <v>419</v>
      </c>
      <c r="E368" s="524" t="s">
        <v>419</v>
      </c>
      <c r="F368" s="525" t="s">
        <v>419</v>
      </c>
      <c r="G368" s="525" t="s">
        <v>419</v>
      </c>
      <c r="H368" s="526" t="s">
        <v>419</v>
      </c>
      <c r="I368" s="522" t="s">
        <v>419</v>
      </c>
      <c r="J368" s="519" t="s">
        <v>419</v>
      </c>
      <c r="K368" s="542"/>
      <c r="L368" s="519">
        <f>K368</f>
        <v>0</v>
      </c>
      <c r="M368" s="519" t="s">
        <v>419</v>
      </c>
      <c r="N368" s="519" t="s">
        <v>419</v>
      </c>
      <c r="O368" s="542"/>
      <c r="P368" s="519">
        <f>O368</f>
        <v>0</v>
      </c>
      <c r="Q368" s="519" t="s">
        <v>419</v>
      </c>
      <c r="R368" s="519" t="s">
        <v>419</v>
      </c>
      <c r="S368" s="519">
        <f>K368+O368</f>
        <v>0</v>
      </c>
      <c r="T368" s="521">
        <f>S368</f>
        <v>0</v>
      </c>
    </row>
    <row r="369" spans="1:20" ht="19.149999999999999" hidden="1" customHeight="1">
      <c r="A369" s="535" t="s">
        <v>518</v>
      </c>
      <c r="B369" s="536"/>
      <c r="C369" s="519" t="e">
        <f>ROUND((Q369-R369)/H369/12,0)</f>
        <v>#DIV/0!</v>
      </c>
      <c r="D369" s="519" t="e">
        <f>ROUND(R369/F369/12,0)</f>
        <v>#DIV/0!</v>
      </c>
      <c r="E369" s="524">
        <f>E370+E371</f>
        <v>0</v>
      </c>
      <c r="F369" s="525">
        <f>F370+F371</f>
        <v>0</v>
      </c>
      <c r="G369" s="525">
        <f>G370+G371</f>
        <v>0</v>
      </c>
      <c r="H369" s="526">
        <f>IF(E369+G369=H370+H371,E369+G369, "CHYBA")</f>
        <v>0</v>
      </c>
      <c r="I369" s="522">
        <f>I370+I371</f>
        <v>0</v>
      </c>
      <c r="J369" s="519">
        <f t="shared" ref="J369" si="114">J370+J371</f>
        <v>0</v>
      </c>
      <c r="K369" s="519">
        <f>K372</f>
        <v>0</v>
      </c>
      <c r="L369" s="519">
        <f>IF(I369+K369=L370+L371+L372,I369+K369,"CHYBA")</f>
        <v>0</v>
      </c>
      <c r="M369" s="519">
        <f>M370+M371</f>
        <v>0</v>
      </c>
      <c r="N369" s="519">
        <f>N370+N371</f>
        <v>0</v>
      </c>
      <c r="O369" s="519">
        <f>O372</f>
        <v>0</v>
      </c>
      <c r="P369" s="519">
        <f>IF(M369+O369=P370+P371+P372,M369+O369,"CHYBA")</f>
        <v>0</v>
      </c>
      <c r="Q369" s="519">
        <f>Q370+Q371</f>
        <v>0</v>
      </c>
      <c r="R369" s="519">
        <f>R370+R371</f>
        <v>0</v>
      </c>
      <c r="S369" s="519">
        <f>S372</f>
        <v>0</v>
      </c>
      <c r="T369" s="521">
        <f>IF(Q369+S369=T370+T371+T372,Q369+S369,"CHYBA")</f>
        <v>0</v>
      </c>
    </row>
    <row r="370" spans="1:20" ht="19.149999999999999" hidden="1" customHeight="1">
      <c r="A370" s="534" t="s">
        <v>55</v>
      </c>
      <c r="B370" s="518" t="s">
        <v>419</v>
      </c>
      <c r="C370" s="519" t="e">
        <f>ROUND((Q370-R370)/H370/12,0)</f>
        <v>#DIV/0!</v>
      </c>
      <c r="D370" s="519" t="e">
        <f>ROUND(R370/F370/12,0)</f>
        <v>#DIV/0!</v>
      </c>
      <c r="E370" s="539"/>
      <c r="F370" s="540"/>
      <c r="G370" s="540"/>
      <c r="H370" s="521">
        <f>E370+G370</f>
        <v>0</v>
      </c>
      <c r="I370" s="541"/>
      <c r="J370" s="542"/>
      <c r="K370" s="519" t="s">
        <v>419</v>
      </c>
      <c r="L370" s="519">
        <f>I370</f>
        <v>0</v>
      </c>
      <c r="M370" s="542"/>
      <c r="N370" s="542"/>
      <c r="O370" s="519" t="s">
        <v>419</v>
      </c>
      <c r="P370" s="519">
        <f>M370</f>
        <v>0</v>
      </c>
      <c r="Q370" s="519">
        <f>I370+M370</f>
        <v>0</v>
      </c>
      <c r="R370" s="519">
        <f>J370+N370</f>
        <v>0</v>
      </c>
      <c r="S370" s="519" t="s">
        <v>419</v>
      </c>
      <c r="T370" s="521">
        <f>Q370</f>
        <v>0</v>
      </c>
    </row>
    <row r="371" spans="1:20" ht="19.149999999999999" hidden="1" customHeight="1">
      <c r="A371" s="534" t="s">
        <v>56</v>
      </c>
      <c r="B371" s="518" t="s">
        <v>419</v>
      </c>
      <c r="C371" s="519" t="e">
        <f>ROUND((Q371-R371)/H371/12,0)</f>
        <v>#DIV/0!</v>
      </c>
      <c r="D371" s="519" t="e">
        <f>ROUND(R371/F371/12,0)</f>
        <v>#DIV/0!</v>
      </c>
      <c r="E371" s="539"/>
      <c r="F371" s="540"/>
      <c r="G371" s="540"/>
      <c r="H371" s="521">
        <f>E371+G371</f>
        <v>0</v>
      </c>
      <c r="I371" s="541"/>
      <c r="J371" s="542"/>
      <c r="K371" s="519" t="s">
        <v>419</v>
      </c>
      <c r="L371" s="519">
        <f>I371</f>
        <v>0</v>
      </c>
      <c r="M371" s="542"/>
      <c r="N371" s="542"/>
      <c r="O371" s="519" t="s">
        <v>419</v>
      </c>
      <c r="P371" s="519">
        <f>M371</f>
        <v>0</v>
      </c>
      <c r="Q371" s="519">
        <f>I371+M371</f>
        <v>0</v>
      </c>
      <c r="R371" s="519">
        <f>J371+N371</f>
        <v>0</v>
      </c>
      <c r="S371" s="519" t="s">
        <v>419</v>
      </c>
      <c r="T371" s="521">
        <f>Q371</f>
        <v>0</v>
      </c>
    </row>
    <row r="372" spans="1:20" ht="19.149999999999999" hidden="1" customHeight="1" thickBot="1">
      <c r="A372" s="551" t="s">
        <v>57</v>
      </c>
      <c r="B372" s="552" t="s">
        <v>419</v>
      </c>
      <c r="C372" s="553" t="s">
        <v>419</v>
      </c>
      <c r="D372" s="553" t="s">
        <v>419</v>
      </c>
      <c r="E372" s="554" t="s">
        <v>419</v>
      </c>
      <c r="F372" s="555" t="s">
        <v>419</v>
      </c>
      <c r="G372" s="555" t="s">
        <v>419</v>
      </c>
      <c r="H372" s="556" t="s">
        <v>419</v>
      </c>
      <c r="I372" s="557" t="s">
        <v>419</v>
      </c>
      <c r="J372" s="553" t="s">
        <v>419</v>
      </c>
      <c r="K372" s="558"/>
      <c r="L372" s="553">
        <f>K372</f>
        <v>0</v>
      </c>
      <c r="M372" s="553" t="s">
        <v>419</v>
      </c>
      <c r="N372" s="553" t="s">
        <v>419</v>
      </c>
      <c r="O372" s="558"/>
      <c r="P372" s="553">
        <f>O372</f>
        <v>0</v>
      </c>
      <c r="Q372" s="553" t="s">
        <v>419</v>
      </c>
      <c r="R372" s="553" t="s">
        <v>419</v>
      </c>
      <c r="S372" s="553">
        <f>K372+O372</f>
        <v>0</v>
      </c>
      <c r="T372" s="559">
        <f>S372</f>
        <v>0</v>
      </c>
    </row>
    <row r="373" spans="1:20" ht="19.149999999999999" hidden="1" customHeight="1">
      <c r="A373" s="528" t="s">
        <v>421</v>
      </c>
      <c r="B373" s="529" t="s">
        <v>419</v>
      </c>
      <c r="C373" s="530" t="e">
        <f>ROUND((Q373-R373)/H373/12,0)</f>
        <v>#DIV/0!</v>
      </c>
      <c r="D373" s="530" t="e">
        <f>ROUND(R373/F373/12,0)</f>
        <v>#DIV/0!</v>
      </c>
      <c r="E373" s="531">
        <f>E374+E375</f>
        <v>0</v>
      </c>
      <c r="F373" s="530">
        <f>F374+F375</f>
        <v>0</v>
      </c>
      <c r="G373" s="530">
        <f>G374+G375</f>
        <v>0</v>
      </c>
      <c r="H373" s="532">
        <f>IF(E373+G373=H374+H375,E373+G373, "CHYBA")</f>
        <v>0</v>
      </c>
      <c r="I373" s="533">
        <f>I374+I375</f>
        <v>0</v>
      </c>
      <c r="J373" s="530">
        <f t="shared" ref="J373" si="115">J374+J375</f>
        <v>0</v>
      </c>
      <c r="K373" s="530">
        <f>K376</f>
        <v>0</v>
      </c>
      <c r="L373" s="530">
        <f>IF(I373+K373=L374+L375+L376,I373+K373,"CHYBA")</f>
        <v>0</v>
      </c>
      <c r="M373" s="530">
        <f>M374+M375</f>
        <v>0</v>
      </c>
      <c r="N373" s="530">
        <f>N374+N375</f>
        <v>0</v>
      </c>
      <c r="O373" s="530">
        <f>O376</f>
        <v>0</v>
      </c>
      <c r="P373" s="530">
        <f>IF(M373+O373=P374+P375+P376,M373+O373,"CHYBA")</f>
        <v>0</v>
      </c>
      <c r="Q373" s="530">
        <f>Q374+Q375</f>
        <v>0</v>
      </c>
      <c r="R373" s="530">
        <f>R374+R375</f>
        <v>0</v>
      </c>
      <c r="S373" s="530">
        <f>S376</f>
        <v>0</v>
      </c>
      <c r="T373" s="532">
        <f>IF(Q373+S373=T374+T375+T376,Q373+S373,"CHYBA")</f>
        <v>0</v>
      </c>
    </row>
    <row r="374" spans="1:20" ht="19.149999999999999" hidden="1" customHeight="1">
      <c r="A374" s="534" t="s">
        <v>55</v>
      </c>
      <c r="B374" s="518" t="s">
        <v>419</v>
      </c>
      <c r="C374" s="519" t="e">
        <f>ROUND((Q374-R374)/H374/12,0)</f>
        <v>#DIV/0!</v>
      </c>
      <c r="D374" s="519" t="e">
        <f>ROUND(R374/F374/12,0)</f>
        <v>#DIV/0!</v>
      </c>
      <c r="E374" s="520">
        <f>E378+E382+E386+E390+E394+E398+E402</f>
        <v>0</v>
      </c>
      <c r="F374" s="519">
        <f>F378+F382+F386+F390+F394+F398+F402</f>
        <v>0</v>
      </c>
      <c r="G374" s="519">
        <f>G378+G382+G386+G390+G394+G398+G402</f>
        <v>0</v>
      </c>
      <c r="H374" s="521">
        <f>E374+G374</f>
        <v>0</v>
      </c>
      <c r="I374" s="522">
        <f>I378+I382+I386+I390+I394+I398+I402</f>
        <v>0</v>
      </c>
      <c r="J374" s="519">
        <f t="shared" ref="J374:J375" si="116">J378+J382+J386+J390+J394+J398+J402</f>
        <v>0</v>
      </c>
      <c r="K374" s="519" t="s">
        <v>419</v>
      </c>
      <c r="L374" s="519">
        <f>I374</f>
        <v>0</v>
      </c>
      <c r="M374" s="519">
        <f>M378+M382+M386+M390+M394+M398+M402</f>
        <v>0</v>
      </c>
      <c r="N374" s="519">
        <f t="shared" ref="N374:N375" si="117">N378+N382+N386+N390+N394+N398+N402</f>
        <v>0</v>
      </c>
      <c r="O374" s="519" t="s">
        <v>419</v>
      </c>
      <c r="P374" s="519">
        <f>M374</f>
        <v>0</v>
      </c>
      <c r="Q374" s="519">
        <f>I374+M374</f>
        <v>0</v>
      </c>
      <c r="R374" s="519">
        <f>J374+N374</f>
        <v>0</v>
      </c>
      <c r="S374" s="519" t="s">
        <v>419</v>
      </c>
      <c r="T374" s="521">
        <f>Q374</f>
        <v>0</v>
      </c>
    </row>
    <row r="375" spans="1:20" ht="19.149999999999999" hidden="1" customHeight="1">
      <c r="A375" s="534" t="s">
        <v>56</v>
      </c>
      <c r="B375" s="518" t="s">
        <v>419</v>
      </c>
      <c r="C375" s="519" t="e">
        <f>ROUND((Q375-R375)/H375/12,0)</f>
        <v>#DIV/0!</v>
      </c>
      <c r="D375" s="519" t="e">
        <f>ROUND(R375/F375/12,0)</f>
        <v>#DIV/0!</v>
      </c>
      <c r="E375" s="520">
        <f>E379+E383+E387+E391+E395+E399+E403</f>
        <v>0</v>
      </c>
      <c r="F375" s="519">
        <f t="shared" ref="F375:G375" si="118">F379+F383+F387+F391+F395+F399+F403</f>
        <v>0</v>
      </c>
      <c r="G375" s="519">
        <f t="shared" si="118"/>
        <v>0</v>
      </c>
      <c r="H375" s="521">
        <f>E375+G375</f>
        <v>0</v>
      </c>
      <c r="I375" s="522">
        <f>I379+I383+I387+I391+I395+I399+I403</f>
        <v>0</v>
      </c>
      <c r="J375" s="519">
        <f t="shared" si="116"/>
        <v>0</v>
      </c>
      <c r="K375" s="519" t="s">
        <v>419</v>
      </c>
      <c r="L375" s="519">
        <f>I375</f>
        <v>0</v>
      </c>
      <c r="M375" s="519">
        <f>M379+M383+M387+M391+M395+M399+M403</f>
        <v>0</v>
      </c>
      <c r="N375" s="519">
        <f t="shared" si="117"/>
        <v>0</v>
      </c>
      <c r="O375" s="519" t="s">
        <v>419</v>
      </c>
      <c r="P375" s="519">
        <f>M375</f>
        <v>0</v>
      </c>
      <c r="Q375" s="519">
        <f>I375+M375</f>
        <v>0</v>
      </c>
      <c r="R375" s="519">
        <f>J375+N375</f>
        <v>0</v>
      </c>
      <c r="S375" s="519" t="s">
        <v>419</v>
      </c>
      <c r="T375" s="521">
        <f>Q375</f>
        <v>0</v>
      </c>
    </row>
    <row r="376" spans="1:20" ht="19.149999999999999" hidden="1" customHeight="1">
      <c r="A376" s="534" t="s">
        <v>57</v>
      </c>
      <c r="B376" s="518" t="s">
        <v>419</v>
      </c>
      <c r="C376" s="519" t="s">
        <v>419</v>
      </c>
      <c r="D376" s="519" t="s">
        <v>419</v>
      </c>
      <c r="E376" s="524" t="s">
        <v>419</v>
      </c>
      <c r="F376" s="525" t="s">
        <v>419</v>
      </c>
      <c r="G376" s="525" t="s">
        <v>419</v>
      </c>
      <c r="H376" s="526" t="s">
        <v>419</v>
      </c>
      <c r="I376" s="522" t="s">
        <v>419</v>
      </c>
      <c r="J376" s="519" t="s">
        <v>419</v>
      </c>
      <c r="K376" s="519">
        <f>K380+K384+K388+K392+K396+K400+K404</f>
        <v>0</v>
      </c>
      <c r="L376" s="519">
        <f>K376</f>
        <v>0</v>
      </c>
      <c r="M376" s="519" t="s">
        <v>419</v>
      </c>
      <c r="N376" s="519" t="s">
        <v>419</v>
      </c>
      <c r="O376" s="519">
        <f>O380+O384+O388+O392+O396+O400+O404</f>
        <v>0</v>
      </c>
      <c r="P376" s="519">
        <f>O376</f>
        <v>0</v>
      </c>
      <c r="Q376" s="519" t="s">
        <v>419</v>
      </c>
      <c r="R376" s="519" t="s">
        <v>419</v>
      </c>
      <c r="S376" s="519">
        <f>K376+O376</f>
        <v>0</v>
      </c>
      <c r="T376" s="521">
        <f>S376</f>
        <v>0</v>
      </c>
    </row>
    <row r="377" spans="1:20" ht="19.149999999999999" hidden="1" customHeight="1">
      <c r="A377" s="535" t="s">
        <v>518</v>
      </c>
      <c r="B377" s="536"/>
      <c r="C377" s="519" t="e">
        <f>ROUND((Q377-R377)/H377/12,0)</f>
        <v>#DIV/0!</v>
      </c>
      <c r="D377" s="519" t="e">
        <f>ROUND(R377/F377/12,0)</f>
        <v>#DIV/0!</v>
      </c>
      <c r="E377" s="524">
        <f>E378+E379</f>
        <v>0</v>
      </c>
      <c r="F377" s="525">
        <f>F378+F379</f>
        <v>0</v>
      </c>
      <c r="G377" s="525">
        <f>G378+G379</f>
        <v>0</v>
      </c>
      <c r="H377" s="526">
        <f>IF(E377+G377=H378+H379,E377+G377, "CHYBA")</f>
        <v>0</v>
      </c>
      <c r="I377" s="537">
        <f>I378+I379</f>
        <v>0</v>
      </c>
      <c r="J377" s="538">
        <f>J378+J379</f>
        <v>0</v>
      </c>
      <c r="K377" s="538">
        <f>K380</f>
        <v>0</v>
      </c>
      <c r="L377" s="538">
        <f>IF(I377+K377=L378+L379+L380,I377+K377,"CHYBA")</f>
        <v>0</v>
      </c>
      <c r="M377" s="519">
        <f>M378+M379</f>
        <v>0</v>
      </c>
      <c r="N377" s="519">
        <f>N378+N379</f>
        <v>0</v>
      </c>
      <c r="O377" s="519">
        <f>O380</f>
        <v>0</v>
      </c>
      <c r="P377" s="519">
        <f>IF(M377+O377=P378+P379+P380,M377+O377,"CHYBA")</f>
        <v>0</v>
      </c>
      <c r="Q377" s="519">
        <f>Q378+Q379</f>
        <v>0</v>
      </c>
      <c r="R377" s="519">
        <f>R378+R379</f>
        <v>0</v>
      </c>
      <c r="S377" s="519">
        <f>S380</f>
        <v>0</v>
      </c>
      <c r="T377" s="521">
        <f>IF(Q377+S377=T378+T379+T380,Q377+S377,"CHYBA")</f>
        <v>0</v>
      </c>
    </row>
    <row r="378" spans="1:20" ht="19.149999999999999" hidden="1" customHeight="1">
      <c r="A378" s="534" t="s">
        <v>55</v>
      </c>
      <c r="B378" s="518" t="s">
        <v>419</v>
      </c>
      <c r="C378" s="519" t="e">
        <f>ROUND((Q378-R378)/H378/12,0)</f>
        <v>#DIV/0!</v>
      </c>
      <c r="D378" s="519" t="e">
        <f>ROUND(R378/F378/12,0)</f>
        <v>#DIV/0!</v>
      </c>
      <c r="E378" s="539"/>
      <c r="F378" s="540"/>
      <c r="G378" s="540"/>
      <c r="H378" s="521">
        <f>E378+G378</f>
        <v>0</v>
      </c>
      <c r="I378" s="541"/>
      <c r="J378" s="542"/>
      <c r="K378" s="538" t="s">
        <v>419</v>
      </c>
      <c r="L378" s="538">
        <f>I378</f>
        <v>0</v>
      </c>
      <c r="M378" s="542"/>
      <c r="N378" s="542"/>
      <c r="O378" s="519" t="s">
        <v>419</v>
      </c>
      <c r="P378" s="519">
        <f>M378</f>
        <v>0</v>
      </c>
      <c r="Q378" s="519">
        <f>I378+M378</f>
        <v>0</v>
      </c>
      <c r="R378" s="519">
        <f>J378+N378</f>
        <v>0</v>
      </c>
      <c r="S378" s="519" t="s">
        <v>419</v>
      </c>
      <c r="T378" s="521">
        <f>Q378</f>
        <v>0</v>
      </c>
    </row>
    <row r="379" spans="1:20" ht="19.149999999999999" hidden="1" customHeight="1">
      <c r="A379" s="534" t="s">
        <v>56</v>
      </c>
      <c r="B379" s="518" t="s">
        <v>419</v>
      </c>
      <c r="C379" s="519" t="e">
        <f>ROUND((Q379-R379)/H379/12,0)</f>
        <v>#DIV/0!</v>
      </c>
      <c r="D379" s="519" t="e">
        <f>ROUND(R379/F379/12,0)</f>
        <v>#DIV/0!</v>
      </c>
      <c r="E379" s="539"/>
      <c r="F379" s="540"/>
      <c r="G379" s="540"/>
      <c r="H379" s="521">
        <f>E379+G379</f>
        <v>0</v>
      </c>
      <c r="I379" s="541"/>
      <c r="J379" s="542"/>
      <c r="K379" s="538" t="s">
        <v>419</v>
      </c>
      <c r="L379" s="538">
        <f>I379</f>
        <v>0</v>
      </c>
      <c r="M379" s="542"/>
      <c r="N379" s="542"/>
      <c r="O379" s="519" t="s">
        <v>419</v>
      </c>
      <c r="P379" s="519">
        <f>M379</f>
        <v>0</v>
      </c>
      <c r="Q379" s="519">
        <f>I379+M379</f>
        <v>0</v>
      </c>
      <c r="R379" s="519">
        <f>J379+N379</f>
        <v>0</v>
      </c>
      <c r="S379" s="519" t="s">
        <v>419</v>
      </c>
      <c r="T379" s="521">
        <f>Q379</f>
        <v>0</v>
      </c>
    </row>
    <row r="380" spans="1:20" ht="19.149999999999999" hidden="1" customHeight="1">
      <c r="A380" s="534" t="s">
        <v>57</v>
      </c>
      <c r="B380" s="518" t="s">
        <v>419</v>
      </c>
      <c r="C380" s="519" t="s">
        <v>419</v>
      </c>
      <c r="D380" s="519" t="s">
        <v>419</v>
      </c>
      <c r="E380" s="524" t="s">
        <v>419</v>
      </c>
      <c r="F380" s="525" t="s">
        <v>419</v>
      </c>
      <c r="G380" s="525" t="s">
        <v>419</v>
      </c>
      <c r="H380" s="526" t="s">
        <v>419</v>
      </c>
      <c r="I380" s="522" t="s">
        <v>419</v>
      </c>
      <c r="J380" s="519" t="s">
        <v>419</v>
      </c>
      <c r="K380" s="542"/>
      <c r="L380" s="538">
        <f>K380</f>
        <v>0</v>
      </c>
      <c r="M380" s="519" t="s">
        <v>419</v>
      </c>
      <c r="N380" s="519" t="s">
        <v>419</v>
      </c>
      <c r="O380" s="542"/>
      <c r="P380" s="519">
        <f>O380</f>
        <v>0</v>
      </c>
      <c r="Q380" s="519" t="s">
        <v>419</v>
      </c>
      <c r="R380" s="519" t="s">
        <v>419</v>
      </c>
      <c r="S380" s="519">
        <f>K380+O380</f>
        <v>0</v>
      </c>
      <c r="T380" s="521">
        <f>S380</f>
        <v>0</v>
      </c>
    </row>
    <row r="381" spans="1:20" ht="19.149999999999999" hidden="1" customHeight="1">
      <c r="A381" s="535" t="s">
        <v>518</v>
      </c>
      <c r="B381" s="536"/>
      <c r="C381" s="519" t="e">
        <f>ROUND((Q381-R381)/H381/12,0)</f>
        <v>#DIV/0!</v>
      </c>
      <c r="D381" s="519" t="e">
        <f>ROUND(R381/F381/12,0)</f>
        <v>#DIV/0!</v>
      </c>
      <c r="E381" s="524">
        <f>E382+E383</f>
        <v>0</v>
      </c>
      <c r="F381" s="525">
        <f>F382+F383</f>
        <v>0</v>
      </c>
      <c r="G381" s="525">
        <f>G382+G383</f>
        <v>0</v>
      </c>
      <c r="H381" s="526">
        <f>IF(E381+G381=H382+H383,E381+G381, "CHYBA")</f>
        <v>0</v>
      </c>
      <c r="I381" s="522">
        <f>I382+I383</f>
        <v>0</v>
      </c>
      <c r="J381" s="519">
        <f t="shared" ref="J381" si="119">J382+J383</f>
        <v>0</v>
      </c>
      <c r="K381" s="519">
        <f>K384</f>
        <v>0</v>
      </c>
      <c r="L381" s="519">
        <f>IF(I381+K381=L382+L383+L384,I381+K381,"CHYBA")</f>
        <v>0</v>
      </c>
      <c r="M381" s="519">
        <f>M382+M383</f>
        <v>0</v>
      </c>
      <c r="N381" s="519">
        <f>N382+N383</f>
        <v>0</v>
      </c>
      <c r="O381" s="519">
        <f>O384</f>
        <v>0</v>
      </c>
      <c r="P381" s="519">
        <f>IF(M381+O381=P382+P383+P384,M381+O381,"CHYBA")</f>
        <v>0</v>
      </c>
      <c r="Q381" s="519">
        <f>Q382+Q383</f>
        <v>0</v>
      </c>
      <c r="R381" s="519">
        <f>R382+R383</f>
        <v>0</v>
      </c>
      <c r="S381" s="519">
        <f>S384</f>
        <v>0</v>
      </c>
      <c r="T381" s="521">
        <f>IF(Q381+S381=T382+T383+T384,Q381+S381,"CHYBA")</f>
        <v>0</v>
      </c>
    </row>
    <row r="382" spans="1:20" ht="19.149999999999999" hidden="1" customHeight="1">
      <c r="A382" s="534" t="s">
        <v>55</v>
      </c>
      <c r="B382" s="518" t="s">
        <v>419</v>
      </c>
      <c r="C382" s="519" t="e">
        <f>ROUND((Q382-R382)/H382/12,0)</f>
        <v>#DIV/0!</v>
      </c>
      <c r="D382" s="519" t="e">
        <f>ROUND(R382/F382/12,0)</f>
        <v>#DIV/0!</v>
      </c>
      <c r="E382" s="539"/>
      <c r="F382" s="540"/>
      <c r="G382" s="540"/>
      <c r="H382" s="521">
        <f>E382+G382</f>
        <v>0</v>
      </c>
      <c r="I382" s="541"/>
      <c r="J382" s="542"/>
      <c r="K382" s="519" t="s">
        <v>419</v>
      </c>
      <c r="L382" s="519">
        <f>I382</f>
        <v>0</v>
      </c>
      <c r="M382" s="542"/>
      <c r="N382" s="542"/>
      <c r="O382" s="519" t="s">
        <v>419</v>
      </c>
      <c r="P382" s="519">
        <f>M382</f>
        <v>0</v>
      </c>
      <c r="Q382" s="519">
        <f>I382+M382</f>
        <v>0</v>
      </c>
      <c r="R382" s="519">
        <f>J382+N382</f>
        <v>0</v>
      </c>
      <c r="S382" s="519" t="s">
        <v>419</v>
      </c>
      <c r="T382" s="521">
        <f>Q382</f>
        <v>0</v>
      </c>
    </row>
    <row r="383" spans="1:20" ht="19.149999999999999" hidden="1" customHeight="1">
      <c r="A383" s="534" t="s">
        <v>56</v>
      </c>
      <c r="B383" s="518" t="s">
        <v>419</v>
      </c>
      <c r="C383" s="519" t="e">
        <f>ROUND((Q383-R383)/H383/12,0)</f>
        <v>#DIV/0!</v>
      </c>
      <c r="D383" s="519" t="e">
        <f>ROUND(R383/F383/12,0)</f>
        <v>#DIV/0!</v>
      </c>
      <c r="E383" s="539"/>
      <c r="F383" s="540"/>
      <c r="G383" s="540"/>
      <c r="H383" s="521">
        <f>E383+G383</f>
        <v>0</v>
      </c>
      <c r="I383" s="541"/>
      <c r="J383" s="542"/>
      <c r="K383" s="519" t="s">
        <v>419</v>
      </c>
      <c r="L383" s="519">
        <f>I383</f>
        <v>0</v>
      </c>
      <c r="M383" s="542"/>
      <c r="N383" s="542"/>
      <c r="O383" s="519" t="s">
        <v>419</v>
      </c>
      <c r="P383" s="519">
        <f>M383</f>
        <v>0</v>
      </c>
      <c r="Q383" s="519">
        <f>I383+M383</f>
        <v>0</v>
      </c>
      <c r="R383" s="519">
        <f>J383+N383</f>
        <v>0</v>
      </c>
      <c r="S383" s="519" t="s">
        <v>419</v>
      </c>
      <c r="T383" s="521">
        <f>Q383</f>
        <v>0</v>
      </c>
    </row>
    <row r="384" spans="1:20" ht="19.149999999999999" hidden="1" customHeight="1">
      <c r="A384" s="534" t="s">
        <v>57</v>
      </c>
      <c r="B384" s="518" t="s">
        <v>419</v>
      </c>
      <c r="C384" s="519" t="s">
        <v>419</v>
      </c>
      <c r="D384" s="519" t="s">
        <v>419</v>
      </c>
      <c r="E384" s="524" t="s">
        <v>419</v>
      </c>
      <c r="F384" s="525" t="s">
        <v>419</v>
      </c>
      <c r="G384" s="525" t="s">
        <v>419</v>
      </c>
      <c r="H384" s="526" t="s">
        <v>419</v>
      </c>
      <c r="I384" s="522" t="s">
        <v>419</v>
      </c>
      <c r="J384" s="519" t="s">
        <v>419</v>
      </c>
      <c r="K384" s="542"/>
      <c r="L384" s="519">
        <f>K384</f>
        <v>0</v>
      </c>
      <c r="M384" s="519" t="s">
        <v>419</v>
      </c>
      <c r="N384" s="519" t="s">
        <v>419</v>
      </c>
      <c r="O384" s="542"/>
      <c r="P384" s="519">
        <f>O384</f>
        <v>0</v>
      </c>
      <c r="Q384" s="519" t="s">
        <v>419</v>
      </c>
      <c r="R384" s="519" t="s">
        <v>419</v>
      </c>
      <c r="S384" s="519">
        <f>K384+O384</f>
        <v>0</v>
      </c>
      <c r="T384" s="521">
        <f>S384</f>
        <v>0</v>
      </c>
    </row>
    <row r="385" spans="1:20" ht="19.149999999999999" hidden="1" customHeight="1">
      <c r="A385" s="535" t="s">
        <v>518</v>
      </c>
      <c r="B385" s="536"/>
      <c r="C385" s="519" t="e">
        <f>ROUND((Q385-R385)/H385/12,0)</f>
        <v>#DIV/0!</v>
      </c>
      <c r="D385" s="519" t="e">
        <f>ROUND(R385/F385/12,0)</f>
        <v>#DIV/0!</v>
      </c>
      <c r="E385" s="524">
        <f>E386+E387</f>
        <v>0</v>
      </c>
      <c r="F385" s="525">
        <f>F386+F387</f>
        <v>0</v>
      </c>
      <c r="G385" s="525">
        <f>G386+G387</f>
        <v>0</v>
      </c>
      <c r="H385" s="526">
        <f>IF(E385+G385=H386+H387,E385+G385, "CHYBA")</f>
        <v>0</v>
      </c>
      <c r="I385" s="522">
        <f>I386+I387</f>
        <v>0</v>
      </c>
      <c r="J385" s="519">
        <f t="shared" ref="J385" si="120">J386+J387</f>
        <v>0</v>
      </c>
      <c r="K385" s="519">
        <f>K388</f>
        <v>0</v>
      </c>
      <c r="L385" s="519">
        <f>IF(I385+K385=L386+L387+L388,I385+K385,"CHYBA")</f>
        <v>0</v>
      </c>
      <c r="M385" s="519">
        <f>M386+M387</f>
        <v>0</v>
      </c>
      <c r="N385" s="519">
        <f>N386+N387</f>
        <v>0</v>
      </c>
      <c r="O385" s="519">
        <f>O388</f>
        <v>0</v>
      </c>
      <c r="P385" s="519">
        <f>IF(M385+O385=P386+P387+P388,M385+O385,"CHYBA")</f>
        <v>0</v>
      </c>
      <c r="Q385" s="519">
        <f>Q386+Q387</f>
        <v>0</v>
      </c>
      <c r="R385" s="519">
        <f>R386+R387</f>
        <v>0</v>
      </c>
      <c r="S385" s="519">
        <f>S388</f>
        <v>0</v>
      </c>
      <c r="T385" s="521">
        <f>IF(Q385+S385=T386+T387+T388,Q385+S385,"CHYBA")</f>
        <v>0</v>
      </c>
    </row>
    <row r="386" spans="1:20" ht="19.149999999999999" hidden="1" customHeight="1">
      <c r="A386" s="534" t="s">
        <v>55</v>
      </c>
      <c r="B386" s="518" t="s">
        <v>419</v>
      </c>
      <c r="C386" s="519" t="e">
        <f>ROUND((Q386-R386)/H386/12,0)</f>
        <v>#DIV/0!</v>
      </c>
      <c r="D386" s="519" t="e">
        <f>ROUND(R386/F386/12,0)</f>
        <v>#DIV/0!</v>
      </c>
      <c r="E386" s="539"/>
      <c r="F386" s="540"/>
      <c r="G386" s="540"/>
      <c r="H386" s="521">
        <f>E386+G386</f>
        <v>0</v>
      </c>
      <c r="I386" s="541"/>
      <c r="J386" s="542"/>
      <c r="K386" s="519" t="s">
        <v>419</v>
      </c>
      <c r="L386" s="519">
        <f>I386</f>
        <v>0</v>
      </c>
      <c r="M386" s="542"/>
      <c r="N386" s="542"/>
      <c r="O386" s="519" t="s">
        <v>419</v>
      </c>
      <c r="P386" s="519">
        <f>M386</f>
        <v>0</v>
      </c>
      <c r="Q386" s="519">
        <f>I386+M386</f>
        <v>0</v>
      </c>
      <c r="R386" s="519">
        <f>J386+N386</f>
        <v>0</v>
      </c>
      <c r="S386" s="519" t="s">
        <v>419</v>
      </c>
      <c r="T386" s="521">
        <f>Q386</f>
        <v>0</v>
      </c>
    </row>
    <row r="387" spans="1:20" ht="19.149999999999999" hidden="1" customHeight="1">
      <c r="A387" s="534" t="s">
        <v>56</v>
      </c>
      <c r="B387" s="518" t="s">
        <v>419</v>
      </c>
      <c r="C387" s="519" t="e">
        <f>ROUND((Q387-R387)/H387/12,0)</f>
        <v>#DIV/0!</v>
      </c>
      <c r="D387" s="519" t="e">
        <f>ROUND(R387/F387/12,0)</f>
        <v>#DIV/0!</v>
      </c>
      <c r="E387" s="539"/>
      <c r="F387" s="540"/>
      <c r="G387" s="540"/>
      <c r="H387" s="521">
        <f>E387+G387</f>
        <v>0</v>
      </c>
      <c r="I387" s="541"/>
      <c r="J387" s="542"/>
      <c r="K387" s="519" t="s">
        <v>419</v>
      </c>
      <c r="L387" s="519">
        <f>I387</f>
        <v>0</v>
      </c>
      <c r="M387" s="542"/>
      <c r="N387" s="542"/>
      <c r="O387" s="519" t="s">
        <v>419</v>
      </c>
      <c r="P387" s="519">
        <f>M387</f>
        <v>0</v>
      </c>
      <c r="Q387" s="519">
        <f>I387+M387</f>
        <v>0</v>
      </c>
      <c r="R387" s="519">
        <f>J387+N387</f>
        <v>0</v>
      </c>
      <c r="S387" s="519" t="s">
        <v>419</v>
      </c>
      <c r="T387" s="521">
        <f>Q387</f>
        <v>0</v>
      </c>
    </row>
    <row r="388" spans="1:20" ht="19.149999999999999" hidden="1" customHeight="1">
      <c r="A388" s="534" t="s">
        <v>57</v>
      </c>
      <c r="B388" s="518" t="s">
        <v>419</v>
      </c>
      <c r="C388" s="519" t="s">
        <v>419</v>
      </c>
      <c r="D388" s="519" t="s">
        <v>419</v>
      </c>
      <c r="E388" s="524" t="s">
        <v>419</v>
      </c>
      <c r="F388" s="525" t="s">
        <v>419</v>
      </c>
      <c r="G388" s="525" t="s">
        <v>419</v>
      </c>
      <c r="H388" s="526" t="s">
        <v>419</v>
      </c>
      <c r="I388" s="522" t="s">
        <v>419</v>
      </c>
      <c r="J388" s="519" t="s">
        <v>419</v>
      </c>
      <c r="K388" s="542"/>
      <c r="L388" s="519">
        <f>K388</f>
        <v>0</v>
      </c>
      <c r="M388" s="519" t="s">
        <v>419</v>
      </c>
      <c r="N388" s="519" t="s">
        <v>419</v>
      </c>
      <c r="O388" s="542"/>
      <c r="P388" s="519">
        <f>O388</f>
        <v>0</v>
      </c>
      <c r="Q388" s="519" t="s">
        <v>419</v>
      </c>
      <c r="R388" s="519" t="s">
        <v>419</v>
      </c>
      <c r="S388" s="519">
        <f>K388+O388</f>
        <v>0</v>
      </c>
      <c r="T388" s="521">
        <f>S388</f>
        <v>0</v>
      </c>
    </row>
    <row r="389" spans="1:20" ht="19.149999999999999" hidden="1" customHeight="1">
      <c r="A389" s="535" t="s">
        <v>518</v>
      </c>
      <c r="B389" s="536"/>
      <c r="C389" s="519" t="e">
        <f>ROUND((Q389-R389)/H389/12,0)</f>
        <v>#DIV/0!</v>
      </c>
      <c r="D389" s="519" t="e">
        <f>ROUND(R389/F389/12,0)</f>
        <v>#DIV/0!</v>
      </c>
      <c r="E389" s="524">
        <f>E390+E391</f>
        <v>0</v>
      </c>
      <c r="F389" s="525">
        <f>F390+F391</f>
        <v>0</v>
      </c>
      <c r="G389" s="525">
        <f>G390+G391</f>
        <v>0</v>
      </c>
      <c r="H389" s="526">
        <f>IF(E389+G389=H390+H391,E389+G389, "CHYBA")</f>
        <v>0</v>
      </c>
      <c r="I389" s="522">
        <f>I390+I391</f>
        <v>0</v>
      </c>
      <c r="J389" s="519">
        <f t="shared" ref="J389" si="121">J390+J391</f>
        <v>0</v>
      </c>
      <c r="K389" s="519">
        <f>K392</f>
        <v>0</v>
      </c>
      <c r="L389" s="519">
        <f>IF(I389+K389=L390+L391+L392,I389+K389,"CHYBA")</f>
        <v>0</v>
      </c>
      <c r="M389" s="519">
        <f>M390+M391</f>
        <v>0</v>
      </c>
      <c r="N389" s="519">
        <f>N390+N391</f>
        <v>0</v>
      </c>
      <c r="O389" s="519">
        <f>O392</f>
        <v>0</v>
      </c>
      <c r="P389" s="519">
        <f>IF(M389+O389=P390+P391+P392,M389+O389,"CHYBA")</f>
        <v>0</v>
      </c>
      <c r="Q389" s="519">
        <f>Q390+Q391</f>
        <v>0</v>
      </c>
      <c r="R389" s="519">
        <f>R390+R391</f>
        <v>0</v>
      </c>
      <c r="S389" s="519">
        <f>S392</f>
        <v>0</v>
      </c>
      <c r="T389" s="521">
        <f>IF(Q389+S389=T390+T391+T392,Q389+S389,"CHYBA")</f>
        <v>0</v>
      </c>
    </row>
    <row r="390" spans="1:20" ht="19.149999999999999" hidden="1" customHeight="1">
      <c r="A390" s="534" t="s">
        <v>55</v>
      </c>
      <c r="B390" s="518" t="s">
        <v>419</v>
      </c>
      <c r="C390" s="519" t="e">
        <f>ROUND((Q390-R390)/H390/12,0)</f>
        <v>#DIV/0!</v>
      </c>
      <c r="D390" s="519" t="e">
        <f>ROUND(R390/F390/12,0)</f>
        <v>#DIV/0!</v>
      </c>
      <c r="E390" s="539"/>
      <c r="F390" s="540"/>
      <c r="G390" s="540"/>
      <c r="H390" s="521">
        <f>E390+G390</f>
        <v>0</v>
      </c>
      <c r="I390" s="541"/>
      <c r="J390" s="542"/>
      <c r="K390" s="519" t="s">
        <v>419</v>
      </c>
      <c r="L390" s="519">
        <f>I390</f>
        <v>0</v>
      </c>
      <c r="M390" s="542"/>
      <c r="N390" s="542"/>
      <c r="O390" s="519" t="s">
        <v>419</v>
      </c>
      <c r="P390" s="519">
        <f>M390</f>
        <v>0</v>
      </c>
      <c r="Q390" s="519">
        <f>I390+M390</f>
        <v>0</v>
      </c>
      <c r="R390" s="519">
        <f>J390+N390</f>
        <v>0</v>
      </c>
      <c r="S390" s="519" t="s">
        <v>419</v>
      </c>
      <c r="T390" s="521">
        <f>Q390</f>
        <v>0</v>
      </c>
    </row>
    <row r="391" spans="1:20" ht="19.149999999999999" hidden="1" customHeight="1">
      <c r="A391" s="534" t="s">
        <v>56</v>
      </c>
      <c r="B391" s="518" t="s">
        <v>419</v>
      </c>
      <c r="C391" s="519" t="e">
        <f>ROUND((Q391-R391)/H391/12,0)</f>
        <v>#DIV/0!</v>
      </c>
      <c r="D391" s="519" t="e">
        <f>ROUND(R391/F391/12,0)</f>
        <v>#DIV/0!</v>
      </c>
      <c r="E391" s="539"/>
      <c r="F391" s="540"/>
      <c r="G391" s="540"/>
      <c r="H391" s="521">
        <f>E391+G391</f>
        <v>0</v>
      </c>
      <c r="I391" s="541"/>
      <c r="J391" s="542"/>
      <c r="K391" s="519" t="s">
        <v>419</v>
      </c>
      <c r="L391" s="519">
        <f>I391</f>
        <v>0</v>
      </c>
      <c r="M391" s="542"/>
      <c r="N391" s="542"/>
      <c r="O391" s="519" t="s">
        <v>419</v>
      </c>
      <c r="P391" s="519">
        <f>M391</f>
        <v>0</v>
      </c>
      <c r="Q391" s="519">
        <f>I391+M391</f>
        <v>0</v>
      </c>
      <c r="R391" s="519">
        <f>J391+N391</f>
        <v>0</v>
      </c>
      <c r="S391" s="519" t="s">
        <v>419</v>
      </c>
      <c r="T391" s="521">
        <f>Q391</f>
        <v>0</v>
      </c>
    </row>
    <row r="392" spans="1:20" ht="19.149999999999999" hidden="1" customHeight="1">
      <c r="A392" s="534" t="s">
        <v>57</v>
      </c>
      <c r="B392" s="518" t="s">
        <v>419</v>
      </c>
      <c r="C392" s="519" t="s">
        <v>419</v>
      </c>
      <c r="D392" s="519" t="s">
        <v>419</v>
      </c>
      <c r="E392" s="524" t="s">
        <v>419</v>
      </c>
      <c r="F392" s="525" t="s">
        <v>419</v>
      </c>
      <c r="G392" s="525" t="s">
        <v>419</v>
      </c>
      <c r="H392" s="526" t="s">
        <v>419</v>
      </c>
      <c r="I392" s="522" t="s">
        <v>419</v>
      </c>
      <c r="J392" s="519" t="s">
        <v>419</v>
      </c>
      <c r="K392" s="542"/>
      <c r="L392" s="519">
        <f>K392</f>
        <v>0</v>
      </c>
      <c r="M392" s="519" t="s">
        <v>419</v>
      </c>
      <c r="N392" s="519" t="s">
        <v>419</v>
      </c>
      <c r="O392" s="542"/>
      <c r="P392" s="519">
        <f>O392</f>
        <v>0</v>
      </c>
      <c r="Q392" s="519" t="s">
        <v>419</v>
      </c>
      <c r="R392" s="519" t="s">
        <v>419</v>
      </c>
      <c r="S392" s="519">
        <f>K392+O392</f>
        <v>0</v>
      </c>
      <c r="T392" s="521">
        <f>S392</f>
        <v>0</v>
      </c>
    </row>
    <row r="393" spans="1:20" ht="19.149999999999999" hidden="1" customHeight="1">
      <c r="A393" s="535" t="s">
        <v>518</v>
      </c>
      <c r="B393" s="536"/>
      <c r="C393" s="519" t="e">
        <f>ROUND((Q393-R393)/H393/12,0)</f>
        <v>#DIV/0!</v>
      </c>
      <c r="D393" s="519" t="e">
        <f>ROUND(R393/F393/12,0)</f>
        <v>#DIV/0!</v>
      </c>
      <c r="E393" s="524">
        <f>E394+E395</f>
        <v>0</v>
      </c>
      <c r="F393" s="525">
        <f>F394+F395</f>
        <v>0</v>
      </c>
      <c r="G393" s="525">
        <f>G394+G395</f>
        <v>0</v>
      </c>
      <c r="H393" s="526">
        <f>IF(E393+G393=H394+H395,E393+G393, "CHYBA")</f>
        <v>0</v>
      </c>
      <c r="I393" s="522">
        <f>I394+I395</f>
        <v>0</v>
      </c>
      <c r="J393" s="519">
        <f t="shared" ref="J393" si="122">J394+J395</f>
        <v>0</v>
      </c>
      <c r="K393" s="519">
        <f>K396</f>
        <v>0</v>
      </c>
      <c r="L393" s="519">
        <f>IF(I393+K393=L394+L395+L396,I393+K393,"CHYBA")</f>
        <v>0</v>
      </c>
      <c r="M393" s="519">
        <f>M394+M395</f>
        <v>0</v>
      </c>
      <c r="N393" s="519">
        <f>N394+N395</f>
        <v>0</v>
      </c>
      <c r="O393" s="519">
        <f>O396</f>
        <v>0</v>
      </c>
      <c r="P393" s="519">
        <f>IF(M393+O393=P394+P395+P396,M393+O393,"CHYBA")</f>
        <v>0</v>
      </c>
      <c r="Q393" s="519">
        <f>Q394+Q395</f>
        <v>0</v>
      </c>
      <c r="R393" s="519">
        <f>R394+R395</f>
        <v>0</v>
      </c>
      <c r="S393" s="519">
        <f>S396</f>
        <v>0</v>
      </c>
      <c r="T393" s="521">
        <f>IF(Q393+S393=T394+T395+T396,Q393+S393,"CHYBA")</f>
        <v>0</v>
      </c>
    </row>
    <row r="394" spans="1:20" ht="19.149999999999999" hidden="1" customHeight="1">
      <c r="A394" s="534" t="s">
        <v>55</v>
      </c>
      <c r="B394" s="518" t="s">
        <v>419</v>
      </c>
      <c r="C394" s="519" t="e">
        <f>ROUND((Q394-R394)/H394/12,0)</f>
        <v>#DIV/0!</v>
      </c>
      <c r="D394" s="519" t="e">
        <f>ROUND(R394/F394/12,0)</f>
        <v>#DIV/0!</v>
      </c>
      <c r="E394" s="539"/>
      <c r="F394" s="540"/>
      <c r="G394" s="540"/>
      <c r="H394" s="521">
        <f>E394+G394</f>
        <v>0</v>
      </c>
      <c r="I394" s="541"/>
      <c r="J394" s="542"/>
      <c r="K394" s="519" t="s">
        <v>419</v>
      </c>
      <c r="L394" s="519">
        <f>I394</f>
        <v>0</v>
      </c>
      <c r="M394" s="542"/>
      <c r="N394" s="542"/>
      <c r="O394" s="519" t="s">
        <v>419</v>
      </c>
      <c r="P394" s="519">
        <f>M394</f>
        <v>0</v>
      </c>
      <c r="Q394" s="519">
        <f>I394+M394</f>
        <v>0</v>
      </c>
      <c r="R394" s="519">
        <f>J394+N394</f>
        <v>0</v>
      </c>
      <c r="S394" s="519" t="s">
        <v>419</v>
      </c>
      <c r="T394" s="521">
        <f>Q394</f>
        <v>0</v>
      </c>
    </row>
    <row r="395" spans="1:20" ht="19.149999999999999" hidden="1" customHeight="1">
      <c r="A395" s="534" t="s">
        <v>56</v>
      </c>
      <c r="B395" s="518" t="s">
        <v>419</v>
      </c>
      <c r="C395" s="519" t="e">
        <f>ROUND((Q395-R395)/H395/12,0)</f>
        <v>#DIV/0!</v>
      </c>
      <c r="D395" s="519" t="e">
        <f>ROUND(R395/F395/12,0)</f>
        <v>#DIV/0!</v>
      </c>
      <c r="E395" s="539"/>
      <c r="F395" s="540"/>
      <c r="G395" s="540"/>
      <c r="H395" s="521">
        <f>E395+G395</f>
        <v>0</v>
      </c>
      <c r="I395" s="541"/>
      <c r="J395" s="542"/>
      <c r="K395" s="519" t="s">
        <v>419</v>
      </c>
      <c r="L395" s="519">
        <f>I395</f>
        <v>0</v>
      </c>
      <c r="M395" s="542"/>
      <c r="N395" s="542"/>
      <c r="O395" s="519" t="s">
        <v>419</v>
      </c>
      <c r="P395" s="519">
        <f>M395</f>
        <v>0</v>
      </c>
      <c r="Q395" s="519">
        <f>I395+M395</f>
        <v>0</v>
      </c>
      <c r="R395" s="519">
        <f>J395+N395</f>
        <v>0</v>
      </c>
      <c r="S395" s="519" t="s">
        <v>419</v>
      </c>
      <c r="T395" s="521">
        <f>Q395</f>
        <v>0</v>
      </c>
    </row>
    <row r="396" spans="1:20" ht="19.149999999999999" hidden="1" customHeight="1">
      <c r="A396" s="534" t="s">
        <v>57</v>
      </c>
      <c r="B396" s="518" t="s">
        <v>419</v>
      </c>
      <c r="C396" s="519" t="s">
        <v>419</v>
      </c>
      <c r="D396" s="519" t="s">
        <v>419</v>
      </c>
      <c r="E396" s="524" t="s">
        <v>419</v>
      </c>
      <c r="F396" s="525" t="s">
        <v>419</v>
      </c>
      <c r="G396" s="525" t="s">
        <v>419</v>
      </c>
      <c r="H396" s="526" t="s">
        <v>419</v>
      </c>
      <c r="I396" s="522" t="s">
        <v>419</v>
      </c>
      <c r="J396" s="519" t="s">
        <v>419</v>
      </c>
      <c r="K396" s="542"/>
      <c r="L396" s="519">
        <f>K396</f>
        <v>0</v>
      </c>
      <c r="M396" s="519" t="s">
        <v>419</v>
      </c>
      <c r="N396" s="519" t="s">
        <v>419</v>
      </c>
      <c r="O396" s="542"/>
      <c r="P396" s="519">
        <f>O396</f>
        <v>0</v>
      </c>
      <c r="Q396" s="519" t="s">
        <v>419</v>
      </c>
      <c r="R396" s="519" t="s">
        <v>419</v>
      </c>
      <c r="S396" s="519">
        <f>K396+O396</f>
        <v>0</v>
      </c>
      <c r="T396" s="521">
        <f>S396</f>
        <v>0</v>
      </c>
    </row>
    <row r="397" spans="1:20" ht="19.149999999999999" hidden="1" customHeight="1">
      <c r="A397" s="535" t="s">
        <v>518</v>
      </c>
      <c r="B397" s="536"/>
      <c r="C397" s="519" t="e">
        <f>ROUND((Q397-R397)/H397/12,0)</f>
        <v>#DIV/0!</v>
      </c>
      <c r="D397" s="519" t="e">
        <f>ROUND(R397/F397/12,0)</f>
        <v>#DIV/0!</v>
      </c>
      <c r="E397" s="524">
        <f>E398+E399</f>
        <v>0</v>
      </c>
      <c r="F397" s="525">
        <f>F398+F399</f>
        <v>0</v>
      </c>
      <c r="G397" s="525">
        <f>G398+G399</f>
        <v>0</v>
      </c>
      <c r="H397" s="526">
        <f>IF(E397+G397=H398+H399,E397+G397, "CHYBA")</f>
        <v>0</v>
      </c>
      <c r="I397" s="522">
        <f>I398+I399</f>
        <v>0</v>
      </c>
      <c r="J397" s="519">
        <f t="shared" ref="J397" si="123">J398+J399</f>
        <v>0</v>
      </c>
      <c r="K397" s="519">
        <f>K400</f>
        <v>0</v>
      </c>
      <c r="L397" s="519">
        <f>IF(I397+K397=L398+L399+L400,I397+K397,"CHYBA")</f>
        <v>0</v>
      </c>
      <c r="M397" s="519">
        <f>M398+M399</f>
        <v>0</v>
      </c>
      <c r="N397" s="519">
        <f>N398+N399</f>
        <v>0</v>
      </c>
      <c r="O397" s="519">
        <f>O400</f>
        <v>0</v>
      </c>
      <c r="P397" s="519">
        <f>IF(M397+O397=P398+P399+P400,M397+O397,"CHYBA")</f>
        <v>0</v>
      </c>
      <c r="Q397" s="519">
        <f>Q398+Q399</f>
        <v>0</v>
      </c>
      <c r="R397" s="519">
        <f>R398+R399</f>
        <v>0</v>
      </c>
      <c r="S397" s="519">
        <f>S400</f>
        <v>0</v>
      </c>
      <c r="T397" s="521">
        <f>IF(Q397+S397=T398+T399+T400,Q397+S397,"CHYBA")</f>
        <v>0</v>
      </c>
    </row>
    <row r="398" spans="1:20" ht="19.149999999999999" hidden="1" customHeight="1">
      <c r="A398" s="534" t="s">
        <v>55</v>
      </c>
      <c r="B398" s="518" t="s">
        <v>419</v>
      </c>
      <c r="C398" s="519" t="e">
        <f>ROUND((Q398-R398)/H398/12,0)</f>
        <v>#DIV/0!</v>
      </c>
      <c r="D398" s="519" t="e">
        <f>ROUND(R398/F398/12,0)</f>
        <v>#DIV/0!</v>
      </c>
      <c r="E398" s="539"/>
      <c r="F398" s="540"/>
      <c r="G398" s="540"/>
      <c r="H398" s="521">
        <f>E398+G398</f>
        <v>0</v>
      </c>
      <c r="I398" s="541"/>
      <c r="J398" s="542"/>
      <c r="K398" s="519" t="s">
        <v>419</v>
      </c>
      <c r="L398" s="519">
        <f>I398</f>
        <v>0</v>
      </c>
      <c r="M398" s="542"/>
      <c r="N398" s="542"/>
      <c r="O398" s="519" t="s">
        <v>419</v>
      </c>
      <c r="P398" s="519">
        <f>M398</f>
        <v>0</v>
      </c>
      <c r="Q398" s="519">
        <f>I398+M398</f>
        <v>0</v>
      </c>
      <c r="R398" s="519">
        <f>J398+N398</f>
        <v>0</v>
      </c>
      <c r="S398" s="519" t="s">
        <v>419</v>
      </c>
      <c r="T398" s="521">
        <f>Q398</f>
        <v>0</v>
      </c>
    </row>
    <row r="399" spans="1:20" ht="19.149999999999999" hidden="1" customHeight="1">
      <c r="A399" s="534" t="s">
        <v>56</v>
      </c>
      <c r="B399" s="518" t="s">
        <v>419</v>
      </c>
      <c r="C399" s="519" t="e">
        <f>ROUND((Q399-R399)/H399/12,0)</f>
        <v>#DIV/0!</v>
      </c>
      <c r="D399" s="519" t="e">
        <f>ROUND(R399/F399/12,0)</f>
        <v>#DIV/0!</v>
      </c>
      <c r="E399" s="539"/>
      <c r="F399" s="540"/>
      <c r="G399" s="540"/>
      <c r="H399" s="521">
        <f>E399+G399</f>
        <v>0</v>
      </c>
      <c r="I399" s="541"/>
      <c r="J399" s="542"/>
      <c r="K399" s="519" t="s">
        <v>419</v>
      </c>
      <c r="L399" s="519">
        <f>I399</f>
        <v>0</v>
      </c>
      <c r="M399" s="542"/>
      <c r="N399" s="542"/>
      <c r="O399" s="519" t="s">
        <v>419</v>
      </c>
      <c r="P399" s="519">
        <f>M399</f>
        <v>0</v>
      </c>
      <c r="Q399" s="519">
        <f>I399+M399</f>
        <v>0</v>
      </c>
      <c r="R399" s="519">
        <f>J399+N399</f>
        <v>0</v>
      </c>
      <c r="S399" s="519" t="s">
        <v>419</v>
      </c>
      <c r="T399" s="521">
        <f>Q399</f>
        <v>0</v>
      </c>
    </row>
    <row r="400" spans="1:20" ht="19.149999999999999" hidden="1" customHeight="1">
      <c r="A400" s="534" t="s">
        <v>57</v>
      </c>
      <c r="B400" s="518" t="s">
        <v>419</v>
      </c>
      <c r="C400" s="519" t="s">
        <v>419</v>
      </c>
      <c r="D400" s="519" t="s">
        <v>419</v>
      </c>
      <c r="E400" s="524" t="s">
        <v>419</v>
      </c>
      <c r="F400" s="525" t="s">
        <v>419</v>
      </c>
      <c r="G400" s="525" t="s">
        <v>419</v>
      </c>
      <c r="H400" s="526" t="s">
        <v>419</v>
      </c>
      <c r="I400" s="522" t="s">
        <v>419</v>
      </c>
      <c r="J400" s="519" t="s">
        <v>419</v>
      </c>
      <c r="K400" s="542"/>
      <c r="L400" s="519">
        <f>K400</f>
        <v>0</v>
      </c>
      <c r="M400" s="519" t="s">
        <v>419</v>
      </c>
      <c r="N400" s="519" t="s">
        <v>419</v>
      </c>
      <c r="O400" s="542"/>
      <c r="P400" s="519">
        <f>O400</f>
        <v>0</v>
      </c>
      <c r="Q400" s="519" t="s">
        <v>419</v>
      </c>
      <c r="R400" s="519" t="s">
        <v>419</v>
      </c>
      <c r="S400" s="519">
        <f>K400+O400</f>
        <v>0</v>
      </c>
      <c r="T400" s="521">
        <f>S400</f>
        <v>0</v>
      </c>
    </row>
    <row r="401" spans="1:20" ht="19.149999999999999" hidden="1" customHeight="1">
      <c r="A401" s="535" t="s">
        <v>518</v>
      </c>
      <c r="B401" s="536"/>
      <c r="C401" s="519" t="e">
        <f>ROUND((Q401-R401)/H401/12,0)</f>
        <v>#DIV/0!</v>
      </c>
      <c r="D401" s="519" t="e">
        <f>ROUND(R401/F401/12,0)</f>
        <v>#DIV/0!</v>
      </c>
      <c r="E401" s="524">
        <f>E402+E403</f>
        <v>0</v>
      </c>
      <c r="F401" s="525">
        <f>F402+F403</f>
        <v>0</v>
      </c>
      <c r="G401" s="525">
        <f>G402+G403</f>
        <v>0</v>
      </c>
      <c r="H401" s="526">
        <f>IF(E401+G401=H402+H403,E401+G401, "CHYBA")</f>
        <v>0</v>
      </c>
      <c r="I401" s="522">
        <f>I402+I403</f>
        <v>0</v>
      </c>
      <c r="J401" s="519">
        <f t="shared" ref="J401" si="124">J402+J403</f>
        <v>0</v>
      </c>
      <c r="K401" s="519">
        <f>K404</f>
        <v>0</v>
      </c>
      <c r="L401" s="519">
        <f>IF(I401+K401=L402+L403+L404,I401+K401,"CHYBA")</f>
        <v>0</v>
      </c>
      <c r="M401" s="519">
        <f>M402+M403</f>
        <v>0</v>
      </c>
      <c r="N401" s="519">
        <f>N402+N403</f>
        <v>0</v>
      </c>
      <c r="O401" s="519">
        <f>O404</f>
        <v>0</v>
      </c>
      <c r="P401" s="519">
        <f>IF(M401+O401=P402+P403+P404,M401+O401,"CHYBA")</f>
        <v>0</v>
      </c>
      <c r="Q401" s="519">
        <f>Q402+Q403</f>
        <v>0</v>
      </c>
      <c r="R401" s="519">
        <f>R402+R403</f>
        <v>0</v>
      </c>
      <c r="S401" s="519">
        <f>S404</f>
        <v>0</v>
      </c>
      <c r="T401" s="521">
        <f>IF(Q401+S401=T402+T403+T404,Q401+S401,"CHYBA")</f>
        <v>0</v>
      </c>
    </row>
    <row r="402" spans="1:20" ht="19.149999999999999" hidden="1" customHeight="1">
      <c r="A402" s="534" t="s">
        <v>55</v>
      </c>
      <c r="B402" s="518" t="s">
        <v>419</v>
      </c>
      <c r="C402" s="519" t="e">
        <f>ROUND((Q402-R402)/H402/12,0)</f>
        <v>#DIV/0!</v>
      </c>
      <c r="D402" s="519" t="e">
        <f>ROUND(R402/F402/12,0)</f>
        <v>#DIV/0!</v>
      </c>
      <c r="E402" s="539"/>
      <c r="F402" s="540"/>
      <c r="G402" s="540"/>
      <c r="H402" s="521">
        <f>E402+G402</f>
        <v>0</v>
      </c>
      <c r="I402" s="541"/>
      <c r="J402" s="542"/>
      <c r="K402" s="519" t="s">
        <v>419</v>
      </c>
      <c r="L402" s="519">
        <f>I402</f>
        <v>0</v>
      </c>
      <c r="M402" s="542"/>
      <c r="N402" s="542"/>
      <c r="O402" s="519" t="s">
        <v>419</v>
      </c>
      <c r="P402" s="519">
        <f>M402</f>
        <v>0</v>
      </c>
      <c r="Q402" s="519">
        <f>I402+M402</f>
        <v>0</v>
      </c>
      <c r="R402" s="519">
        <f>J402+N402</f>
        <v>0</v>
      </c>
      <c r="S402" s="519" t="s">
        <v>419</v>
      </c>
      <c r="T402" s="521">
        <f>Q402</f>
        <v>0</v>
      </c>
    </row>
    <row r="403" spans="1:20" ht="19.149999999999999" hidden="1" customHeight="1">
      <c r="A403" s="534" t="s">
        <v>56</v>
      </c>
      <c r="B403" s="518" t="s">
        <v>419</v>
      </c>
      <c r="C403" s="519" t="e">
        <f>ROUND((Q403-R403)/H403/12,0)</f>
        <v>#DIV/0!</v>
      </c>
      <c r="D403" s="519" t="e">
        <f>ROUND(R403/F403/12,0)</f>
        <v>#DIV/0!</v>
      </c>
      <c r="E403" s="539"/>
      <c r="F403" s="540"/>
      <c r="G403" s="540"/>
      <c r="H403" s="521">
        <f>E403+G403</f>
        <v>0</v>
      </c>
      <c r="I403" s="541"/>
      <c r="J403" s="542"/>
      <c r="K403" s="519" t="s">
        <v>419</v>
      </c>
      <c r="L403" s="519">
        <f>I403</f>
        <v>0</v>
      </c>
      <c r="M403" s="542"/>
      <c r="N403" s="542"/>
      <c r="O403" s="519" t="s">
        <v>419</v>
      </c>
      <c r="P403" s="519">
        <f>M403</f>
        <v>0</v>
      </c>
      <c r="Q403" s="519">
        <f>I403+M403</f>
        <v>0</v>
      </c>
      <c r="R403" s="519">
        <f>J403+N403</f>
        <v>0</v>
      </c>
      <c r="S403" s="519" t="s">
        <v>419</v>
      </c>
      <c r="T403" s="521">
        <f>Q403</f>
        <v>0</v>
      </c>
    </row>
    <row r="404" spans="1:20" ht="19.149999999999999" hidden="1" customHeight="1" thickBot="1">
      <c r="A404" s="551" t="s">
        <v>57</v>
      </c>
      <c r="B404" s="552" t="s">
        <v>419</v>
      </c>
      <c r="C404" s="553" t="s">
        <v>419</v>
      </c>
      <c r="D404" s="553" t="s">
        <v>419</v>
      </c>
      <c r="E404" s="554" t="s">
        <v>419</v>
      </c>
      <c r="F404" s="555" t="s">
        <v>419</v>
      </c>
      <c r="G404" s="555" t="s">
        <v>419</v>
      </c>
      <c r="H404" s="556" t="s">
        <v>419</v>
      </c>
      <c r="I404" s="557" t="s">
        <v>419</v>
      </c>
      <c r="J404" s="553" t="s">
        <v>419</v>
      </c>
      <c r="K404" s="558"/>
      <c r="L404" s="553">
        <f>K404</f>
        <v>0</v>
      </c>
      <c r="M404" s="553" t="s">
        <v>419</v>
      </c>
      <c r="N404" s="553" t="s">
        <v>419</v>
      </c>
      <c r="O404" s="558"/>
      <c r="P404" s="553">
        <f>O404</f>
        <v>0</v>
      </c>
      <c r="Q404" s="553" t="s">
        <v>419</v>
      </c>
      <c r="R404" s="553" t="s">
        <v>419</v>
      </c>
      <c r="S404" s="553">
        <f>K404+O404</f>
        <v>0</v>
      </c>
      <c r="T404" s="559">
        <f>S404</f>
        <v>0</v>
      </c>
    </row>
    <row r="405" spans="1:20" ht="33.75" hidden="1" customHeight="1">
      <c r="A405" s="528" t="s">
        <v>422</v>
      </c>
      <c r="B405" s="511" t="s">
        <v>419</v>
      </c>
      <c r="C405" s="512" t="e">
        <f>ROUND((Q405-R405)/H405/12,0)</f>
        <v>#DIV/0!</v>
      </c>
      <c r="D405" s="512" t="e">
        <f>ROUND(R405/F405/12,0)</f>
        <v>#DIV/0!</v>
      </c>
      <c r="E405" s="513">
        <f>E406+E407</f>
        <v>0</v>
      </c>
      <c r="F405" s="512">
        <f>F406+F407</f>
        <v>0</v>
      </c>
      <c r="G405" s="512">
        <f>G406+G407</f>
        <v>0</v>
      </c>
      <c r="H405" s="514">
        <f>IF(E405+G405=H406+H407,E405+G405, "CHYBA")</f>
        <v>0</v>
      </c>
      <c r="I405" s="515">
        <f>I406+I407</f>
        <v>0</v>
      </c>
      <c r="J405" s="512">
        <f>J406+J407</f>
        <v>0</v>
      </c>
      <c r="K405" s="512">
        <f>K408</f>
        <v>0</v>
      </c>
      <c r="L405" s="512">
        <f>IF(I405+K405=L406+L407+L408,I405+K405,"CHYBA")</f>
        <v>0</v>
      </c>
      <c r="M405" s="512">
        <f>M406+M407</f>
        <v>0</v>
      </c>
      <c r="N405" s="512">
        <f>N406+N407</f>
        <v>0</v>
      </c>
      <c r="O405" s="512">
        <f>O408</f>
        <v>0</v>
      </c>
      <c r="P405" s="512">
        <f>IF(M405+O405=P406+P407+P408,M405+O405,"CHYBA")</f>
        <v>0</v>
      </c>
      <c r="Q405" s="512">
        <f>Q406+Q407</f>
        <v>0</v>
      </c>
      <c r="R405" s="512">
        <f>R406+R407</f>
        <v>0</v>
      </c>
      <c r="S405" s="512">
        <f>S408</f>
        <v>0</v>
      </c>
      <c r="T405" s="516">
        <f>IF(Q405+S405=T406+T407+T408,Q405+S405,"CHYBA")</f>
        <v>0</v>
      </c>
    </row>
    <row r="406" spans="1:20" ht="19.149999999999999" hidden="1" customHeight="1">
      <c r="A406" s="534" t="s">
        <v>55</v>
      </c>
      <c r="B406" s="518" t="s">
        <v>419</v>
      </c>
      <c r="C406" s="519" t="e">
        <f>ROUND((Q406-R406)/H406/12,0)</f>
        <v>#DIV/0!</v>
      </c>
      <c r="D406" s="519" t="e">
        <f>ROUND(R406/F406/12,0)</f>
        <v>#DIV/0!</v>
      </c>
      <c r="E406" s="520">
        <f>E410+E442+E474+E506+E538+E570</f>
        <v>0</v>
      </c>
      <c r="F406" s="519">
        <f t="shared" ref="F406:G407" si="125">F410+F442+F474+F506+F538+F570</f>
        <v>0</v>
      </c>
      <c r="G406" s="519">
        <f t="shared" si="125"/>
        <v>0</v>
      </c>
      <c r="H406" s="521">
        <f>E406+G406</f>
        <v>0</v>
      </c>
      <c r="I406" s="522">
        <f t="shared" ref="I406:J407" si="126">I410+I442+I474+I506+I538+I570</f>
        <v>0</v>
      </c>
      <c r="J406" s="519">
        <f t="shared" si="126"/>
        <v>0</v>
      </c>
      <c r="K406" s="519" t="s">
        <v>419</v>
      </c>
      <c r="L406" s="519">
        <f>I406</f>
        <v>0</v>
      </c>
      <c r="M406" s="519">
        <f t="shared" ref="M406:N407" si="127">M410+M442+M474+M506+M538+M570</f>
        <v>0</v>
      </c>
      <c r="N406" s="519">
        <f t="shared" si="127"/>
        <v>0</v>
      </c>
      <c r="O406" s="519" t="s">
        <v>419</v>
      </c>
      <c r="P406" s="519">
        <f>M406</f>
        <v>0</v>
      </c>
      <c r="Q406" s="519">
        <f>I406+M406</f>
        <v>0</v>
      </c>
      <c r="R406" s="519">
        <f>J406+N406</f>
        <v>0</v>
      </c>
      <c r="S406" s="519" t="s">
        <v>419</v>
      </c>
      <c r="T406" s="521">
        <f>Q406</f>
        <v>0</v>
      </c>
    </row>
    <row r="407" spans="1:20" ht="19.149999999999999" hidden="1" customHeight="1">
      <c r="A407" s="534" t="s">
        <v>56</v>
      </c>
      <c r="B407" s="518" t="s">
        <v>419</v>
      </c>
      <c r="C407" s="519" t="e">
        <f>ROUND((Q407-R407)/H407/12,0)</f>
        <v>#DIV/0!</v>
      </c>
      <c r="D407" s="519" t="e">
        <f>ROUND(R407/F407/12,0)</f>
        <v>#DIV/0!</v>
      </c>
      <c r="E407" s="520">
        <f>E411+E443+E475+E507+E539+E571</f>
        <v>0</v>
      </c>
      <c r="F407" s="519">
        <f t="shared" si="125"/>
        <v>0</v>
      </c>
      <c r="G407" s="519">
        <f t="shared" si="125"/>
        <v>0</v>
      </c>
      <c r="H407" s="521">
        <f>E407+G407</f>
        <v>0</v>
      </c>
      <c r="I407" s="522">
        <f t="shared" si="126"/>
        <v>0</v>
      </c>
      <c r="J407" s="519">
        <f t="shared" si="126"/>
        <v>0</v>
      </c>
      <c r="K407" s="519" t="s">
        <v>419</v>
      </c>
      <c r="L407" s="519">
        <f>I407</f>
        <v>0</v>
      </c>
      <c r="M407" s="519">
        <f t="shared" si="127"/>
        <v>0</v>
      </c>
      <c r="N407" s="519">
        <f t="shared" si="127"/>
        <v>0</v>
      </c>
      <c r="O407" s="519" t="s">
        <v>419</v>
      </c>
      <c r="P407" s="519">
        <f>M407</f>
        <v>0</v>
      </c>
      <c r="Q407" s="519">
        <f>I407+M407</f>
        <v>0</v>
      </c>
      <c r="R407" s="519">
        <f>J407+N407</f>
        <v>0</v>
      </c>
      <c r="S407" s="519" t="s">
        <v>419</v>
      </c>
      <c r="T407" s="521">
        <f>Q407</f>
        <v>0</v>
      </c>
    </row>
    <row r="408" spans="1:20" ht="19.149999999999999" hidden="1" customHeight="1" thickBot="1">
      <c r="A408" s="551" t="s">
        <v>57</v>
      </c>
      <c r="B408" s="552" t="s">
        <v>419</v>
      </c>
      <c r="C408" s="553" t="s">
        <v>419</v>
      </c>
      <c r="D408" s="553" t="s">
        <v>419</v>
      </c>
      <c r="E408" s="554" t="s">
        <v>419</v>
      </c>
      <c r="F408" s="555" t="s">
        <v>419</v>
      </c>
      <c r="G408" s="555" t="s">
        <v>419</v>
      </c>
      <c r="H408" s="556" t="s">
        <v>419</v>
      </c>
      <c r="I408" s="557" t="s">
        <v>419</v>
      </c>
      <c r="J408" s="553" t="s">
        <v>419</v>
      </c>
      <c r="K408" s="553">
        <f>K412+K444+K476+K508+K540+K572</f>
        <v>0</v>
      </c>
      <c r="L408" s="553">
        <f>K408</f>
        <v>0</v>
      </c>
      <c r="M408" s="553" t="s">
        <v>419</v>
      </c>
      <c r="N408" s="553" t="s">
        <v>419</v>
      </c>
      <c r="O408" s="553">
        <f>O412+O444+O476+O508+O540+O572</f>
        <v>0</v>
      </c>
      <c r="P408" s="553">
        <f>O408</f>
        <v>0</v>
      </c>
      <c r="Q408" s="553" t="s">
        <v>419</v>
      </c>
      <c r="R408" s="553" t="s">
        <v>419</v>
      </c>
      <c r="S408" s="553">
        <f>K408+O408</f>
        <v>0</v>
      </c>
      <c r="T408" s="559">
        <f>S408</f>
        <v>0</v>
      </c>
    </row>
    <row r="409" spans="1:20" ht="19.149999999999999" hidden="1" customHeight="1">
      <c r="A409" s="528" t="s">
        <v>423</v>
      </c>
      <c r="B409" s="529" t="s">
        <v>419</v>
      </c>
      <c r="C409" s="530" t="e">
        <f>ROUND((Q409-R409)/H409/12,0)</f>
        <v>#DIV/0!</v>
      </c>
      <c r="D409" s="530" t="e">
        <f>ROUND(R409/F409/12,0)</f>
        <v>#DIV/0!</v>
      </c>
      <c r="E409" s="531">
        <f>E410+E411</f>
        <v>0</v>
      </c>
      <c r="F409" s="530">
        <f>F410+F411</f>
        <v>0</v>
      </c>
      <c r="G409" s="530">
        <f>G410+G411</f>
        <v>0</v>
      </c>
      <c r="H409" s="532">
        <f>IF(E409+G409=H410+H411,E409+G409, "CHYBA")</f>
        <v>0</v>
      </c>
      <c r="I409" s="533">
        <f>I410+I411</f>
        <v>0</v>
      </c>
      <c r="J409" s="530">
        <f t="shared" ref="J409" si="128">J410+J411</f>
        <v>0</v>
      </c>
      <c r="K409" s="530">
        <f>K412</f>
        <v>0</v>
      </c>
      <c r="L409" s="530">
        <f>IF(I409+K409=L410+L411+L412,I409+K409,"CHYBA")</f>
        <v>0</v>
      </c>
      <c r="M409" s="530">
        <f>M410+M411</f>
        <v>0</v>
      </c>
      <c r="N409" s="530">
        <f>N410+N411</f>
        <v>0</v>
      </c>
      <c r="O409" s="530">
        <f>O412</f>
        <v>0</v>
      </c>
      <c r="P409" s="530">
        <f>IF(M409+O409=P410+P411+P412,M409+O409,"CHYBA")</f>
        <v>0</v>
      </c>
      <c r="Q409" s="530">
        <f>Q410+Q411</f>
        <v>0</v>
      </c>
      <c r="R409" s="530">
        <f>R410+R411</f>
        <v>0</v>
      </c>
      <c r="S409" s="530">
        <f>S412</f>
        <v>0</v>
      </c>
      <c r="T409" s="532">
        <f>IF(Q409+S409=T410+T411+T412,Q409+S409,"CHYBA")</f>
        <v>0</v>
      </c>
    </row>
    <row r="410" spans="1:20" ht="19.149999999999999" hidden="1" customHeight="1">
      <c r="A410" s="534" t="s">
        <v>55</v>
      </c>
      <c r="B410" s="518" t="s">
        <v>419</v>
      </c>
      <c r="C410" s="519" t="e">
        <f>ROUND((Q410-R410)/H410/12,0)</f>
        <v>#DIV/0!</v>
      </c>
      <c r="D410" s="519" t="e">
        <f>ROUND(R410/F410/12,0)</f>
        <v>#DIV/0!</v>
      </c>
      <c r="E410" s="520">
        <f>E414+E418+E422+E426+E430+E434+E438</f>
        <v>0</v>
      </c>
      <c r="F410" s="519">
        <f>F414+F418+F422+F426+F430+F434+F438</f>
        <v>0</v>
      </c>
      <c r="G410" s="519">
        <f>G414+G418+G422+G426+G430+G434+G438</f>
        <v>0</v>
      </c>
      <c r="H410" s="521">
        <f>E410+G410</f>
        <v>0</v>
      </c>
      <c r="I410" s="522">
        <f>I414+I418+I422+I426+I430+I434+I438</f>
        <v>0</v>
      </c>
      <c r="J410" s="519">
        <f t="shared" ref="J410:J411" si="129">J414+J418+J422+J426+J430+J434+J438</f>
        <v>0</v>
      </c>
      <c r="K410" s="519" t="s">
        <v>419</v>
      </c>
      <c r="L410" s="519">
        <f>I410</f>
        <v>0</v>
      </c>
      <c r="M410" s="519">
        <f>M414+M418+M422+M426+M430+M434+M438</f>
        <v>0</v>
      </c>
      <c r="N410" s="519">
        <f t="shared" ref="N410:N411" si="130">N414+N418+N422+N426+N430+N434+N438</f>
        <v>0</v>
      </c>
      <c r="O410" s="519" t="s">
        <v>419</v>
      </c>
      <c r="P410" s="519">
        <f>M410</f>
        <v>0</v>
      </c>
      <c r="Q410" s="519">
        <f>I410+M410</f>
        <v>0</v>
      </c>
      <c r="R410" s="519">
        <f>J410+N410</f>
        <v>0</v>
      </c>
      <c r="S410" s="519" t="s">
        <v>419</v>
      </c>
      <c r="T410" s="521">
        <f>Q410</f>
        <v>0</v>
      </c>
    </row>
    <row r="411" spans="1:20" ht="19.149999999999999" hidden="1" customHeight="1">
      <c r="A411" s="534" t="s">
        <v>56</v>
      </c>
      <c r="B411" s="518" t="s">
        <v>419</v>
      </c>
      <c r="C411" s="519" t="e">
        <f>ROUND((Q411-R411)/H411/12,0)</f>
        <v>#DIV/0!</v>
      </c>
      <c r="D411" s="519" t="e">
        <f>ROUND(R411/F411/12,0)</f>
        <v>#DIV/0!</v>
      </c>
      <c r="E411" s="520">
        <f>E415+E419+E423+E427+E431+E435+E439</f>
        <v>0</v>
      </c>
      <c r="F411" s="519">
        <f t="shared" ref="F411:G411" si="131">F415+F419+F423+F427+F431+F435+F439</f>
        <v>0</v>
      </c>
      <c r="G411" s="519">
        <f t="shared" si="131"/>
        <v>0</v>
      </c>
      <c r="H411" s="521">
        <f>E411+G411</f>
        <v>0</v>
      </c>
      <c r="I411" s="522">
        <f>I415+I419+I423+I427+I431+I435+I439</f>
        <v>0</v>
      </c>
      <c r="J411" s="519">
        <f t="shared" si="129"/>
        <v>0</v>
      </c>
      <c r="K411" s="519" t="s">
        <v>419</v>
      </c>
      <c r="L411" s="519">
        <f>I411</f>
        <v>0</v>
      </c>
      <c r="M411" s="519">
        <f>M415+M419+M423+M427+M431+M435+M439</f>
        <v>0</v>
      </c>
      <c r="N411" s="519">
        <f t="shared" si="130"/>
        <v>0</v>
      </c>
      <c r="O411" s="519" t="s">
        <v>419</v>
      </c>
      <c r="P411" s="519">
        <f>M411</f>
        <v>0</v>
      </c>
      <c r="Q411" s="519">
        <f>I411+M411</f>
        <v>0</v>
      </c>
      <c r="R411" s="519">
        <f>J411+N411</f>
        <v>0</v>
      </c>
      <c r="S411" s="519" t="s">
        <v>419</v>
      </c>
      <c r="T411" s="521">
        <f>Q411</f>
        <v>0</v>
      </c>
    </row>
    <row r="412" spans="1:20" ht="19.149999999999999" hidden="1" customHeight="1">
      <c r="A412" s="534" t="s">
        <v>57</v>
      </c>
      <c r="B412" s="518" t="s">
        <v>419</v>
      </c>
      <c r="C412" s="519" t="s">
        <v>419</v>
      </c>
      <c r="D412" s="519" t="s">
        <v>419</v>
      </c>
      <c r="E412" s="524" t="s">
        <v>419</v>
      </c>
      <c r="F412" s="525" t="s">
        <v>419</v>
      </c>
      <c r="G412" s="525" t="s">
        <v>419</v>
      </c>
      <c r="H412" s="526" t="s">
        <v>419</v>
      </c>
      <c r="I412" s="522" t="s">
        <v>419</v>
      </c>
      <c r="J412" s="519" t="s">
        <v>419</v>
      </c>
      <c r="K412" s="519">
        <f>K416+K420+K424+K428+K432+K436+K440</f>
        <v>0</v>
      </c>
      <c r="L412" s="519">
        <f>K412</f>
        <v>0</v>
      </c>
      <c r="M412" s="519" t="s">
        <v>419</v>
      </c>
      <c r="N412" s="519" t="s">
        <v>419</v>
      </c>
      <c r="O412" s="519">
        <f>O416+O420+O424+O428+O432+O436+O440</f>
        <v>0</v>
      </c>
      <c r="P412" s="519">
        <f>O412</f>
        <v>0</v>
      </c>
      <c r="Q412" s="519" t="s">
        <v>419</v>
      </c>
      <c r="R412" s="519" t="s">
        <v>419</v>
      </c>
      <c r="S412" s="519">
        <f>K412+O412</f>
        <v>0</v>
      </c>
      <c r="T412" s="521">
        <f>S412</f>
        <v>0</v>
      </c>
    </row>
    <row r="413" spans="1:20" ht="19.149999999999999" hidden="1" customHeight="1">
      <c r="A413" s="535" t="s">
        <v>518</v>
      </c>
      <c r="B413" s="536"/>
      <c r="C413" s="519" t="e">
        <f>ROUND((Q413-R413)/H413/12,0)</f>
        <v>#DIV/0!</v>
      </c>
      <c r="D413" s="519" t="e">
        <f>ROUND(R413/F413/12,0)</f>
        <v>#DIV/0!</v>
      </c>
      <c r="E413" s="524">
        <f>E414+E415</f>
        <v>0</v>
      </c>
      <c r="F413" s="525">
        <f>F414+F415</f>
        <v>0</v>
      </c>
      <c r="G413" s="525">
        <f>G414+G415</f>
        <v>0</v>
      </c>
      <c r="H413" s="526">
        <f>IF(E413+G413=H414+H415,E413+G413, "CHYBA")</f>
        <v>0</v>
      </c>
      <c r="I413" s="537">
        <f>I414+I415</f>
        <v>0</v>
      </c>
      <c r="J413" s="538">
        <f>J414+J415</f>
        <v>0</v>
      </c>
      <c r="K413" s="538">
        <f>K416</f>
        <v>0</v>
      </c>
      <c r="L413" s="538">
        <f>IF(I413+K413=L414+L415+L416,I413+K413,"CHYBA")</f>
        <v>0</v>
      </c>
      <c r="M413" s="519">
        <f>M414+M415</f>
        <v>0</v>
      </c>
      <c r="N413" s="519">
        <f>N414+N415</f>
        <v>0</v>
      </c>
      <c r="O413" s="519">
        <f>O416</f>
        <v>0</v>
      </c>
      <c r="P413" s="519">
        <f>IF(M413+O413=P414+P415+P416,M413+O413,"CHYBA")</f>
        <v>0</v>
      </c>
      <c r="Q413" s="519">
        <f>Q414+Q415</f>
        <v>0</v>
      </c>
      <c r="R413" s="519">
        <f>R414+R415</f>
        <v>0</v>
      </c>
      <c r="S413" s="519">
        <f>S416</f>
        <v>0</v>
      </c>
      <c r="T413" s="521">
        <f>IF(Q413+S413=T414+T415+T416,Q413+S413,"CHYBA")</f>
        <v>0</v>
      </c>
    </row>
    <row r="414" spans="1:20" ht="19.149999999999999" hidden="1" customHeight="1">
      <c r="A414" s="534" t="s">
        <v>55</v>
      </c>
      <c r="B414" s="518" t="s">
        <v>419</v>
      </c>
      <c r="C414" s="519" t="e">
        <f>ROUND((Q414-R414)/H414/12,0)</f>
        <v>#DIV/0!</v>
      </c>
      <c r="D414" s="519" t="e">
        <f>ROUND(R414/F414/12,0)</f>
        <v>#DIV/0!</v>
      </c>
      <c r="E414" s="539"/>
      <c r="F414" s="540"/>
      <c r="G414" s="540"/>
      <c r="H414" s="521">
        <f>E414+G414</f>
        <v>0</v>
      </c>
      <c r="I414" s="541"/>
      <c r="J414" s="542"/>
      <c r="K414" s="538" t="s">
        <v>419</v>
      </c>
      <c r="L414" s="538">
        <f>I414</f>
        <v>0</v>
      </c>
      <c r="M414" s="542"/>
      <c r="N414" s="542"/>
      <c r="O414" s="519" t="s">
        <v>419</v>
      </c>
      <c r="P414" s="519">
        <f>M414</f>
        <v>0</v>
      </c>
      <c r="Q414" s="519">
        <f>I414+M414</f>
        <v>0</v>
      </c>
      <c r="R414" s="519">
        <f>J414+N414</f>
        <v>0</v>
      </c>
      <c r="S414" s="519" t="s">
        <v>419</v>
      </c>
      <c r="T414" s="521">
        <f>Q414</f>
        <v>0</v>
      </c>
    </row>
    <row r="415" spans="1:20" ht="19.149999999999999" hidden="1" customHeight="1">
      <c r="A415" s="534" t="s">
        <v>56</v>
      </c>
      <c r="B415" s="518" t="s">
        <v>419</v>
      </c>
      <c r="C415" s="519" t="e">
        <f>ROUND((Q415-R415)/H415/12,0)</f>
        <v>#DIV/0!</v>
      </c>
      <c r="D415" s="519" t="e">
        <f>ROUND(R415/F415/12,0)</f>
        <v>#DIV/0!</v>
      </c>
      <c r="E415" s="539"/>
      <c r="F415" s="540"/>
      <c r="G415" s="540"/>
      <c r="H415" s="521">
        <f>E415+G415</f>
        <v>0</v>
      </c>
      <c r="I415" s="541"/>
      <c r="J415" s="542"/>
      <c r="K415" s="538" t="s">
        <v>419</v>
      </c>
      <c r="L415" s="538">
        <f>I415</f>
        <v>0</v>
      </c>
      <c r="M415" s="542"/>
      <c r="N415" s="542"/>
      <c r="O415" s="519" t="s">
        <v>419</v>
      </c>
      <c r="P415" s="519">
        <f>M415</f>
        <v>0</v>
      </c>
      <c r="Q415" s="519">
        <f>I415+M415</f>
        <v>0</v>
      </c>
      <c r="R415" s="519">
        <f>J415+N415</f>
        <v>0</v>
      </c>
      <c r="S415" s="519" t="s">
        <v>419</v>
      </c>
      <c r="T415" s="521">
        <f>Q415</f>
        <v>0</v>
      </c>
    </row>
    <row r="416" spans="1:20" ht="19.149999999999999" hidden="1" customHeight="1">
      <c r="A416" s="534" t="s">
        <v>57</v>
      </c>
      <c r="B416" s="518" t="s">
        <v>419</v>
      </c>
      <c r="C416" s="519" t="s">
        <v>419</v>
      </c>
      <c r="D416" s="519" t="s">
        <v>419</v>
      </c>
      <c r="E416" s="524" t="s">
        <v>419</v>
      </c>
      <c r="F416" s="525" t="s">
        <v>419</v>
      </c>
      <c r="G416" s="525" t="s">
        <v>419</v>
      </c>
      <c r="H416" s="526" t="s">
        <v>419</v>
      </c>
      <c r="I416" s="522" t="s">
        <v>419</v>
      </c>
      <c r="J416" s="519" t="s">
        <v>419</v>
      </c>
      <c r="K416" s="542"/>
      <c r="L416" s="538">
        <f>K416</f>
        <v>0</v>
      </c>
      <c r="M416" s="519" t="s">
        <v>419</v>
      </c>
      <c r="N416" s="519" t="s">
        <v>419</v>
      </c>
      <c r="O416" s="542"/>
      <c r="P416" s="519">
        <f>O416</f>
        <v>0</v>
      </c>
      <c r="Q416" s="519" t="s">
        <v>419</v>
      </c>
      <c r="R416" s="519" t="s">
        <v>419</v>
      </c>
      <c r="S416" s="519">
        <f>K416+O416</f>
        <v>0</v>
      </c>
      <c r="T416" s="521">
        <f>S416</f>
        <v>0</v>
      </c>
    </row>
    <row r="417" spans="1:20" ht="19.149999999999999" hidden="1" customHeight="1">
      <c r="A417" s="535" t="s">
        <v>518</v>
      </c>
      <c r="B417" s="536"/>
      <c r="C417" s="519" t="e">
        <f>ROUND((Q417-R417)/H417/12,0)</f>
        <v>#DIV/0!</v>
      </c>
      <c r="D417" s="519" t="e">
        <f>ROUND(R417/F417/12,0)</f>
        <v>#DIV/0!</v>
      </c>
      <c r="E417" s="524">
        <f>E418+E419</f>
        <v>0</v>
      </c>
      <c r="F417" s="525">
        <f>F418+F419</f>
        <v>0</v>
      </c>
      <c r="G417" s="525">
        <f>G418+G419</f>
        <v>0</v>
      </c>
      <c r="H417" s="526">
        <f>IF(E417+G417=H418+H419,E417+G417, "CHYBA")</f>
        <v>0</v>
      </c>
      <c r="I417" s="522">
        <f>I418+I419</f>
        <v>0</v>
      </c>
      <c r="J417" s="519">
        <f t="shared" ref="J417" si="132">J418+J419</f>
        <v>0</v>
      </c>
      <c r="K417" s="519">
        <f>K420</f>
        <v>0</v>
      </c>
      <c r="L417" s="519">
        <f>IF(I417+K417=L418+L419+L420,I417+K417,"CHYBA")</f>
        <v>0</v>
      </c>
      <c r="M417" s="519">
        <f>M418+M419</f>
        <v>0</v>
      </c>
      <c r="N417" s="519">
        <f>N418+N419</f>
        <v>0</v>
      </c>
      <c r="O417" s="519">
        <f>O420</f>
        <v>0</v>
      </c>
      <c r="P417" s="519">
        <f>IF(M417+O417=P418+P419+P420,M417+O417,"CHYBA")</f>
        <v>0</v>
      </c>
      <c r="Q417" s="519">
        <f>Q418+Q419</f>
        <v>0</v>
      </c>
      <c r="R417" s="519">
        <f>R418+R419</f>
        <v>0</v>
      </c>
      <c r="S417" s="519">
        <f>S420</f>
        <v>0</v>
      </c>
      <c r="T417" s="521">
        <f>IF(Q417+S417=T418+T419+T420,Q417+S417,"CHYBA")</f>
        <v>0</v>
      </c>
    </row>
    <row r="418" spans="1:20" ht="19.149999999999999" hidden="1" customHeight="1">
      <c r="A418" s="534" t="s">
        <v>55</v>
      </c>
      <c r="B418" s="518" t="s">
        <v>419</v>
      </c>
      <c r="C418" s="519" t="e">
        <f>ROUND((Q418-R418)/H418/12,0)</f>
        <v>#DIV/0!</v>
      </c>
      <c r="D418" s="519" t="e">
        <f>ROUND(R418/F418/12,0)</f>
        <v>#DIV/0!</v>
      </c>
      <c r="E418" s="539"/>
      <c r="F418" s="540"/>
      <c r="G418" s="540"/>
      <c r="H418" s="521">
        <f>E418+G418</f>
        <v>0</v>
      </c>
      <c r="I418" s="541"/>
      <c r="J418" s="542"/>
      <c r="K418" s="519" t="s">
        <v>419</v>
      </c>
      <c r="L418" s="519">
        <f>I418</f>
        <v>0</v>
      </c>
      <c r="M418" s="542"/>
      <c r="N418" s="542"/>
      <c r="O418" s="519" t="s">
        <v>419</v>
      </c>
      <c r="P418" s="519">
        <f>M418</f>
        <v>0</v>
      </c>
      <c r="Q418" s="519">
        <f>I418+M418</f>
        <v>0</v>
      </c>
      <c r="R418" s="519">
        <f>J418+N418</f>
        <v>0</v>
      </c>
      <c r="S418" s="519" t="s">
        <v>419</v>
      </c>
      <c r="T418" s="521">
        <f>Q418</f>
        <v>0</v>
      </c>
    </row>
    <row r="419" spans="1:20" ht="19.149999999999999" hidden="1" customHeight="1">
      <c r="A419" s="534" t="s">
        <v>56</v>
      </c>
      <c r="B419" s="518" t="s">
        <v>419</v>
      </c>
      <c r="C419" s="519" t="e">
        <f>ROUND((Q419-R419)/H419/12,0)</f>
        <v>#DIV/0!</v>
      </c>
      <c r="D419" s="519" t="e">
        <f>ROUND(R419/F419/12,0)</f>
        <v>#DIV/0!</v>
      </c>
      <c r="E419" s="539"/>
      <c r="F419" s="540"/>
      <c r="G419" s="540"/>
      <c r="H419" s="521">
        <f>E419+G419</f>
        <v>0</v>
      </c>
      <c r="I419" s="541"/>
      <c r="J419" s="542"/>
      <c r="K419" s="519" t="s">
        <v>419</v>
      </c>
      <c r="L419" s="519">
        <f>I419</f>
        <v>0</v>
      </c>
      <c r="M419" s="542"/>
      <c r="N419" s="542"/>
      <c r="O419" s="519" t="s">
        <v>419</v>
      </c>
      <c r="P419" s="519">
        <f>M419</f>
        <v>0</v>
      </c>
      <c r="Q419" s="519">
        <f>I419+M419</f>
        <v>0</v>
      </c>
      <c r="R419" s="519">
        <f>J419+N419</f>
        <v>0</v>
      </c>
      <c r="S419" s="519" t="s">
        <v>419</v>
      </c>
      <c r="T419" s="521">
        <f>Q419</f>
        <v>0</v>
      </c>
    </row>
    <row r="420" spans="1:20" ht="19.149999999999999" hidden="1" customHeight="1">
      <c r="A420" s="534" t="s">
        <v>57</v>
      </c>
      <c r="B420" s="518" t="s">
        <v>419</v>
      </c>
      <c r="C420" s="519" t="s">
        <v>419</v>
      </c>
      <c r="D420" s="519" t="s">
        <v>419</v>
      </c>
      <c r="E420" s="524" t="s">
        <v>419</v>
      </c>
      <c r="F420" s="525" t="s">
        <v>419</v>
      </c>
      <c r="G420" s="525" t="s">
        <v>419</v>
      </c>
      <c r="H420" s="526" t="s">
        <v>419</v>
      </c>
      <c r="I420" s="522" t="s">
        <v>419</v>
      </c>
      <c r="J420" s="519" t="s">
        <v>419</v>
      </c>
      <c r="K420" s="542"/>
      <c r="L420" s="519">
        <f>K420</f>
        <v>0</v>
      </c>
      <c r="M420" s="519" t="s">
        <v>419</v>
      </c>
      <c r="N420" s="519" t="s">
        <v>419</v>
      </c>
      <c r="O420" s="542"/>
      <c r="P420" s="519">
        <f>O420</f>
        <v>0</v>
      </c>
      <c r="Q420" s="519" t="s">
        <v>419</v>
      </c>
      <c r="R420" s="519" t="s">
        <v>419</v>
      </c>
      <c r="S420" s="519">
        <f>K420+O420</f>
        <v>0</v>
      </c>
      <c r="T420" s="521">
        <f>S420</f>
        <v>0</v>
      </c>
    </row>
    <row r="421" spans="1:20" ht="19.149999999999999" hidden="1" customHeight="1">
      <c r="A421" s="535" t="s">
        <v>518</v>
      </c>
      <c r="B421" s="536"/>
      <c r="C421" s="519" t="e">
        <f>ROUND((Q421-R421)/H421/12,0)</f>
        <v>#DIV/0!</v>
      </c>
      <c r="D421" s="519" t="e">
        <f>ROUND(R421/F421/12,0)</f>
        <v>#DIV/0!</v>
      </c>
      <c r="E421" s="524">
        <f>E422+E423</f>
        <v>0</v>
      </c>
      <c r="F421" s="525">
        <f>F422+F423</f>
        <v>0</v>
      </c>
      <c r="G421" s="525">
        <f>G422+G423</f>
        <v>0</v>
      </c>
      <c r="H421" s="526">
        <f>IF(E421+G421=H422+H423,E421+G421, "CHYBA")</f>
        <v>0</v>
      </c>
      <c r="I421" s="522">
        <f>I422+I423</f>
        <v>0</v>
      </c>
      <c r="J421" s="519">
        <f t="shared" ref="J421" si="133">J422+J423</f>
        <v>0</v>
      </c>
      <c r="K421" s="519">
        <f>K424</f>
        <v>0</v>
      </c>
      <c r="L421" s="519">
        <f>IF(I421+K421=L422+L423+L424,I421+K421,"CHYBA")</f>
        <v>0</v>
      </c>
      <c r="M421" s="519">
        <f>M422+M423</f>
        <v>0</v>
      </c>
      <c r="N421" s="519">
        <f>N422+N423</f>
        <v>0</v>
      </c>
      <c r="O421" s="519">
        <f>O424</f>
        <v>0</v>
      </c>
      <c r="P421" s="519">
        <f>IF(M421+O421=P422+P423+P424,M421+O421,"CHYBA")</f>
        <v>0</v>
      </c>
      <c r="Q421" s="519">
        <f>Q422+Q423</f>
        <v>0</v>
      </c>
      <c r="R421" s="519">
        <f>R422+R423</f>
        <v>0</v>
      </c>
      <c r="S421" s="519">
        <f>S424</f>
        <v>0</v>
      </c>
      <c r="T421" s="521">
        <f>IF(Q421+S421=T422+T423+T424,Q421+S421,"CHYBA")</f>
        <v>0</v>
      </c>
    </row>
    <row r="422" spans="1:20" ht="19.149999999999999" hidden="1" customHeight="1">
      <c r="A422" s="534" t="s">
        <v>55</v>
      </c>
      <c r="B422" s="518" t="s">
        <v>419</v>
      </c>
      <c r="C422" s="519" t="e">
        <f>ROUND((Q422-R422)/H422/12,0)</f>
        <v>#DIV/0!</v>
      </c>
      <c r="D422" s="519" t="e">
        <f>ROUND(R422/F422/12,0)</f>
        <v>#DIV/0!</v>
      </c>
      <c r="E422" s="539"/>
      <c r="F422" s="540"/>
      <c r="G422" s="540"/>
      <c r="H422" s="521">
        <f>E422+G422</f>
        <v>0</v>
      </c>
      <c r="I422" s="541"/>
      <c r="J422" s="542"/>
      <c r="K422" s="519" t="s">
        <v>419</v>
      </c>
      <c r="L422" s="519">
        <f>I422</f>
        <v>0</v>
      </c>
      <c r="M422" s="542"/>
      <c r="N422" s="542"/>
      <c r="O422" s="519" t="s">
        <v>419</v>
      </c>
      <c r="P422" s="519">
        <f>M422</f>
        <v>0</v>
      </c>
      <c r="Q422" s="519">
        <f>I422+M422</f>
        <v>0</v>
      </c>
      <c r="R422" s="519">
        <f>J422+N422</f>
        <v>0</v>
      </c>
      <c r="S422" s="519" t="s">
        <v>419</v>
      </c>
      <c r="T422" s="521">
        <f>Q422</f>
        <v>0</v>
      </c>
    </row>
    <row r="423" spans="1:20" ht="19.149999999999999" hidden="1" customHeight="1">
      <c r="A423" s="534" t="s">
        <v>56</v>
      </c>
      <c r="B423" s="518" t="s">
        <v>419</v>
      </c>
      <c r="C423" s="519" t="e">
        <f>ROUND((Q423-R423)/H423/12,0)</f>
        <v>#DIV/0!</v>
      </c>
      <c r="D423" s="519" t="e">
        <f>ROUND(R423/F423/12,0)</f>
        <v>#DIV/0!</v>
      </c>
      <c r="E423" s="539"/>
      <c r="F423" s="540"/>
      <c r="G423" s="540"/>
      <c r="H423" s="521">
        <f>E423+G423</f>
        <v>0</v>
      </c>
      <c r="I423" s="541"/>
      <c r="J423" s="542"/>
      <c r="K423" s="519" t="s">
        <v>419</v>
      </c>
      <c r="L423" s="519">
        <f>I423</f>
        <v>0</v>
      </c>
      <c r="M423" s="542"/>
      <c r="N423" s="542"/>
      <c r="O423" s="519" t="s">
        <v>419</v>
      </c>
      <c r="P423" s="519">
        <f>M423</f>
        <v>0</v>
      </c>
      <c r="Q423" s="519">
        <f>I423+M423</f>
        <v>0</v>
      </c>
      <c r="R423" s="519">
        <f>J423+N423</f>
        <v>0</v>
      </c>
      <c r="S423" s="519" t="s">
        <v>419</v>
      </c>
      <c r="T423" s="521">
        <f>Q423</f>
        <v>0</v>
      </c>
    </row>
    <row r="424" spans="1:20" ht="19.149999999999999" hidden="1" customHeight="1">
      <c r="A424" s="534" t="s">
        <v>57</v>
      </c>
      <c r="B424" s="518" t="s">
        <v>419</v>
      </c>
      <c r="C424" s="519" t="s">
        <v>419</v>
      </c>
      <c r="D424" s="519" t="s">
        <v>419</v>
      </c>
      <c r="E424" s="524" t="s">
        <v>419</v>
      </c>
      <c r="F424" s="525" t="s">
        <v>419</v>
      </c>
      <c r="G424" s="525" t="s">
        <v>419</v>
      </c>
      <c r="H424" s="526" t="s">
        <v>419</v>
      </c>
      <c r="I424" s="522" t="s">
        <v>419</v>
      </c>
      <c r="J424" s="519" t="s">
        <v>419</v>
      </c>
      <c r="K424" s="542"/>
      <c r="L424" s="519">
        <f>K424</f>
        <v>0</v>
      </c>
      <c r="M424" s="519" t="s">
        <v>419</v>
      </c>
      <c r="N424" s="519" t="s">
        <v>419</v>
      </c>
      <c r="O424" s="542"/>
      <c r="P424" s="519">
        <f>O424</f>
        <v>0</v>
      </c>
      <c r="Q424" s="519" t="s">
        <v>419</v>
      </c>
      <c r="R424" s="519" t="s">
        <v>419</v>
      </c>
      <c r="S424" s="519">
        <f>K424+O424</f>
        <v>0</v>
      </c>
      <c r="T424" s="521">
        <f>S424</f>
        <v>0</v>
      </c>
    </row>
    <row r="425" spans="1:20" ht="19.149999999999999" hidden="1" customHeight="1">
      <c r="A425" s="535" t="s">
        <v>518</v>
      </c>
      <c r="B425" s="536"/>
      <c r="C425" s="519" t="e">
        <f>ROUND((Q425-R425)/H425/12,0)</f>
        <v>#DIV/0!</v>
      </c>
      <c r="D425" s="519" t="e">
        <f>ROUND(R425/F425/12,0)</f>
        <v>#DIV/0!</v>
      </c>
      <c r="E425" s="524">
        <f>E426+E427</f>
        <v>0</v>
      </c>
      <c r="F425" s="525">
        <f>F426+F427</f>
        <v>0</v>
      </c>
      <c r="G425" s="525">
        <f>G426+G427</f>
        <v>0</v>
      </c>
      <c r="H425" s="526">
        <f>IF(E425+G425=H426+H427,E425+G425, "CHYBA")</f>
        <v>0</v>
      </c>
      <c r="I425" s="522">
        <f>I426+I427</f>
        <v>0</v>
      </c>
      <c r="J425" s="519">
        <f t="shared" ref="J425" si="134">J426+J427</f>
        <v>0</v>
      </c>
      <c r="K425" s="519">
        <f>K428</f>
        <v>0</v>
      </c>
      <c r="L425" s="519">
        <f>IF(I425+K425=L426+L427+L428,I425+K425,"CHYBA")</f>
        <v>0</v>
      </c>
      <c r="M425" s="519">
        <f>M426+M427</f>
        <v>0</v>
      </c>
      <c r="N425" s="519">
        <f>N426+N427</f>
        <v>0</v>
      </c>
      <c r="O425" s="519">
        <f>O428</f>
        <v>0</v>
      </c>
      <c r="P425" s="519">
        <f>IF(M425+O425=P426+P427+P428,M425+O425,"CHYBA")</f>
        <v>0</v>
      </c>
      <c r="Q425" s="519">
        <f>Q426+Q427</f>
        <v>0</v>
      </c>
      <c r="R425" s="519">
        <f>R426+R427</f>
        <v>0</v>
      </c>
      <c r="S425" s="519">
        <f>S428</f>
        <v>0</v>
      </c>
      <c r="T425" s="521">
        <f>IF(Q425+S425=T426+T427+T428,Q425+S425,"CHYBA")</f>
        <v>0</v>
      </c>
    </row>
    <row r="426" spans="1:20" ht="19.149999999999999" hidden="1" customHeight="1">
      <c r="A426" s="534" t="s">
        <v>55</v>
      </c>
      <c r="B426" s="518" t="s">
        <v>419</v>
      </c>
      <c r="C426" s="519" t="e">
        <f>ROUND((Q426-R426)/H426/12,0)</f>
        <v>#DIV/0!</v>
      </c>
      <c r="D426" s="519" t="e">
        <f>ROUND(R426/F426/12,0)</f>
        <v>#DIV/0!</v>
      </c>
      <c r="E426" s="539"/>
      <c r="F426" s="540"/>
      <c r="G426" s="540"/>
      <c r="H426" s="521">
        <f>E426+G426</f>
        <v>0</v>
      </c>
      <c r="I426" s="541"/>
      <c r="J426" s="542"/>
      <c r="K426" s="519" t="s">
        <v>419</v>
      </c>
      <c r="L426" s="519">
        <f>I426</f>
        <v>0</v>
      </c>
      <c r="M426" s="542"/>
      <c r="N426" s="542"/>
      <c r="O426" s="519" t="s">
        <v>419</v>
      </c>
      <c r="P426" s="519">
        <f>M426</f>
        <v>0</v>
      </c>
      <c r="Q426" s="519">
        <f>I426+M426</f>
        <v>0</v>
      </c>
      <c r="R426" s="519">
        <f>J426+N426</f>
        <v>0</v>
      </c>
      <c r="S426" s="519" t="s">
        <v>419</v>
      </c>
      <c r="T426" s="521">
        <f>Q426</f>
        <v>0</v>
      </c>
    </row>
    <row r="427" spans="1:20" ht="19.149999999999999" hidden="1" customHeight="1">
      <c r="A427" s="534" t="s">
        <v>56</v>
      </c>
      <c r="B427" s="518" t="s">
        <v>419</v>
      </c>
      <c r="C427" s="519" t="e">
        <f>ROUND((Q427-R427)/H427/12,0)</f>
        <v>#DIV/0!</v>
      </c>
      <c r="D427" s="519" t="e">
        <f>ROUND(R427/F427/12,0)</f>
        <v>#DIV/0!</v>
      </c>
      <c r="E427" s="539"/>
      <c r="F427" s="540"/>
      <c r="G427" s="540"/>
      <c r="H427" s="521">
        <f>E427+G427</f>
        <v>0</v>
      </c>
      <c r="I427" s="541"/>
      <c r="J427" s="542"/>
      <c r="K427" s="519" t="s">
        <v>419</v>
      </c>
      <c r="L427" s="519">
        <f>I427</f>
        <v>0</v>
      </c>
      <c r="M427" s="542"/>
      <c r="N427" s="542"/>
      <c r="O427" s="519" t="s">
        <v>419</v>
      </c>
      <c r="P427" s="519">
        <f>M427</f>
        <v>0</v>
      </c>
      <c r="Q427" s="519">
        <f>I427+M427</f>
        <v>0</v>
      </c>
      <c r="R427" s="519">
        <f>J427+N427</f>
        <v>0</v>
      </c>
      <c r="S427" s="519" t="s">
        <v>419</v>
      </c>
      <c r="T427" s="521">
        <f>Q427</f>
        <v>0</v>
      </c>
    </row>
    <row r="428" spans="1:20" ht="19.149999999999999" hidden="1" customHeight="1">
      <c r="A428" s="534" t="s">
        <v>57</v>
      </c>
      <c r="B428" s="518" t="s">
        <v>419</v>
      </c>
      <c r="C428" s="519" t="s">
        <v>419</v>
      </c>
      <c r="D428" s="519" t="s">
        <v>419</v>
      </c>
      <c r="E428" s="524" t="s">
        <v>419</v>
      </c>
      <c r="F428" s="525" t="s">
        <v>419</v>
      </c>
      <c r="G428" s="525" t="s">
        <v>419</v>
      </c>
      <c r="H428" s="526" t="s">
        <v>419</v>
      </c>
      <c r="I428" s="522" t="s">
        <v>419</v>
      </c>
      <c r="J428" s="519" t="s">
        <v>419</v>
      </c>
      <c r="K428" s="542"/>
      <c r="L428" s="519">
        <f>K428</f>
        <v>0</v>
      </c>
      <c r="M428" s="519" t="s">
        <v>419</v>
      </c>
      <c r="N428" s="519" t="s">
        <v>419</v>
      </c>
      <c r="O428" s="542"/>
      <c r="P428" s="519">
        <f>O428</f>
        <v>0</v>
      </c>
      <c r="Q428" s="519" t="s">
        <v>419</v>
      </c>
      <c r="R428" s="519" t="s">
        <v>419</v>
      </c>
      <c r="S428" s="519">
        <f>K428+O428</f>
        <v>0</v>
      </c>
      <c r="T428" s="521">
        <f>S428</f>
        <v>0</v>
      </c>
    </row>
    <row r="429" spans="1:20" ht="19.149999999999999" hidden="1" customHeight="1">
      <c r="A429" s="535" t="s">
        <v>518</v>
      </c>
      <c r="B429" s="536"/>
      <c r="C429" s="519" t="e">
        <f>ROUND((Q429-R429)/H429/12,0)</f>
        <v>#DIV/0!</v>
      </c>
      <c r="D429" s="519" t="e">
        <f>ROUND(R429/F429/12,0)</f>
        <v>#DIV/0!</v>
      </c>
      <c r="E429" s="524">
        <f>E430+E431</f>
        <v>0</v>
      </c>
      <c r="F429" s="525">
        <f>F430+F431</f>
        <v>0</v>
      </c>
      <c r="G429" s="525">
        <f>G430+G431</f>
        <v>0</v>
      </c>
      <c r="H429" s="526">
        <f>IF(E429+G429=H430+H431,E429+G429, "CHYBA")</f>
        <v>0</v>
      </c>
      <c r="I429" s="522">
        <f>I430+I431</f>
        <v>0</v>
      </c>
      <c r="J429" s="519">
        <f t="shared" ref="J429" si="135">J430+J431</f>
        <v>0</v>
      </c>
      <c r="K429" s="519">
        <f>K432</f>
        <v>0</v>
      </c>
      <c r="L429" s="519">
        <f>IF(I429+K429=L430+L431+L432,I429+K429,"CHYBA")</f>
        <v>0</v>
      </c>
      <c r="M429" s="519">
        <f>M430+M431</f>
        <v>0</v>
      </c>
      <c r="N429" s="519">
        <f>N430+N431</f>
        <v>0</v>
      </c>
      <c r="O429" s="519">
        <f>O432</f>
        <v>0</v>
      </c>
      <c r="P429" s="519">
        <f>IF(M429+O429=P430+P431+P432,M429+O429,"CHYBA")</f>
        <v>0</v>
      </c>
      <c r="Q429" s="519">
        <f>Q430+Q431</f>
        <v>0</v>
      </c>
      <c r="R429" s="519">
        <f>R430+R431</f>
        <v>0</v>
      </c>
      <c r="S429" s="519">
        <f>S432</f>
        <v>0</v>
      </c>
      <c r="T429" s="521">
        <f>IF(Q429+S429=T430+T431+T432,Q429+S429,"CHYBA")</f>
        <v>0</v>
      </c>
    </row>
    <row r="430" spans="1:20" ht="19.149999999999999" hidden="1" customHeight="1">
      <c r="A430" s="534" t="s">
        <v>55</v>
      </c>
      <c r="B430" s="518" t="s">
        <v>419</v>
      </c>
      <c r="C430" s="519" t="e">
        <f>ROUND((Q430-R430)/H430/12,0)</f>
        <v>#DIV/0!</v>
      </c>
      <c r="D430" s="519" t="e">
        <f>ROUND(R430/F430/12,0)</f>
        <v>#DIV/0!</v>
      </c>
      <c r="E430" s="539"/>
      <c r="F430" s="540"/>
      <c r="G430" s="540"/>
      <c r="H430" s="521">
        <f>E430+G430</f>
        <v>0</v>
      </c>
      <c r="I430" s="541"/>
      <c r="J430" s="542"/>
      <c r="K430" s="519" t="s">
        <v>419</v>
      </c>
      <c r="L430" s="519">
        <f>I430</f>
        <v>0</v>
      </c>
      <c r="M430" s="542"/>
      <c r="N430" s="542"/>
      <c r="O430" s="519" t="s">
        <v>419</v>
      </c>
      <c r="P430" s="519">
        <f>M430</f>
        <v>0</v>
      </c>
      <c r="Q430" s="519">
        <f>I430+M430</f>
        <v>0</v>
      </c>
      <c r="R430" s="519">
        <f>J430+N430</f>
        <v>0</v>
      </c>
      <c r="S430" s="519" t="s">
        <v>419</v>
      </c>
      <c r="T430" s="521">
        <f>Q430</f>
        <v>0</v>
      </c>
    </row>
    <row r="431" spans="1:20" ht="19.149999999999999" hidden="1" customHeight="1">
      <c r="A431" s="534" t="s">
        <v>56</v>
      </c>
      <c r="B431" s="518" t="s">
        <v>419</v>
      </c>
      <c r="C431" s="519" t="e">
        <f>ROUND((Q431-R431)/H431/12,0)</f>
        <v>#DIV/0!</v>
      </c>
      <c r="D431" s="519" t="e">
        <f>ROUND(R431/F431/12,0)</f>
        <v>#DIV/0!</v>
      </c>
      <c r="E431" s="539"/>
      <c r="F431" s="540"/>
      <c r="G431" s="540"/>
      <c r="H431" s="521">
        <f>E431+G431</f>
        <v>0</v>
      </c>
      <c r="I431" s="541"/>
      <c r="J431" s="542"/>
      <c r="K431" s="519" t="s">
        <v>419</v>
      </c>
      <c r="L431" s="519">
        <f>I431</f>
        <v>0</v>
      </c>
      <c r="M431" s="542"/>
      <c r="N431" s="542"/>
      <c r="O431" s="519" t="s">
        <v>419</v>
      </c>
      <c r="P431" s="519">
        <f>M431</f>
        <v>0</v>
      </c>
      <c r="Q431" s="519">
        <f>I431+M431</f>
        <v>0</v>
      </c>
      <c r="R431" s="519">
        <f>J431+N431</f>
        <v>0</v>
      </c>
      <c r="S431" s="519" t="s">
        <v>419</v>
      </c>
      <c r="T431" s="521">
        <f>Q431</f>
        <v>0</v>
      </c>
    </row>
    <row r="432" spans="1:20" ht="19.149999999999999" hidden="1" customHeight="1">
      <c r="A432" s="534" t="s">
        <v>57</v>
      </c>
      <c r="B432" s="518" t="s">
        <v>419</v>
      </c>
      <c r="C432" s="519" t="s">
        <v>419</v>
      </c>
      <c r="D432" s="519" t="s">
        <v>419</v>
      </c>
      <c r="E432" s="524" t="s">
        <v>419</v>
      </c>
      <c r="F432" s="525" t="s">
        <v>419</v>
      </c>
      <c r="G432" s="525" t="s">
        <v>419</v>
      </c>
      <c r="H432" s="526" t="s">
        <v>419</v>
      </c>
      <c r="I432" s="522" t="s">
        <v>419</v>
      </c>
      <c r="J432" s="519" t="s">
        <v>419</v>
      </c>
      <c r="K432" s="542"/>
      <c r="L432" s="519">
        <f>K432</f>
        <v>0</v>
      </c>
      <c r="M432" s="519" t="s">
        <v>419</v>
      </c>
      <c r="N432" s="519" t="s">
        <v>419</v>
      </c>
      <c r="O432" s="542"/>
      <c r="P432" s="519">
        <f>O432</f>
        <v>0</v>
      </c>
      <c r="Q432" s="519" t="s">
        <v>419</v>
      </c>
      <c r="R432" s="519" t="s">
        <v>419</v>
      </c>
      <c r="S432" s="519">
        <f>K432+O432</f>
        <v>0</v>
      </c>
      <c r="T432" s="521">
        <f>S432</f>
        <v>0</v>
      </c>
    </row>
    <row r="433" spans="1:20" ht="19.149999999999999" hidden="1" customHeight="1">
      <c r="A433" s="535" t="s">
        <v>518</v>
      </c>
      <c r="B433" s="536"/>
      <c r="C433" s="519" t="e">
        <f>ROUND((Q433-R433)/H433/12,0)</f>
        <v>#DIV/0!</v>
      </c>
      <c r="D433" s="519" t="e">
        <f>ROUND(R433/F433/12,0)</f>
        <v>#DIV/0!</v>
      </c>
      <c r="E433" s="524">
        <f>E434+E435</f>
        <v>0</v>
      </c>
      <c r="F433" s="525">
        <f>F434+F435</f>
        <v>0</v>
      </c>
      <c r="G433" s="525">
        <f>G434+G435</f>
        <v>0</v>
      </c>
      <c r="H433" s="526">
        <f>IF(E433+G433=H434+H435,E433+G433, "CHYBA")</f>
        <v>0</v>
      </c>
      <c r="I433" s="522">
        <f>I434+I435</f>
        <v>0</v>
      </c>
      <c r="J433" s="519">
        <f t="shared" ref="J433" si="136">J434+J435</f>
        <v>0</v>
      </c>
      <c r="K433" s="519">
        <f>K436</f>
        <v>0</v>
      </c>
      <c r="L433" s="519">
        <f>IF(I433+K433=L434+L435+L436,I433+K433,"CHYBA")</f>
        <v>0</v>
      </c>
      <c r="M433" s="519">
        <f>M434+M435</f>
        <v>0</v>
      </c>
      <c r="N433" s="519">
        <f>N434+N435</f>
        <v>0</v>
      </c>
      <c r="O433" s="519">
        <f>O436</f>
        <v>0</v>
      </c>
      <c r="P433" s="519">
        <f>IF(M433+O433=P434+P435+P436,M433+O433,"CHYBA")</f>
        <v>0</v>
      </c>
      <c r="Q433" s="519">
        <f>Q434+Q435</f>
        <v>0</v>
      </c>
      <c r="R433" s="519">
        <f>R434+R435</f>
        <v>0</v>
      </c>
      <c r="S433" s="519">
        <f>S436</f>
        <v>0</v>
      </c>
      <c r="T433" s="521">
        <f>IF(Q433+S433=T434+T435+T436,Q433+S433,"CHYBA")</f>
        <v>0</v>
      </c>
    </row>
    <row r="434" spans="1:20" ht="19.149999999999999" hidden="1" customHeight="1">
      <c r="A434" s="534" t="s">
        <v>55</v>
      </c>
      <c r="B434" s="518" t="s">
        <v>419</v>
      </c>
      <c r="C434" s="519" t="e">
        <f>ROUND((Q434-R434)/H434/12,0)</f>
        <v>#DIV/0!</v>
      </c>
      <c r="D434" s="519" t="e">
        <f>ROUND(R434/F434/12,0)</f>
        <v>#DIV/0!</v>
      </c>
      <c r="E434" s="539"/>
      <c r="F434" s="540"/>
      <c r="G434" s="540"/>
      <c r="H434" s="521">
        <f>E434+G434</f>
        <v>0</v>
      </c>
      <c r="I434" s="541"/>
      <c r="J434" s="542"/>
      <c r="K434" s="519" t="s">
        <v>419</v>
      </c>
      <c r="L434" s="519">
        <f>I434</f>
        <v>0</v>
      </c>
      <c r="M434" s="542"/>
      <c r="N434" s="542"/>
      <c r="O434" s="519" t="s">
        <v>419</v>
      </c>
      <c r="P434" s="519">
        <f>M434</f>
        <v>0</v>
      </c>
      <c r="Q434" s="519">
        <f>I434+M434</f>
        <v>0</v>
      </c>
      <c r="R434" s="519">
        <f>J434+N434</f>
        <v>0</v>
      </c>
      <c r="S434" s="519" t="s">
        <v>419</v>
      </c>
      <c r="T434" s="521">
        <f>Q434</f>
        <v>0</v>
      </c>
    </row>
    <row r="435" spans="1:20" ht="19.149999999999999" hidden="1" customHeight="1">
      <c r="A435" s="534" t="s">
        <v>56</v>
      </c>
      <c r="B435" s="518" t="s">
        <v>419</v>
      </c>
      <c r="C435" s="519" t="e">
        <f>ROUND((Q435-R435)/H435/12,0)</f>
        <v>#DIV/0!</v>
      </c>
      <c r="D435" s="519" t="e">
        <f>ROUND(R435/F435/12,0)</f>
        <v>#DIV/0!</v>
      </c>
      <c r="E435" s="539"/>
      <c r="F435" s="540"/>
      <c r="G435" s="540"/>
      <c r="H435" s="521">
        <f>E435+G435</f>
        <v>0</v>
      </c>
      <c r="I435" s="541"/>
      <c r="J435" s="542"/>
      <c r="K435" s="519" t="s">
        <v>419</v>
      </c>
      <c r="L435" s="519">
        <f>I435</f>
        <v>0</v>
      </c>
      <c r="M435" s="542"/>
      <c r="N435" s="542"/>
      <c r="O435" s="519" t="s">
        <v>419</v>
      </c>
      <c r="P435" s="519">
        <f>M435</f>
        <v>0</v>
      </c>
      <c r="Q435" s="519">
        <f>I435+M435</f>
        <v>0</v>
      </c>
      <c r="R435" s="519">
        <f>J435+N435</f>
        <v>0</v>
      </c>
      <c r="S435" s="519" t="s">
        <v>419</v>
      </c>
      <c r="T435" s="521">
        <f>Q435</f>
        <v>0</v>
      </c>
    </row>
    <row r="436" spans="1:20" ht="19.149999999999999" hidden="1" customHeight="1">
      <c r="A436" s="534" t="s">
        <v>57</v>
      </c>
      <c r="B436" s="518" t="s">
        <v>419</v>
      </c>
      <c r="C436" s="519" t="s">
        <v>419</v>
      </c>
      <c r="D436" s="519" t="s">
        <v>419</v>
      </c>
      <c r="E436" s="524" t="s">
        <v>419</v>
      </c>
      <c r="F436" s="525" t="s">
        <v>419</v>
      </c>
      <c r="G436" s="525" t="s">
        <v>419</v>
      </c>
      <c r="H436" s="526" t="s">
        <v>419</v>
      </c>
      <c r="I436" s="522" t="s">
        <v>419</v>
      </c>
      <c r="J436" s="519" t="s">
        <v>419</v>
      </c>
      <c r="K436" s="542"/>
      <c r="L436" s="519">
        <f>K436</f>
        <v>0</v>
      </c>
      <c r="M436" s="519" t="s">
        <v>419</v>
      </c>
      <c r="N436" s="519" t="s">
        <v>419</v>
      </c>
      <c r="O436" s="542"/>
      <c r="P436" s="519">
        <f>O436</f>
        <v>0</v>
      </c>
      <c r="Q436" s="519" t="s">
        <v>419</v>
      </c>
      <c r="R436" s="519" t="s">
        <v>419</v>
      </c>
      <c r="S436" s="519">
        <f>K436+O436</f>
        <v>0</v>
      </c>
      <c r="T436" s="521">
        <f>S436</f>
        <v>0</v>
      </c>
    </row>
    <row r="437" spans="1:20" ht="19.149999999999999" hidden="1" customHeight="1">
      <c r="A437" s="535" t="s">
        <v>518</v>
      </c>
      <c r="B437" s="536"/>
      <c r="C437" s="519" t="e">
        <f>ROUND((Q437-R437)/H437/12,0)</f>
        <v>#DIV/0!</v>
      </c>
      <c r="D437" s="519" t="e">
        <f>ROUND(R437/F437/12,0)</f>
        <v>#DIV/0!</v>
      </c>
      <c r="E437" s="524">
        <f>E438+E439</f>
        <v>0</v>
      </c>
      <c r="F437" s="525">
        <f>F438+F439</f>
        <v>0</v>
      </c>
      <c r="G437" s="525">
        <f>G438+G439</f>
        <v>0</v>
      </c>
      <c r="H437" s="526">
        <f>IF(E437+G437=H438+H439,E437+G437, "CHYBA")</f>
        <v>0</v>
      </c>
      <c r="I437" s="522">
        <f>I438+I439</f>
        <v>0</v>
      </c>
      <c r="J437" s="519">
        <f t="shared" ref="J437" si="137">J438+J439</f>
        <v>0</v>
      </c>
      <c r="K437" s="519">
        <f>K440</f>
        <v>0</v>
      </c>
      <c r="L437" s="519">
        <f>IF(I437+K437=L438+L439+L440,I437+K437,"CHYBA")</f>
        <v>0</v>
      </c>
      <c r="M437" s="519">
        <f>M438+M439</f>
        <v>0</v>
      </c>
      <c r="N437" s="519">
        <f>N438+N439</f>
        <v>0</v>
      </c>
      <c r="O437" s="519">
        <f>O440</f>
        <v>0</v>
      </c>
      <c r="P437" s="519">
        <f>IF(M437+O437=P438+P439+P440,M437+O437,"CHYBA")</f>
        <v>0</v>
      </c>
      <c r="Q437" s="519">
        <f>Q438+Q439</f>
        <v>0</v>
      </c>
      <c r="R437" s="519">
        <f>R438+R439</f>
        <v>0</v>
      </c>
      <c r="S437" s="519">
        <f>S440</f>
        <v>0</v>
      </c>
      <c r="T437" s="521">
        <f>IF(Q437+S437=T438+T439+T440,Q437+S437,"CHYBA")</f>
        <v>0</v>
      </c>
    </row>
    <row r="438" spans="1:20" ht="19.149999999999999" hidden="1" customHeight="1">
      <c r="A438" s="534" t="s">
        <v>55</v>
      </c>
      <c r="B438" s="518" t="s">
        <v>419</v>
      </c>
      <c r="C438" s="519" t="e">
        <f>ROUND((Q438-R438)/H438/12,0)</f>
        <v>#DIV/0!</v>
      </c>
      <c r="D438" s="519" t="e">
        <f>ROUND(R438/F438/12,0)</f>
        <v>#DIV/0!</v>
      </c>
      <c r="E438" s="539"/>
      <c r="F438" s="540"/>
      <c r="G438" s="540"/>
      <c r="H438" s="521">
        <f>E438+G438</f>
        <v>0</v>
      </c>
      <c r="I438" s="541"/>
      <c r="J438" s="542"/>
      <c r="K438" s="519" t="s">
        <v>419</v>
      </c>
      <c r="L438" s="519">
        <f>I438</f>
        <v>0</v>
      </c>
      <c r="M438" s="542"/>
      <c r="N438" s="542"/>
      <c r="O438" s="519" t="s">
        <v>419</v>
      </c>
      <c r="P438" s="519">
        <f>M438</f>
        <v>0</v>
      </c>
      <c r="Q438" s="519">
        <f>I438+M438</f>
        <v>0</v>
      </c>
      <c r="R438" s="519">
        <f>J438+N438</f>
        <v>0</v>
      </c>
      <c r="S438" s="519" t="s">
        <v>419</v>
      </c>
      <c r="T438" s="521">
        <f>Q438</f>
        <v>0</v>
      </c>
    </row>
    <row r="439" spans="1:20" ht="19.149999999999999" hidden="1" customHeight="1">
      <c r="A439" s="534" t="s">
        <v>56</v>
      </c>
      <c r="B439" s="518" t="s">
        <v>419</v>
      </c>
      <c r="C439" s="519" t="e">
        <f>ROUND((Q439-R439)/H439/12,0)</f>
        <v>#DIV/0!</v>
      </c>
      <c r="D439" s="519" t="e">
        <f>ROUND(R439/F439/12,0)</f>
        <v>#DIV/0!</v>
      </c>
      <c r="E439" s="539"/>
      <c r="F439" s="540"/>
      <c r="G439" s="540"/>
      <c r="H439" s="521">
        <f>E439+G439</f>
        <v>0</v>
      </c>
      <c r="I439" s="541"/>
      <c r="J439" s="542"/>
      <c r="K439" s="519" t="s">
        <v>419</v>
      </c>
      <c r="L439" s="519">
        <f>I439</f>
        <v>0</v>
      </c>
      <c r="M439" s="542"/>
      <c r="N439" s="542"/>
      <c r="O439" s="519" t="s">
        <v>419</v>
      </c>
      <c r="P439" s="519">
        <f>M439</f>
        <v>0</v>
      </c>
      <c r="Q439" s="519">
        <f>I439+M439</f>
        <v>0</v>
      </c>
      <c r="R439" s="519">
        <f>J439+N439</f>
        <v>0</v>
      </c>
      <c r="S439" s="519" t="s">
        <v>419</v>
      </c>
      <c r="T439" s="521">
        <f>Q439</f>
        <v>0</v>
      </c>
    </row>
    <row r="440" spans="1:20" ht="19.149999999999999" hidden="1" customHeight="1" thickBot="1">
      <c r="A440" s="551" t="s">
        <v>57</v>
      </c>
      <c r="B440" s="552" t="s">
        <v>419</v>
      </c>
      <c r="C440" s="553" t="s">
        <v>419</v>
      </c>
      <c r="D440" s="553" t="s">
        <v>419</v>
      </c>
      <c r="E440" s="554" t="s">
        <v>419</v>
      </c>
      <c r="F440" s="555" t="s">
        <v>419</v>
      </c>
      <c r="G440" s="555" t="s">
        <v>419</v>
      </c>
      <c r="H440" s="556" t="s">
        <v>419</v>
      </c>
      <c r="I440" s="557" t="s">
        <v>419</v>
      </c>
      <c r="J440" s="553" t="s">
        <v>419</v>
      </c>
      <c r="K440" s="558"/>
      <c r="L440" s="553">
        <f>K440</f>
        <v>0</v>
      </c>
      <c r="M440" s="553" t="s">
        <v>419</v>
      </c>
      <c r="N440" s="553" t="s">
        <v>419</v>
      </c>
      <c r="O440" s="558"/>
      <c r="P440" s="553">
        <f>O440</f>
        <v>0</v>
      </c>
      <c r="Q440" s="553" t="s">
        <v>419</v>
      </c>
      <c r="R440" s="553" t="s">
        <v>419</v>
      </c>
      <c r="S440" s="553">
        <f>K440+O440</f>
        <v>0</v>
      </c>
      <c r="T440" s="559">
        <f>S440</f>
        <v>0</v>
      </c>
    </row>
    <row r="441" spans="1:20" ht="19.149999999999999" hidden="1" customHeight="1">
      <c r="A441" s="528" t="s">
        <v>423</v>
      </c>
      <c r="B441" s="529" t="s">
        <v>419</v>
      </c>
      <c r="C441" s="530" t="e">
        <f>ROUND((Q441-R441)/H441/12,0)</f>
        <v>#DIV/0!</v>
      </c>
      <c r="D441" s="530" t="e">
        <f>ROUND(R441/F441/12,0)</f>
        <v>#DIV/0!</v>
      </c>
      <c r="E441" s="531">
        <f>E442+E443</f>
        <v>0</v>
      </c>
      <c r="F441" s="530">
        <f>F442+F443</f>
        <v>0</v>
      </c>
      <c r="G441" s="530">
        <f>G442+G443</f>
        <v>0</v>
      </c>
      <c r="H441" s="532">
        <f>IF(E441+G441=H442+H443,E441+G441, "CHYBA")</f>
        <v>0</v>
      </c>
      <c r="I441" s="533">
        <f>I442+I443</f>
        <v>0</v>
      </c>
      <c r="J441" s="530">
        <f t="shared" ref="J441" si="138">J442+J443</f>
        <v>0</v>
      </c>
      <c r="K441" s="530">
        <f>K444</f>
        <v>0</v>
      </c>
      <c r="L441" s="530">
        <f>IF(I441+K441=L442+L443+L444,I441+K441,"CHYBA")</f>
        <v>0</v>
      </c>
      <c r="M441" s="530">
        <f>M442+M443</f>
        <v>0</v>
      </c>
      <c r="N441" s="530">
        <f>N442+N443</f>
        <v>0</v>
      </c>
      <c r="O441" s="530">
        <f>O444</f>
        <v>0</v>
      </c>
      <c r="P441" s="530">
        <f>IF(M441+O441=P442+P443+P444,M441+O441,"CHYBA")</f>
        <v>0</v>
      </c>
      <c r="Q441" s="530">
        <f>Q442+Q443</f>
        <v>0</v>
      </c>
      <c r="R441" s="530">
        <f>R442+R443</f>
        <v>0</v>
      </c>
      <c r="S441" s="530">
        <f>S444</f>
        <v>0</v>
      </c>
      <c r="T441" s="532">
        <f>IF(Q441+S441=T442+T443+T444,Q441+S441,"CHYBA")</f>
        <v>0</v>
      </c>
    </row>
    <row r="442" spans="1:20" ht="19.149999999999999" hidden="1" customHeight="1">
      <c r="A442" s="534" t="s">
        <v>55</v>
      </c>
      <c r="B442" s="518" t="s">
        <v>419</v>
      </c>
      <c r="C442" s="519" t="e">
        <f>ROUND((Q442-R442)/H442/12,0)</f>
        <v>#DIV/0!</v>
      </c>
      <c r="D442" s="519" t="e">
        <f>ROUND(R442/F442/12,0)</f>
        <v>#DIV/0!</v>
      </c>
      <c r="E442" s="520">
        <f>E446+E450+E454+E458+E462+E466+E470</f>
        <v>0</v>
      </c>
      <c r="F442" s="519">
        <f>F446+F450+F454+F458+F462+F466+F470</f>
        <v>0</v>
      </c>
      <c r="G442" s="519">
        <f>G446+G450+G454+G458+G462+G466+G470</f>
        <v>0</v>
      </c>
      <c r="H442" s="521">
        <f>E442+G442</f>
        <v>0</v>
      </c>
      <c r="I442" s="522">
        <f>I446+I450+I454+I458+I462+I466+I470</f>
        <v>0</v>
      </c>
      <c r="J442" s="519">
        <f t="shared" ref="J442:J443" si="139">J446+J450+J454+J458+J462+J466+J470</f>
        <v>0</v>
      </c>
      <c r="K442" s="519" t="s">
        <v>419</v>
      </c>
      <c r="L442" s="519">
        <f>I442</f>
        <v>0</v>
      </c>
      <c r="M442" s="519">
        <f>M446+M450+M454+M458+M462+M466+M470</f>
        <v>0</v>
      </c>
      <c r="N442" s="519">
        <f t="shared" ref="N442:N443" si="140">N446+N450+N454+N458+N462+N466+N470</f>
        <v>0</v>
      </c>
      <c r="O442" s="519" t="s">
        <v>419</v>
      </c>
      <c r="P442" s="519">
        <f>M442</f>
        <v>0</v>
      </c>
      <c r="Q442" s="519">
        <f>I442+M442</f>
        <v>0</v>
      </c>
      <c r="R442" s="519">
        <f>J442+N442</f>
        <v>0</v>
      </c>
      <c r="S442" s="519" t="s">
        <v>419</v>
      </c>
      <c r="T442" s="521">
        <f>Q442</f>
        <v>0</v>
      </c>
    </row>
    <row r="443" spans="1:20" ht="19.149999999999999" hidden="1" customHeight="1">
      <c r="A443" s="534" t="s">
        <v>56</v>
      </c>
      <c r="B443" s="518" t="s">
        <v>419</v>
      </c>
      <c r="C443" s="519" t="e">
        <f>ROUND((Q443-R443)/H443/12,0)</f>
        <v>#DIV/0!</v>
      </c>
      <c r="D443" s="519" t="e">
        <f>ROUND(R443/F443/12,0)</f>
        <v>#DIV/0!</v>
      </c>
      <c r="E443" s="520">
        <f>E447+E451+E455+E459+E463+E467+E471</f>
        <v>0</v>
      </c>
      <c r="F443" s="519">
        <f t="shared" ref="F443:G443" si="141">F447+F451+F455+F459+F463+F467+F471</f>
        <v>0</v>
      </c>
      <c r="G443" s="519">
        <f t="shared" si="141"/>
        <v>0</v>
      </c>
      <c r="H443" s="521">
        <f>E443+G443</f>
        <v>0</v>
      </c>
      <c r="I443" s="522">
        <f>I447+I451+I455+I459+I463+I467+I471</f>
        <v>0</v>
      </c>
      <c r="J443" s="519">
        <f t="shared" si="139"/>
        <v>0</v>
      </c>
      <c r="K443" s="519" t="s">
        <v>419</v>
      </c>
      <c r="L443" s="519">
        <f>I443</f>
        <v>0</v>
      </c>
      <c r="M443" s="519">
        <f>M447+M451+M455+M459+M463+M467+M471</f>
        <v>0</v>
      </c>
      <c r="N443" s="519">
        <f t="shared" si="140"/>
        <v>0</v>
      </c>
      <c r="O443" s="519" t="s">
        <v>419</v>
      </c>
      <c r="P443" s="519">
        <f>M443</f>
        <v>0</v>
      </c>
      <c r="Q443" s="519">
        <f>I443+M443</f>
        <v>0</v>
      </c>
      <c r="R443" s="519">
        <f>J443+N443</f>
        <v>0</v>
      </c>
      <c r="S443" s="519" t="s">
        <v>419</v>
      </c>
      <c r="T443" s="521">
        <f>Q443</f>
        <v>0</v>
      </c>
    </row>
    <row r="444" spans="1:20" ht="19.149999999999999" hidden="1" customHeight="1">
      <c r="A444" s="534" t="s">
        <v>57</v>
      </c>
      <c r="B444" s="518" t="s">
        <v>419</v>
      </c>
      <c r="C444" s="519" t="s">
        <v>419</v>
      </c>
      <c r="D444" s="519" t="s">
        <v>419</v>
      </c>
      <c r="E444" s="524" t="s">
        <v>419</v>
      </c>
      <c r="F444" s="525" t="s">
        <v>419</v>
      </c>
      <c r="G444" s="525" t="s">
        <v>419</v>
      </c>
      <c r="H444" s="526" t="s">
        <v>419</v>
      </c>
      <c r="I444" s="522" t="s">
        <v>419</v>
      </c>
      <c r="J444" s="519" t="s">
        <v>419</v>
      </c>
      <c r="K444" s="519">
        <f>K448+K452+K456+K460+K464+K468+K472</f>
        <v>0</v>
      </c>
      <c r="L444" s="519">
        <f>K444</f>
        <v>0</v>
      </c>
      <c r="M444" s="519" t="s">
        <v>419</v>
      </c>
      <c r="N444" s="519" t="s">
        <v>419</v>
      </c>
      <c r="O444" s="519">
        <f>O448+O452+O456+O460+O464+O468+O472</f>
        <v>0</v>
      </c>
      <c r="P444" s="519">
        <f>O444</f>
        <v>0</v>
      </c>
      <c r="Q444" s="519" t="s">
        <v>419</v>
      </c>
      <c r="R444" s="519" t="s">
        <v>419</v>
      </c>
      <c r="S444" s="519">
        <f>K444+O444</f>
        <v>0</v>
      </c>
      <c r="T444" s="521">
        <f>S444</f>
        <v>0</v>
      </c>
    </row>
    <row r="445" spans="1:20" ht="19.149999999999999" hidden="1" customHeight="1">
      <c r="A445" s="535" t="s">
        <v>518</v>
      </c>
      <c r="B445" s="536"/>
      <c r="C445" s="519" t="e">
        <f>ROUND((Q445-R445)/H445/12,0)</f>
        <v>#DIV/0!</v>
      </c>
      <c r="D445" s="519" t="e">
        <f>ROUND(R445/F445/12,0)</f>
        <v>#DIV/0!</v>
      </c>
      <c r="E445" s="524">
        <f>E446+E447</f>
        <v>0</v>
      </c>
      <c r="F445" s="525">
        <f>F446+F447</f>
        <v>0</v>
      </c>
      <c r="G445" s="525">
        <f>G446+G447</f>
        <v>0</v>
      </c>
      <c r="H445" s="526">
        <f>IF(E445+G445=H446+H447,E445+G445, "CHYBA")</f>
        <v>0</v>
      </c>
      <c r="I445" s="537">
        <f>I446+I447</f>
        <v>0</v>
      </c>
      <c r="J445" s="538">
        <f>J446+J447</f>
        <v>0</v>
      </c>
      <c r="K445" s="538">
        <f>K448</f>
        <v>0</v>
      </c>
      <c r="L445" s="538">
        <f>IF(I445+K445=L446+L447+L448,I445+K445,"CHYBA")</f>
        <v>0</v>
      </c>
      <c r="M445" s="519">
        <f>M446+M447</f>
        <v>0</v>
      </c>
      <c r="N445" s="519">
        <f>N446+N447</f>
        <v>0</v>
      </c>
      <c r="O445" s="519">
        <f>O448</f>
        <v>0</v>
      </c>
      <c r="P445" s="519">
        <f>IF(M445+O445=P446+P447+P448,M445+O445,"CHYBA")</f>
        <v>0</v>
      </c>
      <c r="Q445" s="519">
        <f>Q446+Q447</f>
        <v>0</v>
      </c>
      <c r="R445" s="519">
        <f>R446+R447</f>
        <v>0</v>
      </c>
      <c r="S445" s="519">
        <f>S448</f>
        <v>0</v>
      </c>
      <c r="T445" s="521">
        <f>IF(Q445+S445=T446+T447+T448,Q445+S445,"CHYBA")</f>
        <v>0</v>
      </c>
    </row>
    <row r="446" spans="1:20" ht="19.149999999999999" hidden="1" customHeight="1">
      <c r="A446" s="534" t="s">
        <v>55</v>
      </c>
      <c r="B446" s="518" t="s">
        <v>419</v>
      </c>
      <c r="C446" s="519" t="e">
        <f>ROUND((Q446-R446)/H446/12,0)</f>
        <v>#DIV/0!</v>
      </c>
      <c r="D446" s="519" t="e">
        <f>ROUND(R446/F446/12,0)</f>
        <v>#DIV/0!</v>
      </c>
      <c r="E446" s="539"/>
      <c r="F446" s="540"/>
      <c r="G446" s="540"/>
      <c r="H446" s="521">
        <f>E446+G446</f>
        <v>0</v>
      </c>
      <c r="I446" s="541"/>
      <c r="J446" s="542"/>
      <c r="K446" s="538" t="s">
        <v>419</v>
      </c>
      <c r="L446" s="538">
        <f>I446</f>
        <v>0</v>
      </c>
      <c r="M446" s="542"/>
      <c r="N446" s="542"/>
      <c r="O446" s="519" t="s">
        <v>419</v>
      </c>
      <c r="P446" s="519">
        <f>M446</f>
        <v>0</v>
      </c>
      <c r="Q446" s="519">
        <f>I446+M446</f>
        <v>0</v>
      </c>
      <c r="R446" s="519">
        <f>J446+N446</f>
        <v>0</v>
      </c>
      <c r="S446" s="519" t="s">
        <v>419</v>
      </c>
      <c r="T446" s="521">
        <f>Q446</f>
        <v>0</v>
      </c>
    </row>
    <row r="447" spans="1:20" ht="19.149999999999999" hidden="1" customHeight="1">
      <c r="A447" s="534" t="s">
        <v>56</v>
      </c>
      <c r="B447" s="518" t="s">
        <v>419</v>
      </c>
      <c r="C447" s="519" t="e">
        <f>ROUND((Q447-R447)/H447/12,0)</f>
        <v>#DIV/0!</v>
      </c>
      <c r="D447" s="519" t="e">
        <f>ROUND(R447/F447/12,0)</f>
        <v>#DIV/0!</v>
      </c>
      <c r="E447" s="539"/>
      <c r="F447" s="540"/>
      <c r="G447" s="540"/>
      <c r="H447" s="521">
        <f>E447+G447</f>
        <v>0</v>
      </c>
      <c r="I447" s="541"/>
      <c r="J447" s="542"/>
      <c r="K447" s="538" t="s">
        <v>419</v>
      </c>
      <c r="L447" s="538">
        <f>I447</f>
        <v>0</v>
      </c>
      <c r="M447" s="542"/>
      <c r="N447" s="542"/>
      <c r="O447" s="519" t="s">
        <v>419</v>
      </c>
      <c r="P447" s="519">
        <f>M447</f>
        <v>0</v>
      </c>
      <c r="Q447" s="519">
        <f>I447+M447</f>
        <v>0</v>
      </c>
      <c r="R447" s="519">
        <f>J447+N447</f>
        <v>0</v>
      </c>
      <c r="S447" s="519" t="s">
        <v>419</v>
      </c>
      <c r="T447" s="521">
        <f>Q447</f>
        <v>0</v>
      </c>
    </row>
    <row r="448" spans="1:20" ht="19.149999999999999" hidden="1" customHeight="1">
      <c r="A448" s="534" t="s">
        <v>57</v>
      </c>
      <c r="B448" s="518" t="s">
        <v>419</v>
      </c>
      <c r="C448" s="519" t="s">
        <v>419</v>
      </c>
      <c r="D448" s="519" t="s">
        <v>419</v>
      </c>
      <c r="E448" s="524" t="s">
        <v>419</v>
      </c>
      <c r="F448" s="525" t="s">
        <v>419</v>
      </c>
      <c r="G448" s="525" t="s">
        <v>419</v>
      </c>
      <c r="H448" s="526" t="s">
        <v>419</v>
      </c>
      <c r="I448" s="522" t="s">
        <v>419</v>
      </c>
      <c r="J448" s="519" t="s">
        <v>419</v>
      </c>
      <c r="K448" s="542"/>
      <c r="L448" s="538">
        <f>K448</f>
        <v>0</v>
      </c>
      <c r="M448" s="519" t="s">
        <v>419</v>
      </c>
      <c r="N448" s="519" t="s">
        <v>419</v>
      </c>
      <c r="O448" s="542"/>
      <c r="P448" s="519">
        <f>O448</f>
        <v>0</v>
      </c>
      <c r="Q448" s="519" t="s">
        <v>419</v>
      </c>
      <c r="R448" s="519" t="s">
        <v>419</v>
      </c>
      <c r="S448" s="519">
        <f>K448+O448</f>
        <v>0</v>
      </c>
      <c r="T448" s="521">
        <f>S448</f>
        <v>0</v>
      </c>
    </row>
    <row r="449" spans="1:20" ht="19.149999999999999" hidden="1" customHeight="1">
      <c r="A449" s="535" t="s">
        <v>518</v>
      </c>
      <c r="B449" s="536"/>
      <c r="C449" s="519" t="e">
        <f>ROUND((Q449-R449)/H449/12,0)</f>
        <v>#DIV/0!</v>
      </c>
      <c r="D449" s="519" t="e">
        <f>ROUND(R449/F449/12,0)</f>
        <v>#DIV/0!</v>
      </c>
      <c r="E449" s="524">
        <f>E450+E451</f>
        <v>0</v>
      </c>
      <c r="F449" s="525">
        <f>F450+F451</f>
        <v>0</v>
      </c>
      <c r="G449" s="525">
        <f>G450+G451</f>
        <v>0</v>
      </c>
      <c r="H449" s="526">
        <f>IF(E449+G449=H450+H451,E449+G449, "CHYBA")</f>
        <v>0</v>
      </c>
      <c r="I449" s="522">
        <f>I450+I451</f>
        <v>0</v>
      </c>
      <c r="J449" s="519">
        <f t="shared" ref="J449" si="142">J450+J451</f>
        <v>0</v>
      </c>
      <c r="K449" s="519">
        <f>K452</f>
        <v>0</v>
      </c>
      <c r="L449" s="519">
        <f>IF(I449+K449=L450+L451+L452,I449+K449,"CHYBA")</f>
        <v>0</v>
      </c>
      <c r="M449" s="519">
        <f>M450+M451</f>
        <v>0</v>
      </c>
      <c r="N449" s="519">
        <f>N450+N451</f>
        <v>0</v>
      </c>
      <c r="O449" s="519">
        <f>O452</f>
        <v>0</v>
      </c>
      <c r="P449" s="519">
        <f>IF(M449+O449=P450+P451+P452,M449+O449,"CHYBA")</f>
        <v>0</v>
      </c>
      <c r="Q449" s="519">
        <f>Q450+Q451</f>
        <v>0</v>
      </c>
      <c r="R449" s="519">
        <f>R450+R451</f>
        <v>0</v>
      </c>
      <c r="S449" s="519">
        <f>S452</f>
        <v>0</v>
      </c>
      <c r="T449" s="521">
        <f>IF(Q449+S449=T450+T451+T452,Q449+S449,"CHYBA")</f>
        <v>0</v>
      </c>
    </row>
    <row r="450" spans="1:20" ht="19.149999999999999" hidden="1" customHeight="1">
      <c r="A450" s="534" t="s">
        <v>55</v>
      </c>
      <c r="B450" s="518" t="s">
        <v>419</v>
      </c>
      <c r="C450" s="519" t="e">
        <f>ROUND((Q450-R450)/H450/12,0)</f>
        <v>#DIV/0!</v>
      </c>
      <c r="D450" s="519" t="e">
        <f>ROUND(R450/F450/12,0)</f>
        <v>#DIV/0!</v>
      </c>
      <c r="E450" s="539"/>
      <c r="F450" s="540"/>
      <c r="G450" s="540"/>
      <c r="H450" s="521">
        <f>E450+G450</f>
        <v>0</v>
      </c>
      <c r="I450" s="541"/>
      <c r="J450" s="542"/>
      <c r="K450" s="519" t="s">
        <v>419</v>
      </c>
      <c r="L450" s="519">
        <f>I450</f>
        <v>0</v>
      </c>
      <c r="M450" s="542"/>
      <c r="N450" s="542"/>
      <c r="O450" s="519" t="s">
        <v>419</v>
      </c>
      <c r="P450" s="519">
        <f>M450</f>
        <v>0</v>
      </c>
      <c r="Q450" s="519">
        <f>I450+M450</f>
        <v>0</v>
      </c>
      <c r="R450" s="519">
        <f>J450+N450</f>
        <v>0</v>
      </c>
      <c r="S450" s="519" t="s">
        <v>419</v>
      </c>
      <c r="T450" s="521">
        <f>Q450</f>
        <v>0</v>
      </c>
    </row>
    <row r="451" spans="1:20" ht="19.149999999999999" hidden="1" customHeight="1">
      <c r="A451" s="534" t="s">
        <v>56</v>
      </c>
      <c r="B451" s="518" t="s">
        <v>419</v>
      </c>
      <c r="C451" s="519" t="e">
        <f>ROUND((Q451-R451)/H451/12,0)</f>
        <v>#DIV/0!</v>
      </c>
      <c r="D451" s="519" t="e">
        <f>ROUND(R451/F451/12,0)</f>
        <v>#DIV/0!</v>
      </c>
      <c r="E451" s="539"/>
      <c r="F451" s="540"/>
      <c r="G451" s="540"/>
      <c r="H451" s="521">
        <f>E451+G451</f>
        <v>0</v>
      </c>
      <c r="I451" s="541"/>
      <c r="J451" s="542"/>
      <c r="K451" s="519" t="s">
        <v>419</v>
      </c>
      <c r="L451" s="519">
        <f>I451</f>
        <v>0</v>
      </c>
      <c r="M451" s="542"/>
      <c r="N451" s="542"/>
      <c r="O451" s="519" t="s">
        <v>419</v>
      </c>
      <c r="P451" s="519">
        <f>M451</f>
        <v>0</v>
      </c>
      <c r="Q451" s="519">
        <f>I451+M451</f>
        <v>0</v>
      </c>
      <c r="R451" s="519">
        <f>J451+N451</f>
        <v>0</v>
      </c>
      <c r="S451" s="519" t="s">
        <v>419</v>
      </c>
      <c r="T451" s="521">
        <f>Q451</f>
        <v>0</v>
      </c>
    </row>
    <row r="452" spans="1:20" ht="19.149999999999999" hidden="1" customHeight="1">
      <c r="A452" s="534" t="s">
        <v>57</v>
      </c>
      <c r="B452" s="518" t="s">
        <v>419</v>
      </c>
      <c r="C452" s="519" t="s">
        <v>419</v>
      </c>
      <c r="D452" s="519" t="s">
        <v>419</v>
      </c>
      <c r="E452" s="524" t="s">
        <v>419</v>
      </c>
      <c r="F452" s="525" t="s">
        <v>419</v>
      </c>
      <c r="G452" s="525" t="s">
        <v>419</v>
      </c>
      <c r="H452" s="526" t="s">
        <v>419</v>
      </c>
      <c r="I452" s="522" t="s">
        <v>419</v>
      </c>
      <c r="J452" s="519" t="s">
        <v>419</v>
      </c>
      <c r="K452" s="542"/>
      <c r="L452" s="519">
        <f>K452</f>
        <v>0</v>
      </c>
      <c r="M452" s="519" t="s">
        <v>419</v>
      </c>
      <c r="N452" s="519" t="s">
        <v>419</v>
      </c>
      <c r="O452" s="542"/>
      <c r="P452" s="519">
        <f>O452</f>
        <v>0</v>
      </c>
      <c r="Q452" s="519" t="s">
        <v>419</v>
      </c>
      <c r="R452" s="519" t="s">
        <v>419</v>
      </c>
      <c r="S452" s="519">
        <f>K452+O452</f>
        <v>0</v>
      </c>
      <c r="T452" s="521">
        <f>S452</f>
        <v>0</v>
      </c>
    </row>
    <row r="453" spans="1:20" ht="19.149999999999999" hidden="1" customHeight="1">
      <c r="A453" s="535" t="s">
        <v>518</v>
      </c>
      <c r="B453" s="536"/>
      <c r="C453" s="519" t="e">
        <f>ROUND((Q453-R453)/H453/12,0)</f>
        <v>#DIV/0!</v>
      </c>
      <c r="D453" s="519" t="e">
        <f>ROUND(R453/F453/12,0)</f>
        <v>#DIV/0!</v>
      </c>
      <c r="E453" s="524">
        <f>E454+E455</f>
        <v>0</v>
      </c>
      <c r="F453" s="525">
        <f>F454+F455</f>
        <v>0</v>
      </c>
      <c r="G453" s="525">
        <f>G454+G455</f>
        <v>0</v>
      </c>
      <c r="H453" s="526">
        <f>IF(E453+G453=H454+H455,E453+G453, "CHYBA")</f>
        <v>0</v>
      </c>
      <c r="I453" s="522">
        <f>I454+I455</f>
        <v>0</v>
      </c>
      <c r="J453" s="519">
        <f t="shared" ref="J453" si="143">J454+J455</f>
        <v>0</v>
      </c>
      <c r="K453" s="519">
        <f>K456</f>
        <v>0</v>
      </c>
      <c r="L453" s="519">
        <f>IF(I453+K453=L454+L455+L456,I453+K453,"CHYBA")</f>
        <v>0</v>
      </c>
      <c r="M453" s="519">
        <f>M454+M455</f>
        <v>0</v>
      </c>
      <c r="N453" s="519">
        <f>N454+N455</f>
        <v>0</v>
      </c>
      <c r="O453" s="519">
        <f>O456</f>
        <v>0</v>
      </c>
      <c r="P453" s="519">
        <f>IF(M453+O453=P454+P455+P456,M453+O453,"CHYBA")</f>
        <v>0</v>
      </c>
      <c r="Q453" s="519">
        <f>Q454+Q455</f>
        <v>0</v>
      </c>
      <c r="R453" s="519">
        <f>R454+R455</f>
        <v>0</v>
      </c>
      <c r="S453" s="519">
        <f>S456</f>
        <v>0</v>
      </c>
      <c r="T453" s="521">
        <f>IF(Q453+S453=T454+T455+T456,Q453+S453,"CHYBA")</f>
        <v>0</v>
      </c>
    </row>
    <row r="454" spans="1:20" ht="19.149999999999999" hidden="1" customHeight="1">
      <c r="A454" s="534" t="s">
        <v>55</v>
      </c>
      <c r="B454" s="518" t="s">
        <v>419</v>
      </c>
      <c r="C454" s="519" t="e">
        <f>ROUND((Q454-R454)/H454/12,0)</f>
        <v>#DIV/0!</v>
      </c>
      <c r="D454" s="519" t="e">
        <f>ROUND(R454/F454/12,0)</f>
        <v>#DIV/0!</v>
      </c>
      <c r="E454" s="539"/>
      <c r="F454" s="540"/>
      <c r="G454" s="540"/>
      <c r="H454" s="521">
        <f>E454+G454</f>
        <v>0</v>
      </c>
      <c r="I454" s="541"/>
      <c r="J454" s="542"/>
      <c r="K454" s="519" t="s">
        <v>419</v>
      </c>
      <c r="L454" s="519">
        <f>I454</f>
        <v>0</v>
      </c>
      <c r="M454" s="542"/>
      <c r="N454" s="542"/>
      <c r="O454" s="519" t="s">
        <v>419</v>
      </c>
      <c r="P454" s="519">
        <f>M454</f>
        <v>0</v>
      </c>
      <c r="Q454" s="519">
        <f>I454+M454</f>
        <v>0</v>
      </c>
      <c r="R454" s="519">
        <f>J454+N454</f>
        <v>0</v>
      </c>
      <c r="S454" s="519" t="s">
        <v>419</v>
      </c>
      <c r="T454" s="521">
        <f>Q454</f>
        <v>0</v>
      </c>
    </row>
    <row r="455" spans="1:20" ht="19.149999999999999" hidden="1" customHeight="1">
      <c r="A455" s="534" t="s">
        <v>56</v>
      </c>
      <c r="B455" s="518" t="s">
        <v>419</v>
      </c>
      <c r="C455" s="519" t="e">
        <f>ROUND((Q455-R455)/H455/12,0)</f>
        <v>#DIV/0!</v>
      </c>
      <c r="D455" s="519" t="e">
        <f>ROUND(R455/F455/12,0)</f>
        <v>#DIV/0!</v>
      </c>
      <c r="E455" s="539"/>
      <c r="F455" s="540"/>
      <c r="G455" s="540"/>
      <c r="H455" s="521">
        <f>E455+G455</f>
        <v>0</v>
      </c>
      <c r="I455" s="541"/>
      <c r="J455" s="542"/>
      <c r="K455" s="519" t="s">
        <v>419</v>
      </c>
      <c r="L455" s="519">
        <f>I455</f>
        <v>0</v>
      </c>
      <c r="M455" s="542"/>
      <c r="N455" s="542"/>
      <c r="O455" s="519" t="s">
        <v>419</v>
      </c>
      <c r="P455" s="519">
        <f>M455</f>
        <v>0</v>
      </c>
      <c r="Q455" s="519">
        <f>I455+M455</f>
        <v>0</v>
      </c>
      <c r="R455" s="519">
        <f>J455+N455</f>
        <v>0</v>
      </c>
      <c r="S455" s="519" t="s">
        <v>419</v>
      </c>
      <c r="T455" s="521">
        <f>Q455</f>
        <v>0</v>
      </c>
    </row>
    <row r="456" spans="1:20" ht="19.149999999999999" hidden="1" customHeight="1">
      <c r="A456" s="534" t="s">
        <v>57</v>
      </c>
      <c r="B456" s="518" t="s">
        <v>419</v>
      </c>
      <c r="C456" s="519" t="s">
        <v>419</v>
      </c>
      <c r="D456" s="519" t="s">
        <v>419</v>
      </c>
      <c r="E456" s="524" t="s">
        <v>419</v>
      </c>
      <c r="F456" s="525" t="s">
        <v>419</v>
      </c>
      <c r="G456" s="525" t="s">
        <v>419</v>
      </c>
      <c r="H456" s="526" t="s">
        <v>419</v>
      </c>
      <c r="I456" s="522" t="s">
        <v>419</v>
      </c>
      <c r="J456" s="519" t="s">
        <v>419</v>
      </c>
      <c r="K456" s="542"/>
      <c r="L456" s="519">
        <f>K456</f>
        <v>0</v>
      </c>
      <c r="M456" s="519" t="s">
        <v>419</v>
      </c>
      <c r="N456" s="519" t="s">
        <v>419</v>
      </c>
      <c r="O456" s="542"/>
      <c r="P456" s="519">
        <f>O456</f>
        <v>0</v>
      </c>
      <c r="Q456" s="519" t="s">
        <v>419</v>
      </c>
      <c r="R456" s="519" t="s">
        <v>419</v>
      </c>
      <c r="S456" s="519">
        <f>K456+O456</f>
        <v>0</v>
      </c>
      <c r="T456" s="521">
        <f>S456</f>
        <v>0</v>
      </c>
    </row>
    <row r="457" spans="1:20" ht="19.149999999999999" hidden="1" customHeight="1">
      <c r="A457" s="535" t="s">
        <v>518</v>
      </c>
      <c r="B457" s="536"/>
      <c r="C457" s="519" t="e">
        <f>ROUND((Q457-R457)/H457/12,0)</f>
        <v>#DIV/0!</v>
      </c>
      <c r="D457" s="519" t="e">
        <f>ROUND(R457/F457/12,0)</f>
        <v>#DIV/0!</v>
      </c>
      <c r="E457" s="524">
        <f>E458+E459</f>
        <v>0</v>
      </c>
      <c r="F457" s="525">
        <f>F458+F459</f>
        <v>0</v>
      </c>
      <c r="G457" s="525">
        <f>G458+G459</f>
        <v>0</v>
      </c>
      <c r="H457" s="526">
        <f>IF(E457+G457=H458+H459,E457+G457, "CHYBA")</f>
        <v>0</v>
      </c>
      <c r="I457" s="522">
        <f>I458+I459</f>
        <v>0</v>
      </c>
      <c r="J457" s="519">
        <f t="shared" ref="J457" si="144">J458+J459</f>
        <v>0</v>
      </c>
      <c r="K457" s="519">
        <f>K460</f>
        <v>0</v>
      </c>
      <c r="L457" s="519">
        <f>IF(I457+K457=L458+L459+L460,I457+K457,"CHYBA")</f>
        <v>0</v>
      </c>
      <c r="M457" s="519">
        <f>M458+M459</f>
        <v>0</v>
      </c>
      <c r="N457" s="519">
        <f>N458+N459</f>
        <v>0</v>
      </c>
      <c r="O457" s="519">
        <f>O460</f>
        <v>0</v>
      </c>
      <c r="P457" s="519">
        <f>IF(M457+O457=P458+P459+P460,M457+O457,"CHYBA")</f>
        <v>0</v>
      </c>
      <c r="Q457" s="519">
        <f>Q458+Q459</f>
        <v>0</v>
      </c>
      <c r="R457" s="519">
        <f>R458+R459</f>
        <v>0</v>
      </c>
      <c r="S457" s="519">
        <f>S460</f>
        <v>0</v>
      </c>
      <c r="T457" s="521">
        <f>IF(Q457+S457=T458+T459+T460,Q457+S457,"CHYBA")</f>
        <v>0</v>
      </c>
    </row>
    <row r="458" spans="1:20" ht="19.149999999999999" hidden="1" customHeight="1">
      <c r="A458" s="534" t="s">
        <v>55</v>
      </c>
      <c r="B458" s="518" t="s">
        <v>419</v>
      </c>
      <c r="C458" s="519" t="e">
        <f>ROUND((Q458-R458)/H458/12,0)</f>
        <v>#DIV/0!</v>
      </c>
      <c r="D458" s="519" t="e">
        <f>ROUND(R458/F458/12,0)</f>
        <v>#DIV/0!</v>
      </c>
      <c r="E458" s="539"/>
      <c r="F458" s="540"/>
      <c r="G458" s="540"/>
      <c r="H458" s="521">
        <f>E458+G458</f>
        <v>0</v>
      </c>
      <c r="I458" s="541"/>
      <c r="J458" s="542"/>
      <c r="K458" s="519" t="s">
        <v>419</v>
      </c>
      <c r="L458" s="519">
        <f>I458</f>
        <v>0</v>
      </c>
      <c r="M458" s="542"/>
      <c r="N458" s="542"/>
      <c r="O458" s="519" t="s">
        <v>419</v>
      </c>
      <c r="P458" s="519">
        <f>M458</f>
        <v>0</v>
      </c>
      <c r="Q458" s="519">
        <f>I458+M458</f>
        <v>0</v>
      </c>
      <c r="R458" s="519">
        <f>J458+N458</f>
        <v>0</v>
      </c>
      <c r="S458" s="519" t="s">
        <v>419</v>
      </c>
      <c r="T458" s="521">
        <f>Q458</f>
        <v>0</v>
      </c>
    </row>
    <row r="459" spans="1:20" ht="19.149999999999999" hidden="1" customHeight="1">
      <c r="A459" s="534" t="s">
        <v>56</v>
      </c>
      <c r="B459" s="518" t="s">
        <v>419</v>
      </c>
      <c r="C459" s="519" t="e">
        <f>ROUND((Q459-R459)/H459/12,0)</f>
        <v>#DIV/0!</v>
      </c>
      <c r="D459" s="519" t="e">
        <f>ROUND(R459/F459/12,0)</f>
        <v>#DIV/0!</v>
      </c>
      <c r="E459" s="539"/>
      <c r="F459" s="540"/>
      <c r="G459" s="540"/>
      <c r="H459" s="521">
        <f>E459+G459</f>
        <v>0</v>
      </c>
      <c r="I459" s="541"/>
      <c r="J459" s="542"/>
      <c r="K459" s="519" t="s">
        <v>419</v>
      </c>
      <c r="L459" s="519">
        <f>I459</f>
        <v>0</v>
      </c>
      <c r="M459" s="542"/>
      <c r="N459" s="542"/>
      <c r="O459" s="519" t="s">
        <v>419</v>
      </c>
      <c r="P459" s="519">
        <f>M459</f>
        <v>0</v>
      </c>
      <c r="Q459" s="519">
        <f>I459+M459</f>
        <v>0</v>
      </c>
      <c r="R459" s="519">
        <f>J459+N459</f>
        <v>0</v>
      </c>
      <c r="S459" s="519" t="s">
        <v>419</v>
      </c>
      <c r="T459" s="521">
        <f>Q459</f>
        <v>0</v>
      </c>
    </row>
    <row r="460" spans="1:20" ht="19.149999999999999" hidden="1" customHeight="1">
      <c r="A460" s="534" t="s">
        <v>57</v>
      </c>
      <c r="B460" s="518" t="s">
        <v>419</v>
      </c>
      <c r="C460" s="519" t="s">
        <v>419</v>
      </c>
      <c r="D460" s="519" t="s">
        <v>419</v>
      </c>
      <c r="E460" s="524" t="s">
        <v>419</v>
      </c>
      <c r="F460" s="525" t="s">
        <v>419</v>
      </c>
      <c r="G460" s="525" t="s">
        <v>419</v>
      </c>
      <c r="H460" s="526" t="s">
        <v>419</v>
      </c>
      <c r="I460" s="522" t="s">
        <v>419</v>
      </c>
      <c r="J460" s="519" t="s">
        <v>419</v>
      </c>
      <c r="K460" s="542"/>
      <c r="L460" s="519">
        <f>K460</f>
        <v>0</v>
      </c>
      <c r="M460" s="519" t="s">
        <v>419</v>
      </c>
      <c r="N460" s="519" t="s">
        <v>419</v>
      </c>
      <c r="O460" s="542"/>
      <c r="P460" s="519">
        <f>O460</f>
        <v>0</v>
      </c>
      <c r="Q460" s="519" t="s">
        <v>419</v>
      </c>
      <c r="R460" s="519" t="s">
        <v>419</v>
      </c>
      <c r="S460" s="519">
        <f>K460+O460</f>
        <v>0</v>
      </c>
      <c r="T460" s="521">
        <f>S460</f>
        <v>0</v>
      </c>
    </row>
    <row r="461" spans="1:20" ht="19.149999999999999" hidden="1" customHeight="1">
      <c r="A461" s="535" t="s">
        <v>518</v>
      </c>
      <c r="B461" s="536"/>
      <c r="C461" s="519" t="e">
        <f>ROUND((Q461-R461)/H461/12,0)</f>
        <v>#DIV/0!</v>
      </c>
      <c r="D461" s="519" t="e">
        <f>ROUND(R461/F461/12,0)</f>
        <v>#DIV/0!</v>
      </c>
      <c r="E461" s="524">
        <f>E462+E463</f>
        <v>0</v>
      </c>
      <c r="F461" s="525">
        <f>F462+F463</f>
        <v>0</v>
      </c>
      <c r="G461" s="525">
        <f>G462+G463</f>
        <v>0</v>
      </c>
      <c r="H461" s="526">
        <f>IF(E461+G461=H462+H463,E461+G461, "CHYBA")</f>
        <v>0</v>
      </c>
      <c r="I461" s="522">
        <f>I462+I463</f>
        <v>0</v>
      </c>
      <c r="J461" s="519">
        <f t="shared" ref="J461" si="145">J462+J463</f>
        <v>0</v>
      </c>
      <c r="K461" s="519">
        <f>K464</f>
        <v>0</v>
      </c>
      <c r="L461" s="519">
        <f>IF(I461+K461=L462+L463+L464,I461+K461,"CHYBA")</f>
        <v>0</v>
      </c>
      <c r="M461" s="519">
        <f>M462+M463</f>
        <v>0</v>
      </c>
      <c r="N461" s="519">
        <f>N462+N463</f>
        <v>0</v>
      </c>
      <c r="O461" s="519">
        <f>O464</f>
        <v>0</v>
      </c>
      <c r="P461" s="519">
        <f>IF(M461+O461=P462+P463+P464,M461+O461,"CHYBA")</f>
        <v>0</v>
      </c>
      <c r="Q461" s="519">
        <f>Q462+Q463</f>
        <v>0</v>
      </c>
      <c r="R461" s="519">
        <f>R462+R463</f>
        <v>0</v>
      </c>
      <c r="S461" s="519">
        <f>S464</f>
        <v>0</v>
      </c>
      <c r="T461" s="521">
        <f>IF(Q461+S461=T462+T463+T464,Q461+S461,"CHYBA")</f>
        <v>0</v>
      </c>
    </row>
    <row r="462" spans="1:20" ht="19.149999999999999" hidden="1" customHeight="1">
      <c r="A462" s="534" t="s">
        <v>55</v>
      </c>
      <c r="B462" s="518" t="s">
        <v>419</v>
      </c>
      <c r="C462" s="519" t="e">
        <f>ROUND((Q462-R462)/H462/12,0)</f>
        <v>#DIV/0!</v>
      </c>
      <c r="D462" s="519" t="e">
        <f>ROUND(R462/F462/12,0)</f>
        <v>#DIV/0!</v>
      </c>
      <c r="E462" s="539"/>
      <c r="F462" s="540"/>
      <c r="G462" s="540"/>
      <c r="H462" s="521">
        <f>E462+G462</f>
        <v>0</v>
      </c>
      <c r="I462" s="541"/>
      <c r="J462" s="542"/>
      <c r="K462" s="519" t="s">
        <v>419</v>
      </c>
      <c r="L462" s="519">
        <f>I462</f>
        <v>0</v>
      </c>
      <c r="M462" s="542"/>
      <c r="N462" s="542"/>
      <c r="O462" s="519" t="s">
        <v>419</v>
      </c>
      <c r="P462" s="519">
        <f>M462</f>
        <v>0</v>
      </c>
      <c r="Q462" s="519">
        <f>I462+M462</f>
        <v>0</v>
      </c>
      <c r="R462" s="519">
        <f>J462+N462</f>
        <v>0</v>
      </c>
      <c r="S462" s="519" t="s">
        <v>419</v>
      </c>
      <c r="T462" s="521">
        <f>Q462</f>
        <v>0</v>
      </c>
    </row>
    <row r="463" spans="1:20" ht="19.149999999999999" hidden="1" customHeight="1">
      <c r="A463" s="534" t="s">
        <v>56</v>
      </c>
      <c r="B463" s="518" t="s">
        <v>419</v>
      </c>
      <c r="C463" s="519" t="e">
        <f>ROUND((Q463-R463)/H463/12,0)</f>
        <v>#DIV/0!</v>
      </c>
      <c r="D463" s="519" t="e">
        <f>ROUND(R463/F463/12,0)</f>
        <v>#DIV/0!</v>
      </c>
      <c r="E463" s="539"/>
      <c r="F463" s="540"/>
      <c r="G463" s="540"/>
      <c r="H463" s="521">
        <f>E463+G463</f>
        <v>0</v>
      </c>
      <c r="I463" s="541"/>
      <c r="J463" s="542"/>
      <c r="K463" s="519" t="s">
        <v>419</v>
      </c>
      <c r="L463" s="519">
        <f>I463</f>
        <v>0</v>
      </c>
      <c r="M463" s="542"/>
      <c r="N463" s="542"/>
      <c r="O463" s="519" t="s">
        <v>419</v>
      </c>
      <c r="P463" s="519">
        <f>M463</f>
        <v>0</v>
      </c>
      <c r="Q463" s="519">
        <f>I463+M463</f>
        <v>0</v>
      </c>
      <c r="R463" s="519">
        <f>J463+N463</f>
        <v>0</v>
      </c>
      <c r="S463" s="519" t="s">
        <v>419</v>
      </c>
      <c r="T463" s="521">
        <f>Q463</f>
        <v>0</v>
      </c>
    </row>
    <row r="464" spans="1:20" ht="19.149999999999999" hidden="1" customHeight="1">
      <c r="A464" s="534" t="s">
        <v>57</v>
      </c>
      <c r="B464" s="518" t="s">
        <v>419</v>
      </c>
      <c r="C464" s="519" t="s">
        <v>419</v>
      </c>
      <c r="D464" s="519" t="s">
        <v>419</v>
      </c>
      <c r="E464" s="524" t="s">
        <v>419</v>
      </c>
      <c r="F464" s="525" t="s">
        <v>419</v>
      </c>
      <c r="G464" s="525" t="s">
        <v>419</v>
      </c>
      <c r="H464" s="526" t="s">
        <v>419</v>
      </c>
      <c r="I464" s="522" t="s">
        <v>419</v>
      </c>
      <c r="J464" s="519" t="s">
        <v>419</v>
      </c>
      <c r="K464" s="542"/>
      <c r="L464" s="519">
        <f>K464</f>
        <v>0</v>
      </c>
      <c r="M464" s="519" t="s">
        <v>419</v>
      </c>
      <c r="N464" s="519" t="s">
        <v>419</v>
      </c>
      <c r="O464" s="542"/>
      <c r="P464" s="519">
        <f>O464</f>
        <v>0</v>
      </c>
      <c r="Q464" s="519" t="s">
        <v>419</v>
      </c>
      <c r="R464" s="519" t="s">
        <v>419</v>
      </c>
      <c r="S464" s="519">
        <f>K464+O464</f>
        <v>0</v>
      </c>
      <c r="T464" s="521">
        <f>S464</f>
        <v>0</v>
      </c>
    </row>
    <row r="465" spans="1:20" ht="19.149999999999999" hidden="1" customHeight="1">
      <c r="A465" s="535" t="s">
        <v>518</v>
      </c>
      <c r="B465" s="536"/>
      <c r="C465" s="519" t="e">
        <f>ROUND((Q465-R465)/H465/12,0)</f>
        <v>#DIV/0!</v>
      </c>
      <c r="D465" s="519" t="e">
        <f>ROUND(R465/F465/12,0)</f>
        <v>#DIV/0!</v>
      </c>
      <c r="E465" s="524">
        <f>E466+E467</f>
        <v>0</v>
      </c>
      <c r="F465" s="525">
        <f>F466+F467</f>
        <v>0</v>
      </c>
      <c r="G465" s="525">
        <f>G466+G467</f>
        <v>0</v>
      </c>
      <c r="H465" s="526">
        <f>IF(E465+G465=H466+H467,E465+G465, "CHYBA")</f>
        <v>0</v>
      </c>
      <c r="I465" s="522">
        <f>I466+I467</f>
        <v>0</v>
      </c>
      <c r="J465" s="519">
        <f t="shared" ref="J465" si="146">J466+J467</f>
        <v>0</v>
      </c>
      <c r="K465" s="519">
        <f>K468</f>
        <v>0</v>
      </c>
      <c r="L465" s="519">
        <f>IF(I465+K465=L466+L467+L468,I465+K465,"CHYBA")</f>
        <v>0</v>
      </c>
      <c r="M465" s="519">
        <f>M466+M467</f>
        <v>0</v>
      </c>
      <c r="N465" s="519">
        <f>N466+N467</f>
        <v>0</v>
      </c>
      <c r="O465" s="519">
        <f>O468</f>
        <v>0</v>
      </c>
      <c r="P465" s="519">
        <f>IF(M465+O465=P466+P467+P468,M465+O465,"CHYBA")</f>
        <v>0</v>
      </c>
      <c r="Q465" s="519">
        <f>Q466+Q467</f>
        <v>0</v>
      </c>
      <c r="R465" s="519">
        <f>R466+R467</f>
        <v>0</v>
      </c>
      <c r="S465" s="519">
        <f>S468</f>
        <v>0</v>
      </c>
      <c r="T465" s="521">
        <f>IF(Q465+S465=T466+T467+T468,Q465+S465,"CHYBA")</f>
        <v>0</v>
      </c>
    </row>
    <row r="466" spans="1:20" ht="19.149999999999999" hidden="1" customHeight="1">
      <c r="A466" s="534" t="s">
        <v>55</v>
      </c>
      <c r="B466" s="518" t="s">
        <v>419</v>
      </c>
      <c r="C466" s="519" t="e">
        <f>ROUND((Q466-R466)/H466/12,0)</f>
        <v>#DIV/0!</v>
      </c>
      <c r="D466" s="519" t="e">
        <f>ROUND(R466/F466/12,0)</f>
        <v>#DIV/0!</v>
      </c>
      <c r="E466" s="539"/>
      <c r="F466" s="540"/>
      <c r="G466" s="540"/>
      <c r="H466" s="521">
        <f>E466+G466</f>
        <v>0</v>
      </c>
      <c r="I466" s="541"/>
      <c r="J466" s="542"/>
      <c r="K466" s="519" t="s">
        <v>419</v>
      </c>
      <c r="L466" s="519">
        <f>I466</f>
        <v>0</v>
      </c>
      <c r="M466" s="542"/>
      <c r="N466" s="542"/>
      <c r="O466" s="519" t="s">
        <v>419</v>
      </c>
      <c r="P466" s="519">
        <f>M466</f>
        <v>0</v>
      </c>
      <c r="Q466" s="519">
        <f>I466+M466</f>
        <v>0</v>
      </c>
      <c r="R466" s="519">
        <f>J466+N466</f>
        <v>0</v>
      </c>
      <c r="S466" s="519" t="s">
        <v>419</v>
      </c>
      <c r="T466" s="521">
        <f>Q466</f>
        <v>0</v>
      </c>
    </row>
    <row r="467" spans="1:20" ht="19.149999999999999" hidden="1" customHeight="1">
      <c r="A467" s="534" t="s">
        <v>56</v>
      </c>
      <c r="B467" s="518" t="s">
        <v>419</v>
      </c>
      <c r="C467" s="519" t="e">
        <f>ROUND((Q467-R467)/H467/12,0)</f>
        <v>#DIV/0!</v>
      </c>
      <c r="D467" s="519" t="e">
        <f>ROUND(R467/F467/12,0)</f>
        <v>#DIV/0!</v>
      </c>
      <c r="E467" s="539"/>
      <c r="F467" s="540"/>
      <c r="G467" s="540"/>
      <c r="H467" s="521">
        <f>E467+G467</f>
        <v>0</v>
      </c>
      <c r="I467" s="541"/>
      <c r="J467" s="542"/>
      <c r="K467" s="519" t="s">
        <v>419</v>
      </c>
      <c r="L467" s="519">
        <f>I467</f>
        <v>0</v>
      </c>
      <c r="M467" s="542"/>
      <c r="N467" s="542"/>
      <c r="O467" s="519" t="s">
        <v>419</v>
      </c>
      <c r="P467" s="519">
        <f>M467</f>
        <v>0</v>
      </c>
      <c r="Q467" s="519">
        <f>I467+M467</f>
        <v>0</v>
      </c>
      <c r="R467" s="519">
        <f>J467+N467</f>
        <v>0</v>
      </c>
      <c r="S467" s="519" t="s">
        <v>419</v>
      </c>
      <c r="T467" s="521">
        <f>Q467</f>
        <v>0</v>
      </c>
    </row>
    <row r="468" spans="1:20" ht="19.149999999999999" hidden="1" customHeight="1">
      <c r="A468" s="534" t="s">
        <v>57</v>
      </c>
      <c r="B468" s="518" t="s">
        <v>419</v>
      </c>
      <c r="C468" s="519" t="s">
        <v>419</v>
      </c>
      <c r="D468" s="519" t="s">
        <v>419</v>
      </c>
      <c r="E468" s="524" t="s">
        <v>419</v>
      </c>
      <c r="F468" s="525" t="s">
        <v>419</v>
      </c>
      <c r="G468" s="525" t="s">
        <v>419</v>
      </c>
      <c r="H468" s="526" t="s">
        <v>419</v>
      </c>
      <c r="I468" s="522" t="s">
        <v>419</v>
      </c>
      <c r="J468" s="519" t="s">
        <v>419</v>
      </c>
      <c r="K468" s="542"/>
      <c r="L468" s="519">
        <f>K468</f>
        <v>0</v>
      </c>
      <c r="M468" s="519" t="s">
        <v>419</v>
      </c>
      <c r="N468" s="519" t="s">
        <v>419</v>
      </c>
      <c r="O468" s="542"/>
      <c r="P468" s="519">
        <f>O468</f>
        <v>0</v>
      </c>
      <c r="Q468" s="519" t="s">
        <v>419</v>
      </c>
      <c r="R468" s="519" t="s">
        <v>419</v>
      </c>
      <c r="S468" s="519">
        <f>K468+O468</f>
        <v>0</v>
      </c>
      <c r="T468" s="521">
        <f>S468</f>
        <v>0</v>
      </c>
    </row>
    <row r="469" spans="1:20" ht="19.149999999999999" hidden="1" customHeight="1">
      <c r="A469" s="535" t="s">
        <v>518</v>
      </c>
      <c r="B469" s="536"/>
      <c r="C469" s="519" t="e">
        <f>ROUND((Q469-R469)/H469/12,0)</f>
        <v>#DIV/0!</v>
      </c>
      <c r="D469" s="519" t="e">
        <f>ROUND(R469/F469/12,0)</f>
        <v>#DIV/0!</v>
      </c>
      <c r="E469" s="524">
        <f>E470+E471</f>
        <v>0</v>
      </c>
      <c r="F469" s="525">
        <f>F470+F471</f>
        <v>0</v>
      </c>
      <c r="G469" s="525">
        <f>G470+G471</f>
        <v>0</v>
      </c>
      <c r="H469" s="526">
        <f>IF(E469+G469=H470+H471,E469+G469, "CHYBA")</f>
        <v>0</v>
      </c>
      <c r="I469" s="522">
        <f>I470+I471</f>
        <v>0</v>
      </c>
      <c r="J469" s="519">
        <f t="shared" ref="J469" si="147">J470+J471</f>
        <v>0</v>
      </c>
      <c r="K469" s="519">
        <f>K472</f>
        <v>0</v>
      </c>
      <c r="L469" s="519">
        <f>IF(I469+K469=L470+L471+L472,I469+K469,"CHYBA")</f>
        <v>0</v>
      </c>
      <c r="M469" s="519">
        <f>M470+M471</f>
        <v>0</v>
      </c>
      <c r="N469" s="519">
        <f>N470+N471</f>
        <v>0</v>
      </c>
      <c r="O469" s="519">
        <f>O472</f>
        <v>0</v>
      </c>
      <c r="P469" s="519">
        <f>IF(M469+O469=P470+P471+P472,M469+O469,"CHYBA")</f>
        <v>0</v>
      </c>
      <c r="Q469" s="519">
        <f>Q470+Q471</f>
        <v>0</v>
      </c>
      <c r="R469" s="519">
        <f>R470+R471</f>
        <v>0</v>
      </c>
      <c r="S469" s="519">
        <f>S472</f>
        <v>0</v>
      </c>
      <c r="T469" s="521">
        <f>IF(Q469+S469=T470+T471+T472,Q469+S469,"CHYBA")</f>
        <v>0</v>
      </c>
    </row>
    <row r="470" spans="1:20" ht="19.149999999999999" hidden="1" customHeight="1">
      <c r="A470" s="534" t="s">
        <v>55</v>
      </c>
      <c r="B470" s="518" t="s">
        <v>419</v>
      </c>
      <c r="C470" s="519" t="e">
        <f>ROUND((Q470-R470)/H470/12,0)</f>
        <v>#DIV/0!</v>
      </c>
      <c r="D470" s="519" t="e">
        <f>ROUND(R470/F470/12,0)</f>
        <v>#DIV/0!</v>
      </c>
      <c r="E470" s="539"/>
      <c r="F470" s="540"/>
      <c r="G470" s="540"/>
      <c r="H470" s="521">
        <f>E470+G470</f>
        <v>0</v>
      </c>
      <c r="I470" s="541"/>
      <c r="J470" s="542"/>
      <c r="K470" s="519" t="s">
        <v>419</v>
      </c>
      <c r="L470" s="519">
        <f>I470</f>
        <v>0</v>
      </c>
      <c r="M470" s="542"/>
      <c r="N470" s="542"/>
      <c r="O470" s="519" t="s">
        <v>419</v>
      </c>
      <c r="P470" s="519">
        <f>M470</f>
        <v>0</v>
      </c>
      <c r="Q470" s="519">
        <f>I470+M470</f>
        <v>0</v>
      </c>
      <c r="R470" s="519">
        <f>J470+N470</f>
        <v>0</v>
      </c>
      <c r="S470" s="519" t="s">
        <v>419</v>
      </c>
      <c r="T470" s="521">
        <f>Q470</f>
        <v>0</v>
      </c>
    </row>
    <row r="471" spans="1:20" ht="19.149999999999999" hidden="1" customHeight="1">
      <c r="A471" s="534" t="s">
        <v>56</v>
      </c>
      <c r="B471" s="518" t="s">
        <v>419</v>
      </c>
      <c r="C471" s="519" t="e">
        <f>ROUND((Q471-R471)/H471/12,0)</f>
        <v>#DIV/0!</v>
      </c>
      <c r="D471" s="519" t="e">
        <f>ROUND(R471/F471/12,0)</f>
        <v>#DIV/0!</v>
      </c>
      <c r="E471" s="539"/>
      <c r="F471" s="540"/>
      <c r="G471" s="540"/>
      <c r="H471" s="521">
        <f>E471+G471</f>
        <v>0</v>
      </c>
      <c r="I471" s="541"/>
      <c r="J471" s="542"/>
      <c r="K471" s="519" t="s">
        <v>419</v>
      </c>
      <c r="L471" s="519">
        <f>I471</f>
        <v>0</v>
      </c>
      <c r="M471" s="542"/>
      <c r="N471" s="542"/>
      <c r="O471" s="519" t="s">
        <v>419</v>
      </c>
      <c r="P471" s="519">
        <f>M471</f>
        <v>0</v>
      </c>
      <c r="Q471" s="519">
        <f>I471+M471</f>
        <v>0</v>
      </c>
      <c r="R471" s="519">
        <f>J471+N471</f>
        <v>0</v>
      </c>
      <c r="S471" s="519" t="s">
        <v>419</v>
      </c>
      <c r="T471" s="521">
        <f>Q471</f>
        <v>0</v>
      </c>
    </row>
    <row r="472" spans="1:20" ht="19.149999999999999" hidden="1" customHeight="1" thickBot="1">
      <c r="A472" s="551" t="s">
        <v>57</v>
      </c>
      <c r="B472" s="552" t="s">
        <v>419</v>
      </c>
      <c r="C472" s="553" t="s">
        <v>419</v>
      </c>
      <c r="D472" s="553" t="s">
        <v>419</v>
      </c>
      <c r="E472" s="554" t="s">
        <v>419</v>
      </c>
      <c r="F472" s="555" t="s">
        <v>419</v>
      </c>
      <c r="G472" s="555" t="s">
        <v>419</v>
      </c>
      <c r="H472" s="556" t="s">
        <v>419</v>
      </c>
      <c r="I472" s="557" t="s">
        <v>419</v>
      </c>
      <c r="J472" s="553" t="s">
        <v>419</v>
      </c>
      <c r="K472" s="558"/>
      <c r="L472" s="553">
        <f>K472</f>
        <v>0</v>
      </c>
      <c r="M472" s="553" t="s">
        <v>419</v>
      </c>
      <c r="N472" s="553" t="s">
        <v>419</v>
      </c>
      <c r="O472" s="558"/>
      <c r="P472" s="553">
        <f>O472</f>
        <v>0</v>
      </c>
      <c r="Q472" s="553" t="s">
        <v>419</v>
      </c>
      <c r="R472" s="553" t="s">
        <v>419</v>
      </c>
      <c r="S472" s="553">
        <f>K472+O472</f>
        <v>0</v>
      </c>
      <c r="T472" s="559">
        <f>S472</f>
        <v>0</v>
      </c>
    </row>
    <row r="473" spans="1:20" ht="19.149999999999999" hidden="1" customHeight="1">
      <c r="A473" s="528" t="s">
        <v>423</v>
      </c>
      <c r="B473" s="529" t="s">
        <v>419</v>
      </c>
      <c r="C473" s="530" t="e">
        <f>ROUND((Q473-R473)/H473/12,0)</f>
        <v>#DIV/0!</v>
      </c>
      <c r="D473" s="530" t="e">
        <f>ROUND(R473/F473/12,0)</f>
        <v>#DIV/0!</v>
      </c>
      <c r="E473" s="531">
        <f>E474+E475</f>
        <v>0</v>
      </c>
      <c r="F473" s="530">
        <f>F474+F475</f>
        <v>0</v>
      </c>
      <c r="G473" s="530">
        <f>G474+G475</f>
        <v>0</v>
      </c>
      <c r="H473" s="532">
        <f>IF(E473+G473=H474+H475,E473+G473, "CHYBA")</f>
        <v>0</v>
      </c>
      <c r="I473" s="533">
        <f>I474+I475</f>
        <v>0</v>
      </c>
      <c r="J473" s="530">
        <f t="shared" ref="J473" si="148">J474+J475</f>
        <v>0</v>
      </c>
      <c r="K473" s="530">
        <f>K476</f>
        <v>0</v>
      </c>
      <c r="L473" s="530">
        <f>IF(I473+K473=L474+L475+L476,I473+K473,"CHYBA")</f>
        <v>0</v>
      </c>
      <c r="M473" s="530">
        <f>M474+M475</f>
        <v>0</v>
      </c>
      <c r="N473" s="530">
        <f>N474+N475</f>
        <v>0</v>
      </c>
      <c r="O473" s="530">
        <f>O476</f>
        <v>0</v>
      </c>
      <c r="P473" s="530">
        <f>IF(M473+O473=P474+P475+P476,M473+O473,"CHYBA")</f>
        <v>0</v>
      </c>
      <c r="Q473" s="530">
        <f>Q474+Q475</f>
        <v>0</v>
      </c>
      <c r="R473" s="530">
        <f>R474+R475</f>
        <v>0</v>
      </c>
      <c r="S473" s="530">
        <f>S476</f>
        <v>0</v>
      </c>
      <c r="T473" s="532">
        <f>IF(Q473+S473=T474+T475+T476,Q473+S473,"CHYBA")</f>
        <v>0</v>
      </c>
    </row>
    <row r="474" spans="1:20" ht="19.149999999999999" hidden="1" customHeight="1">
      <c r="A474" s="534" t="s">
        <v>55</v>
      </c>
      <c r="B474" s="518" t="s">
        <v>419</v>
      </c>
      <c r="C474" s="519" t="e">
        <f>ROUND((Q474-R474)/H474/12,0)</f>
        <v>#DIV/0!</v>
      </c>
      <c r="D474" s="519" t="e">
        <f>ROUND(R474/F474/12,0)</f>
        <v>#DIV/0!</v>
      </c>
      <c r="E474" s="520">
        <f>E478+E482+E486+E490+E494+E498+E502</f>
        <v>0</v>
      </c>
      <c r="F474" s="519">
        <f>F478+F482+F486+F490+F494+F498+F502</f>
        <v>0</v>
      </c>
      <c r="G474" s="519">
        <f>G478+G482+G486+G490+G494+G498+G502</f>
        <v>0</v>
      </c>
      <c r="H474" s="521">
        <f>E474+G474</f>
        <v>0</v>
      </c>
      <c r="I474" s="522">
        <f>I478+I482+I486+I490+I494+I498+I502</f>
        <v>0</v>
      </c>
      <c r="J474" s="519">
        <f t="shared" ref="J474:J475" si="149">J478+J482+J486+J490+J494+J498+J502</f>
        <v>0</v>
      </c>
      <c r="K474" s="519" t="s">
        <v>419</v>
      </c>
      <c r="L474" s="519">
        <f>I474</f>
        <v>0</v>
      </c>
      <c r="M474" s="519">
        <f>M478+M482+M486+M490+M494+M498+M502</f>
        <v>0</v>
      </c>
      <c r="N474" s="519">
        <f t="shared" ref="N474:N475" si="150">N478+N482+N486+N490+N494+N498+N502</f>
        <v>0</v>
      </c>
      <c r="O474" s="519" t="s">
        <v>419</v>
      </c>
      <c r="P474" s="519">
        <f>M474</f>
        <v>0</v>
      </c>
      <c r="Q474" s="519">
        <f>I474+M474</f>
        <v>0</v>
      </c>
      <c r="R474" s="519">
        <f>J474+N474</f>
        <v>0</v>
      </c>
      <c r="S474" s="519" t="s">
        <v>419</v>
      </c>
      <c r="T474" s="521">
        <f>Q474</f>
        <v>0</v>
      </c>
    </row>
    <row r="475" spans="1:20" ht="19.149999999999999" hidden="1" customHeight="1">
      <c r="A475" s="534" t="s">
        <v>56</v>
      </c>
      <c r="B475" s="518" t="s">
        <v>419</v>
      </c>
      <c r="C475" s="519" t="e">
        <f>ROUND((Q475-R475)/H475/12,0)</f>
        <v>#DIV/0!</v>
      </c>
      <c r="D475" s="519" t="e">
        <f>ROUND(R475/F475/12,0)</f>
        <v>#DIV/0!</v>
      </c>
      <c r="E475" s="520">
        <f>E479+E483+E487+E491+E495+E499+E503</f>
        <v>0</v>
      </c>
      <c r="F475" s="519">
        <f t="shared" ref="F475:G475" si="151">F479+F483+F487+F491+F495+F499+F503</f>
        <v>0</v>
      </c>
      <c r="G475" s="519">
        <f t="shared" si="151"/>
        <v>0</v>
      </c>
      <c r="H475" s="521">
        <f>E475+G475</f>
        <v>0</v>
      </c>
      <c r="I475" s="522">
        <f>I479+I483+I487+I491+I495+I499+I503</f>
        <v>0</v>
      </c>
      <c r="J475" s="519">
        <f t="shared" si="149"/>
        <v>0</v>
      </c>
      <c r="K475" s="519" t="s">
        <v>419</v>
      </c>
      <c r="L475" s="519">
        <f>I475</f>
        <v>0</v>
      </c>
      <c r="M475" s="519">
        <f>M479+M483+M487+M491+M495+M499+M503</f>
        <v>0</v>
      </c>
      <c r="N475" s="519">
        <f t="shared" si="150"/>
        <v>0</v>
      </c>
      <c r="O475" s="519" t="s">
        <v>419</v>
      </c>
      <c r="P475" s="519">
        <f>M475</f>
        <v>0</v>
      </c>
      <c r="Q475" s="519">
        <f>I475+M475</f>
        <v>0</v>
      </c>
      <c r="R475" s="519">
        <f>J475+N475</f>
        <v>0</v>
      </c>
      <c r="S475" s="519" t="s">
        <v>419</v>
      </c>
      <c r="T475" s="521">
        <f>Q475</f>
        <v>0</v>
      </c>
    </row>
    <row r="476" spans="1:20" ht="19.149999999999999" hidden="1" customHeight="1">
      <c r="A476" s="534" t="s">
        <v>57</v>
      </c>
      <c r="B476" s="518" t="s">
        <v>419</v>
      </c>
      <c r="C476" s="519" t="s">
        <v>419</v>
      </c>
      <c r="D476" s="519" t="s">
        <v>419</v>
      </c>
      <c r="E476" s="524" t="s">
        <v>419</v>
      </c>
      <c r="F476" s="525" t="s">
        <v>419</v>
      </c>
      <c r="G476" s="525" t="s">
        <v>419</v>
      </c>
      <c r="H476" s="526" t="s">
        <v>419</v>
      </c>
      <c r="I476" s="522" t="s">
        <v>419</v>
      </c>
      <c r="J476" s="519" t="s">
        <v>419</v>
      </c>
      <c r="K476" s="519">
        <f>K480+K484+K488+K492+K496+K500+K504</f>
        <v>0</v>
      </c>
      <c r="L476" s="519">
        <f>K476</f>
        <v>0</v>
      </c>
      <c r="M476" s="519" t="s">
        <v>419</v>
      </c>
      <c r="N476" s="519" t="s">
        <v>419</v>
      </c>
      <c r="O476" s="519">
        <f>O480+O484+O488+O492+O496+O500+O504</f>
        <v>0</v>
      </c>
      <c r="P476" s="519">
        <f>O476</f>
        <v>0</v>
      </c>
      <c r="Q476" s="519" t="s">
        <v>419</v>
      </c>
      <c r="R476" s="519" t="s">
        <v>419</v>
      </c>
      <c r="S476" s="519">
        <f>K476+O476</f>
        <v>0</v>
      </c>
      <c r="T476" s="521">
        <f>S476</f>
        <v>0</v>
      </c>
    </row>
    <row r="477" spans="1:20" ht="19.149999999999999" hidden="1" customHeight="1">
      <c r="A477" s="535" t="s">
        <v>518</v>
      </c>
      <c r="B477" s="536"/>
      <c r="C477" s="519" t="e">
        <f>ROUND((Q477-R477)/H477/12,0)</f>
        <v>#DIV/0!</v>
      </c>
      <c r="D477" s="519" t="e">
        <f>ROUND(R477/F477/12,0)</f>
        <v>#DIV/0!</v>
      </c>
      <c r="E477" s="524">
        <f>E478+E479</f>
        <v>0</v>
      </c>
      <c r="F477" s="525">
        <f>F478+F479</f>
        <v>0</v>
      </c>
      <c r="G477" s="525">
        <f>G478+G479</f>
        <v>0</v>
      </c>
      <c r="H477" s="526">
        <f>IF(E477+G477=H478+H479,E477+G477, "CHYBA")</f>
        <v>0</v>
      </c>
      <c r="I477" s="537">
        <f>I478+I479</f>
        <v>0</v>
      </c>
      <c r="J477" s="538">
        <f>J478+J479</f>
        <v>0</v>
      </c>
      <c r="K477" s="538">
        <f>K480</f>
        <v>0</v>
      </c>
      <c r="L477" s="538">
        <f>IF(I477+K477=L478+L479+L480,I477+K477,"CHYBA")</f>
        <v>0</v>
      </c>
      <c r="M477" s="519">
        <f>M478+M479</f>
        <v>0</v>
      </c>
      <c r="N477" s="519">
        <f>N478+N479</f>
        <v>0</v>
      </c>
      <c r="O477" s="519">
        <f>O480</f>
        <v>0</v>
      </c>
      <c r="P477" s="519">
        <f>IF(M477+O477=P478+P479+P480,M477+O477,"CHYBA")</f>
        <v>0</v>
      </c>
      <c r="Q477" s="519">
        <f>Q478+Q479</f>
        <v>0</v>
      </c>
      <c r="R477" s="519">
        <f>R478+R479</f>
        <v>0</v>
      </c>
      <c r="S477" s="519">
        <f>S480</f>
        <v>0</v>
      </c>
      <c r="T477" s="521">
        <f>IF(Q477+S477=T478+T479+T480,Q477+S477,"CHYBA")</f>
        <v>0</v>
      </c>
    </row>
    <row r="478" spans="1:20" ht="19.149999999999999" hidden="1" customHeight="1">
      <c r="A478" s="534" t="s">
        <v>55</v>
      </c>
      <c r="B478" s="518" t="s">
        <v>419</v>
      </c>
      <c r="C478" s="519" t="e">
        <f>ROUND((Q478-R478)/H478/12,0)</f>
        <v>#DIV/0!</v>
      </c>
      <c r="D478" s="519" t="e">
        <f>ROUND(R478/F478/12,0)</f>
        <v>#DIV/0!</v>
      </c>
      <c r="E478" s="539"/>
      <c r="F478" s="540"/>
      <c r="G478" s="540"/>
      <c r="H478" s="521">
        <f>E478+G478</f>
        <v>0</v>
      </c>
      <c r="I478" s="541"/>
      <c r="J478" s="542"/>
      <c r="K478" s="538" t="s">
        <v>419</v>
      </c>
      <c r="L478" s="538">
        <f>I478</f>
        <v>0</v>
      </c>
      <c r="M478" s="542"/>
      <c r="N478" s="542"/>
      <c r="O478" s="519" t="s">
        <v>419</v>
      </c>
      <c r="P478" s="519">
        <f>M478</f>
        <v>0</v>
      </c>
      <c r="Q478" s="519">
        <f>I478+M478</f>
        <v>0</v>
      </c>
      <c r="R478" s="519">
        <f>J478+N478</f>
        <v>0</v>
      </c>
      <c r="S478" s="519" t="s">
        <v>419</v>
      </c>
      <c r="T478" s="521">
        <f>Q478</f>
        <v>0</v>
      </c>
    </row>
    <row r="479" spans="1:20" ht="19.149999999999999" hidden="1" customHeight="1">
      <c r="A479" s="534" t="s">
        <v>56</v>
      </c>
      <c r="B479" s="518" t="s">
        <v>419</v>
      </c>
      <c r="C479" s="519" t="e">
        <f>ROUND((Q479-R479)/H479/12,0)</f>
        <v>#DIV/0!</v>
      </c>
      <c r="D479" s="519" t="e">
        <f>ROUND(R479/F479/12,0)</f>
        <v>#DIV/0!</v>
      </c>
      <c r="E479" s="539"/>
      <c r="F479" s="540"/>
      <c r="G479" s="540"/>
      <c r="H479" s="521">
        <f>E479+G479</f>
        <v>0</v>
      </c>
      <c r="I479" s="541"/>
      <c r="J479" s="542"/>
      <c r="K479" s="538" t="s">
        <v>419</v>
      </c>
      <c r="L479" s="538">
        <f>I479</f>
        <v>0</v>
      </c>
      <c r="M479" s="542"/>
      <c r="N479" s="542"/>
      <c r="O479" s="519" t="s">
        <v>419</v>
      </c>
      <c r="P479" s="519">
        <f>M479</f>
        <v>0</v>
      </c>
      <c r="Q479" s="519">
        <f>I479+M479</f>
        <v>0</v>
      </c>
      <c r="R479" s="519">
        <f>J479+N479</f>
        <v>0</v>
      </c>
      <c r="S479" s="519" t="s">
        <v>419</v>
      </c>
      <c r="T479" s="521">
        <f>Q479</f>
        <v>0</v>
      </c>
    </row>
    <row r="480" spans="1:20" ht="19.149999999999999" hidden="1" customHeight="1">
      <c r="A480" s="534" t="s">
        <v>57</v>
      </c>
      <c r="B480" s="518" t="s">
        <v>419</v>
      </c>
      <c r="C480" s="519" t="s">
        <v>419</v>
      </c>
      <c r="D480" s="519" t="s">
        <v>419</v>
      </c>
      <c r="E480" s="524" t="s">
        <v>419</v>
      </c>
      <c r="F480" s="525" t="s">
        <v>419</v>
      </c>
      <c r="G480" s="525" t="s">
        <v>419</v>
      </c>
      <c r="H480" s="526" t="s">
        <v>419</v>
      </c>
      <c r="I480" s="522" t="s">
        <v>419</v>
      </c>
      <c r="J480" s="519" t="s">
        <v>419</v>
      </c>
      <c r="K480" s="542"/>
      <c r="L480" s="538">
        <f>K480</f>
        <v>0</v>
      </c>
      <c r="M480" s="519" t="s">
        <v>419</v>
      </c>
      <c r="N480" s="519" t="s">
        <v>419</v>
      </c>
      <c r="O480" s="542"/>
      <c r="P480" s="519">
        <f>O480</f>
        <v>0</v>
      </c>
      <c r="Q480" s="519" t="s">
        <v>419</v>
      </c>
      <c r="R480" s="519" t="s">
        <v>419</v>
      </c>
      <c r="S480" s="519">
        <f>K480+O480</f>
        <v>0</v>
      </c>
      <c r="T480" s="521">
        <f>S480</f>
        <v>0</v>
      </c>
    </row>
    <row r="481" spans="1:20" ht="19.149999999999999" hidden="1" customHeight="1">
      <c r="A481" s="535" t="s">
        <v>518</v>
      </c>
      <c r="B481" s="536"/>
      <c r="C481" s="519" t="e">
        <f>ROUND((Q481-R481)/H481/12,0)</f>
        <v>#DIV/0!</v>
      </c>
      <c r="D481" s="519" t="e">
        <f>ROUND(R481/F481/12,0)</f>
        <v>#DIV/0!</v>
      </c>
      <c r="E481" s="524">
        <f>E482+E483</f>
        <v>0</v>
      </c>
      <c r="F481" s="525">
        <f>F482+F483</f>
        <v>0</v>
      </c>
      <c r="G481" s="525">
        <f>G482+G483</f>
        <v>0</v>
      </c>
      <c r="H481" s="526">
        <f>IF(E481+G481=H482+H483,E481+G481, "CHYBA")</f>
        <v>0</v>
      </c>
      <c r="I481" s="522">
        <f>I482+I483</f>
        <v>0</v>
      </c>
      <c r="J481" s="519">
        <f t="shared" ref="J481" si="152">J482+J483</f>
        <v>0</v>
      </c>
      <c r="K481" s="519">
        <f>K484</f>
        <v>0</v>
      </c>
      <c r="L481" s="519">
        <f>IF(I481+K481=L482+L483+L484,I481+K481,"CHYBA")</f>
        <v>0</v>
      </c>
      <c r="M481" s="519">
        <f>M482+M483</f>
        <v>0</v>
      </c>
      <c r="N481" s="519">
        <f>N482+N483</f>
        <v>0</v>
      </c>
      <c r="O481" s="519">
        <f>O484</f>
        <v>0</v>
      </c>
      <c r="P481" s="519">
        <f>IF(M481+O481=P482+P483+P484,M481+O481,"CHYBA")</f>
        <v>0</v>
      </c>
      <c r="Q481" s="519">
        <f>Q482+Q483</f>
        <v>0</v>
      </c>
      <c r="R481" s="519">
        <f>R482+R483</f>
        <v>0</v>
      </c>
      <c r="S481" s="519">
        <f>S484</f>
        <v>0</v>
      </c>
      <c r="T481" s="521">
        <f>IF(Q481+S481=T482+T483+T484,Q481+S481,"CHYBA")</f>
        <v>0</v>
      </c>
    </row>
    <row r="482" spans="1:20" ht="19.149999999999999" hidden="1" customHeight="1">
      <c r="A482" s="534" t="s">
        <v>55</v>
      </c>
      <c r="B482" s="518" t="s">
        <v>419</v>
      </c>
      <c r="C482" s="519" t="e">
        <f>ROUND((Q482-R482)/H482/12,0)</f>
        <v>#DIV/0!</v>
      </c>
      <c r="D482" s="519" t="e">
        <f>ROUND(R482/F482/12,0)</f>
        <v>#DIV/0!</v>
      </c>
      <c r="E482" s="539"/>
      <c r="F482" s="540"/>
      <c r="G482" s="540"/>
      <c r="H482" s="521">
        <f>E482+G482</f>
        <v>0</v>
      </c>
      <c r="I482" s="541"/>
      <c r="J482" s="542"/>
      <c r="K482" s="519" t="s">
        <v>419</v>
      </c>
      <c r="L482" s="519">
        <f>I482</f>
        <v>0</v>
      </c>
      <c r="M482" s="542"/>
      <c r="N482" s="542"/>
      <c r="O482" s="519" t="s">
        <v>419</v>
      </c>
      <c r="P482" s="519">
        <f>M482</f>
        <v>0</v>
      </c>
      <c r="Q482" s="519">
        <f>I482+M482</f>
        <v>0</v>
      </c>
      <c r="R482" s="519">
        <f>J482+N482</f>
        <v>0</v>
      </c>
      <c r="S482" s="519" t="s">
        <v>419</v>
      </c>
      <c r="T482" s="521">
        <f>Q482</f>
        <v>0</v>
      </c>
    </row>
    <row r="483" spans="1:20" ht="19.149999999999999" hidden="1" customHeight="1">
      <c r="A483" s="534" t="s">
        <v>56</v>
      </c>
      <c r="B483" s="518" t="s">
        <v>419</v>
      </c>
      <c r="C483" s="519" t="e">
        <f>ROUND((Q483-R483)/H483/12,0)</f>
        <v>#DIV/0!</v>
      </c>
      <c r="D483" s="519" t="e">
        <f>ROUND(R483/F483/12,0)</f>
        <v>#DIV/0!</v>
      </c>
      <c r="E483" s="539"/>
      <c r="F483" s="540"/>
      <c r="G483" s="540"/>
      <c r="H483" s="521">
        <f>E483+G483</f>
        <v>0</v>
      </c>
      <c r="I483" s="541"/>
      <c r="J483" s="542"/>
      <c r="K483" s="519" t="s">
        <v>419</v>
      </c>
      <c r="L483" s="519">
        <f>I483</f>
        <v>0</v>
      </c>
      <c r="M483" s="542"/>
      <c r="N483" s="542"/>
      <c r="O483" s="519" t="s">
        <v>419</v>
      </c>
      <c r="P483" s="519">
        <f>M483</f>
        <v>0</v>
      </c>
      <c r="Q483" s="519">
        <f>I483+M483</f>
        <v>0</v>
      </c>
      <c r="R483" s="519">
        <f>J483+N483</f>
        <v>0</v>
      </c>
      <c r="S483" s="519" t="s">
        <v>419</v>
      </c>
      <c r="T483" s="521">
        <f>Q483</f>
        <v>0</v>
      </c>
    </row>
    <row r="484" spans="1:20" ht="19.149999999999999" hidden="1" customHeight="1">
      <c r="A484" s="534" t="s">
        <v>57</v>
      </c>
      <c r="B484" s="518" t="s">
        <v>419</v>
      </c>
      <c r="C484" s="519" t="s">
        <v>419</v>
      </c>
      <c r="D484" s="519" t="s">
        <v>419</v>
      </c>
      <c r="E484" s="524" t="s">
        <v>419</v>
      </c>
      <c r="F484" s="525" t="s">
        <v>419</v>
      </c>
      <c r="G484" s="525" t="s">
        <v>419</v>
      </c>
      <c r="H484" s="526" t="s">
        <v>419</v>
      </c>
      <c r="I484" s="522" t="s">
        <v>419</v>
      </c>
      <c r="J484" s="519" t="s">
        <v>419</v>
      </c>
      <c r="K484" s="542"/>
      <c r="L484" s="519">
        <f>K484</f>
        <v>0</v>
      </c>
      <c r="M484" s="519" t="s">
        <v>419</v>
      </c>
      <c r="N484" s="519" t="s">
        <v>419</v>
      </c>
      <c r="O484" s="542"/>
      <c r="P484" s="519">
        <f>O484</f>
        <v>0</v>
      </c>
      <c r="Q484" s="519" t="s">
        <v>419</v>
      </c>
      <c r="R484" s="519" t="s">
        <v>419</v>
      </c>
      <c r="S484" s="519">
        <f>K484+O484</f>
        <v>0</v>
      </c>
      <c r="T484" s="521">
        <f>S484</f>
        <v>0</v>
      </c>
    </row>
    <row r="485" spans="1:20" ht="19.149999999999999" hidden="1" customHeight="1">
      <c r="A485" s="535" t="s">
        <v>518</v>
      </c>
      <c r="B485" s="536"/>
      <c r="C485" s="519" t="e">
        <f>ROUND((Q485-R485)/H485/12,0)</f>
        <v>#DIV/0!</v>
      </c>
      <c r="D485" s="519" t="e">
        <f>ROUND(R485/F485/12,0)</f>
        <v>#DIV/0!</v>
      </c>
      <c r="E485" s="524">
        <f>E486+E487</f>
        <v>0</v>
      </c>
      <c r="F485" s="525">
        <f>F486+F487</f>
        <v>0</v>
      </c>
      <c r="G485" s="525">
        <f>G486+G487</f>
        <v>0</v>
      </c>
      <c r="H485" s="526">
        <f>IF(E485+G485=H486+H487,E485+G485, "CHYBA")</f>
        <v>0</v>
      </c>
      <c r="I485" s="522">
        <f>I486+I487</f>
        <v>0</v>
      </c>
      <c r="J485" s="519">
        <f t="shared" ref="J485" si="153">J486+J487</f>
        <v>0</v>
      </c>
      <c r="K485" s="519">
        <f>K488</f>
        <v>0</v>
      </c>
      <c r="L485" s="519">
        <f>IF(I485+K485=L486+L487+L488,I485+K485,"CHYBA")</f>
        <v>0</v>
      </c>
      <c r="M485" s="519">
        <f>M486+M487</f>
        <v>0</v>
      </c>
      <c r="N485" s="519">
        <f>N486+N487</f>
        <v>0</v>
      </c>
      <c r="O485" s="519">
        <f>O488</f>
        <v>0</v>
      </c>
      <c r="P485" s="519">
        <f>IF(M485+O485=P486+P487+P488,M485+O485,"CHYBA")</f>
        <v>0</v>
      </c>
      <c r="Q485" s="519">
        <f>Q486+Q487</f>
        <v>0</v>
      </c>
      <c r="R485" s="519">
        <f>R486+R487</f>
        <v>0</v>
      </c>
      <c r="S485" s="519">
        <f>S488</f>
        <v>0</v>
      </c>
      <c r="T485" s="521">
        <f>IF(Q485+S485=T486+T487+T488,Q485+S485,"CHYBA")</f>
        <v>0</v>
      </c>
    </row>
    <row r="486" spans="1:20" ht="19.149999999999999" hidden="1" customHeight="1">
      <c r="A486" s="534" t="s">
        <v>55</v>
      </c>
      <c r="B486" s="518" t="s">
        <v>419</v>
      </c>
      <c r="C486" s="519" t="e">
        <f>ROUND((Q486-R486)/H486/12,0)</f>
        <v>#DIV/0!</v>
      </c>
      <c r="D486" s="519" t="e">
        <f>ROUND(R486/F486/12,0)</f>
        <v>#DIV/0!</v>
      </c>
      <c r="E486" s="539"/>
      <c r="F486" s="540"/>
      <c r="G486" s="540"/>
      <c r="H486" s="521">
        <f>E486+G486</f>
        <v>0</v>
      </c>
      <c r="I486" s="541"/>
      <c r="J486" s="542"/>
      <c r="K486" s="519" t="s">
        <v>419</v>
      </c>
      <c r="L486" s="519">
        <f>I486</f>
        <v>0</v>
      </c>
      <c r="M486" s="542"/>
      <c r="N486" s="542"/>
      <c r="O486" s="519" t="s">
        <v>419</v>
      </c>
      <c r="P486" s="519">
        <f>M486</f>
        <v>0</v>
      </c>
      <c r="Q486" s="519">
        <f>I486+M486</f>
        <v>0</v>
      </c>
      <c r="R486" s="519">
        <f>J486+N486</f>
        <v>0</v>
      </c>
      <c r="S486" s="519" t="s">
        <v>419</v>
      </c>
      <c r="T486" s="521">
        <f>Q486</f>
        <v>0</v>
      </c>
    </row>
    <row r="487" spans="1:20" ht="19.149999999999999" hidden="1" customHeight="1">
      <c r="A487" s="534" t="s">
        <v>56</v>
      </c>
      <c r="B487" s="518" t="s">
        <v>419</v>
      </c>
      <c r="C487" s="519" t="e">
        <f>ROUND((Q487-R487)/H487/12,0)</f>
        <v>#DIV/0!</v>
      </c>
      <c r="D487" s="519" t="e">
        <f>ROUND(R487/F487/12,0)</f>
        <v>#DIV/0!</v>
      </c>
      <c r="E487" s="539"/>
      <c r="F487" s="540"/>
      <c r="G487" s="540"/>
      <c r="H487" s="521">
        <f>E487+G487</f>
        <v>0</v>
      </c>
      <c r="I487" s="541"/>
      <c r="J487" s="542"/>
      <c r="K487" s="519" t="s">
        <v>419</v>
      </c>
      <c r="L487" s="519">
        <f>I487</f>
        <v>0</v>
      </c>
      <c r="M487" s="542"/>
      <c r="N487" s="542"/>
      <c r="O487" s="519" t="s">
        <v>419</v>
      </c>
      <c r="P487" s="519">
        <f>M487</f>
        <v>0</v>
      </c>
      <c r="Q487" s="519">
        <f>I487+M487</f>
        <v>0</v>
      </c>
      <c r="R487" s="519">
        <f>J487+N487</f>
        <v>0</v>
      </c>
      <c r="S487" s="519" t="s">
        <v>419</v>
      </c>
      <c r="T487" s="521">
        <f>Q487</f>
        <v>0</v>
      </c>
    </row>
    <row r="488" spans="1:20" ht="19.149999999999999" hidden="1" customHeight="1">
      <c r="A488" s="534" t="s">
        <v>57</v>
      </c>
      <c r="B488" s="518" t="s">
        <v>419</v>
      </c>
      <c r="C488" s="519" t="s">
        <v>419</v>
      </c>
      <c r="D488" s="519" t="s">
        <v>419</v>
      </c>
      <c r="E488" s="524" t="s">
        <v>419</v>
      </c>
      <c r="F488" s="525" t="s">
        <v>419</v>
      </c>
      <c r="G488" s="525" t="s">
        <v>419</v>
      </c>
      <c r="H488" s="526" t="s">
        <v>419</v>
      </c>
      <c r="I488" s="522" t="s">
        <v>419</v>
      </c>
      <c r="J488" s="519" t="s">
        <v>419</v>
      </c>
      <c r="K488" s="542"/>
      <c r="L488" s="519">
        <f>K488</f>
        <v>0</v>
      </c>
      <c r="M488" s="519" t="s">
        <v>419</v>
      </c>
      <c r="N488" s="519" t="s">
        <v>419</v>
      </c>
      <c r="O488" s="542"/>
      <c r="P488" s="519">
        <f>O488</f>
        <v>0</v>
      </c>
      <c r="Q488" s="519" t="s">
        <v>419</v>
      </c>
      <c r="R488" s="519" t="s">
        <v>419</v>
      </c>
      <c r="S488" s="519">
        <f>K488+O488</f>
        <v>0</v>
      </c>
      <c r="T488" s="521">
        <f>S488</f>
        <v>0</v>
      </c>
    </row>
    <row r="489" spans="1:20" ht="19.149999999999999" hidden="1" customHeight="1">
      <c r="A489" s="535" t="s">
        <v>518</v>
      </c>
      <c r="B489" s="536"/>
      <c r="C489" s="519" t="e">
        <f>ROUND((Q489-R489)/H489/12,0)</f>
        <v>#DIV/0!</v>
      </c>
      <c r="D489" s="519" t="e">
        <f>ROUND(R489/F489/12,0)</f>
        <v>#DIV/0!</v>
      </c>
      <c r="E489" s="524">
        <f>E490+E491</f>
        <v>0</v>
      </c>
      <c r="F489" s="525">
        <f>F490+F491</f>
        <v>0</v>
      </c>
      <c r="G489" s="525">
        <f>G490+G491</f>
        <v>0</v>
      </c>
      <c r="H489" s="526">
        <f>IF(E489+G489=H490+H491,E489+G489, "CHYBA")</f>
        <v>0</v>
      </c>
      <c r="I489" s="522">
        <f>I490+I491</f>
        <v>0</v>
      </c>
      <c r="J489" s="519">
        <f t="shared" ref="J489" si="154">J490+J491</f>
        <v>0</v>
      </c>
      <c r="K489" s="519">
        <f>K492</f>
        <v>0</v>
      </c>
      <c r="L489" s="519">
        <f>IF(I489+K489=L490+L491+L492,I489+K489,"CHYBA")</f>
        <v>0</v>
      </c>
      <c r="M489" s="519">
        <f>M490+M491</f>
        <v>0</v>
      </c>
      <c r="N489" s="519">
        <f>N490+N491</f>
        <v>0</v>
      </c>
      <c r="O489" s="519">
        <f>O492</f>
        <v>0</v>
      </c>
      <c r="P489" s="519">
        <f>IF(M489+O489=P490+P491+P492,M489+O489,"CHYBA")</f>
        <v>0</v>
      </c>
      <c r="Q489" s="519">
        <f>Q490+Q491</f>
        <v>0</v>
      </c>
      <c r="R489" s="519">
        <f>R490+R491</f>
        <v>0</v>
      </c>
      <c r="S489" s="519">
        <f>S492</f>
        <v>0</v>
      </c>
      <c r="T489" s="521">
        <f>IF(Q489+S489=T490+T491+T492,Q489+S489,"CHYBA")</f>
        <v>0</v>
      </c>
    </row>
    <row r="490" spans="1:20" ht="19.149999999999999" hidden="1" customHeight="1">
      <c r="A490" s="534" t="s">
        <v>55</v>
      </c>
      <c r="B490" s="518" t="s">
        <v>419</v>
      </c>
      <c r="C490" s="519" t="e">
        <f>ROUND((Q490-R490)/H490/12,0)</f>
        <v>#DIV/0!</v>
      </c>
      <c r="D490" s="519" t="e">
        <f>ROUND(R490/F490/12,0)</f>
        <v>#DIV/0!</v>
      </c>
      <c r="E490" s="539"/>
      <c r="F490" s="540"/>
      <c r="G490" s="540"/>
      <c r="H490" s="521">
        <f>E490+G490</f>
        <v>0</v>
      </c>
      <c r="I490" s="541"/>
      <c r="J490" s="542"/>
      <c r="K490" s="519" t="s">
        <v>419</v>
      </c>
      <c r="L490" s="519">
        <f>I490</f>
        <v>0</v>
      </c>
      <c r="M490" s="542"/>
      <c r="N490" s="542"/>
      <c r="O490" s="519" t="s">
        <v>419</v>
      </c>
      <c r="P490" s="519">
        <f>M490</f>
        <v>0</v>
      </c>
      <c r="Q490" s="519">
        <f>I490+M490</f>
        <v>0</v>
      </c>
      <c r="R490" s="519">
        <f>J490+N490</f>
        <v>0</v>
      </c>
      <c r="S490" s="519" t="s">
        <v>419</v>
      </c>
      <c r="T490" s="521">
        <f>Q490</f>
        <v>0</v>
      </c>
    </row>
    <row r="491" spans="1:20" ht="19.149999999999999" hidden="1" customHeight="1">
      <c r="A491" s="534" t="s">
        <v>56</v>
      </c>
      <c r="B491" s="518" t="s">
        <v>419</v>
      </c>
      <c r="C491" s="519" t="e">
        <f>ROUND((Q491-R491)/H491/12,0)</f>
        <v>#DIV/0!</v>
      </c>
      <c r="D491" s="519" t="e">
        <f>ROUND(R491/F491/12,0)</f>
        <v>#DIV/0!</v>
      </c>
      <c r="E491" s="539"/>
      <c r="F491" s="540"/>
      <c r="G491" s="540"/>
      <c r="H491" s="521">
        <f>E491+G491</f>
        <v>0</v>
      </c>
      <c r="I491" s="541"/>
      <c r="J491" s="542"/>
      <c r="K491" s="519" t="s">
        <v>419</v>
      </c>
      <c r="L491" s="519">
        <f>I491</f>
        <v>0</v>
      </c>
      <c r="M491" s="542"/>
      <c r="N491" s="542"/>
      <c r="O491" s="519" t="s">
        <v>419</v>
      </c>
      <c r="P491" s="519">
        <f>M491</f>
        <v>0</v>
      </c>
      <c r="Q491" s="519">
        <f>I491+M491</f>
        <v>0</v>
      </c>
      <c r="R491" s="519">
        <f>J491+N491</f>
        <v>0</v>
      </c>
      <c r="S491" s="519" t="s">
        <v>419</v>
      </c>
      <c r="T491" s="521">
        <f>Q491</f>
        <v>0</v>
      </c>
    </row>
    <row r="492" spans="1:20" ht="19.149999999999999" hidden="1" customHeight="1">
      <c r="A492" s="534" t="s">
        <v>57</v>
      </c>
      <c r="B492" s="518" t="s">
        <v>419</v>
      </c>
      <c r="C492" s="519" t="s">
        <v>419</v>
      </c>
      <c r="D492" s="519" t="s">
        <v>419</v>
      </c>
      <c r="E492" s="524" t="s">
        <v>419</v>
      </c>
      <c r="F492" s="525" t="s">
        <v>419</v>
      </c>
      <c r="G492" s="525" t="s">
        <v>419</v>
      </c>
      <c r="H492" s="526" t="s">
        <v>419</v>
      </c>
      <c r="I492" s="522" t="s">
        <v>419</v>
      </c>
      <c r="J492" s="519" t="s">
        <v>419</v>
      </c>
      <c r="K492" s="542"/>
      <c r="L492" s="519">
        <f>K492</f>
        <v>0</v>
      </c>
      <c r="M492" s="519" t="s">
        <v>419</v>
      </c>
      <c r="N492" s="519" t="s">
        <v>419</v>
      </c>
      <c r="O492" s="542"/>
      <c r="P492" s="519">
        <f>O492</f>
        <v>0</v>
      </c>
      <c r="Q492" s="519" t="s">
        <v>419</v>
      </c>
      <c r="R492" s="519" t="s">
        <v>419</v>
      </c>
      <c r="S492" s="519">
        <f>K492+O492</f>
        <v>0</v>
      </c>
      <c r="T492" s="521">
        <f>S492</f>
        <v>0</v>
      </c>
    </row>
    <row r="493" spans="1:20" ht="19.149999999999999" hidden="1" customHeight="1">
      <c r="A493" s="535" t="s">
        <v>518</v>
      </c>
      <c r="B493" s="536"/>
      <c r="C493" s="519" t="e">
        <f>ROUND((Q493-R493)/H493/12,0)</f>
        <v>#DIV/0!</v>
      </c>
      <c r="D493" s="519" t="e">
        <f>ROUND(R493/F493/12,0)</f>
        <v>#DIV/0!</v>
      </c>
      <c r="E493" s="524">
        <f>E494+E495</f>
        <v>0</v>
      </c>
      <c r="F493" s="525">
        <f>F494+F495</f>
        <v>0</v>
      </c>
      <c r="G493" s="525">
        <f>G494+G495</f>
        <v>0</v>
      </c>
      <c r="H493" s="526">
        <f>IF(E493+G493=H494+H495,E493+G493, "CHYBA")</f>
        <v>0</v>
      </c>
      <c r="I493" s="522">
        <f>I494+I495</f>
        <v>0</v>
      </c>
      <c r="J493" s="519">
        <f t="shared" ref="J493" si="155">J494+J495</f>
        <v>0</v>
      </c>
      <c r="K493" s="519">
        <f>K496</f>
        <v>0</v>
      </c>
      <c r="L493" s="519">
        <f>IF(I493+K493=L494+L495+L496,I493+K493,"CHYBA")</f>
        <v>0</v>
      </c>
      <c r="M493" s="519">
        <f>M494+M495</f>
        <v>0</v>
      </c>
      <c r="N493" s="519">
        <f>N494+N495</f>
        <v>0</v>
      </c>
      <c r="O493" s="519">
        <f>O496</f>
        <v>0</v>
      </c>
      <c r="P493" s="519">
        <f>IF(M493+O493=P494+P495+P496,M493+O493,"CHYBA")</f>
        <v>0</v>
      </c>
      <c r="Q493" s="519">
        <f>Q494+Q495</f>
        <v>0</v>
      </c>
      <c r="R493" s="519">
        <f>R494+R495</f>
        <v>0</v>
      </c>
      <c r="S493" s="519">
        <f>S496</f>
        <v>0</v>
      </c>
      <c r="T493" s="521">
        <f>IF(Q493+S493=T494+T495+T496,Q493+S493,"CHYBA")</f>
        <v>0</v>
      </c>
    </row>
    <row r="494" spans="1:20" ht="19.149999999999999" hidden="1" customHeight="1">
      <c r="A494" s="534" t="s">
        <v>55</v>
      </c>
      <c r="B494" s="518" t="s">
        <v>419</v>
      </c>
      <c r="C494" s="519" t="e">
        <f>ROUND((Q494-R494)/H494/12,0)</f>
        <v>#DIV/0!</v>
      </c>
      <c r="D494" s="519" t="e">
        <f>ROUND(R494/F494/12,0)</f>
        <v>#DIV/0!</v>
      </c>
      <c r="E494" s="539"/>
      <c r="F494" s="540"/>
      <c r="G494" s="540"/>
      <c r="H494" s="521">
        <f>E494+G494</f>
        <v>0</v>
      </c>
      <c r="I494" s="541"/>
      <c r="J494" s="542"/>
      <c r="K494" s="519" t="s">
        <v>419</v>
      </c>
      <c r="L494" s="519">
        <f>I494</f>
        <v>0</v>
      </c>
      <c r="M494" s="542"/>
      <c r="N494" s="542"/>
      <c r="O494" s="519" t="s">
        <v>419</v>
      </c>
      <c r="P494" s="519">
        <f>M494</f>
        <v>0</v>
      </c>
      <c r="Q494" s="519">
        <f>I494+M494</f>
        <v>0</v>
      </c>
      <c r="R494" s="519">
        <f>J494+N494</f>
        <v>0</v>
      </c>
      <c r="S494" s="519" t="s">
        <v>419</v>
      </c>
      <c r="T494" s="521">
        <f>Q494</f>
        <v>0</v>
      </c>
    </row>
    <row r="495" spans="1:20" ht="19.149999999999999" hidden="1" customHeight="1">
      <c r="A495" s="534" t="s">
        <v>56</v>
      </c>
      <c r="B495" s="518" t="s">
        <v>419</v>
      </c>
      <c r="C495" s="519" t="e">
        <f>ROUND((Q495-R495)/H495/12,0)</f>
        <v>#DIV/0!</v>
      </c>
      <c r="D495" s="519" t="e">
        <f>ROUND(R495/F495/12,0)</f>
        <v>#DIV/0!</v>
      </c>
      <c r="E495" s="539"/>
      <c r="F495" s="540"/>
      <c r="G495" s="540"/>
      <c r="H495" s="521">
        <f>E495+G495</f>
        <v>0</v>
      </c>
      <c r="I495" s="541"/>
      <c r="J495" s="542"/>
      <c r="K495" s="519" t="s">
        <v>419</v>
      </c>
      <c r="L495" s="519">
        <f>I495</f>
        <v>0</v>
      </c>
      <c r="M495" s="542"/>
      <c r="N495" s="542"/>
      <c r="O495" s="519" t="s">
        <v>419</v>
      </c>
      <c r="P495" s="519">
        <f>M495</f>
        <v>0</v>
      </c>
      <c r="Q495" s="519">
        <f>I495+M495</f>
        <v>0</v>
      </c>
      <c r="R495" s="519">
        <f>J495+N495</f>
        <v>0</v>
      </c>
      <c r="S495" s="519" t="s">
        <v>419</v>
      </c>
      <c r="T495" s="521">
        <f>Q495</f>
        <v>0</v>
      </c>
    </row>
    <row r="496" spans="1:20" ht="19.149999999999999" hidden="1" customHeight="1">
      <c r="A496" s="534" t="s">
        <v>57</v>
      </c>
      <c r="B496" s="518" t="s">
        <v>419</v>
      </c>
      <c r="C496" s="519" t="s">
        <v>419</v>
      </c>
      <c r="D496" s="519" t="s">
        <v>419</v>
      </c>
      <c r="E496" s="524" t="s">
        <v>419</v>
      </c>
      <c r="F496" s="525" t="s">
        <v>419</v>
      </c>
      <c r="G496" s="525" t="s">
        <v>419</v>
      </c>
      <c r="H496" s="526" t="s">
        <v>419</v>
      </c>
      <c r="I496" s="522" t="s">
        <v>419</v>
      </c>
      <c r="J496" s="519" t="s">
        <v>419</v>
      </c>
      <c r="K496" s="542"/>
      <c r="L496" s="519">
        <f>K496</f>
        <v>0</v>
      </c>
      <c r="M496" s="519" t="s">
        <v>419</v>
      </c>
      <c r="N496" s="519" t="s">
        <v>419</v>
      </c>
      <c r="O496" s="542"/>
      <c r="P496" s="519">
        <f>O496</f>
        <v>0</v>
      </c>
      <c r="Q496" s="519" t="s">
        <v>419</v>
      </c>
      <c r="R496" s="519" t="s">
        <v>419</v>
      </c>
      <c r="S496" s="519">
        <f>K496+O496</f>
        <v>0</v>
      </c>
      <c r="T496" s="521">
        <f>S496</f>
        <v>0</v>
      </c>
    </row>
    <row r="497" spans="1:20" ht="19.149999999999999" hidden="1" customHeight="1">
      <c r="A497" s="535" t="s">
        <v>518</v>
      </c>
      <c r="B497" s="536"/>
      <c r="C497" s="519" t="e">
        <f>ROUND((Q497-R497)/H497/12,0)</f>
        <v>#DIV/0!</v>
      </c>
      <c r="D497" s="519" t="e">
        <f>ROUND(R497/F497/12,0)</f>
        <v>#DIV/0!</v>
      </c>
      <c r="E497" s="524">
        <f>E498+E499</f>
        <v>0</v>
      </c>
      <c r="F497" s="525">
        <f>F498+F499</f>
        <v>0</v>
      </c>
      <c r="G497" s="525">
        <f>G498+G499</f>
        <v>0</v>
      </c>
      <c r="H497" s="526">
        <f>IF(E497+G497=H498+H499,E497+G497, "CHYBA")</f>
        <v>0</v>
      </c>
      <c r="I497" s="522">
        <f>I498+I499</f>
        <v>0</v>
      </c>
      <c r="J497" s="519">
        <f t="shared" ref="J497" si="156">J498+J499</f>
        <v>0</v>
      </c>
      <c r="K497" s="519">
        <f>K500</f>
        <v>0</v>
      </c>
      <c r="L497" s="519">
        <f>IF(I497+K497=L498+L499+L500,I497+K497,"CHYBA")</f>
        <v>0</v>
      </c>
      <c r="M497" s="519">
        <f>M498+M499</f>
        <v>0</v>
      </c>
      <c r="N497" s="519">
        <f>N498+N499</f>
        <v>0</v>
      </c>
      <c r="O497" s="519">
        <f>O500</f>
        <v>0</v>
      </c>
      <c r="P497" s="519">
        <f>IF(M497+O497=P498+P499+P500,M497+O497,"CHYBA")</f>
        <v>0</v>
      </c>
      <c r="Q497" s="519">
        <f>Q498+Q499</f>
        <v>0</v>
      </c>
      <c r="R497" s="519">
        <f>R498+R499</f>
        <v>0</v>
      </c>
      <c r="S497" s="519">
        <f>S500</f>
        <v>0</v>
      </c>
      <c r="T497" s="521">
        <f>IF(Q497+S497=T498+T499+T500,Q497+S497,"CHYBA")</f>
        <v>0</v>
      </c>
    </row>
    <row r="498" spans="1:20" ht="19.149999999999999" hidden="1" customHeight="1">
      <c r="A498" s="534" t="s">
        <v>55</v>
      </c>
      <c r="B498" s="518" t="s">
        <v>419</v>
      </c>
      <c r="C498" s="519" t="e">
        <f>ROUND((Q498-R498)/H498/12,0)</f>
        <v>#DIV/0!</v>
      </c>
      <c r="D498" s="519" t="e">
        <f>ROUND(R498/F498/12,0)</f>
        <v>#DIV/0!</v>
      </c>
      <c r="E498" s="539"/>
      <c r="F498" s="540"/>
      <c r="G498" s="540"/>
      <c r="H498" s="521">
        <f>E498+G498</f>
        <v>0</v>
      </c>
      <c r="I498" s="541"/>
      <c r="J498" s="542"/>
      <c r="K498" s="519" t="s">
        <v>419</v>
      </c>
      <c r="L498" s="519">
        <f>I498</f>
        <v>0</v>
      </c>
      <c r="M498" s="542"/>
      <c r="N498" s="542"/>
      <c r="O498" s="519" t="s">
        <v>419</v>
      </c>
      <c r="P498" s="519">
        <f>M498</f>
        <v>0</v>
      </c>
      <c r="Q498" s="519">
        <f>I498+M498</f>
        <v>0</v>
      </c>
      <c r="R498" s="519">
        <f>J498+N498</f>
        <v>0</v>
      </c>
      <c r="S498" s="519" t="s">
        <v>419</v>
      </c>
      <c r="T498" s="521">
        <f>Q498</f>
        <v>0</v>
      </c>
    </row>
    <row r="499" spans="1:20" ht="19.149999999999999" hidden="1" customHeight="1">
      <c r="A499" s="534" t="s">
        <v>56</v>
      </c>
      <c r="B499" s="518" t="s">
        <v>419</v>
      </c>
      <c r="C499" s="519" t="e">
        <f>ROUND((Q499-R499)/H499/12,0)</f>
        <v>#DIV/0!</v>
      </c>
      <c r="D499" s="519" t="e">
        <f>ROUND(R499/F499/12,0)</f>
        <v>#DIV/0!</v>
      </c>
      <c r="E499" s="539"/>
      <c r="F499" s="540"/>
      <c r="G499" s="540"/>
      <c r="H499" s="521">
        <f>E499+G499</f>
        <v>0</v>
      </c>
      <c r="I499" s="541"/>
      <c r="J499" s="542"/>
      <c r="K499" s="519" t="s">
        <v>419</v>
      </c>
      <c r="L499" s="519">
        <f>I499</f>
        <v>0</v>
      </c>
      <c r="M499" s="542"/>
      <c r="N499" s="542"/>
      <c r="O499" s="519" t="s">
        <v>419</v>
      </c>
      <c r="P499" s="519">
        <f>M499</f>
        <v>0</v>
      </c>
      <c r="Q499" s="519">
        <f>I499+M499</f>
        <v>0</v>
      </c>
      <c r="R499" s="519">
        <f>J499+N499</f>
        <v>0</v>
      </c>
      <c r="S499" s="519" t="s">
        <v>419</v>
      </c>
      <c r="T499" s="521">
        <f>Q499</f>
        <v>0</v>
      </c>
    </row>
    <row r="500" spans="1:20" ht="19.149999999999999" hidden="1" customHeight="1">
      <c r="A500" s="534" t="s">
        <v>57</v>
      </c>
      <c r="B500" s="518" t="s">
        <v>419</v>
      </c>
      <c r="C500" s="519" t="s">
        <v>419</v>
      </c>
      <c r="D500" s="519" t="s">
        <v>419</v>
      </c>
      <c r="E500" s="524" t="s">
        <v>419</v>
      </c>
      <c r="F500" s="525" t="s">
        <v>419</v>
      </c>
      <c r="G500" s="525" t="s">
        <v>419</v>
      </c>
      <c r="H500" s="526" t="s">
        <v>419</v>
      </c>
      <c r="I500" s="522" t="s">
        <v>419</v>
      </c>
      <c r="J500" s="519" t="s">
        <v>419</v>
      </c>
      <c r="K500" s="542"/>
      <c r="L500" s="519">
        <f>K500</f>
        <v>0</v>
      </c>
      <c r="M500" s="519" t="s">
        <v>419</v>
      </c>
      <c r="N500" s="519" t="s">
        <v>419</v>
      </c>
      <c r="O500" s="542"/>
      <c r="P500" s="519">
        <f>O500</f>
        <v>0</v>
      </c>
      <c r="Q500" s="519" t="s">
        <v>419</v>
      </c>
      <c r="R500" s="519" t="s">
        <v>419</v>
      </c>
      <c r="S500" s="519">
        <f>K500+O500</f>
        <v>0</v>
      </c>
      <c r="T500" s="521">
        <f>S500</f>
        <v>0</v>
      </c>
    </row>
    <row r="501" spans="1:20" ht="19.149999999999999" hidden="1" customHeight="1">
      <c r="A501" s="535" t="s">
        <v>518</v>
      </c>
      <c r="B501" s="536"/>
      <c r="C501" s="519" t="e">
        <f>ROUND((Q501-R501)/H501/12,0)</f>
        <v>#DIV/0!</v>
      </c>
      <c r="D501" s="519" t="e">
        <f>ROUND(R501/F501/12,0)</f>
        <v>#DIV/0!</v>
      </c>
      <c r="E501" s="524">
        <f>E502+E503</f>
        <v>0</v>
      </c>
      <c r="F501" s="525">
        <f>F502+F503</f>
        <v>0</v>
      </c>
      <c r="G501" s="525">
        <f>G502+G503</f>
        <v>0</v>
      </c>
      <c r="H501" s="526">
        <f>IF(E501+G501=H502+H503,E501+G501, "CHYBA")</f>
        <v>0</v>
      </c>
      <c r="I501" s="522">
        <f>I502+I503</f>
        <v>0</v>
      </c>
      <c r="J501" s="519">
        <f t="shared" ref="J501" si="157">J502+J503</f>
        <v>0</v>
      </c>
      <c r="K501" s="519">
        <f>K504</f>
        <v>0</v>
      </c>
      <c r="L501" s="519">
        <f>IF(I501+K501=L502+L503+L504,I501+K501,"CHYBA")</f>
        <v>0</v>
      </c>
      <c r="M501" s="519">
        <f>M502+M503</f>
        <v>0</v>
      </c>
      <c r="N501" s="519">
        <f>N502+N503</f>
        <v>0</v>
      </c>
      <c r="O501" s="519">
        <f>O504</f>
        <v>0</v>
      </c>
      <c r="P501" s="519">
        <f>IF(M501+O501=P502+P503+P504,M501+O501,"CHYBA")</f>
        <v>0</v>
      </c>
      <c r="Q501" s="519">
        <f>Q502+Q503</f>
        <v>0</v>
      </c>
      <c r="R501" s="519">
        <f>R502+R503</f>
        <v>0</v>
      </c>
      <c r="S501" s="519">
        <f>S504</f>
        <v>0</v>
      </c>
      <c r="T501" s="521">
        <f>IF(Q501+S501=T502+T503+T504,Q501+S501,"CHYBA")</f>
        <v>0</v>
      </c>
    </row>
    <row r="502" spans="1:20" ht="19.149999999999999" hidden="1" customHeight="1">
      <c r="A502" s="534" t="s">
        <v>55</v>
      </c>
      <c r="B502" s="518" t="s">
        <v>419</v>
      </c>
      <c r="C502" s="519" t="e">
        <f>ROUND((Q502-R502)/H502/12,0)</f>
        <v>#DIV/0!</v>
      </c>
      <c r="D502" s="519" t="e">
        <f>ROUND(R502/F502/12,0)</f>
        <v>#DIV/0!</v>
      </c>
      <c r="E502" s="539"/>
      <c r="F502" s="540"/>
      <c r="G502" s="540"/>
      <c r="H502" s="521">
        <f>E502+G502</f>
        <v>0</v>
      </c>
      <c r="I502" s="541"/>
      <c r="J502" s="542"/>
      <c r="K502" s="519" t="s">
        <v>419</v>
      </c>
      <c r="L502" s="519">
        <f>I502</f>
        <v>0</v>
      </c>
      <c r="M502" s="542"/>
      <c r="N502" s="542"/>
      <c r="O502" s="519" t="s">
        <v>419</v>
      </c>
      <c r="P502" s="519">
        <f>M502</f>
        <v>0</v>
      </c>
      <c r="Q502" s="519">
        <f>I502+M502</f>
        <v>0</v>
      </c>
      <c r="R502" s="519">
        <f>J502+N502</f>
        <v>0</v>
      </c>
      <c r="S502" s="519" t="s">
        <v>419</v>
      </c>
      <c r="T502" s="521">
        <f>Q502</f>
        <v>0</v>
      </c>
    </row>
    <row r="503" spans="1:20" ht="19.149999999999999" hidden="1" customHeight="1">
      <c r="A503" s="534" t="s">
        <v>56</v>
      </c>
      <c r="B503" s="518" t="s">
        <v>419</v>
      </c>
      <c r="C503" s="519" t="e">
        <f>ROUND((Q503-R503)/H503/12,0)</f>
        <v>#DIV/0!</v>
      </c>
      <c r="D503" s="519" t="e">
        <f>ROUND(R503/F503/12,0)</f>
        <v>#DIV/0!</v>
      </c>
      <c r="E503" s="539"/>
      <c r="F503" s="540"/>
      <c r="G503" s="540"/>
      <c r="H503" s="521">
        <f>E503+G503</f>
        <v>0</v>
      </c>
      <c r="I503" s="541"/>
      <c r="J503" s="542"/>
      <c r="K503" s="519" t="s">
        <v>419</v>
      </c>
      <c r="L503" s="519">
        <f>I503</f>
        <v>0</v>
      </c>
      <c r="M503" s="542"/>
      <c r="N503" s="542"/>
      <c r="O503" s="519" t="s">
        <v>419</v>
      </c>
      <c r="P503" s="519">
        <f>M503</f>
        <v>0</v>
      </c>
      <c r="Q503" s="519">
        <f>I503+M503</f>
        <v>0</v>
      </c>
      <c r="R503" s="519">
        <f>J503+N503</f>
        <v>0</v>
      </c>
      <c r="S503" s="519" t="s">
        <v>419</v>
      </c>
      <c r="T503" s="521">
        <f>Q503</f>
        <v>0</v>
      </c>
    </row>
    <row r="504" spans="1:20" ht="19.149999999999999" hidden="1" customHeight="1" thickBot="1">
      <c r="A504" s="551" t="s">
        <v>57</v>
      </c>
      <c r="B504" s="552" t="s">
        <v>419</v>
      </c>
      <c r="C504" s="553" t="s">
        <v>419</v>
      </c>
      <c r="D504" s="553" t="s">
        <v>419</v>
      </c>
      <c r="E504" s="554" t="s">
        <v>419</v>
      </c>
      <c r="F504" s="555" t="s">
        <v>419</v>
      </c>
      <c r="G504" s="555" t="s">
        <v>419</v>
      </c>
      <c r="H504" s="556" t="s">
        <v>419</v>
      </c>
      <c r="I504" s="557" t="s">
        <v>419</v>
      </c>
      <c r="J504" s="553" t="s">
        <v>419</v>
      </c>
      <c r="K504" s="558"/>
      <c r="L504" s="553">
        <f>K504</f>
        <v>0</v>
      </c>
      <c r="M504" s="553" t="s">
        <v>419</v>
      </c>
      <c r="N504" s="553" t="s">
        <v>419</v>
      </c>
      <c r="O504" s="558"/>
      <c r="P504" s="553">
        <f>O504</f>
        <v>0</v>
      </c>
      <c r="Q504" s="553" t="s">
        <v>419</v>
      </c>
      <c r="R504" s="553" t="s">
        <v>419</v>
      </c>
      <c r="S504" s="553">
        <f>K504+O504</f>
        <v>0</v>
      </c>
      <c r="T504" s="559">
        <f>S504</f>
        <v>0</v>
      </c>
    </row>
    <row r="505" spans="1:20" ht="19.149999999999999" hidden="1" customHeight="1">
      <c r="A505" s="528" t="s">
        <v>423</v>
      </c>
      <c r="B505" s="529" t="s">
        <v>419</v>
      </c>
      <c r="C505" s="530" t="e">
        <f>ROUND((Q505-R505)/H505/12,0)</f>
        <v>#DIV/0!</v>
      </c>
      <c r="D505" s="530" t="e">
        <f>ROUND(R505/F505/12,0)</f>
        <v>#DIV/0!</v>
      </c>
      <c r="E505" s="531">
        <f>E506+E507</f>
        <v>0</v>
      </c>
      <c r="F505" s="530">
        <f>F506+F507</f>
        <v>0</v>
      </c>
      <c r="G505" s="530">
        <f>G506+G507</f>
        <v>0</v>
      </c>
      <c r="H505" s="532">
        <f>IF(E505+G505=H506+H507,E505+G505, "CHYBA")</f>
        <v>0</v>
      </c>
      <c r="I505" s="533">
        <f>I506+I507</f>
        <v>0</v>
      </c>
      <c r="J505" s="530">
        <f t="shared" ref="J505" si="158">J506+J507</f>
        <v>0</v>
      </c>
      <c r="K505" s="530">
        <f>K508</f>
        <v>0</v>
      </c>
      <c r="L505" s="530">
        <f>IF(I505+K505=L506+L507+L508,I505+K505,"CHYBA")</f>
        <v>0</v>
      </c>
      <c r="M505" s="530">
        <f>M506+M507</f>
        <v>0</v>
      </c>
      <c r="N505" s="530">
        <f>N506+N507</f>
        <v>0</v>
      </c>
      <c r="O505" s="530">
        <f>O508</f>
        <v>0</v>
      </c>
      <c r="P505" s="530">
        <f>IF(M505+O505=P506+P507+P508,M505+O505,"CHYBA")</f>
        <v>0</v>
      </c>
      <c r="Q505" s="530">
        <f>Q506+Q507</f>
        <v>0</v>
      </c>
      <c r="R505" s="530">
        <f>R506+R507</f>
        <v>0</v>
      </c>
      <c r="S505" s="530">
        <f>S508</f>
        <v>0</v>
      </c>
      <c r="T505" s="532">
        <f>IF(Q505+S505=T506+T507+T508,Q505+S505,"CHYBA")</f>
        <v>0</v>
      </c>
    </row>
    <row r="506" spans="1:20" ht="19.149999999999999" hidden="1" customHeight="1">
      <c r="A506" s="534" t="s">
        <v>55</v>
      </c>
      <c r="B506" s="518" t="s">
        <v>419</v>
      </c>
      <c r="C506" s="519" t="e">
        <f>ROUND((Q506-R506)/H506/12,0)</f>
        <v>#DIV/0!</v>
      </c>
      <c r="D506" s="519" t="e">
        <f>ROUND(R506/F506/12,0)</f>
        <v>#DIV/0!</v>
      </c>
      <c r="E506" s="520">
        <f>E510+E514+E518+E522+E526+E530+E534</f>
        <v>0</v>
      </c>
      <c r="F506" s="519">
        <f>F510+F514+F518+F522+F526+F530+F534</f>
        <v>0</v>
      </c>
      <c r="G506" s="519">
        <f>G510+G514+G518+G522+G526+G530+G534</f>
        <v>0</v>
      </c>
      <c r="H506" s="521">
        <f>E506+G506</f>
        <v>0</v>
      </c>
      <c r="I506" s="522">
        <f>I510+I514+I518+I522+I526+I530+I534</f>
        <v>0</v>
      </c>
      <c r="J506" s="519">
        <f t="shared" ref="J506:J507" si="159">J510+J514+J518+J522+J526+J530+J534</f>
        <v>0</v>
      </c>
      <c r="K506" s="519" t="s">
        <v>419</v>
      </c>
      <c r="L506" s="519">
        <f>I506</f>
        <v>0</v>
      </c>
      <c r="M506" s="519">
        <f>M510+M514+M518+M522+M526+M530+M534</f>
        <v>0</v>
      </c>
      <c r="N506" s="519">
        <f t="shared" ref="N506:N507" si="160">N510+N514+N518+N522+N526+N530+N534</f>
        <v>0</v>
      </c>
      <c r="O506" s="519" t="s">
        <v>419</v>
      </c>
      <c r="P506" s="519">
        <f>M506</f>
        <v>0</v>
      </c>
      <c r="Q506" s="519">
        <f>I506+M506</f>
        <v>0</v>
      </c>
      <c r="R506" s="519">
        <f>J506+N506</f>
        <v>0</v>
      </c>
      <c r="S506" s="519" t="s">
        <v>419</v>
      </c>
      <c r="T506" s="521">
        <f>Q506</f>
        <v>0</v>
      </c>
    </row>
    <row r="507" spans="1:20" ht="19.149999999999999" hidden="1" customHeight="1">
      <c r="A507" s="534" t="s">
        <v>56</v>
      </c>
      <c r="B507" s="518" t="s">
        <v>419</v>
      </c>
      <c r="C507" s="519" t="e">
        <f>ROUND((Q507-R507)/H507/12,0)</f>
        <v>#DIV/0!</v>
      </c>
      <c r="D507" s="519" t="e">
        <f>ROUND(R507/F507/12,0)</f>
        <v>#DIV/0!</v>
      </c>
      <c r="E507" s="520">
        <f>E511+E515+E519+E523+E527+E531+E535</f>
        <v>0</v>
      </c>
      <c r="F507" s="519">
        <f t="shared" ref="F507:G507" si="161">F511+F515+F519+F523+F527+F531+F535</f>
        <v>0</v>
      </c>
      <c r="G507" s="519">
        <f t="shared" si="161"/>
        <v>0</v>
      </c>
      <c r="H507" s="521">
        <f>E507+G507</f>
        <v>0</v>
      </c>
      <c r="I507" s="522">
        <f>I511+I515+I519+I523+I527+I531+I535</f>
        <v>0</v>
      </c>
      <c r="J507" s="519">
        <f t="shared" si="159"/>
        <v>0</v>
      </c>
      <c r="K507" s="519" t="s">
        <v>419</v>
      </c>
      <c r="L507" s="519">
        <f>I507</f>
        <v>0</v>
      </c>
      <c r="M507" s="519">
        <f>M511+M515+M519+M523+M527+M531+M535</f>
        <v>0</v>
      </c>
      <c r="N507" s="519">
        <f t="shared" si="160"/>
        <v>0</v>
      </c>
      <c r="O507" s="519" t="s">
        <v>419</v>
      </c>
      <c r="P507" s="519">
        <f>M507</f>
        <v>0</v>
      </c>
      <c r="Q507" s="519">
        <f>I507+M507</f>
        <v>0</v>
      </c>
      <c r="R507" s="519">
        <f>J507+N507</f>
        <v>0</v>
      </c>
      <c r="S507" s="519" t="s">
        <v>419</v>
      </c>
      <c r="T507" s="521">
        <f>Q507</f>
        <v>0</v>
      </c>
    </row>
    <row r="508" spans="1:20" ht="19.149999999999999" hidden="1" customHeight="1">
      <c r="A508" s="534" t="s">
        <v>57</v>
      </c>
      <c r="B508" s="518" t="s">
        <v>419</v>
      </c>
      <c r="C508" s="519" t="s">
        <v>419</v>
      </c>
      <c r="D508" s="519" t="s">
        <v>419</v>
      </c>
      <c r="E508" s="524" t="s">
        <v>419</v>
      </c>
      <c r="F508" s="525" t="s">
        <v>419</v>
      </c>
      <c r="G508" s="525" t="s">
        <v>419</v>
      </c>
      <c r="H508" s="526" t="s">
        <v>419</v>
      </c>
      <c r="I508" s="522" t="s">
        <v>419</v>
      </c>
      <c r="J508" s="519" t="s">
        <v>419</v>
      </c>
      <c r="K508" s="519">
        <f>K512+K516+K520+K524+K528+K532+K536</f>
        <v>0</v>
      </c>
      <c r="L508" s="519">
        <f>K508</f>
        <v>0</v>
      </c>
      <c r="M508" s="519" t="s">
        <v>419</v>
      </c>
      <c r="N508" s="519" t="s">
        <v>419</v>
      </c>
      <c r="O508" s="519">
        <f>O512+O516+O520+O524+O528+O532+O536</f>
        <v>0</v>
      </c>
      <c r="P508" s="519">
        <f>O508</f>
        <v>0</v>
      </c>
      <c r="Q508" s="519" t="s">
        <v>419</v>
      </c>
      <c r="R508" s="519" t="s">
        <v>419</v>
      </c>
      <c r="S508" s="519">
        <f>K508+O508</f>
        <v>0</v>
      </c>
      <c r="T508" s="521">
        <f>S508</f>
        <v>0</v>
      </c>
    </row>
    <row r="509" spans="1:20" ht="19.149999999999999" hidden="1" customHeight="1">
      <c r="A509" s="535" t="s">
        <v>518</v>
      </c>
      <c r="B509" s="536"/>
      <c r="C509" s="519" t="e">
        <f>ROUND((Q509-R509)/H509/12,0)</f>
        <v>#DIV/0!</v>
      </c>
      <c r="D509" s="519" t="e">
        <f>ROUND(R509/F509/12,0)</f>
        <v>#DIV/0!</v>
      </c>
      <c r="E509" s="524">
        <f>E510+E511</f>
        <v>0</v>
      </c>
      <c r="F509" s="525">
        <f>F510+F511</f>
        <v>0</v>
      </c>
      <c r="G509" s="525">
        <f>G510+G511</f>
        <v>0</v>
      </c>
      <c r="H509" s="526">
        <f>IF(E509+G509=H510+H511,E509+G509, "CHYBA")</f>
        <v>0</v>
      </c>
      <c r="I509" s="537">
        <f>I510+I511</f>
        <v>0</v>
      </c>
      <c r="J509" s="538">
        <f>J510+J511</f>
        <v>0</v>
      </c>
      <c r="K509" s="538">
        <f>K512</f>
        <v>0</v>
      </c>
      <c r="L509" s="538">
        <f>IF(I509+K509=L510+L511+L512,I509+K509,"CHYBA")</f>
        <v>0</v>
      </c>
      <c r="M509" s="519">
        <f>M510+M511</f>
        <v>0</v>
      </c>
      <c r="N509" s="519">
        <f>N510+N511</f>
        <v>0</v>
      </c>
      <c r="O509" s="519">
        <f>O512</f>
        <v>0</v>
      </c>
      <c r="P509" s="519">
        <f>IF(M509+O509=P510+P511+P512,M509+O509,"CHYBA")</f>
        <v>0</v>
      </c>
      <c r="Q509" s="519">
        <f>Q510+Q511</f>
        <v>0</v>
      </c>
      <c r="R509" s="519">
        <f>R510+R511</f>
        <v>0</v>
      </c>
      <c r="S509" s="519">
        <f>S512</f>
        <v>0</v>
      </c>
      <c r="T509" s="521">
        <f>IF(Q509+S509=T510+T511+T512,Q509+S509,"CHYBA")</f>
        <v>0</v>
      </c>
    </row>
    <row r="510" spans="1:20" ht="19.149999999999999" hidden="1" customHeight="1">
      <c r="A510" s="534" t="s">
        <v>55</v>
      </c>
      <c r="B510" s="518" t="s">
        <v>419</v>
      </c>
      <c r="C510" s="519" t="e">
        <f>ROUND((Q510-R510)/H510/12,0)</f>
        <v>#DIV/0!</v>
      </c>
      <c r="D510" s="519" t="e">
        <f>ROUND(R510/F510/12,0)</f>
        <v>#DIV/0!</v>
      </c>
      <c r="E510" s="539"/>
      <c r="F510" s="540"/>
      <c r="G510" s="540"/>
      <c r="H510" s="521">
        <f>E510+G510</f>
        <v>0</v>
      </c>
      <c r="I510" s="541"/>
      <c r="J510" s="542"/>
      <c r="K510" s="538" t="s">
        <v>419</v>
      </c>
      <c r="L510" s="538">
        <f>I510</f>
        <v>0</v>
      </c>
      <c r="M510" s="542"/>
      <c r="N510" s="542"/>
      <c r="O510" s="519" t="s">
        <v>419</v>
      </c>
      <c r="P510" s="519">
        <f>M510</f>
        <v>0</v>
      </c>
      <c r="Q510" s="519">
        <f>I510+M510</f>
        <v>0</v>
      </c>
      <c r="R510" s="519">
        <f>J510+N510</f>
        <v>0</v>
      </c>
      <c r="S510" s="519" t="s">
        <v>419</v>
      </c>
      <c r="T510" s="521">
        <f>Q510</f>
        <v>0</v>
      </c>
    </row>
    <row r="511" spans="1:20" ht="19.149999999999999" hidden="1" customHeight="1">
      <c r="A511" s="534" t="s">
        <v>56</v>
      </c>
      <c r="B511" s="518" t="s">
        <v>419</v>
      </c>
      <c r="C511" s="519" t="e">
        <f>ROUND((Q511-R511)/H511/12,0)</f>
        <v>#DIV/0!</v>
      </c>
      <c r="D511" s="519" t="e">
        <f>ROUND(R511/F511/12,0)</f>
        <v>#DIV/0!</v>
      </c>
      <c r="E511" s="539"/>
      <c r="F511" s="540"/>
      <c r="G511" s="540"/>
      <c r="H511" s="521">
        <f>E511+G511</f>
        <v>0</v>
      </c>
      <c r="I511" s="541"/>
      <c r="J511" s="542"/>
      <c r="K511" s="538" t="s">
        <v>419</v>
      </c>
      <c r="L511" s="538">
        <f>I511</f>
        <v>0</v>
      </c>
      <c r="M511" s="542"/>
      <c r="N511" s="542"/>
      <c r="O511" s="519" t="s">
        <v>419</v>
      </c>
      <c r="P511" s="519">
        <f>M511</f>
        <v>0</v>
      </c>
      <c r="Q511" s="519">
        <f>I511+M511</f>
        <v>0</v>
      </c>
      <c r="R511" s="519">
        <f>J511+N511</f>
        <v>0</v>
      </c>
      <c r="S511" s="519" t="s">
        <v>419</v>
      </c>
      <c r="T511" s="521">
        <f>Q511</f>
        <v>0</v>
      </c>
    </row>
    <row r="512" spans="1:20" ht="19.149999999999999" hidden="1" customHeight="1">
      <c r="A512" s="534" t="s">
        <v>57</v>
      </c>
      <c r="B512" s="518" t="s">
        <v>419</v>
      </c>
      <c r="C512" s="519" t="s">
        <v>419</v>
      </c>
      <c r="D512" s="519" t="s">
        <v>419</v>
      </c>
      <c r="E512" s="524" t="s">
        <v>419</v>
      </c>
      <c r="F512" s="525" t="s">
        <v>419</v>
      </c>
      <c r="G512" s="525" t="s">
        <v>419</v>
      </c>
      <c r="H512" s="526" t="s">
        <v>419</v>
      </c>
      <c r="I512" s="522" t="s">
        <v>419</v>
      </c>
      <c r="J512" s="519" t="s">
        <v>419</v>
      </c>
      <c r="K512" s="542"/>
      <c r="L512" s="538">
        <f>K512</f>
        <v>0</v>
      </c>
      <c r="M512" s="519" t="s">
        <v>419</v>
      </c>
      <c r="N512" s="519" t="s">
        <v>419</v>
      </c>
      <c r="O512" s="542"/>
      <c r="P512" s="519">
        <f>O512</f>
        <v>0</v>
      </c>
      <c r="Q512" s="519" t="s">
        <v>419</v>
      </c>
      <c r="R512" s="519" t="s">
        <v>419</v>
      </c>
      <c r="S512" s="519">
        <f>K512+O512</f>
        <v>0</v>
      </c>
      <c r="T512" s="521">
        <f>S512</f>
        <v>0</v>
      </c>
    </row>
    <row r="513" spans="1:20" ht="19.149999999999999" hidden="1" customHeight="1">
      <c r="A513" s="535" t="s">
        <v>518</v>
      </c>
      <c r="B513" s="536"/>
      <c r="C513" s="519" t="e">
        <f>ROUND((Q513-R513)/H513/12,0)</f>
        <v>#DIV/0!</v>
      </c>
      <c r="D513" s="519" t="e">
        <f>ROUND(R513/F513/12,0)</f>
        <v>#DIV/0!</v>
      </c>
      <c r="E513" s="524">
        <f>E514+E515</f>
        <v>0</v>
      </c>
      <c r="F513" s="525">
        <f>F514+F515</f>
        <v>0</v>
      </c>
      <c r="G513" s="525">
        <f>G514+G515</f>
        <v>0</v>
      </c>
      <c r="H513" s="526">
        <f>IF(E513+G513=H514+H515,E513+G513, "CHYBA")</f>
        <v>0</v>
      </c>
      <c r="I513" s="522">
        <f>I514+I515</f>
        <v>0</v>
      </c>
      <c r="J513" s="519">
        <f t="shared" ref="J513" si="162">J514+J515</f>
        <v>0</v>
      </c>
      <c r="K513" s="519">
        <f>K516</f>
        <v>0</v>
      </c>
      <c r="L513" s="519">
        <f>IF(I513+K513=L514+L515+L516,I513+K513,"CHYBA")</f>
        <v>0</v>
      </c>
      <c r="M513" s="519">
        <f>M514+M515</f>
        <v>0</v>
      </c>
      <c r="N513" s="519">
        <f>N514+N515</f>
        <v>0</v>
      </c>
      <c r="O513" s="519">
        <f>O516</f>
        <v>0</v>
      </c>
      <c r="P513" s="519">
        <f>IF(M513+O513=P514+P515+P516,M513+O513,"CHYBA")</f>
        <v>0</v>
      </c>
      <c r="Q513" s="519">
        <f>Q514+Q515</f>
        <v>0</v>
      </c>
      <c r="R513" s="519">
        <f>R514+R515</f>
        <v>0</v>
      </c>
      <c r="S513" s="519">
        <f>S516</f>
        <v>0</v>
      </c>
      <c r="T513" s="521">
        <f>IF(Q513+S513=T514+T515+T516,Q513+S513,"CHYBA")</f>
        <v>0</v>
      </c>
    </row>
    <row r="514" spans="1:20" ht="19.149999999999999" hidden="1" customHeight="1">
      <c r="A514" s="534" t="s">
        <v>55</v>
      </c>
      <c r="B514" s="518" t="s">
        <v>419</v>
      </c>
      <c r="C514" s="519" t="e">
        <f>ROUND((Q514-R514)/H514/12,0)</f>
        <v>#DIV/0!</v>
      </c>
      <c r="D514" s="519" t="e">
        <f>ROUND(R514/F514/12,0)</f>
        <v>#DIV/0!</v>
      </c>
      <c r="E514" s="539"/>
      <c r="F514" s="540"/>
      <c r="G514" s="540"/>
      <c r="H514" s="521">
        <f>E514+G514</f>
        <v>0</v>
      </c>
      <c r="I514" s="541"/>
      <c r="J514" s="542"/>
      <c r="K514" s="519" t="s">
        <v>419</v>
      </c>
      <c r="L514" s="519">
        <f>I514</f>
        <v>0</v>
      </c>
      <c r="M514" s="542"/>
      <c r="N514" s="542"/>
      <c r="O514" s="519" t="s">
        <v>419</v>
      </c>
      <c r="P514" s="519">
        <f>M514</f>
        <v>0</v>
      </c>
      <c r="Q514" s="519">
        <f>I514+M514</f>
        <v>0</v>
      </c>
      <c r="R514" s="519">
        <f>J514+N514</f>
        <v>0</v>
      </c>
      <c r="S514" s="519" t="s">
        <v>419</v>
      </c>
      <c r="T514" s="521">
        <f>Q514</f>
        <v>0</v>
      </c>
    </row>
    <row r="515" spans="1:20" ht="19.149999999999999" hidden="1" customHeight="1">
      <c r="A515" s="534" t="s">
        <v>56</v>
      </c>
      <c r="B515" s="518" t="s">
        <v>419</v>
      </c>
      <c r="C515" s="519" t="e">
        <f>ROUND((Q515-R515)/H515/12,0)</f>
        <v>#DIV/0!</v>
      </c>
      <c r="D515" s="519" t="e">
        <f>ROUND(R515/F515/12,0)</f>
        <v>#DIV/0!</v>
      </c>
      <c r="E515" s="539"/>
      <c r="F515" s="540"/>
      <c r="G515" s="540"/>
      <c r="H515" s="521">
        <f>E515+G515</f>
        <v>0</v>
      </c>
      <c r="I515" s="541"/>
      <c r="J515" s="542"/>
      <c r="K515" s="519" t="s">
        <v>419</v>
      </c>
      <c r="L515" s="519">
        <f>I515</f>
        <v>0</v>
      </c>
      <c r="M515" s="542"/>
      <c r="N515" s="542"/>
      <c r="O515" s="519" t="s">
        <v>419</v>
      </c>
      <c r="P515" s="519">
        <f>M515</f>
        <v>0</v>
      </c>
      <c r="Q515" s="519">
        <f>I515+M515</f>
        <v>0</v>
      </c>
      <c r="R515" s="519">
        <f>J515+N515</f>
        <v>0</v>
      </c>
      <c r="S515" s="519" t="s">
        <v>419</v>
      </c>
      <c r="T515" s="521">
        <f>Q515</f>
        <v>0</v>
      </c>
    </row>
    <row r="516" spans="1:20" ht="19.149999999999999" hidden="1" customHeight="1">
      <c r="A516" s="534" t="s">
        <v>57</v>
      </c>
      <c r="B516" s="518" t="s">
        <v>419</v>
      </c>
      <c r="C516" s="519" t="s">
        <v>419</v>
      </c>
      <c r="D516" s="519" t="s">
        <v>419</v>
      </c>
      <c r="E516" s="524" t="s">
        <v>419</v>
      </c>
      <c r="F516" s="525" t="s">
        <v>419</v>
      </c>
      <c r="G516" s="525" t="s">
        <v>419</v>
      </c>
      <c r="H516" s="526" t="s">
        <v>419</v>
      </c>
      <c r="I516" s="522" t="s">
        <v>419</v>
      </c>
      <c r="J516" s="519" t="s">
        <v>419</v>
      </c>
      <c r="K516" s="542"/>
      <c r="L516" s="519">
        <f>K516</f>
        <v>0</v>
      </c>
      <c r="M516" s="519" t="s">
        <v>419</v>
      </c>
      <c r="N516" s="519" t="s">
        <v>419</v>
      </c>
      <c r="O516" s="542"/>
      <c r="P516" s="519">
        <f>O516</f>
        <v>0</v>
      </c>
      <c r="Q516" s="519" t="s">
        <v>419</v>
      </c>
      <c r="R516" s="519" t="s">
        <v>419</v>
      </c>
      <c r="S516" s="519">
        <f>K516+O516</f>
        <v>0</v>
      </c>
      <c r="T516" s="521">
        <f>S516</f>
        <v>0</v>
      </c>
    </row>
    <row r="517" spans="1:20" ht="19.149999999999999" hidden="1" customHeight="1">
      <c r="A517" s="535" t="s">
        <v>518</v>
      </c>
      <c r="B517" s="536"/>
      <c r="C517" s="519" t="e">
        <f>ROUND((Q517-R517)/H517/12,0)</f>
        <v>#DIV/0!</v>
      </c>
      <c r="D517" s="519" t="e">
        <f>ROUND(R517/F517/12,0)</f>
        <v>#DIV/0!</v>
      </c>
      <c r="E517" s="524">
        <f>E518+E519</f>
        <v>0</v>
      </c>
      <c r="F517" s="525">
        <f>F518+F519</f>
        <v>0</v>
      </c>
      <c r="G517" s="525">
        <f>G518+G519</f>
        <v>0</v>
      </c>
      <c r="H517" s="526">
        <f>IF(E517+G517=H518+H519,E517+G517, "CHYBA")</f>
        <v>0</v>
      </c>
      <c r="I517" s="522">
        <f>I518+I519</f>
        <v>0</v>
      </c>
      <c r="J517" s="519">
        <f t="shared" ref="J517" si="163">J518+J519</f>
        <v>0</v>
      </c>
      <c r="K517" s="519">
        <f>K520</f>
        <v>0</v>
      </c>
      <c r="L517" s="519">
        <f>IF(I517+K517=L518+L519+L520,I517+K517,"CHYBA")</f>
        <v>0</v>
      </c>
      <c r="M517" s="519">
        <f>M518+M519</f>
        <v>0</v>
      </c>
      <c r="N517" s="519">
        <f>N518+N519</f>
        <v>0</v>
      </c>
      <c r="O517" s="519">
        <f>O520</f>
        <v>0</v>
      </c>
      <c r="P517" s="519">
        <f>IF(M517+O517=P518+P519+P520,M517+O517,"CHYBA")</f>
        <v>0</v>
      </c>
      <c r="Q517" s="519">
        <f>Q518+Q519</f>
        <v>0</v>
      </c>
      <c r="R517" s="519">
        <f>R518+R519</f>
        <v>0</v>
      </c>
      <c r="S517" s="519">
        <f>S520</f>
        <v>0</v>
      </c>
      <c r="T517" s="521">
        <f>IF(Q517+S517=T518+T519+T520,Q517+S517,"CHYBA")</f>
        <v>0</v>
      </c>
    </row>
    <row r="518" spans="1:20" ht="19.149999999999999" hidden="1" customHeight="1">
      <c r="A518" s="534" t="s">
        <v>55</v>
      </c>
      <c r="B518" s="518" t="s">
        <v>419</v>
      </c>
      <c r="C518" s="519" t="e">
        <f>ROUND((Q518-R518)/H518/12,0)</f>
        <v>#DIV/0!</v>
      </c>
      <c r="D518" s="519" t="e">
        <f>ROUND(R518/F518/12,0)</f>
        <v>#DIV/0!</v>
      </c>
      <c r="E518" s="539"/>
      <c r="F518" s="540"/>
      <c r="G518" s="540"/>
      <c r="H518" s="521">
        <f>E518+G518</f>
        <v>0</v>
      </c>
      <c r="I518" s="541"/>
      <c r="J518" s="542"/>
      <c r="K518" s="519" t="s">
        <v>419</v>
      </c>
      <c r="L518" s="519">
        <f>I518</f>
        <v>0</v>
      </c>
      <c r="M518" s="542"/>
      <c r="N518" s="542"/>
      <c r="O518" s="519" t="s">
        <v>419</v>
      </c>
      <c r="P518" s="519">
        <f>M518</f>
        <v>0</v>
      </c>
      <c r="Q518" s="519">
        <f>I518+M518</f>
        <v>0</v>
      </c>
      <c r="R518" s="519">
        <f>J518+N518</f>
        <v>0</v>
      </c>
      <c r="S518" s="519" t="s">
        <v>419</v>
      </c>
      <c r="T518" s="521">
        <f>Q518</f>
        <v>0</v>
      </c>
    </row>
    <row r="519" spans="1:20" ht="19.149999999999999" hidden="1" customHeight="1">
      <c r="A519" s="534" t="s">
        <v>56</v>
      </c>
      <c r="B519" s="518" t="s">
        <v>419</v>
      </c>
      <c r="C519" s="519" t="e">
        <f>ROUND((Q519-R519)/H519/12,0)</f>
        <v>#DIV/0!</v>
      </c>
      <c r="D519" s="519" t="e">
        <f>ROUND(R519/F519/12,0)</f>
        <v>#DIV/0!</v>
      </c>
      <c r="E519" s="539"/>
      <c r="F519" s="540"/>
      <c r="G519" s="540"/>
      <c r="H519" s="521">
        <f>E519+G519</f>
        <v>0</v>
      </c>
      <c r="I519" s="541"/>
      <c r="J519" s="542"/>
      <c r="K519" s="519" t="s">
        <v>419</v>
      </c>
      <c r="L519" s="519">
        <f>I519</f>
        <v>0</v>
      </c>
      <c r="M519" s="542"/>
      <c r="N519" s="542"/>
      <c r="O519" s="519" t="s">
        <v>419</v>
      </c>
      <c r="P519" s="519">
        <f>M519</f>
        <v>0</v>
      </c>
      <c r="Q519" s="519">
        <f>I519+M519</f>
        <v>0</v>
      </c>
      <c r="R519" s="519">
        <f>J519+N519</f>
        <v>0</v>
      </c>
      <c r="S519" s="519" t="s">
        <v>419</v>
      </c>
      <c r="T519" s="521">
        <f>Q519</f>
        <v>0</v>
      </c>
    </row>
    <row r="520" spans="1:20" ht="19.149999999999999" hidden="1" customHeight="1">
      <c r="A520" s="534" t="s">
        <v>57</v>
      </c>
      <c r="B520" s="518" t="s">
        <v>419</v>
      </c>
      <c r="C520" s="519" t="s">
        <v>419</v>
      </c>
      <c r="D520" s="519" t="s">
        <v>419</v>
      </c>
      <c r="E520" s="524" t="s">
        <v>419</v>
      </c>
      <c r="F520" s="525" t="s">
        <v>419</v>
      </c>
      <c r="G520" s="525" t="s">
        <v>419</v>
      </c>
      <c r="H520" s="526" t="s">
        <v>419</v>
      </c>
      <c r="I520" s="522" t="s">
        <v>419</v>
      </c>
      <c r="J520" s="519" t="s">
        <v>419</v>
      </c>
      <c r="K520" s="542"/>
      <c r="L520" s="519">
        <f>K520</f>
        <v>0</v>
      </c>
      <c r="M520" s="519" t="s">
        <v>419</v>
      </c>
      <c r="N520" s="519" t="s">
        <v>419</v>
      </c>
      <c r="O520" s="542"/>
      <c r="P520" s="519">
        <f>O520</f>
        <v>0</v>
      </c>
      <c r="Q520" s="519" t="s">
        <v>419</v>
      </c>
      <c r="R520" s="519" t="s">
        <v>419</v>
      </c>
      <c r="S520" s="519">
        <f>K520+O520</f>
        <v>0</v>
      </c>
      <c r="T520" s="521">
        <f>S520</f>
        <v>0</v>
      </c>
    </row>
    <row r="521" spans="1:20" ht="19.149999999999999" hidden="1" customHeight="1">
      <c r="A521" s="535" t="s">
        <v>518</v>
      </c>
      <c r="B521" s="536"/>
      <c r="C521" s="519" t="e">
        <f>ROUND((Q521-R521)/H521/12,0)</f>
        <v>#DIV/0!</v>
      </c>
      <c r="D521" s="519" t="e">
        <f>ROUND(R521/F521/12,0)</f>
        <v>#DIV/0!</v>
      </c>
      <c r="E521" s="524">
        <f>E522+E523</f>
        <v>0</v>
      </c>
      <c r="F521" s="525">
        <f>F522+F523</f>
        <v>0</v>
      </c>
      <c r="G521" s="525">
        <f>G522+G523</f>
        <v>0</v>
      </c>
      <c r="H521" s="526">
        <f>IF(E521+G521=H522+H523,E521+G521, "CHYBA")</f>
        <v>0</v>
      </c>
      <c r="I521" s="522">
        <f>I522+I523</f>
        <v>0</v>
      </c>
      <c r="J521" s="519">
        <f t="shared" ref="J521" si="164">J522+J523</f>
        <v>0</v>
      </c>
      <c r="K521" s="519">
        <f>K524</f>
        <v>0</v>
      </c>
      <c r="L521" s="519">
        <f>IF(I521+K521=L522+L523+L524,I521+K521,"CHYBA")</f>
        <v>0</v>
      </c>
      <c r="M521" s="519">
        <f>M522+M523</f>
        <v>0</v>
      </c>
      <c r="N521" s="519">
        <f>N522+N523</f>
        <v>0</v>
      </c>
      <c r="O521" s="519">
        <f>O524</f>
        <v>0</v>
      </c>
      <c r="P521" s="519">
        <f>IF(M521+O521=P522+P523+P524,M521+O521,"CHYBA")</f>
        <v>0</v>
      </c>
      <c r="Q521" s="519">
        <f>Q522+Q523</f>
        <v>0</v>
      </c>
      <c r="R521" s="519">
        <f>R522+R523</f>
        <v>0</v>
      </c>
      <c r="S521" s="519">
        <f>S524</f>
        <v>0</v>
      </c>
      <c r="T521" s="521">
        <f>IF(Q521+S521=T522+T523+T524,Q521+S521,"CHYBA")</f>
        <v>0</v>
      </c>
    </row>
    <row r="522" spans="1:20" ht="19.149999999999999" hidden="1" customHeight="1">
      <c r="A522" s="534" t="s">
        <v>55</v>
      </c>
      <c r="B522" s="518" t="s">
        <v>419</v>
      </c>
      <c r="C522" s="519" t="e">
        <f>ROUND((Q522-R522)/H522/12,0)</f>
        <v>#DIV/0!</v>
      </c>
      <c r="D522" s="519" t="e">
        <f>ROUND(R522/F522/12,0)</f>
        <v>#DIV/0!</v>
      </c>
      <c r="E522" s="539"/>
      <c r="F522" s="540"/>
      <c r="G522" s="540"/>
      <c r="H522" s="521">
        <f>E522+G522</f>
        <v>0</v>
      </c>
      <c r="I522" s="541"/>
      <c r="J522" s="542"/>
      <c r="K522" s="519" t="s">
        <v>419</v>
      </c>
      <c r="L522" s="519">
        <f>I522</f>
        <v>0</v>
      </c>
      <c r="M522" s="542"/>
      <c r="N522" s="542"/>
      <c r="O522" s="519" t="s">
        <v>419</v>
      </c>
      <c r="P522" s="519">
        <f>M522</f>
        <v>0</v>
      </c>
      <c r="Q522" s="519">
        <f>I522+M522</f>
        <v>0</v>
      </c>
      <c r="R522" s="519">
        <f>J522+N522</f>
        <v>0</v>
      </c>
      <c r="S522" s="519" t="s">
        <v>419</v>
      </c>
      <c r="T522" s="521">
        <f>Q522</f>
        <v>0</v>
      </c>
    </row>
    <row r="523" spans="1:20" ht="19.149999999999999" hidden="1" customHeight="1">
      <c r="A523" s="534" t="s">
        <v>56</v>
      </c>
      <c r="B523" s="518" t="s">
        <v>419</v>
      </c>
      <c r="C523" s="519" t="e">
        <f>ROUND((Q523-R523)/H523/12,0)</f>
        <v>#DIV/0!</v>
      </c>
      <c r="D523" s="519" t="e">
        <f>ROUND(R523/F523/12,0)</f>
        <v>#DIV/0!</v>
      </c>
      <c r="E523" s="539"/>
      <c r="F523" s="540"/>
      <c r="G523" s="540"/>
      <c r="H523" s="521">
        <f>E523+G523</f>
        <v>0</v>
      </c>
      <c r="I523" s="541"/>
      <c r="J523" s="542"/>
      <c r="K523" s="519" t="s">
        <v>419</v>
      </c>
      <c r="L523" s="519">
        <f>I523</f>
        <v>0</v>
      </c>
      <c r="M523" s="542"/>
      <c r="N523" s="542"/>
      <c r="O523" s="519" t="s">
        <v>419</v>
      </c>
      <c r="P523" s="519">
        <f>M523</f>
        <v>0</v>
      </c>
      <c r="Q523" s="519">
        <f>I523+M523</f>
        <v>0</v>
      </c>
      <c r="R523" s="519">
        <f>J523+N523</f>
        <v>0</v>
      </c>
      <c r="S523" s="519" t="s">
        <v>419</v>
      </c>
      <c r="T523" s="521">
        <f>Q523</f>
        <v>0</v>
      </c>
    </row>
    <row r="524" spans="1:20" ht="19.149999999999999" hidden="1" customHeight="1">
      <c r="A524" s="534" t="s">
        <v>57</v>
      </c>
      <c r="B524" s="518" t="s">
        <v>419</v>
      </c>
      <c r="C524" s="519" t="s">
        <v>419</v>
      </c>
      <c r="D524" s="519" t="s">
        <v>419</v>
      </c>
      <c r="E524" s="524" t="s">
        <v>419</v>
      </c>
      <c r="F524" s="525" t="s">
        <v>419</v>
      </c>
      <c r="G524" s="525" t="s">
        <v>419</v>
      </c>
      <c r="H524" s="526" t="s">
        <v>419</v>
      </c>
      <c r="I524" s="522" t="s">
        <v>419</v>
      </c>
      <c r="J524" s="519" t="s">
        <v>419</v>
      </c>
      <c r="K524" s="542"/>
      <c r="L524" s="519">
        <f>K524</f>
        <v>0</v>
      </c>
      <c r="M524" s="519" t="s">
        <v>419</v>
      </c>
      <c r="N524" s="519" t="s">
        <v>419</v>
      </c>
      <c r="O524" s="542"/>
      <c r="P524" s="519">
        <f>O524</f>
        <v>0</v>
      </c>
      <c r="Q524" s="519" t="s">
        <v>419</v>
      </c>
      <c r="R524" s="519" t="s">
        <v>419</v>
      </c>
      <c r="S524" s="519">
        <f>K524+O524</f>
        <v>0</v>
      </c>
      <c r="T524" s="521">
        <f>S524</f>
        <v>0</v>
      </c>
    </row>
    <row r="525" spans="1:20" ht="19.149999999999999" hidden="1" customHeight="1">
      <c r="A525" s="535" t="s">
        <v>518</v>
      </c>
      <c r="B525" s="536"/>
      <c r="C525" s="519" t="e">
        <f>ROUND((Q525-R525)/H525/12,0)</f>
        <v>#DIV/0!</v>
      </c>
      <c r="D525" s="519" t="e">
        <f>ROUND(R525/F525/12,0)</f>
        <v>#DIV/0!</v>
      </c>
      <c r="E525" s="524">
        <f>E526+E527</f>
        <v>0</v>
      </c>
      <c r="F525" s="525">
        <f>F526+F527</f>
        <v>0</v>
      </c>
      <c r="G525" s="525">
        <f>G526+G527</f>
        <v>0</v>
      </c>
      <c r="H525" s="526">
        <f>IF(E525+G525=H526+H527,E525+G525, "CHYBA")</f>
        <v>0</v>
      </c>
      <c r="I525" s="522">
        <f>I526+I527</f>
        <v>0</v>
      </c>
      <c r="J525" s="519">
        <f t="shared" ref="J525" si="165">J526+J527</f>
        <v>0</v>
      </c>
      <c r="K525" s="519">
        <f>K528</f>
        <v>0</v>
      </c>
      <c r="L525" s="519">
        <f>IF(I525+K525=L526+L527+L528,I525+K525,"CHYBA")</f>
        <v>0</v>
      </c>
      <c r="M525" s="519">
        <f>M526+M527</f>
        <v>0</v>
      </c>
      <c r="N525" s="519">
        <f>N526+N527</f>
        <v>0</v>
      </c>
      <c r="O525" s="519">
        <f>O528</f>
        <v>0</v>
      </c>
      <c r="P525" s="519">
        <f>IF(M525+O525=P526+P527+P528,M525+O525,"CHYBA")</f>
        <v>0</v>
      </c>
      <c r="Q525" s="519">
        <f>Q526+Q527</f>
        <v>0</v>
      </c>
      <c r="R525" s="519">
        <f>R526+R527</f>
        <v>0</v>
      </c>
      <c r="S525" s="519">
        <f>S528</f>
        <v>0</v>
      </c>
      <c r="T525" s="521">
        <f>IF(Q525+S525=T526+T527+T528,Q525+S525,"CHYBA")</f>
        <v>0</v>
      </c>
    </row>
    <row r="526" spans="1:20" ht="19.149999999999999" hidden="1" customHeight="1">
      <c r="A526" s="534" t="s">
        <v>55</v>
      </c>
      <c r="B526" s="518" t="s">
        <v>419</v>
      </c>
      <c r="C526" s="519" t="e">
        <f>ROUND((Q526-R526)/H526/12,0)</f>
        <v>#DIV/0!</v>
      </c>
      <c r="D526" s="519" t="e">
        <f>ROUND(R526/F526/12,0)</f>
        <v>#DIV/0!</v>
      </c>
      <c r="E526" s="539"/>
      <c r="F526" s="540"/>
      <c r="G526" s="540"/>
      <c r="H526" s="521">
        <f>E526+G526</f>
        <v>0</v>
      </c>
      <c r="I526" s="541"/>
      <c r="J526" s="542"/>
      <c r="K526" s="519" t="s">
        <v>419</v>
      </c>
      <c r="L526" s="519">
        <f>I526</f>
        <v>0</v>
      </c>
      <c r="M526" s="542"/>
      <c r="N526" s="542"/>
      <c r="O526" s="519" t="s">
        <v>419</v>
      </c>
      <c r="P526" s="519">
        <f>M526</f>
        <v>0</v>
      </c>
      <c r="Q526" s="519">
        <f>I526+M526</f>
        <v>0</v>
      </c>
      <c r="R526" s="519">
        <f>J526+N526</f>
        <v>0</v>
      </c>
      <c r="S526" s="519" t="s">
        <v>419</v>
      </c>
      <c r="T526" s="521">
        <f>Q526</f>
        <v>0</v>
      </c>
    </row>
    <row r="527" spans="1:20" ht="19.149999999999999" hidden="1" customHeight="1">
      <c r="A527" s="534" t="s">
        <v>56</v>
      </c>
      <c r="B527" s="518" t="s">
        <v>419</v>
      </c>
      <c r="C527" s="519" t="e">
        <f>ROUND((Q527-R527)/H527/12,0)</f>
        <v>#DIV/0!</v>
      </c>
      <c r="D527" s="519" t="e">
        <f>ROUND(R527/F527/12,0)</f>
        <v>#DIV/0!</v>
      </c>
      <c r="E527" s="539"/>
      <c r="F527" s="540"/>
      <c r="G527" s="540"/>
      <c r="H527" s="521">
        <f>E527+G527</f>
        <v>0</v>
      </c>
      <c r="I527" s="541"/>
      <c r="J527" s="542"/>
      <c r="K527" s="519" t="s">
        <v>419</v>
      </c>
      <c r="L527" s="519">
        <f>I527</f>
        <v>0</v>
      </c>
      <c r="M527" s="542"/>
      <c r="N527" s="542"/>
      <c r="O527" s="519" t="s">
        <v>419</v>
      </c>
      <c r="P527" s="519">
        <f>M527</f>
        <v>0</v>
      </c>
      <c r="Q527" s="519">
        <f>I527+M527</f>
        <v>0</v>
      </c>
      <c r="R527" s="519">
        <f>J527+N527</f>
        <v>0</v>
      </c>
      <c r="S527" s="519" t="s">
        <v>419</v>
      </c>
      <c r="T527" s="521">
        <f>Q527</f>
        <v>0</v>
      </c>
    </row>
    <row r="528" spans="1:20" ht="19.149999999999999" hidden="1" customHeight="1">
      <c r="A528" s="534" t="s">
        <v>57</v>
      </c>
      <c r="B528" s="518" t="s">
        <v>419</v>
      </c>
      <c r="C528" s="519" t="s">
        <v>419</v>
      </c>
      <c r="D528" s="519" t="s">
        <v>419</v>
      </c>
      <c r="E528" s="524" t="s">
        <v>419</v>
      </c>
      <c r="F528" s="525" t="s">
        <v>419</v>
      </c>
      <c r="G528" s="525" t="s">
        <v>419</v>
      </c>
      <c r="H528" s="526" t="s">
        <v>419</v>
      </c>
      <c r="I528" s="522" t="s">
        <v>419</v>
      </c>
      <c r="J528" s="519" t="s">
        <v>419</v>
      </c>
      <c r="K528" s="542"/>
      <c r="L528" s="519">
        <f>K528</f>
        <v>0</v>
      </c>
      <c r="M528" s="519" t="s">
        <v>419</v>
      </c>
      <c r="N528" s="519" t="s">
        <v>419</v>
      </c>
      <c r="O528" s="542"/>
      <c r="P528" s="519">
        <f>O528</f>
        <v>0</v>
      </c>
      <c r="Q528" s="519" t="s">
        <v>419</v>
      </c>
      <c r="R528" s="519" t="s">
        <v>419</v>
      </c>
      <c r="S528" s="519">
        <f>K528+O528</f>
        <v>0</v>
      </c>
      <c r="T528" s="521">
        <f>S528</f>
        <v>0</v>
      </c>
    </row>
    <row r="529" spans="1:20" ht="19.149999999999999" hidden="1" customHeight="1">
      <c r="A529" s="535" t="s">
        <v>518</v>
      </c>
      <c r="B529" s="536"/>
      <c r="C529" s="519" t="e">
        <f>ROUND((Q529-R529)/H529/12,0)</f>
        <v>#DIV/0!</v>
      </c>
      <c r="D529" s="519" t="e">
        <f>ROUND(R529/F529/12,0)</f>
        <v>#DIV/0!</v>
      </c>
      <c r="E529" s="524">
        <f>E530+E531</f>
        <v>0</v>
      </c>
      <c r="F529" s="525">
        <f>F530+F531</f>
        <v>0</v>
      </c>
      <c r="G529" s="525">
        <f>G530+G531</f>
        <v>0</v>
      </c>
      <c r="H529" s="526">
        <f>IF(E529+G529=H530+H531,E529+G529, "CHYBA")</f>
        <v>0</v>
      </c>
      <c r="I529" s="522">
        <f>I530+I531</f>
        <v>0</v>
      </c>
      <c r="J529" s="519">
        <f t="shared" ref="J529" si="166">J530+J531</f>
        <v>0</v>
      </c>
      <c r="K529" s="519">
        <f>K532</f>
        <v>0</v>
      </c>
      <c r="L529" s="519">
        <f>IF(I529+K529=L530+L531+L532,I529+K529,"CHYBA")</f>
        <v>0</v>
      </c>
      <c r="M529" s="519">
        <f>M530+M531</f>
        <v>0</v>
      </c>
      <c r="N529" s="519">
        <f>N530+N531</f>
        <v>0</v>
      </c>
      <c r="O529" s="519">
        <f>O532</f>
        <v>0</v>
      </c>
      <c r="P529" s="519">
        <f>IF(M529+O529=P530+P531+P532,M529+O529,"CHYBA")</f>
        <v>0</v>
      </c>
      <c r="Q529" s="519">
        <f>Q530+Q531</f>
        <v>0</v>
      </c>
      <c r="R529" s="519">
        <f>R530+R531</f>
        <v>0</v>
      </c>
      <c r="S529" s="519">
        <f>S532</f>
        <v>0</v>
      </c>
      <c r="T529" s="521">
        <f>IF(Q529+S529=T530+T531+T532,Q529+S529,"CHYBA")</f>
        <v>0</v>
      </c>
    </row>
    <row r="530" spans="1:20" ht="19.149999999999999" hidden="1" customHeight="1">
      <c r="A530" s="534" t="s">
        <v>55</v>
      </c>
      <c r="B530" s="518" t="s">
        <v>419</v>
      </c>
      <c r="C530" s="519" t="e">
        <f>ROUND((Q530-R530)/H530/12,0)</f>
        <v>#DIV/0!</v>
      </c>
      <c r="D530" s="519" t="e">
        <f>ROUND(R530/F530/12,0)</f>
        <v>#DIV/0!</v>
      </c>
      <c r="E530" s="539"/>
      <c r="F530" s="540"/>
      <c r="G530" s="540"/>
      <c r="H530" s="521">
        <f>E530+G530</f>
        <v>0</v>
      </c>
      <c r="I530" s="541"/>
      <c r="J530" s="542"/>
      <c r="K530" s="519" t="s">
        <v>419</v>
      </c>
      <c r="L530" s="519">
        <f>I530</f>
        <v>0</v>
      </c>
      <c r="M530" s="542"/>
      <c r="N530" s="542"/>
      <c r="O530" s="519" t="s">
        <v>419</v>
      </c>
      <c r="P530" s="519">
        <f>M530</f>
        <v>0</v>
      </c>
      <c r="Q530" s="519">
        <f>I530+M530</f>
        <v>0</v>
      </c>
      <c r="R530" s="519">
        <f>J530+N530</f>
        <v>0</v>
      </c>
      <c r="S530" s="519" t="s">
        <v>419</v>
      </c>
      <c r="T530" s="521">
        <f>Q530</f>
        <v>0</v>
      </c>
    </row>
    <row r="531" spans="1:20" ht="19.149999999999999" hidden="1" customHeight="1">
      <c r="A531" s="534" t="s">
        <v>56</v>
      </c>
      <c r="B531" s="518" t="s">
        <v>419</v>
      </c>
      <c r="C531" s="519" t="e">
        <f>ROUND((Q531-R531)/H531/12,0)</f>
        <v>#DIV/0!</v>
      </c>
      <c r="D531" s="519" t="e">
        <f>ROUND(R531/F531/12,0)</f>
        <v>#DIV/0!</v>
      </c>
      <c r="E531" s="539"/>
      <c r="F531" s="540"/>
      <c r="G531" s="540"/>
      <c r="H531" s="521">
        <f>E531+G531</f>
        <v>0</v>
      </c>
      <c r="I531" s="541"/>
      <c r="J531" s="542"/>
      <c r="K531" s="519" t="s">
        <v>419</v>
      </c>
      <c r="L531" s="519">
        <f>I531</f>
        <v>0</v>
      </c>
      <c r="M531" s="542"/>
      <c r="N531" s="542"/>
      <c r="O531" s="519" t="s">
        <v>419</v>
      </c>
      <c r="P531" s="519">
        <f>M531</f>
        <v>0</v>
      </c>
      <c r="Q531" s="519">
        <f>I531+M531</f>
        <v>0</v>
      </c>
      <c r="R531" s="519">
        <f>J531+N531</f>
        <v>0</v>
      </c>
      <c r="S531" s="519" t="s">
        <v>419</v>
      </c>
      <c r="T531" s="521">
        <f>Q531</f>
        <v>0</v>
      </c>
    </row>
    <row r="532" spans="1:20" ht="19.149999999999999" hidden="1" customHeight="1">
      <c r="A532" s="534" t="s">
        <v>57</v>
      </c>
      <c r="B532" s="518" t="s">
        <v>419</v>
      </c>
      <c r="C532" s="519" t="s">
        <v>419</v>
      </c>
      <c r="D532" s="519" t="s">
        <v>419</v>
      </c>
      <c r="E532" s="524" t="s">
        <v>419</v>
      </c>
      <c r="F532" s="525" t="s">
        <v>419</v>
      </c>
      <c r="G532" s="525" t="s">
        <v>419</v>
      </c>
      <c r="H532" s="526" t="s">
        <v>419</v>
      </c>
      <c r="I532" s="522" t="s">
        <v>419</v>
      </c>
      <c r="J532" s="519" t="s">
        <v>419</v>
      </c>
      <c r="K532" s="542"/>
      <c r="L532" s="519">
        <f>K532</f>
        <v>0</v>
      </c>
      <c r="M532" s="519" t="s">
        <v>419</v>
      </c>
      <c r="N532" s="519" t="s">
        <v>419</v>
      </c>
      <c r="O532" s="542"/>
      <c r="P532" s="519">
        <f>O532</f>
        <v>0</v>
      </c>
      <c r="Q532" s="519" t="s">
        <v>419</v>
      </c>
      <c r="R532" s="519" t="s">
        <v>419</v>
      </c>
      <c r="S532" s="519">
        <f>K532+O532</f>
        <v>0</v>
      </c>
      <c r="T532" s="521">
        <f>S532</f>
        <v>0</v>
      </c>
    </row>
    <row r="533" spans="1:20" ht="19.149999999999999" hidden="1" customHeight="1">
      <c r="A533" s="535" t="s">
        <v>518</v>
      </c>
      <c r="B533" s="536"/>
      <c r="C533" s="519" t="e">
        <f>ROUND((Q533-R533)/H533/12,0)</f>
        <v>#DIV/0!</v>
      </c>
      <c r="D533" s="519" t="e">
        <f>ROUND(R533/F533/12,0)</f>
        <v>#DIV/0!</v>
      </c>
      <c r="E533" s="524">
        <f>E534+E535</f>
        <v>0</v>
      </c>
      <c r="F533" s="525">
        <f>F534+F535</f>
        <v>0</v>
      </c>
      <c r="G533" s="525">
        <f>G534+G535</f>
        <v>0</v>
      </c>
      <c r="H533" s="526">
        <f>IF(E533+G533=H534+H535,E533+G533, "CHYBA")</f>
        <v>0</v>
      </c>
      <c r="I533" s="522">
        <f>I534+I535</f>
        <v>0</v>
      </c>
      <c r="J533" s="519">
        <f t="shared" ref="J533" si="167">J534+J535</f>
        <v>0</v>
      </c>
      <c r="K533" s="519">
        <f>K536</f>
        <v>0</v>
      </c>
      <c r="L533" s="519">
        <f>IF(I533+K533=L534+L535+L536,I533+K533,"CHYBA")</f>
        <v>0</v>
      </c>
      <c r="M533" s="519">
        <f>M534+M535</f>
        <v>0</v>
      </c>
      <c r="N533" s="519">
        <f>N534+N535</f>
        <v>0</v>
      </c>
      <c r="O533" s="519">
        <f>O536</f>
        <v>0</v>
      </c>
      <c r="P533" s="519">
        <f>IF(M533+O533=P534+P535+P536,M533+O533,"CHYBA")</f>
        <v>0</v>
      </c>
      <c r="Q533" s="519">
        <f>Q534+Q535</f>
        <v>0</v>
      </c>
      <c r="R533" s="519">
        <f>R534+R535</f>
        <v>0</v>
      </c>
      <c r="S533" s="519">
        <f>S536</f>
        <v>0</v>
      </c>
      <c r="T533" s="521">
        <f>IF(Q533+S533=T534+T535+T536,Q533+S533,"CHYBA")</f>
        <v>0</v>
      </c>
    </row>
    <row r="534" spans="1:20" ht="19.149999999999999" hidden="1" customHeight="1">
      <c r="A534" s="534" t="s">
        <v>55</v>
      </c>
      <c r="B534" s="518" t="s">
        <v>419</v>
      </c>
      <c r="C534" s="519" t="e">
        <f>ROUND((Q534-R534)/H534/12,0)</f>
        <v>#DIV/0!</v>
      </c>
      <c r="D534" s="519" t="e">
        <f>ROUND(R534/F534/12,0)</f>
        <v>#DIV/0!</v>
      </c>
      <c r="E534" s="539"/>
      <c r="F534" s="540"/>
      <c r="G534" s="540"/>
      <c r="H534" s="521">
        <f>E534+G534</f>
        <v>0</v>
      </c>
      <c r="I534" s="541"/>
      <c r="J534" s="542"/>
      <c r="K534" s="519" t="s">
        <v>419</v>
      </c>
      <c r="L534" s="519">
        <f>I534</f>
        <v>0</v>
      </c>
      <c r="M534" s="542"/>
      <c r="N534" s="542"/>
      <c r="O534" s="519" t="s">
        <v>419</v>
      </c>
      <c r="P534" s="519">
        <f>M534</f>
        <v>0</v>
      </c>
      <c r="Q534" s="519">
        <f>I534+M534</f>
        <v>0</v>
      </c>
      <c r="R534" s="519">
        <f>J534+N534</f>
        <v>0</v>
      </c>
      <c r="S534" s="519" t="s">
        <v>419</v>
      </c>
      <c r="T534" s="521">
        <f>Q534</f>
        <v>0</v>
      </c>
    </row>
    <row r="535" spans="1:20" ht="19.149999999999999" hidden="1" customHeight="1">
      <c r="A535" s="534" t="s">
        <v>56</v>
      </c>
      <c r="B535" s="518" t="s">
        <v>419</v>
      </c>
      <c r="C535" s="519" t="e">
        <f>ROUND((Q535-R535)/H535/12,0)</f>
        <v>#DIV/0!</v>
      </c>
      <c r="D535" s="519" t="e">
        <f>ROUND(R535/F535/12,0)</f>
        <v>#DIV/0!</v>
      </c>
      <c r="E535" s="539"/>
      <c r="F535" s="540"/>
      <c r="G535" s="540"/>
      <c r="H535" s="521">
        <f>E535+G535</f>
        <v>0</v>
      </c>
      <c r="I535" s="541"/>
      <c r="J535" s="542"/>
      <c r="K535" s="519" t="s">
        <v>419</v>
      </c>
      <c r="L535" s="519">
        <f>I535</f>
        <v>0</v>
      </c>
      <c r="M535" s="542"/>
      <c r="N535" s="542"/>
      <c r="O535" s="519" t="s">
        <v>419</v>
      </c>
      <c r="P535" s="519">
        <f>M535</f>
        <v>0</v>
      </c>
      <c r="Q535" s="519">
        <f>I535+M535</f>
        <v>0</v>
      </c>
      <c r="R535" s="519">
        <f>J535+N535</f>
        <v>0</v>
      </c>
      <c r="S535" s="519" t="s">
        <v>419</v>
      </c>
      <c r="T535" s="521">
        <f>Q535</f>
        <v>0</v>
      </c>
    </row>
    <row r="536" spans="1:20" ht="19.149999999999999" hidden="1" customHeight="1" thickBot="1">
      <c r="A536" s="551" t="s">
        <v>57</v>
      </c>
      <c r="B536" s="552" t="s">
        <v>419</v>
      </c>
      <c r="C536" s="553" t="s">
        <v>419</v>
      </c>
      <c r="D536" s="553" t="s">
        <v>419</v>
      </c>
      <c r="E536" s="554" t="s">
        <v>419</v>
      </c>
      <c r="F536" s="555" t="s">
        <v>419</v>
      </c>
      <c r="G536" s="555" t="s">
        <v>419</v>
      </c>
      <c r="H536" s="556" t="s">
        <v>419</v>
      </c>
      <c r="I536" s="557" t="s">
        <v>419</v>
      </c>
      <c r="J536" s="553" t="s">
        <v>419</v>
      </c>
      <c r="K536" s="558"/>
      <c r="L536" s="553">
        <f>K536</f>
        <v>0</v>
      </c>
      <c r="M536" s="553" t="s">
        <v>419</v>
      </c>
      <c r="N536" s="553" t="s">
        <v>419</v>
      </c>
      <c r="O536" s="558"/>
      <c r="P536" s="553">
        <f>O536</f>
        <v>0</v>
      </c>
      <c r="Q536" s="553" t="s">
        <v>419</v>
      </c>
      <c r="R536" s="553" t="s">
        <v>419</v>
      </c>
      <c r="S536" s="553">
        <f>K536+O536</f>
        <v>0</v>
      </c>
      <c r="T536" s="559">
        <f>S536</f>
        <v>0</v>
      </c>
    </row>
    <row r="537" spans="1:20" ht="19.149999999999999" hidden="1" customHeight="1">
      <c r="A537" s="528" t="s">
        <v>423</v>
      </c>
      <c r="B537" s="529" t="s">
        <v>419</v>
      </c>
      <c r="C537" s="530" t="e">
        <f>ROUND((Q537-R537)/H537/12,0)</f>
        <v>#DIV/0!</v>
      </c>
      <c r="D537" s="530" t="e">
        <f>ROUND(R537/F537/12,0)</f>
        <v>#DIV/0!</v>
      </c>
      <c r="E537" s="531">
        <f>E538+E539</f>
        <v>0</v>
      </c>
      <c r="F537" s="530">
        <f>F538+F539</f>
        <v>0</v>
      </c>
      <c r="G537" s="530">
        <f>G538+G539</f>
        <v>0</v>
      </c>
      <c r="H537" s="532">
        <f>IF(E537+G537=H538+H539,E537+G537, "CHYBA")</f>
        <v>0</v>
      </c>
      <c r="I537" s="533">
        <f>I538+I539</f>
        <v>0</v>
      </c>
      <c r="J537" s="530">
        <f t="shared" ref="J537" si="168">J538+J539</f>
        <v>0</v>
      </c>
      <c r="K537" s="530">
        <f>K540</f>
        <v>0</v>
      </c>
      <c r="L537" s="530">
        <f>IF(I537+K537=L538+L539+L540,I537+K537,"CHYBA")</f>
        <v>0</v>
      </c>
      <c r="M537" s="530">
        <f>M538+M539</f>
        <v>0</v>
      </c>
      <c r="N537" s="530">
        <f>N538+N539</f>
        <v>0</v>
      </c>
      <c r="O537" s="530">
        <f>O540</f>
        <v>0</v>
      </c>
      <c r="P537" s="530">
        <f>IF(M537+O537=P538+P539+P540,M537+O537,"CHYBA")</f>
        <v>0</v>
      </c>
      <c r="Q537" s="530">
        <f>Q538+Q539</f>
        <v>0</v>
      </c>
      <c r="R537" s="530">
        <f>R538+R539</f>
        <v>0</v>
      </c>
      <c r="S537" s="530">
        <f>S540</f>
        <v>0</v>
      </c>
      <c r="T537" s="532">
        <f>IF(Q537+S537=T538+T539+T540,Q537+S537,"CHYBA")</f>
        <v>0</v>
      </c>
    </row>
    <row r="538" spans="1:20" ht="19.149999999999999" hidden="1" customHeight="1">
      <c r="A538" s="534" t="s">
        <v>55</v>
      </c>
      <c r="B538" s="518" t="s">
        <v>419</v>
      </c>
      <c r="C538" s="519" t="e">
        <f>ROUND((Q538-R538)/H538/12,0)</f>
        <v>#DIV/0!</v>
      </c>
      <c r="D538" s="519" t="e">
        <f>ROUND(R538/F538/12,0)</f>
        <v>#DIV/0!</v>
      </c>
      <c r="E538" s="520">
        <f>E542+E546+E550+E554+E558+E562+E566</f>
        <v>0</v>
      </c>
      <c r="F538" s="519">
        <f>F542+F546+F550+F554+F558+F562+F566</f>
        <v>0</v>
      </c>
      <c r="G538" s="519">
        <f>G542+G546+G550+G554+G558+G562+G566</f>
        <v>0</v>
      </c>
      <c r="H538" s="521">
        <f>E538+G538</f>
        <v>0</v>
      </c>
      <c r="I538" s="522">
        <f>I542+I546+I550+I554+I558+I562+I566</f>
        <v>0</v>
      </c>
      <c r="J538" s="519">
        <f t="shared" ref="J538:J539" si="169">J542+J546+J550+J554+J558+J562+J566</f>
        <v>0</v>
      </c>
      <c r="K538" s="519" t="s">
        <v>419</v>
      </c>
      <c r="L538" s="519">
        <f>I538</f>
        <v>0</v>
      </c>
      <c r="M538" s="519">
        <f>M542+M546+M550+M554+M558+M562+M566</f>
        <v>0</v>
      </c>
      <c r="N538" s="519">
        <f t="shared" ref="N538:N539" si="170">N542+N546+N550+N554+N558+N562+N566</f>
        <v>0</v>
      </c>
      <c r="O538" s="519" t="s">
        <v>419</v>
      </c>
      <c r="P538" s="519">
        <f>M538</f>
        <v>0</v>
      </c>
      <c r="Q538" s="519">
        <f>I538+M538</f>
        <v>0</v>
      </c>
      <c r="R538" s="519">
        <f>J538+N538</f>
        <v>0</v>
      </c>
      <c r="S538" s="519" t="s">
        <v>419</v>
      </c>
      <c r="T538" s="521">
        <f>Q538</f>
        <v>0</v>
      </c>
    </row>
    <row r="539" spans="1:20" ht="19.149999999999999" hidden="1" customHeight="1">
      <c r="A539" s="534" t="s">
        <v>56</v>
      </c>
      <c r="B539" s="518" t="s">
        <v>419</v>
      </c>
      <c r="C539" s="519" t="e">
        <f>ROUND((Q539-R539)/H539/12,0)</f>
        <v>#DIV/0!</v>
      </c>
      <c r="D539" s="519" t="e">
        <f>ROUND(R539/F539/12,0)</f>
        <v>#DIV/0!</v>
      </c>
      <c r="E539" s="520">
        <f>E543+E547+E551+E555+E559+E563+E567</f>
        <v>0</v>
      </c>
      <c r="F539" s="519">
        <f t="shared" ref="F539:G539" si="171">F543+F547+F551+F555+F559+F563+F567</f>
        <v>0</v>
      </c>
      <c r="G539" s="519">
        <f t="shared" si="171"/>
        <v>0</v>
      </c>
      <c r="H539" s="521">
        <f>E539+G539</f>
        <v>0</v>
      </c>
      <c r="I539" s="522">
        <f>I543+I547+I551+I555+I559+I563+I567</f>
        <v>0</v>
      </c>
      <c r="J539" s="519">
        <f t="shared" si="169"/>
        <v>0</v>
      </c>
      <c r="K539" s="519" t="s">
        <v>419</v>
      </c>
      <c r="L539" s="519">
        <f>I539</f>
        <v>0</v>
      </c>
      <c r="M539" s="519">
        <f>M543+M547+M551+M555+M559+M563+M567</f>
        <v>0</v>
      </c>
      <c r="N539" s="519">
        <f t="shared" si="170"/>
        <v>0</v>
      </c>
      <c r="O539" s="519" t="s">
        <v>419</v>
      </c>
      <c r="P539" s="519">
        <f>M539</f>
        <v>0</v>
      </c>
      <c r="Q539" s="519">
        <f>I539+M539</f>
        <v>0</v>
      </c>
      <c r="R539" s="519">
        <f>J539+N539</f>
        <v>0</v>
      </c>
      <c r="S539" s="519" t="s">
        <v>419</v>
      </c>
      <c r="T539" s="521">
        <f>Q539</f>
        <v>0</v>
      </c>
    </row>
    <row r="540" spans="1:20" ht="19.149999999999999" hidden="1" customHeight="1">
      <c r="A540" s="534" t="s">
        <v>57</v>
      </c>
      <c r="B540" s="518" t="s">
        <v>419</v>
      </c>
      <c r="C540" s="519" t="s">
        <v>419</v>
      </c>
      <c r="D540" s="519" t="s">
        <v>419</v>
      </c>
      <c r="E540" s="524" t="s">
        <v>419</v>
      </c>
      <c r="F540" s="525" t="s">
        <v>419</v>
      </c>
      <c r="G540" s="525" t="s">
        <v>419</v>
      </c>
      <c r="H540" s="526" t="s">
        <v>419</v>
      </c>
      <c r="I540" s="522" t="s">
        <v>419</v>
      </c>
      <c r="J540" s="519" t="s">
        <v>419</v>
      </c>
      <c r="K540" s="519">
        <f>K544+K548+K552+K556+K560+K564+K568</f>
        <v>0</v>
      </c>
      <c r="L540" s="519">
        <f>K540</f>
        <v>0</v>
      </c>
      <c r="M540" s="519" t="s">
        <v>419</v>
      </c>
      <c r="N540" s="519" t="s">
        <v>419</v>
      </c>
      <c r="O540" s="519">
        <f>O544+O548+O552+O556+O560+O564+O568</f>
        <v>0</v>
      </c>
      <c r="P540" s="519">
        <f>O540</f>
        <v>0</v>
      </c>
      <c r="Q540" s="519" t="s">
        <v>419</v>
      </c>
      <c r="R540" s="519" t="s">
        <v>419</v>
      </c>
      <c r="S540" s="519">
        <f>K540+O540</f>
        <v>0</v>
      </c>
      <c r="T540" s="521">
        <f>S540</f>
        <v>0</v>
      </c>
    </row>
    <row r="541" spans="1:20" ht="19.149999999999999" hidden="1" customHeight="1">
      <c r="A541" s="535" t="s">
        <v>518</v>
      </c>
      <c r="B541" s="536"/>
      <c r="C541" s="519" t="e">
        <f>ROUND((Q541-R541)/H541/12,0)</f>
        <v>#DIV/0!</v>
      </c>
      <c r="D541" s="519" t="e">
        <f>ROUND(R541/F541/12,0)</f>
        <v>#DIV/0!</v>
      </c>
      <c r="E541" s="524">
        <f>E542+E543</f>
        <v>0</v>
      </c>
      <c r="F541" s="525">
        <f>F542+F543</f>
        <v>0</v>
      </c>
      <c r="G541" s="525">
        <f>G542+G543</f>
        <v>0</v>
      </c>
      <c r="H541" s="526">
        <f>IF(E541+G541=H542+H543,E541+G541, "CHYBA")</f>
        <v>0</v>
      </c>
      <c r="I541" s="537">
        <f>I542+I543</f>
        <v>0</v>
      </c>
      <c r="J541" s="538">
        <f>J542+J543</f>
        <v>0</v>
      </c>
      <c r="K541" s="538">
        <f>K544</f>
        <v>0</v>
      </c>
      <c r="L541" s="538">
        <f>IF(I541+K541=L542+L543+L544,I541+K541,"CHYBA")</f>
        <v>0</v>
      </c>
      <c r="M541" s="519">
        <f>M542+M543</f>
        <v>0</v>
      </c>
      <c r="N541" s="519">
        <f>N542+N543</f>
        <v>0</v>
      </c>
      <c r="O541" s="519">
        <f>O544</f>
        <v>0</v>
      </c>
      <c r="P541" s="519">
        <f>IF(M541+O541=P542+P543+P544,M541+O541,"CHYBA")</f>
        <v>0</v>
      </c>
      <c r="Q541" s="519">
        <f>Q542+Q543</f>
        <v>0</v>
      </c>
      <c r="R541" s="519">
        <f>R542+R543</f>
        <v>0</v>
      </c>
      <c r="S541" s="519">
        <f>S544</f>
        <v>0</v>
      </c>
      <c r="T541" s="521">
        <f>IF(Q541+S541=T542+T543+T544,Q541+S541,"CHYBA")</f>
        <v>0</v>
      </c>
    </row>
    <row r="542" spans="1:20" ht="19.149999999999999" hidden="1" customHeight="1">
      <c r="A542" s="534" t="s">
        <v>55</v>
      </c>
      <c r="B542" s="518" t="s">
        <v>419</v>
      </c>
      <c r="C542" s="519" t="e">
        <f>ROUND((Q542-R542)/H542/12,0)</f>
        <v>#DIV/0!</v>
      </c>
      <c r="D542" s="519" t="e">
        <f>ROUND(R542/F542/12,0)</f>
        <v>#DIV/0!</v>
      </c>
      <c r="E542" s="539"/>
      <c r="F542" s="540"/>
      <c r="G542" s="540"/>
      <c r="H542" s="521">
        <f>E542+G542</f>
        <v>0</v>
      </c>
      <c r="I542" s="541"/>
      <c r="J542" s="542"/>
      <c r="K542" s="538" t="s">
        <v>419</v>
      </c>
      <c r="L542" s="538">
        <f>I542</f>
        <v>0</v>
      </c>
      <c r="M542" s="542"/>
      <c r="N542" s="542"/>
      <c r="O542" s="519" t="s">
        <v>419</v>
      </c>
      <c r="P542" s="519">
        <f>M542</f>
        <v>0</v>
      </c>
      <c r="Q542" s="519">
        <f>I542+M542</f>
        <v>0</v>
      </c>
      <c r="R542" s="519">
        <f>J542+N542</f>
        <v>0</v>
      </c>
      <c r="S542" s="519" t="s">
        <v>419</v>
      </c>
      <c r="T542" s="521">
        <f>Q542</f>
        <v>0</v>
      </c>
    </row>
    <row r="543" spans="1:20" ht="19.149999999999999" hidden="1" customHeight="1">
      <c r="A543" s="534" t="s">
        <v>56</v>
      </c>
      <c r="B543" s="518" t="s">
        <v>419</v>
      </c>
      <c r="C543" s="519" t="e">
        <f>ROUND((Q543-R543)/H543/12,0)</f>
        <v>#DIV/0!</v>
      </c>
      <c r="D543" s="519" t="e">
        <f>ROUND(R543/F543/12,0)</f>
        <v>#DIV/0!</v>
      </c>
      <c r="E543" s="539"/>
      <c r="F543" s="540"/>
      <c r="G543" s="540"/>
      <c r="H543" s="521">
        <f>E543+G543</f>
        <v>0</v>
      </c>
      <c r="I543" s="541"/>
      <c r="J543" s="542"/>
      <c r="K543" s="538" t="s">
        <v>419</v>
      </c>
      <c r="L543" s="538">
        <f>I543</f>
        <v>0</v>
      </c>
      <c r="M543" s="542"/>
      <c r="N543" s="542"/>
      <c r="O543" s="519" t="s">
        <v>419</v>
      </c>
      <c r="P543" s="519">
        <f>M543</f>
        <v>0</v>
      </c>
      <c r="Q543" s="519">
        <f>I543+M543</f>
        <v>0</v>
      </c>
      <c r="R543" s="519">
        <f>J543+N543</f>
        <v>0</v>
      </c>
      <c r="S543" s="519" t="s">
        <v>419</v>
      </c>
      <c r="T543" s="521">
        <f>Q543</f>
        <v>0</v>
      </c>
    </row>
    <row r="544" spans="1:20" ht="19.149999999999999" hidden="1" customHeight="1">
      <c r="A544" s="534" t="s">
        <v>57</v>
      </c>
      <c r="B544" s="518" t="s">
        <v>419</v>
      </c>
      <c r="C544" s="519" t="s">
        <v>419</v>
      </c>
      <c r="D544" s="519" t="s">
        <v>419</v>
      </c>
      <c r="E544" s="524" t="s">
        <v>419</v>
      </c>
      <c r="F544" s="525" t="s">
        <v>419</v>
      </c>
      <c r="G544" s="525" t="s">
        <v>419</v>
      </c>
      <c r="H544" s="526" t="s">
        <v>419</v>
      </c>
      <c r="I544" s="522" t="s">
        <v>419</v>
      </c>
      <c r="J544" s="519" t="s">
        <v>419</v>
      </c>
      <c r="K544" s="542"/>
      <c r="L544" s="538">
        <f>K544</f>
        <v>0</v>
      </c>
      <c r="M544" s="519" t="s">
        <v>419</v>
      </c>
      <c r="N544" s="519" t="s">
        <v>419</v>
      </c>
      <c r="O544" s="542"/>
      <c r="P544" s="519">
        <f>O544</f>
        <v>0</v>
      </c>
      <c r="Q544" s="519" t="s">
        <v>419</v>
      </c>
      <c r="R544" s="519" t="s">
        <v>419</v>
      </c>
      <c r="S544" s="519">
        <f>K544+O544</f>
        <v>0</v>
      </c>
      <c r="T544" s="521">
        <f>S544</f>
        <v>0</v>
      </c>
    </row>
    <row r="545" spans="1:20" ht="19.149999999999999" hidden="1" customHeight="1">
      <c r="A545" s="535" t="s">
        <v>518</v>
      </c>
      <c r="B545" s="536"/>
      <c r="C545" s="519" t="e">
        <f>ROUND((Q545-R545)/H545/12,0)</f>
        <v>#DIV/0!</v>
      </c>
      <c r="D545" s="519" t="e">
        <f>ROUND(R545/F545/12,0)</f>
        <v>#DIV/0!</v>
      </c>
      <c r="E545" s="524">
        <f>E546+E547</f>
        <v>0</v>
      </c>
      <c r="F545" s="525">
        <f>F546+F547</f>
        <v>0</v>
      </c>
      <c r="G545" s="525">
        <f>G546+G547</f>
        <v>0</v>
      </c>
      <c r="H545" s="526">
        <f>IF(E545+G545=H546+H547,E545+G545, "CHYBA")</f>
        <v>0</v>
      </c>
      <c r="I545" s="522">
        <f>I546+I547</f>
        <v>0</v>
      </c>
      <c r="J545" s="519">
        <f t="shared" ref="J545" si="172">J546+J547</f>
        <v>0</v>
      </c>
      <c r="K545" s="519">
        <f>K548</f>
        <v>0</v>
      </c>
      <c r="L545" s="519">
        <f>IF(I545+K545=L546+L547+L548,I545+K545,"CHYBA")</f>
        <v>0</v>
      </c>
      <c r="M545" s="519">
        <f>M546+M547</f>
        <v>0</v>
      </c>
      <c r="N545" s="519">
        <f>N546+N547</f>
        <v>0</v>
      </c>
      <c r="O545" s="519">
        <f>O548</f>
        <v>0</v>
      </c>
      <c r="P545" s="519">
        <f>IF(M545+O545=P546+P547+P548,M545+O545,"CHYBA")</f>
        <v>0</v>
      </c>
      <c r="Q545" s="519">
        <f>Q546+Q547</f>
        <v>0</v>
      </c>
      <c r="R545" s="519">
        <f>R546+R547</f>
        <v>0</v>
      </c>
      <c r="S545" s="519">
        <f>S548</f>
        <v>0</v>
      </c>
      <c r="T545" s="521">
        <f>IF(Q545+S545=T546+T547+T548,Q545+S545,"CHYBA")</f>
        <v>0</v>
      </c>
    </row>
    <row r="546" spans="1:20" ht="19.149999999999999" hidden="1" customHeight="1">
      <c r="A546" s="534" t="s">
        <v>55</v>
      </c>
      <c r="B546" s="518" t="s">
        <v>419</v>
      </c>
      <c r="C546" s="519" t="e">
        <f>ROUND((Q546-R546)/H546/12,0)</f>
        <v>#DIV/0!</v>
      </c>
      <c r="D546" s="519" t="e">
        <f>ROUND(R546/F546/12,0)</f>
        <v>#DIV/0!</v>
      </c>
      <c r="E546" s="539"/>
      <c r="F546" s="540"/>
      <c r="G546" s="540"/>
      <c r="H546" s="521">
        <f>E546+G546</f>
        <v>0</v>
      </c>
      <c r="I546" s="541"/>
      <c r="J546" s="542"/>
      <c r="K546" s="519" t="s">
        <v>419</v>
      </c>
      <c r="L546" s="519">
        <f>I546</f>
        <v>0</v>
      </c>
      <c r="M546" s="542"/>
      <c r="N546" s="542"/>
      <c r="O546" s="519" t="s">
        <v>419</v>
      </c>
      <c r="P546" s="519">
        <f>M546</f>
        <v>0</v>
      </c>
      <c r="Q546" s="519">
        <f>I546+M546</f>
        <v>0</v>
      </c>
      <c r="R546" s="519">
        <f>J546+N546</f>
        <v>0</v>
      </c>
      <c r="S546" s="519" t="s">
        <v>419</v>
      </c>
      <c r="T546" s="521">
        <f>Q546</f>
        <v>0</v>
      </c>
    </row>
    <row r="547" spans="1:20" ht="19.149999999999999" hidden="1" customHeight="1">
      <c r="A547" s="534" t="s">
        <v>56</v>
      </c>
      <c r="B547" s="518" t="s">
        <v>419</v>
      </c>
      <c r="C547" s="519" t="e">
        <f>ROUND((Q547-R547)/H547/12,0)</f>
        <v>#DIV/0!</v>
      </c>
      <c r="D547" s="519" t="e">
        <f>ROUND(R547/F547/12,0)</f>
        <v>#DIV/0!</v>
      </c>
      <c r="E547" s="539"/>
      <c r="F547" s="540"/>
      <c r="G547" s="540"/>
      <c r="H547" s="521">
        <f>E547+G547</f>
        <v>0</v>
      </c>
      <c r="I547" s="541"/>
      <c r="J547" s="542"/>
      <c r="K547" s="519" t="s">
        <v>419</v>
      </c>
      <c r="L547" s="519">
        <f>I547</f>
        <v>0</v>
      </c>
      <c r="M547" s="542"/>
      <c r="N547" s="542"/>
      <c r="O547" s="519" t="s">
        <v>419</v>
      </c>
      <c r="P547" s="519">
        <f>M547</f>
        <v>0</v>
      </c>
      <c r="Q547" s="519">
        <f>I547+M547</f>
        <v>0</v>
      </c>
      <c r="R547" s="519">
        <f>J547+N547</f>
        <v>0</v>
      </c>
      <c r="S547" s="519" t="s">
        <v>419</v>
      </c>
      <c r="T547" s="521">
        <f>Q547</f>
        <v>0</v>
      </c>
    </row>
    <row r="548" spans="1:20" ht="19.149999999999999" hidden="1" customHeight="1">
      <c r="A548" s="534" t="s">
        <v>57</v>
      </c>
      <c r="B548" s="518" t="s">
        <v>419</v>
      </c>
      <c r="C548" s="519" t="s">
        <v>419</v>
      </c>
      <c r="D548" s="519" t="s">
        <v>419</v>
      </c>
      <c r="E548" s="524" t="s">
        <v>419</v>
      </c>
      <c r="F548" s="525" t="s">
        <v>419</v>
      </c>
      <c r="G548" s="525" t="s">
        <v>419</v>
      </c>
      <c r="H548" s="526" t="s">
        <v>419</v>
      </c>
      <c r="I548" s="522" t="s">
        <v>419</v>
      </c>
      <c r="J548" s="519" t="s">
        <v>419</v>
      </c>
      <c r="K548" s="542"/>
      <c r="L548" s="519">
        <f>K548</f>
        <v>0</v>
      </c>
      <c r="M548" s="519" t="s">
        <v>419</v>
      </c>
      <c r="N548" s="519" t="s">
        <v>419</v>
      </c>
      <c r="O548" s="542"/>
      <c r="P548" s="519">
        <f>O548</f>
        <v>0</v>
      </c>
      <c r="Q548" s="519" t="s">
        <v>419</v>
      </c>
      <c r="R548" s="519" t="s">
        <v>419</v>
      </c>
      <c r="S548" s="519">
        <f>K548+O548</f>
        <v>0</v>
      </c>
      <c r="T548" s="521">
        <f>S548</f>
        <v>0</v>
      </c>
    </row>
    <row r="549" spans="1:20" ht="19.149999999999999" hidden="1" customHeight="1">
      <c r="A549" s="535" t="s">
        <v>518</v>
      </c>
      <c r="B549" s="536"/>
      <c r="C549" s="519" t="e">
        <f>ROUND((Q549-R549)/H549/12,0)</f>
        <v>#DIV/0!</v>
      </c>
      <c r="D549" s="519" t="e">
        <f>ROUND(R549/F549/12,0)</f>
        <v>#DIV/0!</v>
      </c>
      <c r="E549" s="524">
        <f>E550+E551</f>
        <v>0</v>
      </c>
      <c r="F549" s="525">
        <f>F550+F551</f>
        <v>0</v>
      </c>
      <c r="G549" s="525">
        <f>G550+G551</f>
        <v>0</v>
      </c>
      <c r="H549" s="526">
        <f>IF(E549+G549=H550+H551,E549+G549, "CHYBA")</f>
        <v>0</v>
      </c>
      <c r="I549" s="522">
        <f>I550+I551</f>
        <v>0</v>
      </c>
      <c r="J549" s="519">
        <f t="shared" ref="J549" si="173">J550+J551</f>
        <v>0</v>
      </c>
      <c r="K549" s="519">
        <f>K552</f>
        <v>0</v>
      </c>
      <c r="L549" s="519">
        <f>IF(I549+K549=L550+L551+L552,I549+K549,"CHYBA")</f>
        <v>0</v>
      </c>
      <c r="M549" s="519">
        <f>M550+M551</f>
        <v>0</v>
      </c>
      <c r="N549" s="519">
        <f>N550+N551</f>
        <v>0</v>
      </c>
      <c r="O549" s="519">
        <f>O552</f>
        <v>0</v>
      </c>
      <c r="P549" s="519">
        <f>IF(M549+O549=P550+P551+P552,M549+O549,"CHYBA")</f>
        <v>0</v>
      </c>
      <c r="Q549" s="519">
        <f>Q550+Q551</f>
        <v>0</v>
      </c>
      <c r="R549" s="519">
        <f>R550+R551</f>
        <v>0</v>
      </c>
      <c r="S549" s="519">
        <f>S552</f>
        <v>0</v>
      </c>
      <c r="T549" s="521">
        <f>IF(Q549+S549=T550+T551+T552,Q549+S549,"CHYBA")</f>
        <v>0</v>
      </c>
    </row>
    <row r="550" spans="1:20" ht="19.149999999999999" hidden="1" customHeight="1">
      <c r="A550" s="534" t="s">
        <v>55</v>
      </c>
      <c r="B550" s="518" t="s">
        <v>419</v>
      </c>
      <c r="C550" s="519" t="e">
        <f>ROUND((Q550-R550)/H550/12,0)</f>
        <v>#DIV/0!</v>
      </c>
      <c r="D550" s="519" t="e">
        <f>ROUND(R550/F550/12,0)</f>
        <v>#DIV/0!</v>
      </c>
      <c r="E550" s="539"/>
      <c r="F550" s="540"/>
      <c r="G550" s="540"/>
      <c r="H550" s="521">
        <f>E550+G550</f>
        <v>0</v>
      </c>
      <c r="I550" s="541"/>
      <c r="J550" s="542"/>
      <c r="K550" s="519" t="s">
        <v>419</v>
      </c>
      <c r="L550" s="519">
        <f>I550</f>
        <v>0</v>
      </c>
      <c r="M550" s="542"/>
      <c r="N550" s="542"/>
      <c r="O550" s="519" t="s">
        <v>419</v>
      </c>
      <c r="P550" s="519">
        <f>M550</f>
        <v>0</v>
      </c>
      <c r="Q550" s="519">
        <f>I550+M550</f>
        <v>0</v>
      </c>
      <c r="R550" s="519">
        <f>J550+N550</f>
        <v>0</v>
      </c>
      <c r="S550" s="519" t="s">
        <v>419</v>
      </c>
      <c r="T550" s="521">
        <f>Q550</f>
        <v>0</v>
      </c>
    </row>
    <row r="551" spans="1:20" ht="19.149999999999999" hidden="1" customHeight="1">
      <c r="A551" s="534" t="s">
        <v>56</v>
      </c>
      <c r="B551" s="518" t="s">
        <v>419</v>
      </c>
      <c r="C551" s="519" t="e">
        <f>ROUND((Q551-R551)/H551/12,0)</f>
        <v>#DIV/0!</v>
      </c>
      <c r="D551" s="519" t="e">
        <f>ROUND(R551/F551/12,0)</f>
        <v>#DIV/0!</v>
      </c>
      <c r="E551" s="539"/>
      <c r="F551" s="540"/>
      <c r="G551" s="540"/>
      <c r="H551" s="521">
        <f>E551+G551</f>
        <v>0</v>
      </c>
      <c r="I551" s="541"/>
      <c r="J551" s="542"/>
      <c r="K551" s="519" t="s">
        <v>419</v>
      </c>
      <c r="L551" s="519">
        <f>I551</f>
        <v>0</v>
      </c>
      <c r="M551" s="542"/>
      <c r="N551" s="542"/>
      <c r="O551" s="519" t="s">
        <v>419</v>
      </c>
      <c r="P551" s="519">
        <f>M551</f>
        <v>0</v>
      </c>
      <c r="Q551" s="519">
        <f>I551+M551</f>
        <v>0</v>
      </c>
      <c r="R551" s="519">
        <f>J551+N551</f>
        <v>0</v>
      </c>
      <c r="S551" s="519" t="s">
        <v>419</v>
      </c>
      <c r="T551" s="521">
        <f>Q551</f>
        <v>0</v>
      </c>
    </row>
    <row r="552" spans="1:20" ht="19.149999999999999" hidden="1" customHeight="1">
      <c r="A552" s="534" t="s">
        <v>57</v>
      </c>
      <c r="B552" s="518" t="s">
        <v>419</v>
      </c>
      <c r="C552" s="519" t="s">
        <v>419</v>
      </c>
      <c r="D552" s="519" t="s">
        <v>419</v>
      </c>
      <c r="E552" s="524" t="s">
        <v>419</v>
      </c>
      <c r="F552" s="525" t="s">
        <v>419</v>
      </c>
      <c r="G552" s="525" t="s">
        <v>419</v>
      </c>
      <c r="H552" s="526" t="s">
        <v>419</v>
      </c>
      <c r="I552" s="522" t="s">
        <v>419</v>
      </c>
      <c r="J552" s="519" t="s">
        <v>419</v>
      </c>
      <c r="K552" s="542"/>
      <c r="L552" s="519">
        <f>K552</f>
        <v>0</v>
      </c>
      <c r="M552" s="519" t="s">
        <v>419</v>
      </c>
      <c r="N552" s="519" t="s">
        <v>419</v>
      </c>
      <c r="O552" s="542"/>
      <c r="P552" s="519">
        <f>O552</f>
        <v>0</v>
      </c>
      <c r="Q552" s="519" t="s">
        <v>419</v>
      </c>
      <c r="R552" s="519" t="s">
        <v>419</v>
      </c>
      <c r="S552" s="519">
        <f>K552+O552</f>
        <v>0</v>
      </c>
      <c r="T552" s="521">
        <f>S552</f>
        <v>0</v>
      </c>
    </row>
    <row r="553" spans="1:20" ht="19.149999999999999" hidden="1" customHeight="1">
      <c r="A553" s="535" t="s">
        <v>518</v>
      </c>
      <c r="B553" s="536"/>
      <c r="C553" s="519" t="e">
        <f>ROUND((Q553-R553)/H553/12,0)</f>
        <v>#DIV/0!</v>
      </c>
      <c r="D553" s="519" t="e">
        <f>ROUND(R553/F553/12,0)</f>
        <v>#DIV/0!</v>
      </c>
      <c r="E553" s="524">
        <f>E554+E555</f>
        <v>0</v>
      </c>
      <c r="F553" s="525">
        <f>F554+F555</f>
        <v>0</v>
      </c>
      <c r="G553" s="525">
        <f>G554+G555</f>
        <v>0</v>
      </c>
      <c r="H553" s="526">
        <f>IF(E553+G553=H554+H555,E553+G553, "CHYBA")</f>
        <v>0</v>
      </c>
      <c r="I553" s="522">
        <f>I554+I555</f>
        <v>0</v>
      </c>
      <c r="J553" s="519">
        <f t="shared" ref="J553" si="174">J554+J555</f>
        <v>0</v>
      </c>
      <c r="K553" s="519">
        <f>K556</f>
        <v>0</v>
      </c>
      <c r="L553" s="519">
        <f>IF(I553+K553=L554+L555+L556,I553+K553,"CHYBA")</f>
        <v>0</v>
      </c>
      <c r="M553" s="519">
        <f>M554+M555</f>
        <v>0</v>
      </c>
      <c r="N553" s="519">
        <f>N554+N555</f>
        <v>0</v>
      </c>
      <c r="O553" s="519">
        <f>O556</f>
        <v>0</v>
      </c>
      <c r="P553" s="519">
        <f>IF(M553+O553=P554+P555+P556,M553+O553,"CHYBA")</f>
        <v>0</v>
      </c>
      <c r="Q553" s="519">
        <f>Q554+Q555</f>
        <v>0</v>
      </c>
      <c r="R553" s="519">
        <f>R554+R555</f>
        <v>0</v>
      </c>
      <c r="S553" s="519">
        <f>S556</f>
        <v>0</v>
      </c>
      <c r="T553" s="521">
        <f>IF(Q553+S553=T554+T555+T556,Q553+S553,"CHYBA")</f>
        <v>0</v>
      </c>
    </row>
    <row r="554" spans="1:20" ht="19.149999999999999" hidden="1" customHeight="1">
      <c r="A554" s="534" t="s">
        <v>55</v>
      </c>
      <c r="B554" s="518" t="s">
        <v>419</v>
      </c>
      <c r="C554" s="519" t="e">
        <f>ROUND((Q554-R554)/H554/12,0)</f>
        <v>#DIV/0!</v>
      </c>
      <c r="D554" s="519" t="e">
        <f>ROUND(R554/F554/12,0)</f>
        <v>#DIV/0!</v>
      </c>
      <c r="E554" s="539"/>
      <c r="F554" s="540"/>
      <c r="G554" s="540"/>
      <c r="H554" s="521">
        <f>E554+G554</f>
        <v>0</v>
      </c>
      <c r="I554" s="541"/>
      <c r="J554" s="542"/>
      <c r="K554" s="519" t="s">
        <v>419</v>
      </c>
      <c r="L554" s="519">
        <f>I554</f>
        <v>0</v>
      </c>
      <c r="M554" s="542"/>
      <c r="N554" s="542"/>
      <c r="O554" s="519" t="s">
        <v>419</v>
      </c>
      <c r="P554" s="519">
        <f>M554</f>
        <v>0</v>
      </c>
      <c r="Q554" s="519">
        <f>I554+M554</f>
        <v>0</v>
      </c>
      <c r="R554" s="519">
        <f>J554+N554</f>
        <v>0</v>
      </c>
      <c r="S554" s="519" t="s">
        <v>419</v>
      </c>
      <c r="T554" s="521">
        <f>Q554</f>
        <v>0</v>
      </c>
    </row>
    <row r="555" spans="1:20" ht="19.149999999999999" hidden="1" customHeight="1">
      <c r="A555" s="534" t="s">
        <v>56</v>
      </c>
      <c r="B555" s="518" t="s">
        <v>419</v>
      </c>
      <c r="C555" s="519" t="e">
        <f>ROUND((Q555-R555)/H555/12,0)</f>
        <v>#DIV/0!</v>
      </c>
      <c r="D555" s="519" t="e">
        <f>ROUND(R555/F555/12,0)</f>
        <v>#DIV/0!</v>
      </c>
      <c r="E555" s="539"/>
      <c r="F555" s="540"/>
      <c r="G555" s="540"/>
      <c r="H555" s="521">
        <f>E555+G555</f>
        <v>0</v>
      </c>
      <c r="I555" s="541"/>
      <c r="J555" s="542"/>
      <c r="K555" s="519" t="s">
        <v>419</v>
      </c>
      <c r="L555" s="519">
        <f>I555</f>
        <v>0</v>
      </c>
      <c r="M555" s="542"/>
      <c r="N555" s="542"/>
      <c r="O555" s="519" t="s">
        <v>419</v>
      </c>
      <c r="P555" s="519">
        <f>M555</f>
        <v>0</v>
      </c>
      <c r="Q555" s="519">
        <f>I555+M555</f>
        <v>0</v>
      </c>
      <c r="R555" s="519">
        <f>J555+N555</f>
        <v>0</v>
      </c>
      <c r="S555" s="519" t="s">
        <v>419</v>
      </c>
      <c r="T555" s="521">
        <f>Q555</f>
        <v>0</v>
      </c>
    </row>
    <row r="556" spans="1:20" ht="19.149999999999999" hidden="1" customHeight="1">
      <c r="A556" s="534" t="s">
        <v>57</v>
      </c>
      <c r="B556" s="518" t="s">
        <v>419</v>
      </c>
      <c r="C556" s="519" t="s">
        <v>419</v>
      </c>
      <c r="D556" s="519" t="s">
        <v>419</v>
      </c>
      <c r="E556" s="524" t="s">
        <v>419</v>
      </c>
      <c r="F556" s="525" t="s">
        <v>419</v>
      </c>
      <c r="G556" s="525" t="s">
        <v>419</v>
      </c>
      <c r="H556" s="526" t="s">
        <v>419</v>
      </c>
      <c r="I556" s="522" t="s">
        <v>419</v>
      </c>
      <c r="J556" s="519" t="s">
        <v>419</v>
      </c>
      <c r="K556" s="542"/>
      <c r="L556" s="519">
        <f>K556</f>
        <v>0</v>
      </c>
      <c r="M556" s="519" t="s">
        <v>419</v>
      </c>
      <c r="N556" s="519" t="s">
        <v>419</v>
      </c>
      <c r="O556" s="542"/>
      <c r="P556" s="519">
        <f>O556</f>
        <v>0</v>
      </c>
      <c r="Q556" s="519" t="s">
        <v>419</v>
      </c>
      <c r="R556" s="519" t="s">
        <v>419</v>
      </c>
      <c r="S556" s="519">
        <f>K556+O556</f>
        <v>0</v>
      </c>
      <c r="T556" s="521">
        <f>S556</f>
        <v>0</v>
      </c>
    </row>
    <row r="557" spans="1:20" ht="19.149999999999999" hidden="1" customHeight="1">
      <c r="A557" s="535" t="s">
        <v>518</v>
      </c>
      <c r="B557" s="536"/>
      <c r="C557" s="519" t="e">
        <f>ROUND((Q557-R557)/H557/12,0)</f>
        <v>#DIV/0!</v>
      </c>
      <c r="D557" s="519" t="e">
        <f>ROUND(R557/F557/12,0)</f>
        <v>#DIV/0!</v>
      </c>
      <c r="E557" s="524">
        <f>E558+E559</f>
        <v>0</v>
      </c>
      <c r="F557" s="525">
        <f>F558+F559</f>
        <v>0</v>
      </c>
      <c r="G557" s="525">
        <f>G558+G559</f>
        <v>0</v>
      </c>
      <c r="H557" s="526">
        <f>IF(E557+G557=H558+H559,E557+G557, "CHYBA")</f>
        <v>0</v>
      </c>
      <c r="I557" s="522">
        <f>I558+I559</f>
        <v>0</v>
      </c>
      <c r="J557" s="519">
        <f t="shared" ref="J557" si="175">J558+J559</f>
        <v>0</v>
      </c>
      <c r="K557" s="519">
        <f>K560</f>
        <v>0</v>
      </c>
      <c r="L557" s="519">
        <f>IF(I557+K557=L558+L559+L560,I557+K557,"CHYBA")</f>
        <v>0</v>
      </c>
      <c r="M557" s="519">
        <f>M558+M559</f>
        <v>0</v>
      </c>
      <c r="N557" s="519">
        <f>N558+N559</f>
        <v>0</v>
      </c>
      <c r="O557" s="519">
        <f>O560</f>
        <v>0</v>
      </c>
      <c r="P557" s="519">
        <f>IF(M557+O557=P558+P559+P560,M557+O557,"CHYBA")</f>
        <v>0</v>
      </c>
      <c r="Q557" s="519">
        <f>Q558+Q559</f>
        <v>0</v>
      </c>
      <c r="R557" s="519">
        <f>R558+R559</f>
        <v>0</v>
      </c>
      <c r="S557" s="519">
        <f>S560</f>
        <v>0</v>
      </c>
      <c r="T557" s="521">
        <f>IF(Q557+S557=T558+T559+T560,Q557+S557,"CHYBA")</f>
        <v>0</v>
      </c>
    </row>
    <row r="558" spans="1:20" ht="19.149999999999999" hidden="1" customHeight="1">
      <c r="A558" s="534" t="s">
        <v>55</v>
      </c>
      <c r="B558" s="518" t="s">
        <v>419</v>
      </c>
      <c r="C558" s="519" t="e">
        <f>ROUND((Q558-R558)/H558/12,0)</f>
        <v>#DIV/0!</v>
      </c>
      <c r="D558" s="519" t="e">
        <f>ROUND(R558/F558/12,0)</f>
        <v>#DIV/0!</v>
      </c>
      <c r="E558" s="539"/>
      <c r="F558" s="540"/>
      <c r="G558" s="540"/>
      <c r="H558" s="521">
        <f>E558+G558</f>
        <v>0</v>
      </c>
      <c r="I558" s="541"/>
      <c r="J558" s="542"/>
      <c r="K558" s="519" t="s">
        <v>419</v>
      </c>
      <c r="L558" s="519">
        <f>I558</f>
        <v>0</v>
      </c>
      <c r="M558" s="542"/>
      <c r="N558" s="542"/>
      <c r="O558" s="519" t="s">
        <v>419</v>
      </c>
      <c r="P558" s="519">
        <f>M558</f>
        <v>0</v>
      </c>
      <c r="Q558" s="519">
        <f>I558+M558</f>
        <v>0</v>
      </c>
      <c r="R558" s="519">
        <f>J558+N558</f>
        <v>0</v>
      </c>
      <c r="S558" s="519" t="s">
        <v>419</v>
      </c>
      <c r="T558" s="521">
        <f>Q558</f>
        <v>0</v>
      </c>
    </row>
    <row r="559" spans="1:20" ht="19.149999999999999" hidden="1" customHeight="1">
      <c r="A559" s="534" t="s">
        <v>56</v>
      </c>
      <c r="B559" s="518" t="s">
        <v>419</v>
      </c>
      <c r="C559" s="519" t="e">
        <f>ROUND((Q559-R559)/H559/12,0)</f>
        <v>#DIV/0!</v>
      </c>
      <c r="D559" s="519" t="e">
        <f>ROUND(R559/F559/12,0)</f>
        <v>#DIV/0!</v>
      </c>
      <c r="E559" s="539"/>
      <c r="F559" s="540"/>
      <c r="G559" s="540"/>
      <c r="H559" s="521">
        <f>E559+G559</f>
        <v>0</v>
      </c>
      <c r="I559" s="541"/>
      <c r="J559" s="542"/>
      <c r="K559" s="519" t="s">
        <v>419</v>
      </c>
      <c r="L559" s="519">
        <f>I559</f>
        <v>0</v>
      </c>
      <c r="M559" s="542"/>
      <c r="N559" s="542"/>
      <c r="O559" s="519" t="s">
        <v>419</v>
      </c>
      <c r="P559" s="519">
        <f>M559</f>
        <v>0</v>
      </c>
      <c r="Q559" s="519">
        <f>I559+M559</f>
        <v>0</v>
      </c>
      <c r="R559" s="519">
        <f>J559+N559</f>
        <v>0</v>
      </c>
      <c r="S559" s="519" t="s">
        <v>419</v>
      </c>
      <c r="T559" s="521">
        <f>Q559</f>
        <v>0</v>
      </c>
    </row>
    <row r="560" spans="1:20" ht="19.149999999999999" hidden="1" customHeight="1">
      <c r="A560" s="534" t="s">
        <v>57</v>
      </c>
      <c r="B560" s="518" t="s">
        <v>419</v>
      </c>
      <c r="C560" s="519" t="s">
        <v>419</v>
      </c>
      <c r="D560" s="519" t="s">
        <v>419</v>
      </c>
      <c r="E560" s="524" t="s">
        <v>419</v>
      </c>
      <c r="F560" s="525" t="s">
        <v>419</v>
      </c>
      <c r="G560" s="525" t="s">
        <v>419</v>
      </c>
      <c r="H560" s="526" t="s">
        <v>419</v>
      </c>
      <c r="I560" s="522" t="s">
        <v>419</v>
      </c>
      <c r="J560" s="519" t="s">
        <v>419</v>
      </c>
      <c r="K560" s="542"/>
      <c r="L560" s="519">
        <f>K560</f>
        <v>0</v>
      </c>
      <c r="M560" s="519" t="s">
        <v>419</v>
      </c>
      <c r="N560" s="519" t="s">
        <v>419</v>
      </c>
      <c r="O560" s="542"/>
      <c r="P560" s="519">
        <f>O560</f>
        <v>0</v>
      </c>
      <c r="Q560" s="519" t="s">
        <v>419</v>
      </c>
      <c r="R560" s="519" t="s">
        <v>419</v>
      </c>
      <c r="S560" s="519">
        <f>K560+O560</f>
        <v>0</v>
      </c>
      <c r="T560" s="521">
        <f>S560</f>
        <v>0</v>
      </c>
    </row>
    <row r="561" spans="1:20" ht="19.149999999999999" hidden="1" customHeight="1">
      <c r="A561" s="535" t="s">
        <v>518</v>
      </c>
      <c r="B561" s="536"/>
      <c r="C561" s="519" t="e">
        <f>ROUND((Q561-R561)/H561/12,0)</f>
        <v>#DIV/0!</v>
      </c>
      <c r="D561" s="519" t="e">
        <f>ROUND(R561/F561/12,0)</f>
        <v>#DIV/0!</v>
      </c>
      <c r="E561" s="524">
        <f>E562+E563</f>
        <v>0</v>
      </c>
      <c r="F561" s="525">
        <f>F562+F563</f>
        <v>0</v>
      </c>
      <c r="G561" s="525">
        <f>G562+G563</f>
        <v>0</v>
      </c>
      <c r="H561" s="526">
        <f>IF(E561+G561=H562+H563,E561+G561, "CHYBA")</f>
        <v>0</v>
      </c>
      <c r="I561" s="522">
        <f>I562+I563</f>
        <v>0</v>
      </c>
      <c r="J561" s="519">
        <f t="shared" ref="J561" si="176">J562+J563</f>
        <v>0</v>
      </c>
      <c r="K561" s="519">
        <f>K564</f>
        <v>0</v>
      </c>
      <c r="L561" s="519">
        <f>IF(I561+K561=L562+L563+L564,I561+K561,"CHYBA")</f>
        <v>0</v>
      </c>
      <c r="M561" s="519">
        <f>M562+M563</f>
        <v>0</v>
      </c>
      <c r="N561" s="519">
        <f>N562+N563</f>
        <v>0</v>
      </c>
      <c r="O561" s="519">
        <f>O564</f>
        <v>0</v>
      </c>
      <c r="P561" s="519">
        <f>IF(M561+O561=P562+P563+P564,M561+O561,"CHYBA")</f>
        <v>0</v>
      </c>
      <c r="Q561" s="519">
        <f>Q562+Q563</f>
        <v>0</v>
      </c>
      <c r="R561" s="519">
        <f>R562+R563</f>
        <v>0</v>
      </c>
      <c r="S561" s="519">
        <f>S564</f>
        <v>0</v>
      </c>
      <c r="T561" s="521">
        <f>IF(Q561+S561=T562+T563+T564,Q561+S561,"CHYBA")</f>
        <v>0</v>
      </c>
    </row>
    <row r="562" spans="1:20" ht="19.149999999999999" hidden="1" customHeight="1">
      <c r="A562" s="534" t="s">
        <v>55</v>
      </c>
      <c r="B562" s="518" t="s">
        <v>419</v>
      </c>
      <c r="C562" s="519" t="e">
        <f>ROUND((Q562-R562)/H562/12,0)</f>
        <v>#DIV/0!</v>
      </c>
      <c r="D562" s="519" t="e">
        <f>ROUND(R562/F562/12,0)</f>
        <v>#DIV/0!</v>
      </c>
      <c r="E562" s="539"/>
      <c r="F562" s="540"/>
      <c r="G562" s="540"/>
      <c r="H562" s="521">
        <f>E562+G562</f>
        <v>0</v>
      </c>
      <c r="I562" s="541"/>
      <c r="J562" s="542"/>
      <c r="K562" s="519" t="s">
        <v>419</v>
      </c>
      <c r="L562" s="519">
        <f>I562</f>
        <v>0</v>
      </c>
      <c r="M562" s="542"/>
      <c r="N562" s="542"/>
      <c r="O562" s="519" t="s">
        <v>419</v>
      </c>
      <c r="P562" s="519">
        <f>M562</f>
        <v>0</v>
      </c>
      <c r="Q562" s="519">
        <f>I562+M562</f>
        <v>0</v>
      </c>
      <c r="R562" s="519">
        <f>J562+N562</f>
        <v>0</v>
      </c>
      <c r="S562" s="519" t="s">
        <v>419</v>
      </c>
      <c r="T562" s="521">
        <f>Q562</f>
        <v>0</v>
      </c>
    </row>
    <row r="563" spans="1:20" ht="19.149999999999999" hidden="1" customHeight="1">
      <c r="A563" s="534" t="s">
        <v>56</v>
      </c>
      <c r="B563" s="518" t="s">
        <v>419</v>
      </c>
      <c r="C563" s="519" t="e">
        <f>ROUND((Q563-R563)/H563/12,0)</f>
        <v>#DIV/0!</v>
      </c>
      <c r="D563" s="519" t="e">
        <f>ROUND(R563/F563/12,0)</f>
        <v>#DIV/0!</v>
      </c>
      <c r="E563" s="539"/>
      <c r="F563" s="540"/>
      <c r="G563" s="540"/>
      <c r="H563" s="521">
        <f>E563+G563</f>
        <v>0</v>
      </c>
      <c r="I563" s="541"/>
      <c r="J563" s="542"/>
      <c r="K563" s="519" t="s">
        <v>419</v>
      </c>
      <c r="L563" s="519">
        <f>I563</f>
        <v>0</v>
      </c>
      <c r="M563" s="542"/>
      <c r="N563" s="542"/>
      <c r="O563" s="519" t="s">
        <v>419</v>
      </c>
      <c r="P563" s="519">
        <f>M563</f>
        <v>0</v>
      </c>
      <c r="Q563" s="519">
        <f>I563+M563</f>
        <v>0</v>
      </c>
      <c r="R563" s="519">
        <f>J563+N563</f>
        <v>0</v>
      </c>
      <c r="S563" s="519" t="s">
        <v>419</v>
      </c>
      <c r="T563" s="521">
        <f>Q563</f>
        <v>0</v>
      </c>
    </row>
    <row r="564" spans="1:20" ht="19.149999999999999" hidden="1" customHeight="1">
      <c r="A564" s="534" t="s">
        <v>57</v>
      </c>
      <c r="B564" s="518" t="s">
        <v>419</v>
      </c>
      <c r="C564" s="519" t="s">
        <v>419</v>
      </c>
      <c r="D564" s="519" t="s">
        <v>419</v>
      </c>
      <c r="E564" s="524" t="s">
        <v>419</v>
      </c>
      <c r="F564" s="525" t="s">
        <v>419</v>
      </c>
      <c r="G564" s="525" t="s">
        <v>419</v>
      </c>
      <c r="H564" s="526" t="s">
        <v>419</v>
      </c>
      <c r="I564" s="522" t="s">
        <v>419</v>
      </c>
      <c r="J564" s="519" t="s">
        <v>419</v>
      </c>
      <c r="K564" s="542"/>
      <c r="L564" s="519">
        <f>K564</f>
        <v>0</v>
      </c>
      <c r="M564" s="519" t="s">
        <v>419</v>
      </c>
      <c r="N564" s="519" t="s">
        <v>419</v>
      </c>
      <c r="O564" s="542"/>
      <c r="P564" s="519">
        <f>O564</f>
        <v>0</v>
      </c>
      <c r="Q564" s="519" t="s">
        <v>419</v>
      </c>
      <c r="R564" s="519" t="s">
        <v>419</v>
      </c>
      <c r="S564" s="519">
        <f>K564+O564</f>
        <v>0</v>
      </c>
      <c r="T564" s="521">
        <f>S564</f>
        <v>0</v>
      </c>
    </row>
    <row r="565" spans="1:20" ht="19.149999999999999" hidden="1" customHeight="1">
      <c r="A565" s="535" t="s">
        <v>518</v>
      </c>
      <c r="B565" s="536"/>
      <c r="C565" s="519" t="e">
        <f>ROUND((Q565-R565)/H565/12,0)</f>
        <v>#DIV/0!</v>
      </c>
      <c r="D565" s="519" t="e">
        <f>ROUND(R565/F565/12,0)</f>
        <v>#DIV/0!</v>
      </c>
      <c r="E565" s="524">
        <f>E566+E567</f>
        <v>0</v>
      </c>
      <c r="F565" s="525">
        <f>F566+F567</f>
        <v>0</v>
      </c>
      <c r="G565" s="525">
        <f>G566+G567</f>
        <v>0</v>
      </c>
      <c r="H565" s="526">
        <f>IF(E565+G565=H566+H567,E565+G565, "CHYBA")</f>
        <v>0</v>
      </c>
      <c r="I565" s="522">
        <f>I566+I567</f>
        <v>0</v>
      </c>
      <c r="J565" s="519">
        <f t="shared" ref="J565" si="177">J566+J567</f>
        <v>0</v>
      </c>
      <c r="K565" s="519">
        <f>K568</f>
        <v>0</v>
      </c>
      <c r="L565" s="519">
        <f>IF(I565+K565=L566+L567+L568,I565+K565,"CHYBA")</f>
        <v>0</v>
      </c>
      <c r="M565" s="519">
        <f>M566+M567</f>
        <v>0</v>
      </c>
      <c r="N565" s="519">
        <f>N566+N567</f>
        <v>0</v>
      </c>
      <c r="O565" s="519">
        <f>O568</f>
        <v>0</v>
      </c>
      <c r="P565" s="519">
        <f>IF(M565+O565=P566+P567+P568,M565+O565,"CHYBA")</f>
        <v>0</v>
      </c>
      <c r="Q565" s="519">
        <f>Q566+Q567</f>
        <v>0</v>
      </c>
      <c r="R565" s="519">
        <f>R566+R567</f>
        <v>0</v>
      </c>
      <c r="S565" s="519">
        <f>S568</f>
        <v>0</v>
      </c>
      <c r="T565" s="521">
        <f>IF(Q565+S565=T566+T567+T568,Q565+S565,"CHYBA")</f>
        <v>0</v>
      </c>
    </row>
    <row r="566" spans="1:20" ht="19.149999999999999" hidden="1" customHeight="1">
      <c r="A566" s="534" t="s">
        <v>55</v>
      </c>
      <c r="B566" s="518" t="s">
        <v>419</v>
      </c>
      <c r="C566" s="519" t="e">
        <f>ROUND((Q566-R566)/H566/12,0)</f>
        <v>#DIV/0!</v>
      </c>
      <c r="D566" s="519" t="e">
        <f>ROUND(R566/F566/12,0)</f>
        <v>#DIV/0!</v>
      </c>
      <c r="E566" s="539"/>
      <c r="F566" s="540"/>
      <c r="G566" s="540"/>
      <c r="H566" s="521">
        <f>E566+G566</f>
        <v>0</v>
      </c>
      <c r="I566" s="541"/>
      <c r="J566" s="542"/>
      <c r="K566" s="519" t="s">
        <v>419</v>
      </c>
      <c r="L566" s="519">
        <f>I566</f>
        <v>0</v>
      </c>
      <c r="M566" s="542"/>
      <c r="N566" s="542"/>
      <c r="O566" s="519" t="s">
        <v>419</v>
      </c>
      <c r="P566" s="519">
        <f>M566</f>
        <v>0</v>
      </c>
      <c r="Q566" s="519">
        <f>I566+M566</f>
        <v>0</v>
      </c>
      <c r="R566" s="519">
        <f>J566+N566</f>
        <v>0</v>
      </c>
      <c r="S566" s="519" t="s">
        <v>419</v>
      </c>
      <c r="T566" s="521">
        <f>Q566</f>
        <v>0</v>
      </c>
    </row>
    <row r="567" spans="1:20" ht="19.149999999999999" hidden="1" customHeight="1">
      <c r="A567" s="534" t="s">
        <v>56</v>
      </c>
      <c r="B567" s="518" t="s">
        <v>419</v>
      </c>
      <c r="C567" s="519" t="e">
        <f>ROUND((Q567-R567)/H567/12,0)</f>
        <v>#DIV/0!</v>
      </c>
      <c r="D567" s="519" t="e">
        <f>ROUND(R567/F567/12,0)</f>
        <v>#DIV/0!</v>
      </c>
      <c r="E567" s="539"/>
      <c r="F567" s="540"/>
      <c r="G567" s="540"/>
      <c r="H567" s="521">
        <f>E567+G567</f>
        <v>0</v>
      </c>
      <c r="I567" s="541"/>
      <c r="J567" s="542"/>
      <c r="K567" s="519" t="s">
        <v>419</v>
      </c>
      <c r="L567" s="519">
        <f>I567</f>
        <v>0</v>
      </c>
      <c r="M567" s="542"/>
      <c r="N567" s="542"/>
      <c r="O567" s="519" t="s">
        <v>419</v>
      </c>
      <c r="P567" s="519">
        <f>M567</f>
        <v>0</v>
      </c>
      <c r="Q567" s="519">
        <f>I567+M567</f>
        <v>0</v>
      </c>
      <c r="R567" s="519">
        <f>J567+N567</f>
        <v>0</v>
      </c>
      <c r="S567" s="519" t="s">
        <v>419</v>
      </c>
      <c r="T567" s="521">
        <f>Q567</f>
        <v>0</v>
      </c>
    </row>
    <row r="568" spans="1:20" ht="19.149999999999999" hidden="1" customHeight="1" thickBot="1">
      <c r="A568" s="551" t="s">
        <v>57</v>
      </c>
      <c r="B568" s="552" t="s">
        <v>419</v>
      </c>
      <c r="C568" s="553" t="s">
        <v>419</v>
      </c>
      <c r="D568" s="553" t="s">
        <v>419</v>
      </c>
      <c r="E568" s="554" t="s">
        <v>419</v>
      </c>
      <c r="F568" s="555" t="s">
        <v>419</v>
      </c>
      <c r="G568" s="555" t="s">
        <v>419</v>
      </c>
      <c r="H568" s="556" t="s">
        <v>419</v>
      </c>
      <c r="I568" s="557" t="s">
        <v>419</v>
      </c>
      <c r="J568" s="553" t="s">
        <v>419</v>
      </c>
      <c r="K568" s="558"/>
      <c r="L568" s="553">
        <f>K568</f>
        <v>0</v>
      </c>
      <c r="M568" s="553" t="s">
        <v>419</v>
      </c>
      <c r="N568" s="553" t="s">
        <v>419</v>
      </c>
      <c r="O568" s="558"/>
      <c r="P568" s="553">
        <f>O568</f>
        <v>0</v>
      </c>
      <c r="Q568" s="553" t="s">
        <v>419</v>
      </c>
      <c r="R568" s="553" t="s">
        <v>419</v>
      </c>
      <c r="S568" s="553">
        <f>K568+O568</f>
        <v>0</v>
      </c>
      <c r="T568" s="559">
        <f>S568</f>
        <v>0</v>
      </c>
    </row>
    <row r="569" spans="1:20" ht="19.149999999999999" hidden="1" customHeight="1">
      <c r="A569" s="528" t="s">
        <v>423</v>
      </c>
      <c r="B569" s="529" t="s">
        <v>419</v>
      </c>
      <c r="C569" s="530" t="e">
        <f>ROUND((Q569-R569)/H569/12,0)</f>
        <v>#DIV/0!</v>
      </c>
      <c r="D569" s="530" t="e">
        <f>ROUND(R569/F569/12,0)</f>
        <v>#DIV/0!</v>
      </c>
      <c r="E569" s="531">
        <f>E570+E571</f>
        <v>0</v>
      </c>
      <c r="F569" s="530">
        <f>F570+F571</f>
        <v>0</v>
      </c>
      <c r="G569" s="530">
        <f>G570+G571</f>
        <v>0</v>
      </c>
      <c r="H569" s="532">
        <f>IF(E569+G569=H570+H571,E569+G569, "CHYBA")</f>
        <v>0</v>
      </c>
      <c r="I569" s="533">
        <f>I570+I571</f>
        <v>0</v>
      </c>
      <c r="J569" s="530">
        <f t="shared" ref="J569" si="178">J570+J571</f>
        <v>0</v>
      </c>
      <c r="K569" s="530">
        <f>K572</f>
        <v>0</v>
      </c>
      <c r="L569" s="530">
        <f>IF(I569+K569=L570+L571+L572,I569+K569,"CHYBA")</f>
        <v>0</v>
      </c>
      <c r="M569" s="530">
        <f>M570+M571</f>
        <v>0</v>
      </c>
      <c r="N569" s="530">
        <f>N570+N571</f>
        <v>0</v>
      </c>
      <c r="O569" s="530">
        <f>O572</f>
        <v>0</v>
      </c>
      <c r="P569" s="530">
        <f>IF(M569+O569=P570+P571+P572,M569+O569,"CHYBA")</f>
        <v>0</v>
      </c>
      <c r="Q569" s="530">
        <f>Q570+Q571</f>
        <v>0</v>
      </c>
      <c r="R569" s="530">
        <f>R570+R571</f>
        <v>0</v>
      </c>
      <c r="S569" s="530">
        <f>S572</f>
        <v>0</v>
      </c>
      <c r="T569" s="532">
        <f>IF(Q569+S569=T570+T571+T572,Q569+S569,"CHYBA")</f>
        <v>0</v>
      </c>
    </row>
    <row r="570" spans="1:20" ht="19.149999999999999" hidden="1" customHeight="1">
      <c r="A570" s="534" t="s">
        <v>55</v>
      </c>
      <c r="B570" s="518" t="s">
        <v>419</v>
      </c>
      <c r="C570" s="519" t="e">
        <f>ROUND((Q570-R570)/H570/12,0)</f>
        <v>#DIV/0!</v>
      </c>
      <c r="D570" s="519" t="e">
        <f>ROUND(R570/F570/12,0)</f>
        <v>#DIV/0!</v>
      </c>
      <c r="E570" s="520">
        <f t="shared" ref="E570:G571" si="179">E574+E578+E582+E586+E590+E594+E598</f>
        <v>0</v>
      </c>
      <c r="F570" s="519">
        <f t="shared" si="179"/>
        <v>0</v>
      </c>
      <c r="G570" s="519">
        <f t="shared" si="179"/>
        <v>0</v>
      </c>
      <c r="H570" s="521">
        <f>E570+G570</f>
        <v>0</v>
      </c>
      <c r="I570" s="522">
        <f t="shared" ref="I570:J571" si="180">I574+I578+I582+I586+I590+I594+I598</f>
        <v>0</v>
      </c>
      <c r="J570" s="519">
        <f t="shared" si="180"/>
        <v>0</v>
      </c>
      <c r="K570" s="519" t="s">
        <v>419</v>
      </c>
      <c r="L570" s="519">
        <f>I570</f>
        <v>0</v>
      </c>
      <c r="M570" s="519">
        <f t="shared" ref="M570:N571" si="181">M574+M578+M582+M586+M590+M594+M598</f>
        <v>0</v>
      </c>
      <c r="N570" s="519">
        <f t="shared" si="181"/>
        <v>0</v>
      </c>
      <c r="O570" s="519" t="s">
        <v>419</v>
      </c>
      <c r="P570" s="519">
        <f>M570</f>
        <v>0</v>
      </c>
      <c r="Q570" s="519">
        <f>I570+M570</f>
        <v>0</v>
      </c>
      <c r="R570" s="519">
        <f>J570+N570</f>
        <v>0</v>
      </c>
      <c r="S570" s="519" t="s">
        <v>419</v>
      </c>
      <c r="T570" s="521">
        <f>Q570</f>
        <v>0</v>
      </c>
    </row>
    <row r="571" spans="1:20" ht="19.149999999999999" hidden="1" customHeight="1">
      <c r="A571" s="534" t="s">
        <v>56</v>
      </c>
      <c r="B571" s="518" t="s">
        <v>419</v>
      </c>
      <c r="C571" s="519" t="e">
        <f>ROUND((Q571-R571)/H571/12,0)</f>
        <v>#DIV/0!</v>
      </c>
      <c r="D571" s="519" t="e">
        <f>ROUND(R571/F571/12,0)</f>
        <v>#DIV/0!</v>
      </c>
      <c r="E571" s="520">
        <f t="shared" si="179"/>
        <v>0</v>
      </c>
      <c r="F571" s="519">
        <f t="shared" si="179"/>
        <v>0</v>
      </c>
      <c r="G571" s="519">
        <f t="shared" si="179"/>
        <v>0</v>
      </c>
      <c r="H571" s="521">
        <f>E571+G571</f>
        <v>0</v>
      </c>
      <c r="I571" s="522">
        <f t="shared" si="180"/>
        <v>0</v>
      </c>
      <c r="J571" s="519">
        <f t="shared" si="180"/>
        <v>0</v>
      </c>
      <c r="K571" s="519" t="s">
        <v>419</v>
      </c>
      <c r="L571" s="519">
        <f>I571</f>
        <v>0</v>
      </c>
      <c r="M571" s="519">
        <f t="shared" si="181"/>
        <v>0</v>
      </c>
      <c r="N571" s="519">
        <f t="shared" si="181"/>
        <v>0</v>
      </c>
      <c r="O571" s="519" t="s">
        <v>419</v>
      </c>
      <c r="P571" s="519">
        <f>M571</f>
        <v>0</v>
      </c>
      <c r="Q571" s="519">
        <f>I571+M571</f>
        <v>0</v>
      </c>
      <c r="R571" s="519">
        <f>J571+N571</f>
        <v>0</v>
      </c>
      <c r="S571" s="519" t="s">
        <v>419</v>
      </c>
      <c r="T571" s="521">
        <f>Q571</f>
        <v>0</v>
      </c>
    </row>
    <row r="572" spans="1:20" ht="19.149999999999999" hidden="1" customHeight="1">
      <c r="A572" s="534" t="s">
        <v>57</v>
      </c>
      <c r="B572" s="518" t="s">
        <v>419</v>
      </c>
      <c r="C572" s="519" t="s">
        <v>419</v>
      </c>
      <c r="D572" s="519" t="s">
        <v>419</v>
      </c>
      <c r="E572" s="524" t="s">
        <v>419</v>
      </c>
      <c r="F572" s="525" t="s">
        <v>419</v>
      </c>
      <c r="G572" s="525" t="s">
        <v>419</v>
      </c>
      <c r="H572" s="526" t="s">
        <v>419</v>
      </c>
      <c r="I572" s="522" t="s">
        <v>419</v>
      </c>
      <c r="J572" s="519" t="s">
        <v>419</v>
      </c>
      <c r="K572" s="519">
        <f>K576+K580+K584+K588+K592+K596+K600</f>
        <v>0</v>
      </c>
      <c r="L572" s="519">
        <f>K572</f>
        <v>0</v>
      </c>
      <c r="M572" s="519" t="s">
        <v>419</v>
      </c>
      <c r="N572" s="519" t="s">
        <v>419</v>
      </c>
      <c r="O572" s="519">
        <f>O576+O580+O584+O588+O592+O596+O600</f>
        <v>0</v>
      </c>
      <c r="P572" s="519">
        <f>O572</f>
        <v>0</v>
      </c>
      <c r="Q572" s="519" t="s">
        <v>419</v>
      </c>
      <c r="R572" s="519" t="s">
        <v>419</v>
      </c>
      <c r="S572" s="519">
        <f>K572+O572</f>
        <v>0</v>
      </c>
      <c r="T572" s="521">
        <f>S572</f>
        <v>0</v>
      </c>
    </row>
    <row r="573" spans="1:20" ht="19.149999999999999" hidden="1" customHeight="1">
      <c r="A573" s="535" t="s">
        <v>518</v>
      </c>
      <c r="B573" s="536"/>
      <c r="C573" s="519" t="e">
        <f>ROUND((Q573-R573)/H573/12,0)</f>
        <v>#DIV/0!</v>
      </c>
      <c r="D573" s="519" t="e">
        <f>ROUND(R573/F573/12,0)</f>
        <v>#DIV/0!</v>
      </c>
      <c r="E573" s="524">
        <f>E574+E575</f>
        <v>0</v>
      </c>
      <c r="F573" s="525">
        <f>F574+F575</f>
        <v>0</v>
      </c>
      <c r="G573" s="525">
        <f>G574+G575</f>
        <v>0</v>
      </c>
      <c r="H573" s="526">
        <f>IF(E573+G573=H574+H575,E573+G573, "CHYBA")</f>
        <v>0</v>
      </c>
      <c r="I573" s="537">
        <f>I574+I575</f>
        <v>0</v>
      </c>
      <c r="J573" s="538">
        <f>J574+J575</f>
        <v>0</v>
      </c>
      <c r="K573" s="538">
        <f>K576</f>
        <v>0</v>
      </c>
      <c r="L573" s="538">
        <f>IF(I573+K573=L574+L575+L576,I573+K573,"CHYBA")</f>
        <v>0</v>
      </c>
      <c r="M573" s="519">
        <f>M574+M575</f>
        <v>0</v>
      </c>
      <c r="N573" s="519">
        <f>N574+N575</f>
        <v>0</v>
      </c>
      <c r="O573" s="519">
        <f>O576</f>
        <v>0</v>
      </c>
      <c r="P573" s="519">
        <f>IF(M573+O573=P574+P575+P576,M573+O573,"CHYBA")</f>
        <v>0</v>
      </c>
      <c r="Q573" s="519">
        <f>Q574+Q575</f>
        <v>0</v>
      </c>
      <c r="R573" s="519">
        <f>R574+R575</f>
        <v>0</v>
      </c>
      <c r="S573" s="519">
        <f>S576</f>
        <v>0</v>
      </c>
      <c r="T573" s="521">
        <f>IF(Q573+S573=T574+T575+T576,Q573+S573,"CHYBA")</f>
        <v>0</v>
      </c>
    </row>
    <row r="574" spans="1:20" ht="19.149999999999999" hidden="1" customHeight="1">
      <c r="A574" s="534" t="s">
        <v>55</v>
      </c>
      <c r="B574" s="518" t="s">
        <v>419</v>
      </c>
      <c r="C574" s="519" t="e">
        <f>ROUND((Q574-R574)/H574/12,0)</f>
        <v>#DIV/0!</v>
      </c>
      <c r="D574" s="519" t="e">
        <f>ROUND(R574/F574/12,0)</f>
        <v>#DIV/0!</v>
      </c>
      <c r="E574" s="539"/>
      <c r="F574" s="540"/>
      <c r="G574" s="540"/>
      <c r="H574" s="521">
        <f>E574+G574</f>
        <v>0</v>
      </c>
      <c r="I574" s="541"/>
      <c r="J574" s="542"/>
      <c r="K574" s="538" t="s">
        <v>419</v>
      </c>
      <c r="L574" s="538">
        <f>I574</f>
        <v>0</v>
      </c>
      <c r="M574" s="542"/>
      <c r="N574" s="542"/>
      <c r="O574" s="519" t="s">
        <v>419</v>
      </c>
      <c r="P574" s="519">
        <f>M574</f>
        <v>0</v>
      </c>
      <c r="Q574" s="519">
        <f>I574+M574</f>
        <v>0</v>
      </c>
      <c r="R574" s="519">
        <f>J574+N574</f>
        <v>0</v>
      </c>
      <c r="S574" s="519" t="s">
        <v>419</v>
      </c>
      <c r="T574" s="521">
        <f>Q574</f>
        <v>0</v>
      </c>
    </row>
    <row r="575" spans="1:20" ht="19.149999999999999" hidden="1" customHeight="1">
      <c r="A575" s="534" t="s">
        <v>56</v>
      </c>
      <c r="B575" s="518" t="s">
        <v>419</v>
      </c>
      <c r="C575" s="519" t="e">
        <f>ROUND((Q575-R575)/H575/12,0)</f>
        <v>#DIV/0!</v>
      </c>
      <c r="D575" s="519" t="e">
        <f>ROUND(R575/F575/12,0)</f>
        <v>#DIV/0!</v>
      </c>
      <c r="E575" s="539"/>
      <c r="F575" s="540"/>
      <c r="G575" s="540"/>
      <c r="H575" s="521">
        <f>E575+G575</f>
        <v>0</v>
      </c>
      <c r="I575" s="541"/>
      <c r="J575" s="542"/>
      <c r="K575" s="538" t="s">
        <v>419</v>
      </c>
      <c r="L575" s="538">
        <f>I575</f>
        <v>0</v>
      </c>
      <c r="M575" s="542"/>
      <c r="N575" s="542"/>
      <c r="O575" s="519" t="s">
        <v>419</v>
      </c>
      <c r="P575" s="519">
        <f>M575</f>
        <v>0</v>
      </c>
      <c r="Q575" s="519">
        <f>I575+M575</f>
        <v>0</v>
      </c>
      <c r="R575" s="519">
        <f>J575+N575</f>
        <v>0</v>
      </c>
      <c r="S575" s="519" t="s">
        <v>419</v>
      </c>
      <c r="T575" s="521">
        <f>Q575</f>
        <v>0</v>
      </c>
    </row>
    <row r="576" spans="1:20" ht="19.149999999999999" hidden="1" customHeight="1">
      <c r="A576" s="534" t="s">
        <v>57</v>
      </c>
      <c r="B576" s="518" t="s">
        <v>419</v>
      </c>
      <c r="C576" s="519" t="s">
        <v>419</v>
      </c>
      <c r="D576" s="519" t="s">
        <v>419</v>
      </c>
      <c r="E576" s="524" t="s">
        <v>419</v>
      </c>
      <c r="F576" s="525" t="s">
        <v>419</v>
      </c>
      <c r="G576" s="525" t="s">
        <v>419</v>
      </c>
      <c r="H576" s="526" t="s">
        <v>419</v>
      </c>
      <c r="I576" s="522" t="s">
        <v>419</v>
      </c>
      <c r="J576" s="519" t="s">
        <v>419</v>
      </c>
      <c r="K576" s="542"/>
      <c r="L576" s="538">
        <f>K576</f>
        <v>0</v>
      </c>
      <c r="M576" s="519" t="s">
        <v>419</v>
      </c>
      <c r="N576" s="519" t="s">
        <v>419</v>
      </c>
      <c r="O576" s="542"/>
      <c r="P576" s="519">
        <f>O576</f>
        <v>0</v>
      </c>
      <c r="Q576" s="519" t="s">
        <v>419</v>
      </c>
      <c r="R576" s="519" t="s">
        <v>419</v>
      </c>
      <c r="S576" s="519">
        <f>K576+O576</f>
        <v>0</v>
      </c>
      <c r="T576" s="521">
        <f>S576</f>
        <v>0</v>
      </c>
    </row>
    <row r="577" spans="1:20" ht="19.149999999999999" hidden="1" customHeight="1">
      <c r="A577" s="535" t="s">
        <v>518</v>
      </c>
      <c r="B577" s="536"/>
      <c r="C577" s="519" t="e">
        <f>ROUND((Q577-R577)/H577/12,0)</f>
        <v>#DIV/0!</v>
      </c>
      <c r="D577" s="519" t="e">
        <f>ROUND(R577/F577/12,0)</f>
        <v>#DIV/0!</v>
      </c>
      <c r="E577" s="524">
        <f>E578+E579</f>
        <v>0</v>
      </c>
      <c r="F577" s="525">
        <f>F578+F579</f>
        <v>0</v>
      </c>
      <c r="G577" s="525">
        <f>G578+G579</f>
        <v>0</v>
      </c>
      <c r="H577" s="526">
        <f>IF(E577+G577=H578+H579,E577+G577, "CHYBA")</f>
        <v>0</v>
      </c>
      <c r="I577" s="522">
        <f>I578+I579</f>
        <v>0</v>
      </c>
      <c r="J577" s="519">
        <f t="shared" ref="J577" si="182">J578+J579</f>
        <v>0</v>
      </c>
      <c r="K577" s="519">
        <f>K580</f>
        <v>0</v>
      </c>
      <c r="L577" s="519">
        <f>IF(I577+K577=L578+L579+L580,I577+K577,"CHYBA")</f>
        <v>0</v>
      </c>
      <c r="M577" s="519">
        <f>M578+M579</f>
        <v>0</v>
      </c>
      <c r="N577" s="519">
        <f>N578+N579</f>
        <v>0</v>
      </c>
      <c r="O577" s="519">
        <f>O580</f>
        <v>0</v>
      </c>
      <c r="P577" s="519">
        <f>IF(M577+O577=P578+P579+P580,M577+O577,"CHYBA")</f>
        <v>0</v>
      </c>
      <c r="Q577" s="519">
        <f>Q578+Q579</f>
        <v>0</v>
      </c>
      <c r="R577" s="519">
        <f>R578+R579</f>
        <v>0</v>
      </c>
      <c r="S577" s="519">
        <f>S580</f>
        <v>0</v>
      </c>
      <c r="T577" s="521">
        <f>IF(Q577+S577=T578+T579+T580,Q577+S577,"CHYBA")</f>
        <v>0</v>
      </c>
    </row>
    <row r="578" spans="1:20" ht="19.149999999999999" hidden="1" customHeight="1">
      <c r="A578" s="534" t="s">
        <v>55</v>
      </c>
      <c r="B578" s="518" t="s">
        <v>419</v>
      </c>
      <c r="C578" s="519" t="e">
        <f>ROUND((Q578-R578)/H578/12,0)</f>
        <v>#DIV/0!</v>
      </c>
      <c r="D578" s="519" t="e">
        <f>ROUND(R578/F578/12,0)</f>
        <v>#DIV/0!</v>
      </c>
      <c r="E578" s="539"/>
      <c r="F578" s="540"/>
      <c r="G578" s="540"/>
      <c r="H578" s="521">
        <f>E578+G578</f>
        <v>0</v>
      </c>
      <c r="I578" s="541"/>
      <c r="J578" s="542"/>
      <c r="K578" s="519" t="s">
        <v>419</v>
      </c>
      <c r="L578" s="519">
        <f>I578</f>
        <v>0</v>
      </c>
      <c r="M578" s="542"/>
      <c r="N578" s="542"/>
      <c r="O578" s="519" t="s">
        <v>419</v>
      </c>
      <c r="P578" s="519">
        <f>M578</f>
        <v>0</v>
      </c>
      <c r="Q578" s="519">
        <f>I578+M578</f>
        <v>0</v>
      </c>
      <c r="R578" s="519">
        <f>J578+N578</f>
        <v>0</v>
      </c>
      <c r="S578" s="519" t="s">
        <v>419</v>
      </c>
      <c r="T578" s="521">
        <f>Q578</f>
        <v>0</v>
      </c>
    </row>
    <row r="579" spans="1:20" ht="19.149999999999999" hidden="1" customHeight="1">
      <c r="A579" s="534" t="s">
        <v>56</v>
      </c>
      <c r="B579" s="518" t="s">
        <v>419</v>
      </c>
      <c r="C579" s="519" t="e">
        <f>ROUND((Q579-R579)/H579/12,0)</f>
        <v>#DIV/0!</v>
      </c>
      <c r="D579" s="519" t="e">
        <f>ROUND(R579/F579/12,0)</f>
        <v>#DIV/0!</v>
      </c>
      <c r="E579" s="539"/>
      <c r="F579" s="540"/>
      <c r="G579" s="540"/>
      <c r="H579" s="521">
        <f>E579+G579</f>
        <v>0</v>
      </c>
      <c r="I579" s="541"/>
      <c r="J579" s="542"/>
      <c r="K579" s="519" t="s">
        <v>419</v>
      </c>
      <c r="L579" s="519">
        <f>I579</f>
        <v>0</v>
      </c>
      <c r="M579" s="542"/>
      <c r="N579" s="542"/>
      <c r="O579" s="519" t="s">
        <v>419</v>
      </c>
      <c r="P579" s="519">
        <f>M579</f>
        <v>0</v>
      </c>
      <c r="Q579" s="519">
        <f>I579+M579</f>
        <v>0</v>
      </c>
      <c r="R579" s="519">
        <f>J579+N579</f>
        <v>0</v>
      </c>
      <c r="S579" s="519" t="s">
        <v>419</v>
      </c>
      <c r="T579" s="521">
        <f>Q579</f>
        <v>0</v>
      </c>
    </row>
    <row r="580" spans="1:20" ht="19.149999999999999" hidden="1" customHeight="1">
      <c r="A580" s="534" t="s">
        <v>57</v>
      </c>
      <c r="B580" s="518" t="s">
        <v>419</v>
      </c>
      <c r="C580" s="519" t="s">
        <v>419</v>
      </c>
      <c r="D580" s="519" t="s">
        <v>419</v>
      </c>
      <c r="E580" s="524" t="s">
        <v>419</v>
      </c>
      <c r="F580" s="525" t="s">
        <v>419</v>
      </c>
      <c r="G580" s="525" t="s">
        <v>419</v>
      </c>
      <c r="H580" s="526" t="s">
        <v>419</v>
      </c>
      <c r="I580" s="522" t="s">
        <v>419</v>
      </c>
      <c r="J580" s="519" t="s">
        <v>419</v>
      </c>
      <c r="K580" s="542"/>
      <c r="L580" s="519">
        <f>K580</f>
        <v>0</v>
      </c>
      <c r="M580" s="519" t="s">
        <v>419</v>
      </c>
      <c r="N580" s="519" t="s">
        <v>419</v>
      </c>
      <c r="O580" s="542"/>
      <c r="P580" s="519">
        <f>O580</f>
        <v>0</v>
      </c>
      <c r="Q580" s="519" t="s">
        <v>419</v>
      </c>
      <c r="R580" s="519" t="s">
        <v>419</v>
      </c>
      <c r="S580" s="519">
        <f>K580+O580</f>
        <v>0</v>
      </c>
      <c r="T580" s="521">
        <f>S580</f>
        <v>0</v>
      </c>
    </row>
    <row r="581" spans="1:20" ht="19.149999999999999" hidden="1" customHeight="1">
      <c r="A581" s="535" t="s">
        <v>518</v>
      </c>
      <c r="B581" s="536"/>
      <c r="C581" s="519" t="e">
        <f>ROUND((Q581-R581)/H581/12,0)</f>
        <v>#DIV/0!</v>
      </c>
      <c r="D581" s="519" t="e">
        <f>ROUND(R581/F581/12,0)</f>
        <v>#DIV/0!</v>
      </c>
      <c r="E581" s="524">
        <f>E582+E583</f>
        <v>0</v>
      </c>
      <c r="F581" s="525">
        <f>F582+F583</f>
        <v>0</v>
      </c>
      <c r="G581" s="525">
        <f>G582+G583</f>
        <v>0</v>
      </c>
      <c r="H581" s="526">
        <f>IF(E581+G581=H582+H583,E581+G581, "CHYBA")</f>
        <v>0</v>
      </c>
      <c r="I581" s="522">
        <f>I582+I583</f>
        <v>0</v>
      </c>
      <c r="J581" s="519">
        <f t="shared" ref="J581" si="183">J582+J583</f>
        <v>0</v>
      </c>
      <c r="K581" s="519">
        <f>K584</f>
        <v>0</v>
      </c>
      <c r="L581" s="519">
        <f>IF(I581+K581=L582+L583+L584,I581+K581,"CHYBA")</f>
        <v>0</v>
      </c>
      <c r="M581" s="519">
        <f>M582+M583</f>
        <v>0</v>
      </c>
      <c r="N581" s="519">
        <f>N582+N583</f>
        <v>0</v>
      </c>
      <c r="O581" s="519">
        <f>O584</f>
        <v>0</v>
      </c>
      <c r="P581" s="519">
        <f>IF(M581+O581=P582+P583+P584,M581+O581,"CHYBA")</f>
        <v>0</v>
      </c>
      <c r="Q581" s="519">
        <f>Q582+Q583</f>
        <v>0</v>
      </c>
      <c r="R581" s="519">
        <f>R582+R583</f>
        <v>0</v>
      </c>
      <c r="S581" s="519">
        <f>S584</f>
        <v>0</v>
      </c>
      <c r="T581" s="521">
        <f>IF(Q581+S581=T582+T583+T584,Q581+S581,"CHYBA")</f>
        <v>0</v>
      </c>
    </row>
    <row r="582" spans="1:20" ht="19.149999999999999" hidden="1" customHeight="1">
      <c r="A582" s="534" t="s">
        <v>55</v>
      </c>
      <c r="B582" s="518" t="s">
        <v>419</v>
      </c>
      <c r="C582" s="519" t="e">
        <f>ROUND((Q582-R582)/H582/12,0)</f>
        <v>#DIV/0!</v>
      </c>
      <c r="D582" s="519" t="e">
        <f>ROUND(R582/F582/12,0)</f>
        <v>#DIV/0!</v>
      </c>
      <c r="E582" s="539"/>
      <c r="F582" s="540"/>
      <c r="G582" s="540"/>
      <c r="H582" s="521">
        <f>E582+G582</f>
        <v>0</v>
      </c>
      <c r="I582" s="541"/>
      <c r="J582" s="542"/>
      <c r="K582" s="519" t="s">
        <v>419</v>
      </c>
      <c r="L582" s="519">
        <f>I582</f>
        <v>0</v>
      </c>
      <c r="M582" s="542"/>
      <c r="N582" s="542"/>
      <c r="O582" s="519" t="s">
        <v>419</v>
      </c>
      <c r="P582" s="519">
        <f>M582</f>
        <v>0</v>
      </c>
      <c r="Q582" s="519">
        <f>I582+M582</f>
        <v>0</v>
      </c>
      <c r="R582" s="519">
        <f>J582+N582</f>
        <v>0</v>
      </c>
      <c r="S582" s="519" t="s">
        <v>419</v>
      </c>
      <c r="T582" s="521">
        <f>Q582</f>
        <v>0</v>
      </c>
    </row>
    <row r="583" spans="1:20" ht="19.149999999999999" hidden="1" customHeight="1">
      <c r="A583" s="534" t="s">
        <v>56</v>
      </c>
      <c r="B583" s="518" t="s">
        <v>419</v>
      </c>
      <c r="C583" s="519" t="e">
        <f>ROUND((Q583-R583)/H583/12,0)</f>
        <v>#DIV/0!</v>
      </c>
      <c r="D583" s="519" t="e">
        <f>ROUND(R583/F583/12,0)</f>
        <v>#DIV/0!</v>
      </c>
      <c r="E583" s="539"/>
      <c r="F583" s="540"/>
      <c r="G583" s="540"/>
      <c r="H583" s="521">
        <f>E583+G583</f>
        <v>0</v>
      </c>
      <c r="I583" s="541"/>
      <c r="J583" s="542"/>
      <c r="K583" s="519" t="s">
        <v>419</v>
      </c>
      <c r="L583" s="519">
        <f>I583</f>
        <v>0</v>
      </c>
      <c r="M583" s="542"/>
      <c r="N583" s="542"/>
      <c r="O583" s="519" t="s">
        <v>419</v>
      </c>
      <c r="P583" s="519">
        <f>M583</f>
        <v>0</v>
      </c>
      <c r="Q583" s="519">
        <f>I583+M583</f>
        <v>0</v>
      </c>
      <c r="R583" s="519">
        <f>J583+N583</f>
        <v>0</v>
      </c>
      <c r="S583" s="519" t="s">
        <v>419</v>
      </c>
      <c r="T583" s="521">
        <f>Q583</f>
        <v>0</v>
      </c>
    </row>
    <row r="584" spans="1:20" ht="19.149999999999999" hidden="1" customHeight="1">
      <c r="A584" s="534" t="s">
        <v>57</v>
      </c>
      <c r="B584" s="518" t="s">
        <v>419</v>
      </c>
      <c r="C584" s="519" t="s">
        <v>419</v>
      </c>
      <c r="D584" s="519" t="s">
        <v>419</v>
      </c>
      <c r="E584" s="524" t="s">
        <v>419</v>
      </c>
      <c r="F584" s="525" t="s">
        <v>419</v>
      </c>
      <c r="G584" s="525" t="s">
        <v>419</v>
      </c>
      <c r="H584" s="526" t="s">
        <v>419</v>
      </c>
      <c r="I584" s="522" t="s">
        <v>419</v>
      </c>
      <c r="J584" s="519" t="s">
        <v>419</v>
      </c>
      <c r="K584" s="542"/>
      <c r="L584" s="519">
        <f>K584</f>
        <v>0</v>
      </c>
      <c r="M584" s="519" t="s">
        <v>419</v>
      </c>
      <c r="N584" s="519" t="s">
        <v>419</v>
      </c>
      <c r="O584" s="542"/>
      <c r="P584" s="519">
        <f>O584</f>
        <v>0</v>
      </c>
      <c r="Q584" s="519" t="s">
        <v>419</v>
      </c>
      <c r="R584" s="519" t="s">
        <v>419</v>
      </c>
      <c r="S584" s="519">
        <f>K584+O584</f>
        <v>0</v>
      </c>
      <c r="T584" s="521">
        <f>S584</f>
        <v>0</v>
      </c>
    </row>
    <row r="585" spans="1:20" ht="19.149999999999999" hidden="1" customHeight="1">
      <c r="A585" s="535" t="s">
        <v>518</v>
      </c>
      <c r="B585" s="536"/>
      <c r="C585" s="519" t="e">
        <f>ROUND((Q585-R585)/H585/12,0)</f>
        <v>#DIV/0!</v>
      </c>
      <c r="D585" s="519" t="e">
        <f>ROUND(R585/F585/12,0)</f>
        <v>#DIV/0!</v>
      </c>
      <c r="E585" s="524">
        <f>E586+E587</f>
        <v>0</v>
      </c>
      <c r="F585" s="525">
        <f>F586+F587</f>
        <v>0</v>
      </c>
      <c r="G585" s="525">
        <f>G586+G587</f>
        <v>0</v>
      </c>
      <c r="H585" s="526">
        <f>IF(E585+G585=H586+H587,E585+G585, "CHYBA")</f>
        <v>0</v>
      </c>
      <c r="I585" s="522">
        <f>I586+I587</f>
        <v>0</v>
      </c>
      <c r="J585" s="519">
        <f t="shared" ref="J585" si="184">J586+J587</f>
        <v>0</v>
      </c>
      <c r="K585" s="519">
        <f>K588</f>
        <v>0</v>
      </c>
      <c r="L585" s="519">
        <f>IF(I585+K585=L586+L587+L588,I585+K585,"CHYBA")</f>
        <v>0</v>
      </c>
      <c r="M585" s="519">
        <f>M586+M587</f>
        <v>0</v>
      </c>
      <c r="N585" s="519">
        <f>N586+N587</f>
        <v>0</v>
      </c>
      <c r="O585" s="519">
        <f>O588</f>
        <v>0</v>
      </c>
      <c r="P585" s="519">
        <f>IF(M585+O585=P586+P587+P588,M585+O585,"CHYBA")</f>
        <v>0</v>
      </c>
      <c r="Q585" s="519">
        <f>Q586+Q587</f>
        <v>0</v>
      </c>
      <c r="R585" s="519">
        <f>R586+R587</f>
        <v>0</v>
      </c>
      <c r="S585" s="519">
        <f>S588</f>
        <v>0</v>
      </c>
      <c r="T585" s="521">
        <f>IF(Q585+S585=T586+T587+T588,Q585+S585,"CHYBA")</f>
        <v>0</v>
      </c>
    </row>
    <row r="586" spans="1:20" ht="19.149999999999999" hidden="1" customHeight="1">
      <c r="A586" s="534" t="s">
        <v>55</v>
      </c>
      <c r="B586" s="518" t="s">
        <v>419</v>
      </c>
      <c r="C586" s="519" t="e">
        <f>ROUND((Q586-R586)/H586/12,0)</f>
        <v>#DIV/0!</v>
      </c>
      <c r="D586" s="519" t="e">
        <f>ROUND(R586/F586/12,0)</f>
        <v>#DIV/0!</v>
      </c>
      <c r="E586" s="539"/>
      <c r="F586" s="540"/>
      <c r="G586" s="540"/>
      <c r="H586" s="521">
        <f>E586+G586</f>
        <v>0</v>
      </c>
      <c r="I586" s="541"/>
      <c r="J586" s="542"/>
      <c r="K586" s="519" t="s">
        <v>419</v>
      </c>
      <c r="L586" s="519">
        <f>I586</f>
        <v>0</v>
      </c>
      <c r="M586" s="542"/>
      <c r="N586" s="542"/>
      <c r="O586" s="519" t="s">
        <v>419</v>
      </c>
      <c r="P586" s="519">
        <f>M586</f>
        <v>0</v>
      </c>
      <c r="Q586" s="519">
        <f>I586+M586</f>
        <v>0</v>
      </c>
      <c r="R586" s="519">
        <f>J586+N586</f>
        <v>0</v>
      </c>
      <c r="S586" s="519" t="s">
        <v>419</v>
      </c>
      <c r="T586" s="521">
        <f>Q586</f>
        <v>0</v>
      </c>
    </row>
    <row r="587" spans="1:20" ht="19.149999999999999" hidden="1" customHeight="1">
      <c r="A587" s="534" t="s">
        <v>56</v>
      </c>
      <c r="B587" s="518" t="s">
        <v>419</v>
      </c>
      <c r="C587" s="519" t="e">
        <f>ROUND((Q587-R587)/H587/12,0)</f>
        <v>#DIV/0!</v>
      </c>
      <c r="D587" s="519" t="e">
        <f>ROUND(R587/F587/12,0)</f>
        <v>#DIV/0!</v>
      </c>
      <c r="E587" s="539"/>
      <c r="F587" s="540"/>
      <c r="G587" s="540"/>
      <c r="H587" s="521">
        <f>E587+G587</f>
        <v>0</v>
      </c>
      <c r="I587" s="541"/>
      <c r="J587" s="542"/>
      <c r="K587" s="519" t="s">
        <v>419</v>
      </c>
      <c r="L587" s="519">
        <f>I587</f>
        <v>0</v>
      </c>
      <c r="M587" s="542"/>
      <c r="N587" s="542"/>
      <c r="O587" s="519" t="s">
        <v>419</v>
      </c>
      <c r="P587" s="519">
        <f>M587</f>
        <v>0</v>
      </c>
      <c r="Q587" s="519">
        <f>I587+M587</f>
        <v>0</v>
      </c>
      <c r="R587" s="519">
        <f>J587+N587</f>
        <v>0</v>
      </c>
      <c r="S587" s="519" t="s">
        <v>419</v>
      </c>
      <c r="T587" s="521">
        <f>Q587</f>
        <v>0</v>
      </c>
    </row>
    <row r="588" spans="1:20" ht="19.149999999999999" hidden="1" customHeight="1">
      <c r="A588" s="534" t="s">
        <v>57</v>
      </c>
      <c r="B588" s="518" t="s">
        <v>419</v>
      </c>
      <c r="C588" s="519" t="s">
        <v>419</v>
      </c>
      <c r="D588" s="519" t="s">
        <v>419</v>
      </c>
      <c r="E588" s="524" t="s">
        <v>419</v>
      </c>
      <c r="F588" s="525" t="s">
        <v>419</v>
      </c>
      <c r="G588" s="525" t="s">
        <v>419</v>
      </c>
      <c r="H588" s="526" t="s">
        <v>419</v>
      </c>
      <c r="I588" s="522" t="s">
        <v>419</v>
      </c>
      <c r="J588" s="519" t="s">
        <v>419</v>
      </c>
      <c r="K588" s="542"/>
      <c r="L588" s="519">
        <f>K588</f>
        <v>0</v>
      </c>
      <c r="M588" s="519" t="s">
        <v>419</v>
      </c>
      <c r="N588" s="519" t="s">
        <v>419</v>
      </c>
      <c r="O588" s="542"/>
      <c r="P588" s="519">
        <f>O588</f>
        <v>0</v>
      </c>
      <c r="Q588" s="519" t="s">
        <v>419</v>
      </c>
      <c r="R588" s="519" t="s">
        <v>419</v>
      </c>
      <c r="S588" s="519">
        <f>K588+O588</f>
        <v>0</v>
      </c>
      <c r="T588" s="521">
        <f>S588</f>
        <v>0</v>
      </c>
    </row>
    <row r="589" spans="1:20" ht="19.149999999999999" hidden="1" customHeight="1">
      <c r="A589" s="535" t="s">
        <v>518</v>
      </c>
      <c r="B589" s="536"/>
      <c r="C589" s="519" t="e">
        <f>ROUND((Q589-R589)/H589/12,0)</f>
        <v>#DIV/0!</v>
      </c>
      <c r="D589" s="519" t="e">
        <f>ROUND(R589/F589/12,0)</f>
        <v>#DIV/0!</v>
      </c>
      <c r="E589" s="524">
        <f>E590+E591</f>
        <v>0</v>
      </c>
      <c r="F589" s="525">
        <f>F590+F591</f>
        <v>0</v>
      </c>
      <c r="G589" s="525">
        <f>G590+G591</f>
        <v>0</v>
      </c>
      <c r="H589" s="526">
        <f>IF(E589+G589=H590+H591,E589+G589, "CHYBA")</f>
        <v>0</v>
      </c>
      <c r="I589" s="522">
        <f>I590+I591</f>
        <v>0</v>
      </c>
      <c r="J589" s="519">
        <f t="shared" ref="J589" si="185">J590+J591</f>
        <v>0</v>
      </c>
      <c r="K589" s="519">
        <f>K592</f>
        <v>0</v>
      </c>
      <c r="L589" s="519">
        <f>IF(I589+K589=L590+L591+L592,I589+K589,"CHYBA")</f>
        <v>0</v>
      </c>
      <c r="M589" s="519">
        <f>M590+M591</f>
        <v>0</v>
      </c>
      <c r="N589" s="519">
        <f>N590+N591</f>
        <v>0</v>
      </c>
      <c r="O589" s="519">
        <f>O592</f>
        <v>0</v>
      </c>
      <c r="P589" s="519">
        <f>IF(M589+O589=P590+P591+P592,M589+O589,"CHYBA")</f>
        <v>0</v>
      </c>
      <c r="Q589" s="519">
        <f>Q590+Q591</f>
        <v>0</v>
      </c>
      <c r="R589" s="519">
        <f>R590+R591</f>
        <v>0</v>
      </c>
      <c r="S589" s="519">
        <f>S592</f>
        <v>0</v>
      </c>
      <c r="T589" s="521">
        <f>IF(Q589+S589=T590+T591+T592,Q589+S589,"CHYBA")</f>
        <v>0</v>
      </c>
    </row>
    <row r="590" spans="1:20" ht="19.149999999999999" hidden="1" customHeight="1">
      <c r="A590" s="534" t="s">
        <v>55</v>
      </c>
      <c r="B590" s="518" t="s">
        <v>419</v>
      </c>
      <c r="C590" s="519" t="e">
        <f>ROUND((Q590-R590)/H590/12,0)</f>
        <v>#DIV/0!</v>
      </c>
      <c r="D590" s="519" t="e">
        <f>ROUND(R590/F590/12,0)</f>
        <v>#DIV/0!</v>
      </c>
      <c r="E590" s="539"/>
      <c r="F590" s="540"/>
      <c r="G590" s="540"/>
      <c r="H590" s="521">
        <f>E590+G590</f>
        <v>0</v>
      </c>
      <c r="I590" s="541"/>
      <c r="J590" s="542"/>
      <c r="K590" s="519" t="s">
        <v>419</v>
      </c>
      <c r="L590" s="519">
        <f>I590</f>
        <v>0</v>
      </c>
      <c r="M590" s="542"/>
      <c r="N590" s="542"/>
      <c r="O590" s="519" t="s">
        <v>419</v>
      </c>
      <c r="P590" s="519">
        <f>M590</f>
        <v>0</v>
      </c>
      <c r="Q590" s="519">
        <f>I590+M590</f>
        <v>0</v>
      </c>
      <c r="R590" s="519">
        <f>J590+N590</f>
        <v>0</v>
      </c>
      <c r="S590" s="519" t="s">
        <v>419</v>
      </c>
      <c r="T590" s="521">
        <f>Q590</f>
        <v>0</v>
      </c>
    </row>
    <row r="591" spans="1:20" ht="19.149999999999999" hidden="1" customHeight="1">
      <c r="A591" s="534" t="s">
        <v>56</v>
      </c>
      <c r="B591" s="518" t="s">
        <v>419</v>
      </c>
      <c r="C591" s="519" t="e">
        <f>ROUND((Q591-R591)/H591/12,0)</f>
        <v>#DIV/0!</v>
      </c>
      <c r="D591" s="519" t="e">
        <f>ROUND(R591/F591/12,0)</f>
        <v>#DIV/0!</v>
      </c>
      <c r="E591" s="539"/>
      <c r="F591" s="540"/>
      <c r="G591" s="540"/>
      <c r="H591" s="521">
        <f>E591+G591</f>
        <v>0</v>
      </c>
      <c r="I591" s="541"/>
      <c r="J591" s="542"/>
      <c r="K591" s="519" t="s">
        <v>419</v>
      </c>
      <c r="L591" s="519">
        <f>I591</f>
        <v>0</v>
      </c>
      <c r="M591" s="542"/>
      <c r="N591" s="542"/>
      <c r="O591" s="519" t="s">
        <v>419</v>
      </c>
      <c r="P591" s="519">
        <f>M591</f>
        <v>0</v>
      </c>
      <c r="Q591" s="519">
        <f>I591+M591</f>
        <v>0</v>
      </c>
      <c r="R591" s="519">
        <f>J591+N591</f>
        <v>0</v>
      </c>
      <c r="S591" s="519" t="s">
        <v>419</v>
      </c>
      <c r="T591" s="521">
        <f>Q591</f>
        <v>0</v>
      </c>
    </row>
    <row r="592" spans="1:20" ht="19.149999999999999" hidden="1" customHeight="1">
      <c r="A592" s="534" t="s">
        <v>57</v>
      </c>
      <c r="B592" s="518" t="s">
        <v>419</v>
      </c>
      <c r="C592" s="519" t="s">
        <v>419</v>
      </c>
      <c r="D592" s="519" t="s">
        <v>419</v>
      </c>
      <c r="E592" s="524" t="s">
        <v>419</v>
      </c>
      <c r="F592" s="525" t="s">
        <v>419</v>
      </c>
      <c r="G592" s="525" t="s">
        <v>419</v>
      </c>
      <c r="H592" s="526" t="s">
        <v>419</v>
      </c>
      <c r="I592" s="522" t="s">
        <v>419</v>
      </c>
      <c r="J592" s="519" t="s">
        <v>419</v>
      </c>
      <c r="K592" s="542"/>
      <c r="L592" s="519">
        <f>K592</f>
        <v>0</v>
      </c>
      <c r="M592" s="519" t="s">
        <v>419</v>
      </c>
      <c r="N592" s="519" t="s">
        <v>419</v>
      </c>
      <c r="O592" s="542"/>
      <c r="P592" s="519">
        <f>O592</f>
        <v>0</v>
      </c>
      <c r="Q592" s="519" t="s">
        <v>419</v>
      </c>
      <c r="R592" s="519" t="s">
        <v>419</v>
      </c>
      <c r="S592" s="519">
        <f>K592+O592</f>
        <v>0</v>
      </c>
      <c r="T592" s="521">
        <f>S592</f>
        <v>0</v>
      </c>
    </row>
    <row r="593" spans="1:20" ht="19.149999999999999" hidden="1" customHeight="1">
      <c r="A593" s="535" t="s">
        <v>518</v>
      </c>
      <c r="B593" s="536"/>
      <c r="C593" s="519" t="e">
        <f>ROUND((Q593-R593)/H593/12,0)</f>
        <v>#DIV/0!</v>
      </c>
      <c r="D593" s="519" t="e">
        <f>ROUND(R593/F593/12,0)</f>
        <v>#DIV/0!</v>
      </c>
      <c r="E593" s="524">
        <f>E594+E595</f>
        <v>0</v>
      </c>
      <c r="F593" s="525">
        <f>F594+F595</f>
        <v>0</v>
      </c>
      <c r="G593" s="525">
        <f>G594+G595</f>
        <v>0</v>
      </c>
      <c r="H593" s="526">
        <f>IF(E593+G593=H594+H595,E593+G593, "CHYBA")</f>
        <v>0</v>
      </c>
      <c r="I593" s="522">
        <f>I594+I595</f>
        <v>0</v>
      </c>
      <c r="J593" s="519">
        <f t="shared" ref="J593" si="186">J594+J595</f>
        <v>0</v>
      </c>
      <c r="K593" s="519">
        <f>K596</f>
        <v>0</v>
      </c>
      <c r="L593" s="519">
        <f>IF(I593+K593=L594+L595+L596,I593+K593,"CHYBA")</f>
        <v>0</v>
      </c>
      <c r="M593" s="519">
        <f>M594+M595</f>
        <v>0</v>
      </c>
      <c r="N593" s="519">
        <f>N594+N595</f>
        <v>0</v>
      </c>
      <c r="O593" s="519">
        <f>O596</f>
        <v>0</v>
      </c>
      <c r="P593" s="519">
        <f>IF(M593+O593=P594+P595+P596,M593+O593,"CHYBA")</f>
        <v>0</v>
      </c>
      <c r="Q593" s="519">
        <f>Q594+Q595</f>
        <v>0</v>
      </c>
      <c r="R593" s="519">
        <f>R594+R595</f>
        <v>0</v>
      </c>
      <c r="S593" s="519">
        <f>S596</f>
        <v>0</v>
      </c>
      <c r="T593" s="521">
        <f>IF(Q593+S593=T594+T595+T596,Q593+S593,"CHYBA")</f>
        <v>0</v>
      </c>
    </row>
    <row r="594" spans="1:20" ht="19.149999999999999" hidden="1" customHeight="1">
      <c r="A594" s="534" t="s">
        <v>55</v>
      </c>
      <c r="B594" s="518" t="s">
        <v>419</v>
      </c>
      <c r="C594" s="519" t="e">
        <f>ROUND((Q594-R594)/H594/12,0)</f>
        <v>#DIV/0!</v>
      </c>
      <c r="D594" s="519" t="e">
        <f>ROUND(R594/F594/12,0)</f>
        <v>#DIV/0!</v>
      </c>
      <c r="E594" s="539"/>
      <c r="F594" s="540"/>
      <c r="G594" s="540"/>
      <c r="H594" s="521">
        <f>E594+G594</f>
        <v>0</v>
      </c>
      <c r="I594" s="541"/>
      <c r="J594" s="542"/>
      <c r="K594" s="519" t="s">
        <v>419</v>
      </c>
      <c r="L594" s="519">
        <f>I594</f>
        <v>0</v>
      </c>
      <c r="M594" s="542"/>
      <c r="N594" s="542"/>
      <c r="O594" s="519" t="s">
        <v>419</v>
      </c>
      <c r="P594" s="519">
        <f>M594</f>
        <v>0</v>
      </c>
      <c r="Q594" s="519">
        <f>I594+M594</f>
        <v>0</v>
      </c>
      <c r="R594" s="519">
        <f>J594+N594</f>
        <v>0</v>
      </c>
      <c r="S594" s="519" t="s">
        <v>419</v>
      </c>
      <c r="T594" s="521">
        <f>Q594</f>
        <v>0</v>
      </c>
    </row>
    <row r="595" spans="1:20" ht="19.149999999999999" hidden="1" customHeight="1">
      <c r="A595" s="534" t="s">
        <v>56</v>
      </c>
      <c r="B595" s="518" t="s">
        <v>419</v>
      </c>
      <c r="C595" s="519" t="e">
        <f>ROUND((Q595-R595)/H595/12,0)</f>
        <v>#DIV/0!</v>
      </c>
      <c r="D595" s="519" t="e">
        <f>ROUND(R595/F595/12,0)</f>
        <v>#DIV/0!</v>
      </c>
      <c r="E595" s="539"/>
      <c r="F595" s="540"/>
      <c r="G595" s="540"/>
      <c r="H595" s="521">
        <f>E595+G595</f>
        <v>0</v>
      </c>
      <c r="I595" s="541"/>
      <c r="J595" s="542"/>
      <c r="K595" s="519" t="s">
        <v>419</v>
      </c>
      <c r="L595" s="519">
        <f>I595</f>
        <v>0</v>
      </c>
      <c r="M595" s="542"/>
      <c r="N595" s="542"/>
      <c r="O595" s="519" t="s">
        <v>419</v>
      </c>
      <c r="P595" s="519">
        <f>M595</f>
        <v>0</v>
      </c>
      <c r="Q595" s="519">
        <f>I595+M595</f>
        <v>0</v>
      </c>
      <c r="R595" s="519">
        <f>J595+N595</f>
        <v>0</v>
      </c>
      <c r="S595" s="519" t="s">
        <v>419</v>
      </c>
      <c r="T595" s="521">
        <f>Q595</f>
        <v>0</v>
      </c>
    </row>
    <row r="596" spans="1:20" ht="19.149999999999999" hidden="1" customHeight="1">
      <c r="A596" s="534" t="s">
        <v>57</v>
      </c>
      <c r="B596" s="518" t="s">
        <v>419</v>
      </c>
      <c r="C596" s="519" t="s">
        <v>419</v>
      </c>
      <c r="D596" s="519" t="s">
        <v>419</v>
      </c>
      <c r="E596" s="524" t="s">
        <v>419</v>
      </c>
      <c r="F596" s="525" t="s">
        <v>419</v>
      </c>
      <c r="G596" s="525" t="s">
        <v>419</v>
      </c>
      <c r="H596" s="526" t="s">
        <v>419</v>
      </c>
      <c r="I596" s="522" t="s">
        <v>419</v>
      </c>
      <c r="J596" s="519" t="s">
        <v>419</v>
      </c>
      <c r="K596" s="542"/>
      <c r="L596" s="519">
        <f>K596</f>
        <v>0</v>
      </c>
      <c r="M596" s="519" t="s">
        <v>419</v>
      </c>
      <c r="N596" s="519" t="s">
        <v>419</v>
      </c>
      <c r="O596" s="542"/>
      <c r="P596" s="519">
        <f>O596</f>
        <v>0</v>
      </c>
      <c r="Q596" s="519" t="s">
        <v>419</v>
      </c>
      <c r="R596" s="519" t="s">
        <v>419</v>
      </c>
      <c r="S596" s="519">
        <f>K596+O596</f>
        <v>0</v>
      </c>
      <c r="T596" s="521">
        <f>S596</f>
        <v>0</v>
      </c>
    </row>
    <row r="597" spans="1:20" ht="19.149999999999999" hidden="1" customHeight="1">
      <c r="A597" s="535" t="s">
        <v>518</v>
      </c>
      <c r="B597" s="536"/>
      <c r="C597" s="519" t="e">
        <f>ROUND((Q597-R597)/H597/12,0)</f>
        <v>#DIV/0!</v>
      </c>
      <c r="D597" s="519" t="e">
        <f>ROUND(R597/F597/12,0)</f>
        <v>#DIV/0!</v>
      </c>
      <c r="E597" s="524">
        <f>E598+E599</f>
        <v>0</v>
      </c>
      <c r="F597" s="525">
        <f>F598+F599</f>
        <v>0</v>
      </c>
      <c r="G597" s="525">
        <f>G598+G599</f>
        <v>0</v>
      </c>
      <c r="H597" s="526">
        <f>IF(E597+G597=H598+H599,E597+G597, "CHYBA")</f>
        <v>0</v>
      </c>
      <c r="I597" s="522">
        <f>I598+I599</f>
        <v>0</v>
      </c>
      <c r="J597" s="519">
        <f t="shared" ref="J597" si="187">J598+J599</f>
        <v>0</v>
      </c>
      <c r="K597" s="519">
        <f>K600</f>
        <v>0</v>
      </c>
      <c r="L597" s="519">
        <f>IF(I597+K597=L598+L599+L600,I597+K597,"CHYBA")</f>
        <v>0</v>
      </c>
      <c r="M597" s="519">
        <f>M598+M599</f>
        <v>0</v>
      </c>
      <c r="N597" s="519">
        <f>N598+N599</f>
        <v>0</v>
      </c>
      <c r="O597" s="519">
        <f>O600</f>
        <v>0</v>
      </c>
      <c r="P597" s="519">
        <f>IF(M597+O597=P598+P599+P600,M597+O597,"CHYBA")</f>
        <v>0</v>
      </c>
      <c r="Q597" s="519">
        <f>Q598+Q599</f>
        <v>0</v>
      </c>
      <c r="R597" s="519">
        <f>R598+R599</f>
        <v>0</v>
      </c>
      <c r="S597" s="519">
        <f>S600</f>
        <v>0</v>
      </c>
      <c r="T597" s="521">
        <f>IF(Q597+S597=T598+T599+T600,Q597+S597,"CHYBA")</f>
        <v>0</v>
      </c>
    </row>
    <row r="598" spans="1:20" ht="19.149999999999999" hidden="1" customHeight="1">
      <c r="A598" s="534" t="s">
        <v>55</v>
      </c>
      <c r="B598" s="518" t="s">
        <v>419</v>
      </c>
      <c r="C598" s="519" t="e">
        <f>ROUND((Q598-R598)/H598/12,0)</f>
        <v>#DIV/0!</v>
      </c>
      <c r="D598" s="519" t="e">
        <f>ROUND(R598/F598/12,0)</f>
        <v>#DIV/0!</v>
      </c>
      <c r="E598" s="539"/>
      <c r="F598" s="540"/>
      <c r="G598" s="540"/>
      <c r="H598" s="521">
        <f>E598+G598</f>
        <v>0</v>
      </c>
      <c r="I598" s="541"/>
      <c r="J598" s="542"/>
      <c r="K598" s="519" t="s">
        <v>419</v>
      </c>
      <c r="L598" s="519">
        <f>I598</f>
        <v>0</v>
      </c>
      <c r="M598" s="542"/>
      <c r="N598" s="542"/>
      <c r="O598" s="519" t="s">
        <v>419</v>
      </c>
      <c r="P598" s="519">
        <f>M598</f>
        <v>0</v>
      </c>
      <c r="Q598" s="519">
        <f>I598+M598</f>
        <v>0</v>
      </c>
      <c r="R598" s="519">
        <f>J598+N598</f>
        <v>0</v>
      </c>
      <c r="S598" s="519" t="s">
        <v>419</v>
      </c>
      <c r="T598" s="521">
        <f>Q598</f>
        <v>0</v>
      </c>
    </row>
    <row r="599" spans="1:20" ht="19.149999999999999" hidden="1" customHeight="1">
      <c r="A599" s="534" t="s">
        <v>56</v>
      </c>
      <c r="B599" s="518" t="s">
        <v>419</v>
      </c>
      <c r="C599" s="519" t="e">
        <f>ROUND((Q599-R599)/H599/12,0)</f>
        <v>#DIV/0!</v>
      </c>
      <c r="D599" s="519" t="e">
        <f>ROUND(R599/F599/12,0)</f>
        <v>#DIV/0!</v>
      </c>
      <c r="E599" s="539"/>
      <c r="F599" s="540"/>
      <c r="G599" s="540"/>
      <c r="H599" s="521">
        <f>E599+G599</f>
        <v>0</v>
      </c>
      <c r="I599" s="541"/>
      <c r="J599" s="542"/>
      <c r="K599" s="519" t="s">
        <v>419</v>
      </c>
      <c r="L599" s="519">
        <f>I599</f>
        <v>0</v>
      </c>
      <c r="M599" s="542"/>
      <c r="N599" s="542"/>
      <c r="O599" s="519" t="s">
        <v>419</v>
      </c>
      <c r="P599" s="519">
        <f>M599</f>
        <v>0</v>
      </c>
      <c r="Q599" s="519">
        <f>I599+M599</f>
        <v>0</v>
      </c>
      <c r="R599" s="519">
        <f>J599+N599</f>
        <v>0</v>
      </c>
      <c r="S599" s="519" t="s">
        <v>419</v>
      </c>
      <c r="T599" s="521">
        <f>Q599</f>
        <v>0</v>
      </c>
    </row>
    <row r="600" spans="1:20" ht="19.149999999999999" hidden="1" customHeight="1" thickBot="1">
      <c r="A600" s="551" t="s">
        <v>57</v>
      </c>
      <c r="B600" s="552" t="s">
        <v>419</v>
      </c>
      <c r="C600" s="553" t="s">
        <v>419</v>
      </c>
      <c r="D600" s="553" t="s">
        <v>419</v>
      </c>
      <c r="E600" s="554" t="s">
        <v>419</v>
      </c>
      <c r="F600" s="555" t="s">
        <v>419</v>
      </c>
      <c r="G600" s="555" t="s">
        <v>419</v>
      </c>
      <c r="H600" s="556" t="s">
        <v>419</v>
      </c>
      <c r="I600" s="557" t="s">
        <v>419</v>
      </c>
      <c r="J600" s="553" t="s">
        <v>419</v>
      </c>
      <c r="K600" s="558"/>
      <c r="L600" s="553">
        <f>K600</f>
        <v>0</v>
      </c>
      <c r="M600" s="553" t="s">
        <v>419</v>
      </c>
      <c r="N600" s="553" t="s">
        <v>419</v>
      </c>
      <c r="O600" s="558"/>
      <c r="P600" s="553">
        <f>O600</f>
        <v>0</v>
      </c>
      <c r="Q600" s="553" t="s">
        <v>419</v>
      </c>
      <c r="R600" s="553" t="s">
        <v>419</v>
      </c>
      <c r="S600" s="553">
        <f>K600+O600</f>
        <v>0</v>
      </c>
      <c r="T600" s="559">
        <f>S600</f>
        <v>0</v>
      </c>
    </row>
    <row r="601" spans="1:20" ht="19.149999999999999" hidden="1" customHeight="1">
      <c r="A601" s="566" t="s">
        <v>424</v>
      </c>
      <c r="B601" s="567" t="s">
        <v>419</v>
      </c>
      <c r="C601" s="568" t="e">
        <f>ROUND((Q601-R601)/H601/12,0)</f>
        <v>#DIV/0!</v>
      </c>
      <c r="D601" s="568" t="e">
        <f>ROUND(R601/F601/12,0)</f>
        <v>#DIV/0!</v>
      </c>
      <c r="E601" s="569">
        <f>E602+E603</f>
        <v>0</v>
      </c>
      <c r="F601" s="568">
        <f>F602+F603</f>
        <v>0</v>
      </c>
      <c r="G601" s="568">
        <f>G602+G603</f>
        <v>0</v>
      </c>
      <c r="H601" s="570">
        <f>IF(E601+G601=H602+H603,E601+G601, "CHYBA")</f>
        <v>0</v>
      </c>
      <c r="I601" s="571">
        <f>I602+I603</f>
        <v>0</v>
      </c>
      <c r="J601" s="568">
        <f>J602+J603</f>
        <v>0</v>
      </c>
      <c r="K601" s="568">
        <f>K604</f>
        <v>0</v>
      </c>
      <c r="L601" s="568">
        <f>IF(I601+K601=L602+L603+L604,I601+K601,"CHYBA")</f>
        <v>0</v>
      </c>
      <c r="M601" s="568">
        <f>M602+M603</f>
        <v>0</v>
      </c>
      <c r="N601" s="568">
        <f>N602+N603</f>
        <v>0</v>
      </c>
      <c r="O601" s="568">
        <f>O604</f>
        <v>0</v>
      </c>
      <c r="P601" s="568">
        <f>IF(M601+O601=P602+P603+P604,M601+O601,"CHYBA")</f>
        <v>0</v>
      </c>
      <c r="Q601" s="568">
        <f>Q602+Q603</f>
        <v>0</v>
      </c>
      <c r="R601" s="568">
        <f>R602+R603</f>
        <v>0</v>
      </c>
      <c r="S601" s="568">
        <f>S604</f>
        <v>0</v>
      </c>
      <c r="T601" s="572">
        <f>IF(Q601+S601=T602+T603+T604,Q601+S601,"CHYBA")</f>
        <v>0</v>
      </c>
    </row>
    <row r="602" spans="1:20" ht="19.149999999999999" hidden="1" customHeight="1">
      <c r="A602" s="534" t="s">
        <v>55</v>
      </c>
      <c r="B602" s="518" t="s">
        <v>419</v>
      </c>
      <c r="C602" s="519" t="e">
        <f>ROUND((Q602-R602)/H602/12,0)</f>
        <v>#DIV/0!</v>
      </c>
      <c r="D602" s="519" t="e">
        <f>ROUND(R602/F602/12,0)</f>
        <v>#DIV/0!</v>
      </c>
      <c r="E602" s="520">
        <f>E606+E638+E670+E702+E734+E766</f>
        <v>0</v>
      </c>
      <c r="F602" s="519">
        <f t="shared" ref="F602:G603" si="188">F606+F638+F670+F702+F734+F766</f>
        <v>0</v>
      </c>
      <c r="G602" s="519">
        <f t="shared" si="188"/>
        <v>0</v>
      </c>
      <c r="H602" s="521">
        <f>E602+G602</f>
        <v>0</v>
      </c>
      <c r="I602" s="522">
        <f t="shared" ref="I602:J603" si="189">I606+I638+I670+I702+I734+I766</f>
        <v>0</v>
      </c>
      <c r="J602" s="519">
        <f t="shared" si="189"/>
        <v>0</v>
      </c>
      <c r="K602" s="519" t="s">
        <v>419</v>
      </c>
      <c r="L602" s="519">
        <f>I602</f>
        <v>0</v>
      </c>
      <c r="M602" s="519">
        <f t="shared" ref="M602:N603" si="190">M606+M638+M670+M702+M734+M766</f>
        <v>0</v>
      </c>
      <c r="N602" s="519">
        <f t="shared" si="190"/>
        <v>0</v>
      </c>
      <c r="O602" s="519" t="s">
        <v>419</v>
      </c>
      <c r="P602" s="519">
        <f>M602</f>
        <v>0</v>
      </c>
      <c r="Q602" s="519">
        <f>I602+M602</f>
        <v>0</v>
      </c>
      <c r="R602" s="519">
        <f>J602+N602</f>
        <v>0</v>
      </c>
      <c r="S602" s="519" t="s">
        <v>419</v>
      </c>
      <c r="T602" s="521">
        <f>Q602</f>
        <v>0</v>
      </c>
    </row>
    <row r="603" spans="1:20" ht="19.149999999999999" hidden="1" customHeight="1">
      <c r="A603" s="534" t="s">
        <v>56</v>
      </c>
      <c r="B603" s="518" t="s">
        <v>419</v>
      </c>
      <c r="C603" s="519" t="e">
        <f>ROUND((Q603-R603)/H603/12,0)</f>
        <v>#DIV/0!</v>
      </c>
      <c r="D603" s="519" t="e">
        <f>ROUND(R603/F603/12,0)</f>
        <v>#DIV/0!</v>
      </c>
      <c r="E603" s="520">
        <f>E607+E639+E671+E703+E735+E767</f>
        <v>0</v>
      </c>
      <c r="F603" s="519">
        <f t="shared" si="188"/>
        <v>0</v>
      </c>
      <c r="G603" s="519">
        <f t="shared" si="188"/>
        <v>0</v>
      </c>
      <c r="H603" s="521">
        <f>E603+G603</f>
        <v>0</v>
      </c>
      <c r="I603" s="522">
        <f t="shared" si="189"/>
        <v>0</v>
      </c>
      <c r="J603" s="519">
        <f t="shared" si="189"/>
        <v>0</v>
      </c>
      <c r="K603" s="519" t="s">
        <v>419</v>
      </c>
      <c r="L603" s="519">
        <f>I603</f>
        <v>0</v>
      </c>
      <c r="M603" s="519">
        <f t="shared" si="190"/>
        <v>0</v>
      </c>
      <c r="N603" s="519">
        <f t="shared" si="190"/>
        <v>0</v>
      </c>
      <c r="O603" s="519" t="s">
        <v>419</v>
      </c>
      <c r="P603" s="519">
        <f>M603</f>
        <v>0</v>
      </c>
      <c r="Q603" s="519">
        <f>I603+M603</f>
        <v>0</v>
      </c>
      <c r="R603" s="519">
        <f>J603+N603</f>
        <v>0</v>
      </c>
      <c r="S603" s="519" t="s">
        <v>419</v>
      </c>
      <c r="T603" s="521">
        <f>Q603</f>
        <v>0</v>
      </c>
    </row>
    <row r="604" spans="1:20" ht="19.149999999999999" hidden="1" customHeight="1" thickBot="1">
      <c r="A604" s="534" t="s">
        <v>57</v>
      </c>
      <c r="B604" s="518" t="s">
        <v>419</v>
      </c>
      <c r="C604" s="519" t="s">
        <v>419</v>
      </c>
      <c r="D604" s="519" t="s">
        <v>419</v>
      </c>
      <c r="E604" s="524" t="s">
        <v>419</v>
      </c>
      <c r="F604" s="525" t="s">
        <v>419</v>
      </c>
      <c r="G604" s="525" t="s">
        <v>419</v>
      </c>
      <c r="H604" s="526" t="s">
        <v>419</v>
      </c>
      <c r="I604" s="522" t="s">
        <v>419</v>
      </c>
      <c r="J604" s="519" t="s">
        <v>419</v>
      </c>
      <c r="K604" s="519">
        <f>K608+K640+K672+K704+K736+K768</f>
        <v>0</v>
      </c>
      <c r="L604" s="519">
        <f>K604</f>
        <v>0</v>
      </c>
      <c r="M604" s="519" t="s">
        <v>419</v>
      </c>
      <c r="N604" s="519" t="s">
        <v>419</v>
      </c>
      <c r="O604" s="519">
        <f>O608+O640+O672+O704+O736+O768</f>
        <v>0</v>
      </c>
      <c r="P604" s="519">
        <f>O604</f>
        <v>0</v>
      </c>
      <c r="Q604" s="519" t="s">
        <v>419</v>
      </c>
      <c r="R604" s="519" t="s">
        <v>419</v>
      </c>
      <c r="S604" s="519">
        <f>K604+O604</f>
        <v>0</v>
      </c>
      <c r="T604" s="521">
        <f>S604</f>
        <v>0</v>
      </c>
    </row>
    <row r="605" spans="1:20" ht="19.149999999999999" hidden="1" customHeight="1">
      <c r="A605" s="528" t="s">
        <v>421</v>
      </c>
      <c r="B605" s="529" t="s">
        <v>419</v>
      </c>
      <c r="C605" s="530" t="e">
        <f>ROUND((Q605-R605)/H605/12,0)</f>
        <v>#DIV/0!</v>
      </c>
      <c r="D605" s="530" t="e">
        <f>ROUND(R605/F605/12,0)</f>
        <v>#DIV/0!</v>
      </c>
      <c r="E605" s="531">
        <f>E606+E607</f>
        <v>0</v>
      </c>
      <c r="F605" s="530">
        <f>F606+F607</f>
        <v>0</v>
      </c>
      <c r="G605" s="530">
        <f>G606+G607</f>
        <v>0</v>
      </c>
      <c r="H605" s="532">
        <f>IF(E605+G605=H606+H607,E605+G605, "CHYBA")</f>
        <v>0</v>
      </c>
      <c r="I605" s="533">
        <f>I606+I607</f>
        <v>0</v>
      </c>
      <c r="J605" s="530">
        <f t="shared" ref="J605" si="191">J606+J607</f>
        <v>0</v>
      </c>
      <c r="K605" s="530">
        <f>K608</f>
        <v>0</v>
      </c>
      <c r="L605" s="530">
        <f>IF(I605+K605=L606+L607+L608,I605+K605,"CHYBA")</f>
        <v>0</v>
      </c>
      <c r="M605" s="530">
        <f>M606+M607</f>
        <v>0</v>
      </c>
      <c r="N605" s="530">
        <f>N606+N607</f>
        <v>0</v>
      </c>
      <c r="O605" s="530">
        <f>O608</f>
        <v>0</v>
      </c>
      <c r="P605" s="530">
        <f>IF(M605+O605=P606+P607+P608,M605+O605,"CHYBA")</f>
        <v>0</v>
      </c>
      <c r="Q605" s="530">
        <f>Q606+Q607</f>
        <v>0</v>
      </c>
      <c r="R605" s="530">
        <f>R606+R607</f>
        <v>0</v>
      </c>
      <c r="S605" s="530">
        <f>S608</f>
        <v>0</v>
      </c>
      <c r="T605" s="532">
        <f>IF(Q605+S605=T606+T607+T608,Q605+S605,"CHYBA")</f>
        <v>0</v>
      </c>
    </row>
    <row r="606" spans="1:20" ht="19.149999999999999" hidden="1" customHeight="1">
      <c r="A606" s="534" t="s">
        <v>55</v>
      </c>
      <c r="B606" s="518" t="s">
        <v>419</v>
      </c>
      <c r="C606" s="519" t="e">
        <f>ROUND((Q606-R606)/H606/12,0)</f>
        <v>#DIV/0!</v>
      </c>
      <c r="D606" s="519" t="e">
        <f>ROUND(R606/F606/12,0)</f>
        <v>#DIV/0!</v>
      </c>
      <c r="E606" s="520">
        <f>E610+E614+E618+E622+E626+E630+E634</f>
        <v>0</v>
      </c>
      <c r="F606" s="519">
        <f>F610+F614+F618+F622+F626+F630+F634</f>
        <v>0</v>
      </c>
      <c r="G606" s="519">
        <f>G610+G614+G618+G622+G626+G630+G634</f>
        <v>0</v>
      </c>
      <c r="H606" s="521">
        <f>E606+G606</f>
        <v>0</v>
      </c>
      <c r="I606" s="522">
        <f>I610+I614+I618+I622+I626+I630+I634</f>
        <v>0</v>
      </c>
      <c r="J606" s="519">
        <f t="shared" ref="J606:J607" si="192">J610+J614+J618+J622+J626+J630+J634</f>
        <v>0</v>
      </c>
      <c r="K606" s="519" t="s">
        <v>419</v>
      </c>
      <c r="L606" s="519">
        <f>I606</f>
        <v>0</v>
      </c>
      <c r="M606" s="519">
        <f>M610+M614+M618+M622+M626+M630+M634</f>
        <v>0</v>
      </c>
      <c r="N606" s="519">
        <f t="shared" ref="N606:N607" si="193">N610+N614+N618+N622+N626+N630+N634</f>
        <v>0</v>
      </c>
      <c r="O606" s="519" t="s">
        <v>419</v>
      </c>
      <c r="P606" s="519">
        <f>M606</f>
        <v>0</v>
      </c>
      <c r="Q606" s="519">
        <f>I606+M606</f>
        <v>0</v>
      </c>
      <c r="R606" s="519">
        <f>J606+N606</f>
        <v>0</v>
      </c>
      <c r="S606" s="519" t="s">
        <v>419</v>
      </c>
      <c r="T606" s="521">
        <f>Q606</f>
        <v>0</v>
      </c>
    </row>
    <row r="607" spans="1:20" ht="19.149999999999999" hidden="1" customHeight="1">
      <c r="A607" s="534" t="s">
        <v>56</v>
      </c>
      <c r="B607" s="518" t="s">
        <v>419</v>
      </c>
      <c r="C607" s="519" t="e">
        <f>ROUND((Q607-R607)/H607/12,0)</f>
        <v>#DIV/0!</v>
      </c>
      <c r="D607" s="519" t="e">
        <f>ROUND(R607/F607/12,0)</f>
        <v>#DIV/0!</v>
      </c>
      <c r="E607" s="520">
        <f>E611+E615+E619+E623+E627+E631+E635</f>
        <v>0</v>
      </c>
      <c r="F607" s="519">
        <f t="shared" ref="F607:G607" si="194">F611+F615+F619+F623+F627+F631+F635</f>
        <v>0</v>
      </c>
      <c r="G607" s="519">
        <f t="shared" si="194"/>
        <v>0</v>
      </c>
      <c r="H607" s="521">
        <f>E607+G607</f>
        <v>0</v>
      </c>
      <c r="I607" s="522">
        <f>I611+I615+I619+I623+I627+I631+I635</f>
        <v>0</v>
      </c>
      <c r="J607" s="519">
        <f t="shared" si="192"/>
        <v>0</v>
      </c>
      <c r="K607" s="519" t="s">
        <v>419</v>
      </c>
      <c r="L607" s="519">
        <f>I607</f>
        <v>0</v>
      </c>
      <c r="M607" s="519">
        <f>M611+M615+M619+M623+M627+M631+M635</f>
        <v>0</v>
      </c>
      <c r="N607" s="519">
        <f t="shared" si="193"/>
        <v>0</v>
      </c>
      <c r="O607" s="519" t="s">
        <v>419</v>
      </c>
      <c r="P607" s="519">
        <f>M607</f>
        <v>0</v>
      </c>
      <c r="Q607" s="519">
        <f>I607+M607</f>
        <v>0</v>
      </c>
      <c r="R607" s="519">
        <f>J607+N607</f>
        <v>0</v>
      </c>
      <c r="S607" s="519" t="s">
        <v>419</v>
      </c>
      <c r="T607" s="521">
        <f>Q607</f>
        <v>0</v>
      </c>
    </row>
    <row r="608" spans="1:20" ht="19.149999999999999" hidden="1" customHeight="1">
      <c r="A608" s="534" t="s">
        <v>57</v>
      </c>
      <c r="B608" s="518" t="s">
        <v>419</v>
      </c>
      <c r="C608" s="519" t="s">
        <v>419</v>
      </c>
      <c r="D608" s="519" t="s">
        <v>419</v>
      </c>
      <c r="E608" s="524" t="s">
        <v>419</v>
      </c>
      <c r="F608" s="525" t="s">
        <v>419</v>
      </c>
      <c r="G608" s="525" t="s">
        <v>419</v>
      </c>
      <c r="H608" s="526" t="s">
        <v>419</v>
      </c>
      <c r="I608" s="522" t="s">
        <v>419</v>
      </c>
      <c r="J608" s="519" t="s">
        <v>419</v>
      </c>
      <c r="K608" s="519">
        <f>K612+K616+K620+K624+K628+K632+K636</f>
        <v>0</v>
      </c>
      <c r="L608" s="519">
        <f>K608</f>
        <v>0</v>
      </c>
      <c r="M608" s="519" t="s">
        <v>419</v>
      </c>
      <c r="N608" s="519" t="s">
        <v>419</v>
      </c>
      <c r="O608" s="519">
        <f>O612+O616+O620+O624+O628+O632+O636</f>
        <v>0</v>
      </c>
      <c r="P608" s="519">
        <f>O608</f>
        <v>0</v>
      </c>
      <c r="Q608" s="519" t="s">
        <v>419</v>
      </c>
      <c r="R608" s="519" t="s">
        <v>419</v>
      </c>
      <c r="S608" s="519">
        <f>K608+O608</f>
        <v>0</v>
      </c>
      <c r="T608" s="521">
        <f>S608</f>
        <v>0</v>
      </c>
    </row>
    <row r="609" spans="1:20" ht="19.149999999999999" hidden="1" customHeight="1">
      <c r="A609" s="535" t="s">
        <v>518</v>
      </c>
      <c r="B609" s="536"/>
      <c r="C609" s="519" t="e">
        <f>ROUND((Q609-R609)/H609/12,0)</f>
        <v>#DIV/0!</v>
      </c>
      <c r="D609" s="519" t="e">
        <f>ROUND(R609/F609/12,0)</f>
        <v>#DIV/0!</v>
      </c>
      <c r="E609" s="524">
        <f>E610+E611</f>
        <v>0</v>
      </c>
      <c r="F609" s="525">
        <f>F610+F611</f>
        <v>0</v>
      </c>
      <c r="G609" s="525">
        <f>G610+G611</f>
        <v>0</v>
      </c>
      <c r="H609" s="526">
        <f>IF(E609+G609=H610+H611,E609+G609, "CHYBA")</f>
        <v>0</v>
      </c>
      <c r="I609" s="537">
        <f>I610+I611</f>
        <v>0</v>
      </c>
      <c r="J609" s="538">
        <f>J610+J611</f>
        <v>0</v>
      </c>
      <c r="K609" s="538">
        <f>K612</f>
        <v>0</v>
      </c>
      <c r="L609" s="538">
        <f>IF(I609+K609=L610+L611+L612,I609+K609,"CHYBA")</f>
        <v>0</v>
      </c>
      <c r="M609" s="519">
        <f>M610+M611</f>
        <v>0</v>
      </c>
      <c r="N609" s="519">
        <f>N610+N611</f>
        <v>0</v>
      </c>
      <c r="O609" s="519">
        <f>O612</f>
        <v>0</v>
      </c>
      <c r="P609" s="519">
        <f>IF(M609+O609=P610+P611+P612,M609+O609,"CHYBA")</f>
        <v>0</v>
      </c>
      <c r="Q609" s="519">
        <f>Q610+Q611</f>
        <v>0</v>
      </c>
      <c r="R609" s="519">
        <f>R610+R611</f>
        <v>0</v>
      </c>
      <c r="S609" s="519">
        <f>S612</f>
        <v>0</v>
      </c>
      <c r="T609" s="521">
        <f>IF(Q609+S609=T610+T611+T612,Q609+S609,"CHYBA")</f>
        <v>0</v>
      </c>
    </row>
    <row r="610" spans="1:20" ht="19.149999999999999" hidden="1" customHeight="1">
      <c r="A610" s="534" t="s">
        <v>55</v>
      </c>
      <c r="B610" s="518" t="s">
        <v>419</v>
      </c>
      <c r="C610" s="519" t="e">
        <f>ROUND((Q610-R610)/H610/12,0)</f>
        <v>#DIV/0!</v>
      </c>
      <c r="D610" s="519" t="e">
        <f>ROUND(R610/F610/12,0)</f>
        <v>#DIV/0!</v>
      </c>
      <c r="E610" s="539"/>
      <c r="F610" s="540"/>
      <c r="G610" s="540"/>
      <c r="H610" s="521">
        <f>E610+G610</f>
        <v>0</v>
      </c>
      <c r="I610" s="541"/>
      <c r="J610" s="542"/>
      <c r="K610" s="538" t="s">
        <v>419</v>
      </c>
      <c r="L610" s="538">
        <f>I610</f>
        <v>0</v>
      </c>
      <c r="M610" s="542"/>
      <c r="N610" s="542"/>
      <c r="O610" s="519" t="s">
        <v>419</v>
      </c>
      <c r="P610" s="519">
        <f>M610</f>
        <v>0</v>
      </c>
      <c r="Q610" s="519">
        <f>I610+M610</f>
        <v>0</v>
      </c>
      <c r="R610" s="519">
        <f>J610+N610</f>
        <v>0</v>
      </c>
      <c r="S610" s="519" t="s">
        <v>419</v>
      </c>
      <c r="T610" s="521">
        <f>Q610</f>
        <v>0</v>
      </c>
    </row>
    <row r="611" spans="1:20" ht="19.149999999999999" hidden="1" customHeight="1">
      <c r="A611" s="534" t="s">
        <v>56</v>
      </c>
      <c r="B611" s="518" t="s">
        <v>419</v>
      </c>
      <c r="C611" s="519" t="e">
        <f>ROUND((Q611-R611)/H611/12,0)</f>
        <v>#DIV/0!</v>
      </c>
      <c r="D611" s="519" t="e">
        <f>ROUND(R611/F611/12,0)</f>
        <v>#DIV/0!</v>
      </c>
      <c r="E611" s="539"/>
      <c r="F611" s="540"/>
      <c r="G611" s="540"/>
      <c r="H611" s="521">
        <f>E611+G611</f>
        <v>0</v>
      </c>
      <c r="I611" s="541"/>
      <c r="J611" s="542"/>
      <c r="K611" s="538" t="s">
        <v>419</v>
      </c>
      <c r="L611" s="538">
        <f>I611</f>
        <v>0</v>
      </c>
      <c r="M611" s="542"/>
      <c r="N611" s="542"/>
      <c r="O611" s="519" t="s">
        <v>419</v>
      </c>
      <c r="P611" s="519">
        <f>M611</f>
        <v>0</v>
      </c>
      <c r="Q611" s="519">
        <f>I611+M611</f>
        <v>0</v>
      </c>
      <c r="R611" s="519">
        <f>J611+N611</f>
        <v>0</v>
      </c>
      <c r="S611" s="519" t="s">
        <v>419</v>
      </c>
      <c r="T611" s="521">
        <f>Q611</f>
        <v>0</v>
      </c>
    </row>
    <row r="612" spans="1:20" ht="19.149999999999999" hidden="1" customHeight="1">
      <c r="A612" s="534" t="s">
        <v>57</v>
      </c>
      <c r="B612" s="518" t="s">
        <v>419</v>
      </c>
      <c r="C612" s="519" t="s">
        <v>419</v>
      </c>
      <c r="D612" s="519" t="s">
        <v>419</v>
      </c>
      <c r="E612" s="524" t="s">
        <v>419</v>
      </c>
      <c r="F612" s="525" t="s">
        <v>419</v>
      </c>
      <c r="G612" s="525" t="s">
        <v>419</v>
      </c>
      <c r="H612" s="526" t="s">
        <v>419</v>
      </c>
      <c r="I612" s="522" t="s">
        <v>419</v>
      </c>
      <c r="J612" s="519" t="s">
        <v>419</v>
      </c>
      <c r="K612" s="542"/>
      <c r="L612" s="538">
        <f>K612</f>
        <v>0</v>
      </c>
      <c r="M612" s="519" t="s">
        <v>419</v>
      </c>
      <c r="N612" s="519" t="s">
        <v>419</v>
      </c>
      <c r="O612" s="542"/>
      <c r="P612" s="519">
        <f>O612</f>
        <v>0</v>
      </c>
      <c r="Q612" s="519" t="s">
        <v>419</v>
      </c>
      <c r="R612" s="519" t="s">
        <v>419</v>
      </c>
      <c r="S612" s="519">
        <f>K612+O612</f>
        <v>0</v>
      </c>
      <c r="T612" s="521">
        <f>S612</f>
        <v>0</v>
      </c>
    </row>
    <row r="613" spans="1:20" ht="19.149999999999999" hidden="1" customHeight="1">
      <c r="A613" s="535" t="s">
        <v>518</v>
      </c>
      <c r="B613" s="536"/>
      <c r="C613" s="519" t="e">
        <f>ROUND((Q613-R613)/H613/12,0)</f>
        <v>#DIV/0!</v>
      </c>
      <c r="D613" s="519" t="e">
        <f>ROUND(R613/F613/12,0)</f>
        <v>#DIV/0!</v>
      </c>
      <c r="E613" s="524">
        <f>E614+E615</f>
        <v>0</v>
      </c>
      <c r="F613" s="525">
        <f>F614+F615</f>
        <v>0</v>
      </c>
      <c r="G613" s="525">
        <f>G614+G615</f>
        <v>0</v>
      </c>
      <c r="H613" s="526">
        <f>IF(E613+G613=H614+H615,E613+G613, "CHYBA")</f>
        <v>0</v>
      </c>
      <c r="I613" s="522">
        <f>I614+I615</f>
        <v>0</v>
      </c>
      <c r="J613" s="519">
        <f t="shared" ref="J613" si="195">J614+J615</f>
        <v>0</v>
      </c>
      <c r="K613" s="519">
        <f>K616</f>
        <v>0</v>
      </c>
      <c r="L613" s="519">
        <f>IF(I613+K613=L614+L615+L616,I613+K613,"CHYBA")</f>
        <v>0</v>
      </c>
      <c r="M613" s="519">
        <f>M614+M615</f>
        <v>0</v>
      </c>
      <c r="N613" s="519">
        <f>N614+N615</f>
        <v>0</v>
      </c>
      <c r="O613" s="519">
        <f>O616</f>
        <v>0</v>
      </c>
      <c r="P613" s="519">
        <f>IF(M613+O613=P614+P615+P616,M613+O613,"CHYBA")</f>
        <v>0</v>
      </c>
      <c r="Q613" s="519">
        <f>Q614+Q615</f>
        <v>0</v>
      </c>
      <c r="R613" s="519">
        <f>R614+R615</f>
        <v>0</v>
      </c>
      <c r="S613" s="519">
        <f>S616</f>
        <v>0</v>
      </c>
      <c r="T613" s="521">
        <f>IF(Q613+S613=T614+T615+T616,Q613+S613,"CHYBA")</f>
        <v>0</v>
      </c>
    </row>
    <row r="614" spans="1:20" ht="19.149999999999999" hidden="1" customHeight="1">
      <c r="A614" s="534" t="s">
        <v>55</v>
      </c>
      <c r="B614" s="518" t="s">
        <v>419</v>
      </c>
      <c r="C614" s="519" t="e">
        <f>ROUND((Q614-R614)/H614/12,0)</f>
        <v>#DIV/0!</v>
      </c>
      <c r="D614" s="519" t="e">
        <f>ROUND(R614/F614/12,0)</f>
        <v>#DIV/0!</v>
      </c>
      <c r="E614" s="539"/>
      <c r="F614" s="540"/>
      <c r="G614" s="540"/>
      <c r="H614" s="521">
        <f>E614+G614</f>
        <v>0</v>
      </c>
      <c r="I614" s="541"/>
      <c r="J614" s="542"/>
      <c r="K614" s="519" t="s">
        <v>419</v>
      </c>
      <c r="L614" s="519">
        <f>I614</f>
        <v>0</v>
      </c>
      <c r="M614" s="542"/>
      <c r="N614" s="542"/>
      <c r="O614" s="519" t="s">
        <v>419</v>
      </c>
      <c r="P614" s="519">
        <f>M614</f>
        <v>0</v>
      </c>
      <c r="Q614" s="519">
        <f>I614+M614</f>
        <v>0</v>
      </c>
      <c r="R614" s="519">
        <f>J614+N614</f>
        <v>0</v>
      </c>
      <c r="S614" s="519" t="s">
        <v>419</v>
      </c>
      <c r="T614" s="521">
        <f>Q614</f>
        <v>0</v>
      </c>
    </row>
    <row r="615" spans="1:20" ht="19.149999999999999" hidden="1" customHeight="1">
      <c r="A615" s="534" t="s">
        <v>56</v>
      </c>
      <c r="B615" s="518" t="s">
        <v>419</v>
      </c>
      <c r="C615" s="519" t="e">
        <f>ROUND((Q615-R615)/H615/12,0)</f>
        <v>#DIV/0!</v>
      </c>
      <c r="D615" s="519" t="e">
        <f>ROUND(R615/F615/12,0)</f>
        <v>#DIV/0!</v>
      </c>
      <c r="E615" s="539"/>
      <c r="F615" s="540"/>
      <c r="G615" s="540"/>
      <c r="H615" s="521">
        <f>E615+G615</f>
        <v>0</v>
      </c>
      <c r="I615" s="541"/>
      <c r="J615" s="542"/>
      <c r="K615" s="519" t="s">
        <v>419</v>
      </c>
      <c r="L615" s="519">
        <f>I615</f>
        <v>0</v>
      </c>
      <c r="M615" s="542"/>
      <c r="N615" s="542"/>
      <c r="O615" s="519" t="s">
        <v>419</v>
      </c>
      <c r="P615" s="519">
        <f>M615</f>
        <v>0</v>
      </c>
      <c r="Q615" s="519">
        <f>I615+M615</f>
        <v>0</v>
      </c>
      <c r="R615" s="519">
        <f>J615+N615</f>
        <v>0</v>
      </c>
      <c r="S615" s="519" t="s">
        <v>419</v>
      </c>
      <c r="T615" s="521">
        <f>Q615</f>
        <v>0</v>
      </c>
    </row>
    <row r="616" spans="1:20" ht="19.149999999999999" hidden="1" customHeight="1">
      <c r="A616" s="534" t="s">
        <v>57</v>
      </c>
      <c r="B616" s="518" t="s">
        <v>419</v>
      </c>
      <c r="C616" s="519" t="s">
        <v>419</v>
      </c>
      <c r="D616" s="519" t="s">
        <v>419</v>
      </c>
      <c r="E616" s="524" t="s">
        <v>419</v>
      </c>
      <c r="F616" s="525" t="s">
        <v>419</v>
      </c>
      <c r="G616" s="525" t="s">
        <v>419</v>
      </c>
      <c r="H616" s="526" t="s">
        <v>419</v>
      </c>
      <c r="I616" s="522" t="s">
        <v>419</v>
      </c>
      <c r="J616" s="519" t="s">
        <v>419</v>
      </c>
      <c r="K616" s="542"/>
      <c r="L616" s="519">
        <f>K616</f>
        <v>0</v>
      </c>
      <c r="M616" s="519" t="s">
        <v>419</v>
      </c>
      <c r="N616" s="519" t="s">
        <v>419</v>
      </c>
      <c r="O616" s="542"/>
      <c r="P616" s="519">
        <f>O616</f>
        <v>0</v>
      </c>
      <c r="Q616" s="519" t="s">
        <v>419</v>
      </c>
      <c r="R616" s="519" t="s">
        <v>419</v>
      </c>
      <c r="S616" s="519">
        <f>K616+O616</f>
        <v>0</v>
      </c>
      <c r="T616" s="521">
        <f>S616</f>
        <v>0</v>
      </c>
    </row>
    <row r="617" spans="1:20" ht="19.149999999999999" hidden="1" customHeight="1">
      <c r="A617" s="535" t="s">
        <v>518</v>
      </c>
      <c r="B617" s="536"/>
      <c r="C617" s="519" t="e">
        <f>ROUND((Q617-R617)/H617/12,0)</f>
        <v>#DIV/0!</v>
      </c>
      <c r="D617" s="519" t="e">
        <f>ROUND(R617/F617/12,0)</f>
        <v>#DIV/0!</v>
      </c>
      <c r="E617" s="524">
        <f>E618+E619</f>
        <v>0</v>
      </c>
      <c r="F617" s="525">
        <f>F618+F619</f>
        <v>0</v>
      </c>
      <c r="G617" s="525">
        <f>G618+G619</f>
        <v>0</v>
      </c>
      <c r="H617" s="526">
        <f>IF(E617+G617=H618+H619,E617+G617, "CHYBA")</f>
        <v>0</v>
      </c>
      <c r="I617" s="522">
        <f>I618+I619</f>
        <v>0</v>
      </c>
      <c r="J617" s="519">
        <f t="shared" ref="J617" si="196">J618+J619</f>
        <v>0</v>
      </c>
      <c r="K617" s="519">
        <f>K620</f>
        <v>0</v>
      </c>
      <c r="L617" s="519">
        <f>IF(I617+K617=L618+L619+L620,I617+K617,"CHYBA")</f>
        <v>0</v>
      </c>
      <c r="M617" s="519">
        <f>M618+M619</f>
        <v>0</v>
      </c>
      <c r="N617" s="519">
        <f>N618+N619</f>
        <v>0</v>
      </c>
      <c r="O617" s="519">
        <f>O620</f>
        <v>0</v>
      </c>
      <c r="P617" s="519">
        <f>IF(M617+O617=P618+P619+P620,M617+O617,"CHYBA")</f>
        <v>0</v>
      </c>
      <c r="Q617" s="519">
        <f>Q618+Q619</f>
        <v>0</v>
      </c>
      <c r="R617" s="519">
        <f>R618+R619</f>
        <v>0</v>
      </c>
      <c r="S617" s="519">
        <f>S620</f>
        <v>0</v>
      </c>
      <c r="T617" s="521">
        <f>IF(Q617+S617=T618+T619+T620,Q617+S617,"CHYBA")</f>
        <v>0</v>
      </c>
    </row>
    <row r="618" spans="1:20" ht="19.149999999999999" hidden="1" customHeight="1">
      <c r="A618" s="534" t="s">
        <v>55</v>
      </c>
      <c r="B618" s="518" t="s">
        <v>419</v>
      </c>
      <c r="C618" s="519" t="e">
        <f>ROUND((Q618-R618)/H618/12,0)</f>
        <v>#DIV/0!</v>
      </c>
      <c r="D618" s="519" t="e">
        <f>ROUND(R618/F618/12,0)</f>
        <v>#DIV/0!</v>
      </c>
      <c r="E618" s="539"/>
      <c r="F618" s="540"/>
      <c r="G618" s="540"/>
      <c r="H618" s="521">
        <f>E618+G618</f>
        <v>0</v>
      </c>
      <c r="I618" s="541"/>
      <c r="J618" s="542"/>
      <c r="K618" s="519" t="s">
        <v>419</v>
      </c>
      <c r="L618" s="519">
        <f>I618</f>
        <v>0</v>
      </c>
      <c r="M618" s="542"/>
      <c r="N618" s="542"/>
      <c r="O618" s="519" t="s">
        <v>419</v>
      </c>
      <c r="P618" s="519">
        <f>M618</f>
        <v>0</v>
      </c>
      <c r="Q618" s="519">
        <f>I618+M618</f>
        <v>0</v>
      </c>
      <c r="R618" s="519">
        <f>J618+N618</f>
        <v>0</v>
      </c>
      <c r="S618" s="519" t="s">
        <v>419</v>
      </c>
      <c r="T618" s="521">
        <f>Q618</f>
        <v>0</v>
      </c>
    </row>
    <row r="619" spans="1:20" ht="19.149999999999999" hidden="1" customHeight="1">
      <c r="A619" s="534" t="s">
        <v>56</v>
      </c>
      <c r="B619" s="518" t="s">
        <v>419</v>
      </c>
      <c r="C619" s="519" t="e">
        <f>ROUND((Q619-R619)/H619/12,0)</f>
        <v>#DIV/0!</v>
      </c>
      <c r="D619" s="519" t="e">
        <f>ROUND(R619/F619/12,0)</f>
        <v>#DIV/0!</v>
      </c>
      <c r="E619" s="539"/>
      <c r="F619" s="540"/>
      <c r="G619" s="540"/>
      <c r="H619" s="521">
        <f>E619+G619</f>
        <v>0</v>
      </c>
      <c r="I619" s="541"/>
      <c r="J619" s="542"/>
      <c r="K619" s="519" t="s">
        <v>419</v>
      </c>
      <c r="L619" s="519">
        <f>I619</f>
        <v>0</v>
      </c>
      <c r="M619" s="542"/>
      <c r="N619" s="542"/>
      <c r="O619" s="519" t="s">
        <v>419</v>
      </c>
      <c r="P619" s="519">
        <f>M619</f>
        <v>0</v>
      </c>
      <c r="Q619" s="519">
        <f>I619+M619</f>
        <v>0</v>
      </c>
      <c r="R619" s="519">
        <f>J619+N619</f>
        <v>0</v>
      </c>
      <c r="S619" s="519" t="s">
        <v>419</v>
      </c>
      <c r="T619" s="521">
        <f>Q619</f>
        <v>0</v>
      </c>
    </row>
    <row r="620" spans="1:20" ht="19.149999999999999" hidden="1" customHeight="1">
      <c r="A620" s="534" t="s">
        <v>57</v>
      </c>
      <c r="B620" s="518" t="s">
        <v>419</v>
      </c>
      <c r="C620" s="519" t="s">
        <v>419</v>
      </c>
      <c r="D620" s="519" t="s">
        <v>419</v>
      </c>
      <c r="E620" s="524" t="s">
        <v>419</v>
      </c>
      <c r="F620" s="525" t="s">
        <v>419</v>
      </c>
      <c r="G620" s="525" t="s">
        <v>419</v>
      </c>
      <c r="H620" s="526" t="s">
        <v>419</v>
      </c>
      <c r="I620" s="522" t="s">
        <v>419</v>
      </c>
      <c r="J620" s="519" t="s">
        <v>419</v>
      </c>
      <c r="K620" s="542"/>
      <c r="L620" s="519">
        <f>K620</f>
        <v>0</v>
      </c>
      <c r="M620" s="519" t="s">
        <v>419</v>
      </c>
      <c r="N620" s="519" t="s">
        <v>419</v>
      </c>
      <c r="O620" s="542"/>
      <c r="P620" s="519">
        <f>O620</f>
        <v>0</v>
      </c>
      <c r="Q620" s="519" t="s">
        <v>419</v>
      </c>
      <c r="R620" s="519" t="s">
        <v>419</v>
      </c>
      <c r="S620" s="519">
        <f>K620+O620</f>
        <v>0</v>
      </c>
      <c r="T620" s="521">
        <f>S620</f>
        <v>0</v>
      </c>
    </row>
    <row r="621" spans="1:20" ht="19.149999999999999" hidden="1" customHeight="1">
      <c r="A621" s="535" t="s">
        <v>518</v>
      </c>
      <c r="B621" s="536"/>
      <c r="C621" s="519" t="e">
        <f>ROUND((Q621-R621)/H621/12,0)</f>
        <v>#DIV/0!</v>
      </c>
      <c r="D621" s="519" t="e">
        <f>ROUND(R621/F621/12,0)</f>
        <v>#DIV/0!</v>
      </c>
      <c r="E621" s="524">
        <f>E622+E623</f>
        <v>0</v>
      </c>
      <c r="F621" s="525">
        <f>F622+F623</f>
        <v>0</v>
      </c>
      <c r="G621" s="525">
        <f>G622+G623</f>
        <v>0</v>
      </c>
      <c r="H621" s="526">
        <f>IF(E621+G621=H622+H623,E621+G621, "CHYBA")</f>
        <v>0</v>
      </c>
      <c r="I621" s="522">
        <f>I622+I623</f>
        <v>0</v>
      </c>
      <c r="J621" s="519">
        <f t="shared" ref="J621" si="197">J622+J623</f>
        <v>0</v>
      </c>
      <c r="K621" s="519">
        <f>K624</f>
        <v>0</v>
      </c>
      <c r="L621" s="519">
        <f>IF(I621+K621=L622+L623+L624,I621+K621,"CHYBA")</f>
        <v>0</v>
      </c>
      <c r="M621" s="519">
        <f>M622+M623</f>
        <v>0</v>
      </c>
      <c r="N621" s="519">
        <f>N622+N623</f>
        <v>0</v>
      </c>
      <c r="O621" s="519">
        <f>O624</f>
        <v>0</v>
      </c>
      <c r="P621" s="519">
        <f>IF(M621+O621=P622+P623+P624,M621+O621,"CHYBA")</f>
        <v>0</v>
      </c>
      <c r="Q621" s="519">
        <f>Q622+Q623</f>
        <v>0</v>
      </c>
      <c r="R621" s="519">
        <f>R622+R623</f>
        <v>0</v>
      </c>
      <c r="S621" s="519">
        <f>S624</f>
        <v>0</v>
      </c>
      <c r="T621" s="521">
        <f>IF(Q621+S621=T622+T623+T624,Q621+S621,"CHYBA")</f>
        <v>0</v>
      </c>
    </row>
    <row r="622" spans="1:20" ht="19.149999999999999" hidden="1" customHeight="1">
      <c r="A622" s="534" t="s">
        <v>55</v>
      </c>
      <c r="B622" s="518" t="s">
        <v>419</v>
      </c>
      <c r="C622" s="519" t="e">
        <f>ROUND((Q622-R622)/H622/12,0)</f>
        <v>#DIV/0!</v>
      </c>
      <c r="D622" s="519" t="e">
        <f>ROUND(R622/F622/12,0)</f>
        <v>#DIV/0!</v>
      </c>
      <c r="E622" s="539"/>
      <c r="F622" s="540"/>
      <c r="G622" s="540"/>
      <c r="H622" s="521">
        <f>E622+G622</f>
        <v>0</v>
      </c>
      <c r="I622" s="541"/>
      <c r="J622" s="542"/>
      <c r="K622" s="519" t="s">
        <v>419</v>
      </c>
      <c r="L622" s="519">
        <f>I622</f>
        <v>0</v>
      </c>
      <c r="M622" s="542"/>
      <c r="N622" s="542"/>
      <c r="O622" s="519" t="s">
        <v>419</v>
      </c>
      <c r="P622" s="519">
        <f>M622</f>
        <v>0</v>
      </c>
      <c r="Q622" s="519">
        <f>I622+M622</f>
        <v>0</v>
      </c>
      <c r="R622" s="519">
        <f>J622+N622</f>
        <v>0</v>
      </c>
      <c r="S622" s="519" t="s">
        <v>419</v>
      </c>
      <c r="T622" s="521">
        <f>Q622</f>
        <v>0</v>
      </c>
    </row>
    <row r="623" spans="1:20" ht="19.149999999999999" hidden="1" customHeight="1">
      <c r="A623" s="534" t="s">
        <v>56</v>
      </c>
      <c r="B623" s="518" t="s">
        <v>419</v>
      </c>
      <c r="C623" s="519" t="e">
        <f>ROUND((Q623-R623)/H623/12,0)</f>
        <v>#DIV/0!</v>
      </c>
      <c r="D623" s="519" t="e">
        <f>ROUND(R623/F623/12,0)</f>
        <v>#DIV/0!</v>
      </c>
      <c r="E623" s="539"/>
      <c r="F623" s="540"/>
      <c r="G623" s="540"/>
      <c r="H623" s="521">
        <f>E623+G623</f>
        <v>0</v>
      </c>
      <c r="I623" s="541"/>
      <c r="J623" s="542"/>
      <c r="K623" s="519" t="s">
        <v>419</v>
      </c>
      <c r="L623" s="519">
        <f>I623</f>
        <v>0</v>
      </c>
      <c r="M623" s="542"/>
      <c r="N623" s="542"/>
      <c r="O623" s="519" t="s">
        <v>419</v>
      </c>
      <c r="P623" s="519">
        <f>M623</f>
        <v>0</v>
      </c>
      <c r="Q623" s="519">
        <f>I623+M623</f>
        <v>0</v>
      </c>
      <c r="R623" s="519">
        <f>J623+N623</f>
        <v>0</v>
      </c>
      <c r="S623" s="519" t="s">
        <v>419</v>
      </c>
      <c r="T623" s="521">
        <f>Q623</f>
        <v>0</v>
      </c>
    </row>
    <row r="624" spans="1:20" ht="19.149999999999999" hidden="1" customHeight="1">
      <c r="A624" s="534" t="s">
        <v>57</v>
      </c>
      <c r="B624" s="518" t="s">
        <v>419</v>
      </c>
      <c r="C624" s="519" t="s">
        <v>419</v>
      </c>
      <c r="D624" s="519" t="s">
        <v>419</v>
      </c>
      <c r="E624" s="524" t="s">
        <v>419</v>
      </c>
      <c r="F624" s="525" t="s">
        <v>419</v>
      </c>
      <c r="G624" s="525" t="s">
        <v>419</v>
      </c>
      <c r="H624" s="526" t="s">
        <v>419</v>
      </c>
      <c r="I624" s="522" t="s">
        <v>419</v>
      </c>
      <c r="J624" s="519" t="s">
        <v>419</v>
      </c>
      <c r="K624" s="542"/>
      <c r="L624" s="519">
        <f>K624</f>
        <v>0</v>
      </c>
      <c r="M624" s="519" t="s">
        <v>419</v>
      </c>
      <c r="N624" s="519" t="s">
        <v>419</v>
      </c>
      <c r="O624" s="542"/>
      <c r="P624" s="519">
        <f>O624</f>
        <v>0</v>
      </c>
      <c r="Q624" s="519" t="s">
        <v>419</v>
      </c>
      <c r="R624" s="519" t="s">
        <v>419</v>
      </c>
      <c r="S624" s="519">
        <f>K624+O624</f>
        <v>0</v>
      </c>
      <c r="T624" s="521">
        <f>S624</f>
        <v>0</v>
      </c>
    </row>
    <row r="625" spans="1:20" ht="19.149999999999999" hidden="1" customHeight="1">
      <c r="A625" s="535" t="s">
        <v>518</v>
      </c>
      <c r="B625" s="536"/>
      <c r="C625" s="519" t="e">
        <f>ROUND((Q625-R625)/H625/12,0)</f>
        <v>#DIV/0!</v>
      </c>
      <c r="D625" s="519" t="e">
        <f>ROUND(R625/F625/12,0)</f>
        <v>#DIV/0!</v>
      </c>
      <c r="E625" s="524">
        <f>E626+E627</f>
        <v>0</v>
      </c>
      <c r="F625" s="525">
        <f>F626+F627</f>
        <v>0</v>
      </c>
      <c r="G625" s="525">
        <f>G626+G627</f>
        <v>0</v>
      </c>
      <c r="H625" s="526">
        <f>IF(E625+G625=H626+H627,E625+G625, "CHYBA")</f>
        <v>0</v>
      </c>
      <c r="I625" s="522">
        <f>I626+I627</f>
        <v>0</v>
      </c>
      <c r="J625" s="519">
        <f t="shared" ref="J625" si="198">J626+J627</f>
        <v>0</v>
      </c>
      <c r="K625" s="519">
        <f>K628</f>
        <v>0</v>
      </c>
      <c r="L625" s="519">
        <f>IF(I625+K625=L626+L627+L628,I625+K625,"CHYBA")</f>
        <v>0</v>
      </c>
      <c r="M625" s="519">
        <f>M626+M627</f>
        <v>0</v>
      </c>
      <c r="N625" s="519">
        <f>N626+N627</f>
        <v>0</v>
      </c>
      <c r="O625" s="519">
        <f>O628</f>
        <v>0</v>
      </c>
      <c r="P625" s="519">
        <f>IF(M625+O625=P626+P627+P628,M625+O625,"CHYBA")</f>
        <v>0</v>
      </c>
      <c r="Q625" s="519">
        <f>Q626+Q627</f>
        <v>0</v>
      </c>
      <c r="R625" s="519">
        <f>R626+R627</f>
        <v>0</v>
      </c>
      <c r="S625" s="519">
        <f>S628</f>
        <v>0</v>
      </c>
      <c r="T625" s="521">
        <f>IF(Q625+S625=T626+T627+T628,Q625+S625,"CHYBA")</f>
        <v>0</v>
      </c>
    </row>
    <row r="626" spans="1:20" ht="19.149999999999999" hidden="1" customHeight="1">
      <c r="A626" s="534" t="s">
        <v>55</v>
      </c>
      <c r="B626" s="518" t="s">
        <v>419</v>
      </c>
      <c r="C626" s="519" t="e">
        <f>ROUND((Q626-R626)/H626/12,0)</f>
        <v>#DIV/0!</v>
      </c>
      <c r="D626" s="519" t="e">
        <f>ROUND(R626/F626/12,0)</f>
        <v>#DIV/0!</v>
      </c>
      <c r="E626" s="539"/>
      <c r="F626" s="540"/>
      <c r="G626" s="540"/>
      <c r="H626" s="521">
        <f>E626+G626</f>
        <v>0</v>
      </c>
      <c r="I626" s="541"/>
      <c r="J626" s="542"/>
      <c r="K626" s="519" t="s">
        <v>419</v>
      </c>
      <c r="L626" s="519">
        <f>I626</f>
        <v>0</v>
      </c>
      <c r="M626" s="542"/>
      <c r="N626" s="542"/>
      <c r="O626" s="519" t="s">
        <v>419</v>
      </c>
      <c r="P626" s="519">
        <f>M626</f>
        <v>0</v>
      </c>
      <c r="Q626" s="519">
        <f>I626+M626</f>
        <v>0</v>
      </c>
      <c r="R626" s="519">
        <f>J626+N626</f>
        <v>0</v>
      </c>
      <c r="S626" s="519" t="s">
        <v>419</v>
      </c>
      <c r="T626" s="521">
        <f>Q626</f>
        <v>0</v>
      </c>
    </row>
    <row r="627" spans="1:20" ht="19.149999999999999" hidden="1" customHeight="1">
      <c r="A627" s="534" t="s">
        <v>56</v>
      </c>
      <c r="B627" s="518" t="s">
        <v>419</v>
      </c>
      <c r="C627" s="519" t="e">
        <f>ROUND((Q627-R627)/H627/12,0)</f>
        <v>#DIV/0!</v>
      </c>
      <c r="D627" s="519" t="e">
        <f>ROUND(R627/F627/12,0)</f>
        <v>#DIV/0!</v>
      </c>
      <c r="E627" s="539"/>
      <c r="F627" s="540"/>
      <c r="G627" s="540"/>
      <c r="H627" s="521">
        <f>E627+G627</f>
        <v>0</v>
      </c>
      <c r="I627" s="541"/>
      <c r="J627" s="542"/>
      <c r="K627" s="519" t="s">
        <v>419</v>
      </c>
      <c r="L627" s="519">
        <f>I627</f>
        <v>0</v>
      </c>
      <c r="M627" s="542"/>
      <c r="N627" s="542"/>
      <c r="O627" s="519" t="s">
        <v>419</v>
      </c>
      <c r="P627" s="519">
        <f>M627</f>
        <v>0</v>
      </c>
      <c r="Q627" s="519">
        <f>I627+M627</f>
        <v>0</v>
      </c>
      <c r="R627" s="519">
        <f>J627+N627</f>
        <v>0</v>
      </c>
      <c r="S627" s="519" t="s">
        <v>419</v>
      </c>
      <c r="T627" s="521">
        <f>Q627</f>
        <v>0</v>
      </c>
    </row>
    <row r="628" spans="1:20" ht="19.149999999999999" hidden="1" customHeight="1">
      <c r="A628" s="534" t="s">
        <v>57</v>
      </c>
      <c r="B628" s="518" t="s">
        <v>419</v>
      </c>
      <c r="C628" s="519" t="s">
        <v>419</v>
      </c>
      <c r="D628" s="519" t="s">
        <v>419</v>
      </c>
      <c r="E628" s="524" t="s">
        <v>419</v>
      </c>
      <c r="F628" s="525" t="s">
        <v>419</v>
      </c>
      <c r="G628" s="525" t="s">
        <v>419</v>
      </c>
      <c r="H628" s="526" t="s">
        <v>419</v>
      </c>
      <c r="I628" s="522" t="s">
        <v>419</v>
      </c>
      <c r="J628" s="519" t="s">
        <v>419</v>
      </c>
      <c r="K628" s="542"/>
      <c r="L628" s="519">
        <f>K628</f>
        <v>0</v>
      </c>
      <c r="M628" s="519" t="s">
        <v>419</v>
      </c>
      <c r="N628" s="519" t="s">
        <v>419</v>
      </c>
      <c r="O628" s="542"/>
      <c r="P628" s="519">
        <f>O628</f>
        <v>0</v>
      </c>
      <c r="Q628" s="519" t="s">
        <v>419</v>
      </c>
      <c r="R628" s="519" t="s">
        <v>419</v>
      </c>
      <c r="S628" s="519">
        <f>K628+O628</f>
        <v>0</v>
      </c>
      <c r="T628" s="521">
        <f>S628</f>
        <v>0</v>
      </c>
    </row>
    <row r="629" spans="1:20" ht="19.149999999999999" hidden="1" customHeight="1">
      <c r="A629" s="535" t="s">
        <v>518</v>
      </c>
      <c r="B629" s="536"/>
      <c r="C629" s="519" t="e">
        <f>ROUND((Q629-R629)/H629/12,0)</f>
        <v>#DIV/0!</v>
      </c>
      <c r="D629" s="519" t="e">
        <f>ROUND(R629/F629/12,0)</f>
        <v>#DIV/0!</v>
      </c>
      <c r="E629" s="524">
        <f>E630+E631</f>
        <v>0</v>
      </c>
      <c r="F629" s="525">
        <f>F630+F631</f>
        <v>0</v>
      </c>
      <c r="G629" s="525">
        <f>G630+G631</f>
        <v>0</v>
      </c>
      <c r="H629" s="526">
        <f>IF(E629+G629=H630+H631,E629+G629, "CHYBA")</f>
        <v>0</v>
      </c>
      <c r="I629" s="522">
        <f>I630+I631</f>
        <v>0</v>
      </c>
      <c r="J629" s="519">
        <f t="shared" ref="J629" si="199">J630+J631</f>
        <v>0</v>
      </c>
      <c r="K629" s="519">
        <f>K632</f>
        <v>0</v>
      </c>
      <c r="L629" s="519">
        <f>IF(I629+K629=L630+L631+L632,I629+K629,"CHYBA")</f>
        <v>0</v>
      </c>
      <c r="M629" s="519">
        <f>M630+M631</f>
        <v>0</v>
      </c>
      <c r="N629" s="519">
        <f>N630+N631</f>
        <v>0</v>
      </c>
      <c r="O629" s="519">
        <f>O632</f>
        <v>0</v>
      </c>
      <c r="P629" s="519">
        <f>IF(M629+O629=P630+P631+P632,M629+O629,"CHYBA")</f>
        <v>0</v>
      </c>
      <c r="Q629" s="519">
        <f>Q630+Q631</f>
        <v>0</v>
      </c>
      <c r="R629" s="519">
        <f>R630+R631</f>
        <v>0</v>
      </c>
      <c r="S629" s="519">
        <f>S632</f>
        <v>0</v>
      </c>
      <c r="T629" s="521">
        <f>IF(Q629+S629=T630+T631+T632,Q629+S629,"CHYBA")</f>
        <v>0</v>
      </c>
    </row>
    <row r="630" spans="1:20" ht="19.149999999999999" hidden="1" customHeight="1">
      <c r="A630" s="534" t="s">
        <v>55</v>
      </c>
      <c r="B630" s="518" t="s">
        <v>419</v>
      </c>
      <c r="C630" s="519" t="e">
        <f>ROUND((Q630-R630)/H630/12,0)</f>
        <v>#DIV/0!</v>
      </c>
      <c r="D630" s="519" t="e">
        <f>ROUND(R630/F630/12,0)</f>
        <v>#DIV/0!</v>
      </c>
      <c r="E630" s="539"/>
      <c r="F630" s="540"/>
      <c r="G630" s="540"/>
      <c r="H630" s="521">
        <f>E630+G630</f>
        <v>0</v>
      </c>
      <c r="I630" s="541"/>
      <c r="J630" s="542"/>
      <c r="K630" s="519" t="s">
        <v>419</v>
      </c>
      <c r="L630" s="519">
        <f>I630</f>
        <v>0</v>
      </c>
      <c r="M630" s="542"/>
      <c r="N630" s="542"/>
      <c r="O630" s="519" t="s">
        <v>419</v>
      </c>
      <c r="P630" s="519">
        <f>M630</f>
        <v>0</v>
      </c>
      <c r="Q630" s="519">
        <f>I630+M630</f>
        <v>0</v>
      </c>
      <c r="R630" s="519">
        <f>J630+N630</f>
        <v>0</v>
      </c>
      <c r="S630" s="519" t="s">
        <v>419</v>
      </c>
      <c r="T630" s="521">
        <f>Q630</f>
        <v>0</v>
      </c>
    </row>
    <row r="631" spans="1:20" ht="19.149999999999999" hidden="1" customHeight="1">
      <c r="A631" s="534" t="s">
        <v>56</v>
      </c>
      <c r="B631" s="518" t="s">
        <v>419</v>
      </c>
      <c r="C631" s="519" t="e">
        <f>ROUND((Q631-R631)/H631/12,0)</f>
        <v>#DIV/0!</v>
      </c>
      <c r="D631" s="519" t="e">
        <f>ROUND(R631/F631/12,0)</f>
        <v>#DIV/0!</v>
      </c>
      <c r="E631" s="539"/>
      <c r="F631" s="540"/>
      <c r="G631" s="540"/>
      <c r="H631" s="521">
        <f>E631+G631</f>
        <v>0</v>
      </c>
      <c r="I631" s="541"/>
      <c r="J631" s="542"/>
      <c r="K631" s="519" t="s">
        <v>419</v>
      </c>
      <c r="L631" s="519">
        <f>I631</f>
        <v>0</v>
      </c>
      <c r="M631" s="542"/>
      <c r="N631" s="542"/>
      <c r="O631" s="519" t="s">
        <v>419</v>
      </c>
      <c r="P631" s="519">
        <f>M631</f>
        <v>0</v>
      </c>
      <c r="Q631" s="519">
        <f>I631+M631</f>
        <v>0</v>
      </c>
      <c r="R631" s="519">
        <f>J631+N631</f>
        <v>0</v>
      </c>
      <c r="S631" s="519" t="s">
        <v>419</v>
      </c>
      <c r="T631" s="521">
        <f>Q631</f>
        <v>0</v>
      </c>
    </row>
    <row r="632" spans="1:20" ht="19.149999999999999" hidden="1" customHeight="1">
      <c r="A632" s="534" t="s">
        <v>57</v>
      </c>
      <c r="B632" s="518" t="s">
        <v>419</v>
      </c>
      <c r="C632" s="519" t="s">
        <v>419</v>
      </c>
      <c r="D632" s="519" t="s">
        <v>419</v>
      </c>
      <c r="E632" s="524" t="s">
        <v>419</v>
      </c>
      <c r="F632" s="525" t="s">
        <v>419</v>
      </c>
      <c r="G632" s="525" t="s">
        <v>419</v>
      </c>
      <c r="H632" s="526" t="s">
        <v>419</v>
      </c>
      <c r="I632" s="522" t="s">
        <v>419</v>
      </c>
      <c r="J632" s="519" t="s">
        <v>419</v>
      </c>
      <c r="K632" s="542"/>
      <c r="L632" s="519">
        <f>K632</f>
        <v>0</v>
      </c>
      <c r="M632" s="519" t="s">
        <v>419</v>
      </c>
      <c r="N632" s="519" t="s">
        <v>419</v>
      </c>
      <c r="O632" s="542"/>
      <c r="P632" s="519">
        <f>O632</f>
        <v>0</v>
      </c>
      <c r="Q632" s="519" t="s">
        <v>419</v>
      </c>
      <c r="R632" s="519" t="s">
        <v>419</v>
      </c>
      <c r="S632" s="519">
        <f>K632+O632</f>
        <v>0</v>
      </c>
      <c r="T632" s="521">
        <f>S632</f>
        <v>0</v>
      </c>
    </row>
    <row r="633" spans="1:20" ht="19.149999999999999" hidden="1" customHeight="1">
      <c r="A633" s="535" t="s">
        <v>518</v>
      </c>
      <c r="B633" s="536"/>
      <c r="C633" s="519" t="e">
        <f>ROUND((Q633-R633)/H633/12,0)</f>
        <v>#DIV/0!</v>
      </c>
      <c r="D633" s="519" t="e">
        <f>ROUND(R633/F633/12,0)</f>
        <v>#DIV/0!</v>
      </c>
      <c r="E633" s="524">
        <f>E634+E635</f>
        <v>0</v>
      </c>
      <c r="F633" s="525">
        <f>F634+F635</f>
        <v>0</v>
      </c>
      <c r="G633" s="525">
        <f>G634+G635</f>
        <v>0</v>
      </c>
      <c r="H633" s="526">
        <f>IF(E633+G633=H634+H635,E633+G633, "CHYBA")</f>
        <v>0</v>
      </c>
      <c r="I633" s="522">
        <f>I634+I635</f>
        <v>0</v>
      </c>
      <c r="J633" s="519">
        <f t="shared" ref="J633" si="200">J634+J635</f>
        <v>0</v>
      </c>
      <c r="K633" s="519">
        <f>K636</f>
        <v>0</v>
      </c>
      <c r="L633" s="519">
        <f>IF(I633+K633=L634+L635+L636,I633+K633,"CHYBA")</f>
        <v>0</v>
      </c>
      <c r="M633" s="519">
        <f>M634+M635</f>
        <v>0</v>
      </c>
      <c r="N633" s="519">
        <f>N634+N635</f>
        <v>0</v>
      </c>
      <c r="O633" s="519">
        <f>O636</f>
        <v>0</v>
      </c>
      <c r="P633" s="519">
        <f>IF(M633+O633=P634+P635+P636,M633+O633,"CHYBA")</f>
        <v>0</v>
      </c>
      <c r="Q633" s="519">
        <f>Q634+Q635</f>
        <v>0</v>
      </c>
      <c r="R633" s="519">
        <f>R634+R635</f>
        <v>0</v>
      </c>
      <c r="S633" s="519">
        <f>S636</f>
        <v>0</v>
      </c>
      <c r="T633" s="521">
        <f>IF(Q633+S633=T634+T635+T636,Q633+S633,"CHYBA")</f>
        <v>0</v>
      </c>
    </row>
    <row r="634" spans="1:20" ht="19.149999999999999" hidden="1" customHeight="1">
      <c r="A634" s="534" t="s">
        <v>55</v>
      </c>
      <c r="B634" s="518" t="s">
        <v>419</v>
      </c>
      <c r="C634" s="519" t="e">
        <f>ROUND((Q634-R634)/H634/12,0)</f>
        <v>#DIV/0!</v>
      </c>
      <c r="D634" s="519" t="e">
        <f>ROUND(R634/F634/12,0)</f>
        <v>#DIV/0!</v>
      </c>
      <c r="E634" s="539"/>
      <c r="F634" s="540"/>
      <c r="G634" s="540"/>
      <c r="H634" s="521">
        <f>E634+G634</f>
        <v>0</v>
      </c>
      <c r="I634" s="541"/>
      <c r="J634" s="542"/>
      <c r="K634" s="519" t="s">
        <v>419</v>
      </c>
      <c r="L634" s="519">
        <f>I634</f>
        <v>0</v>
      </c>
      <c r="M634" s="542"/>
      <c r="N634" s="542"/>
      <c r="O634" s="519" t="s">
        <v>419</v>
      </c>
      <c r="P634" s="519">
        <f>M634</f>
        <v>0</v>
      </c>
      <c r="Q634" s="519">
        <f>I634+M634</f>
        <v>0</v>
      </c>
      <c r="R634" s="519">
        <f>J634+N634</f>
        <v>0</v>
      </c>
      <c r="S634" s="519" t="s">
        <v>419</v>
      </c>
      <c r="T634" s="521">
        <f>Q634</f>
        <v>0</v>
      </c>
    </row>
    <row r="635" spans="1:20" ht="19.149999999999999" hidden="1" customHeight="1">
      <c r="A635" s="534" t="s">
        <v>56</v>
      </c>
      <c r="B635" s="518" t="s">
        <v>419</v>
      </c>
      <c r="C635" s="519" t="e">
        <f>ROUND((Q635-R635)/H635/12,0)</f>
        <v>#DIV/0!</v>
      </c>
      <c r="D635" s="519" t="e">
        <f>ROUND(R635/F635/12,0)</f>
        <v>#DIV/0!</v>
      </c>
      <c r="E635" s="539"/>
      <c r="F635" s="540"/>
      <c r="G635" s="540"/>
      <c r="H635" s="521">
        <f>E635+G635</f>
        <v>0</v>
      </c>
      <c r="I635" s="541"/>
      <c r="J635" s="542"/>
      <c r="K635" s="519" t="s">
        <v>419</v>
      </c>
      <c r="L635" s="519">
        <f>I635</f>
        <v>0</v>
      </c>
      <c r="M635" s="542"/>
      <c r="N635" s="542"/>
      <c r="O635" s="519" t="s">
        <v>419</v>
      </c>
      <c r="P635" s="519">
        <f>M635</f>
        <v>0</v>
      </c>
      <c r="Q635" s="519">
        <f>I635+M635</f>
        <v>0</v>
      </c>
      <c r="R635" s="519">
        <f>J635+N635</f>
        <v>0</v>
      </c>
      <c r="S635" s="519" t="s">
        <v>419</v>
      </c>
      <c r="T635" s="521">
        <f>Q635</f>
        <v>0</v>
      </c>
    </row>
    <row r="636" spans="1:20" ht="19.149999999999999" hidden="1" customHeight="1" thickBot="1">
      <c r="A636" s="551" t="s">
        <v>57</v>
      </c>
      <c r="B636" s="552" t="s">
        <v>419</v>
      </c>
      <c r="C636" s="553" t="s">
        <v>419</v>
      </c>
      <c r="D636" s="553" t="s">
        <v>419</v>
      </c>
      <c r="E636" s="554" t="s">
        <v>419</v>
      </c>
      <c r="F636" s="555" t="s">
        <v>419</v>
      </c>
      <c r="G636" s="555" t="s">
        <v>419</v>
      </c>
      <c r="H636" s="556" t="s">
        <v>419</v>
      </c>
      <c r="I636" s="557" t="s">
        <v>419</v>
      </c>
      <c r="J636" s="553" t="s">
        <v>419</v>
      </c>
      <c r="K636" s="558"/>
      <c r="L636" s="553">
        <f>K636</f>
        <v>0</v>
      </c>
      <c r="M636" s="553" t="s">
        <v>419</v>
      </c>
      <c r="N636" s="553" t="s">
        <v>419</v>
      </c>
      <c r="O636" s="558"/>
      <c r="P636" s="553">
        <f>O636</f>
        <v>0</v>
      </c>
      <c r="Q636" s="553" t="s">
        <v>419</v>
      </c>
      <c r="R636" s="553" t="s">
        <v>419</v>
      </c>
      <c r="S636" s="553">
        <f>K636+O636</f>
        <v>0</v>
      </c>
      <c r="T636" s="559">
        <f>S636</f>
        <v>0</v>
      </c>
    </row>
    <row r="637" spans="1:20" ht="19.149999999999999" hidden="1" customHeight="1">
      <c r="A637" s="528" t="s">
        <v>425</v>
      </c>
      <c r="B637" s="529" t="s">
        <v>419</v>
      </c>
      <c r="C637" s="530" t="e">
        <f>ROUND((Q637-R637)/H637/12,0)</f>
        <v>#DIV/0!</v>
      </c>
      <c r="D637" s="530" t="e">
        <f>ROUND(R637/F637/12,0)</f>
        <v>#DIV/0!</v>
      </c>
      <c r="E637" s="531">
        <f>E638+E639</f>
        <v>0</v>
      </c>
      <c r="F637" s="530">
        <f>F638+F639</f>
        <v>0</v>
      </c>
      <c r="G637" s="530">
        <f>G638+G639</f>
        <v>0</v>
      </c>
      <c r="H637" s="532">
        <f>IF(E637+G637=H638+H639,E637+G637, "CHYBA")</f>
        <v>0</v>
      </c>
      <c r="I637" s="533">
        <f>I638+I639</f>
        <v>0</v>
      </c>
      <c r="J637" s="530">
        <f t="shared" ref="J637" si="201">J638+J639</f>
        <v>0</v>
      </c>
      <c r="K637" s="530">
        <f>K640</f>
        <v>0</v>
      </c>
      <c r="L637" s="530">
        <f>IF(I637+K637=L638+L639+L640,I637+K637,"CHYBA")</f>
        <v>0</v>
      </c>
      <c r="M637" s="530">
        <f>M638+M639</f>
        <v>0</v>
      </c>
      <c r="N637" s="530">
        <f>N638+N639</f>
        <v>0</v>
      </c>
      <c r="O637" s="530">
        <f>O640</f>
        <v>0</v>
      </c>
      <c r="P637" s="530">
        <f>IF(M637+O637=P638+P639+P640,M637+O637,"CHYBA")</f>
        <v>0</v>
      </c>
      <c r="Q637" s="530">
        <f>Q638+Q639</f>
        <v>0</v>
      </c>
      <c r="R637" s="530">
        <f>R638+R639</f>
        <v>0</v>
      </c>
      <c r="S637" s="530">
        <f>S640</f>
        <v>0</v>
      </c>
      <c r="T637" s="532">
        <f>IF(Q637+S637=T638+T639+T640,Q637+S637,"CHYBA")</f>
        <v>0</v>
      </c>
    </row>
    <row r="638" spans="1:20" ht="19.149999999999999" hidden="1" customHeight="1">
      <c r="A638" s="534" t="s">
        <v>55</v>
      </c>
      <c r="B638" s="518" t="s">
        <v>419</v>
      </c>
      <c r="C638" s="519" t="e">
        <f>ROUND((Q638-R638)/H638/12,0)</f>
        <v>#DIV/0!</v>
      </c>
      <c r="D638" s="519" t="e">
        <f>ROUND(R638/F638/12,0)</f>
        <v>#DIV/0!</v>
      </c>
      <c r="E638" s="520">
        <f>E642+E646+E650+E654+E658+E662+E666</f>
        <v>0</v>
      </c>
      <c r="F638" s="519">
        <f>F642+F646+F650+F654+F658+F662+F666</f>
        <v>0</v>
      </c>
      <c r="G638" s="519">
        <f>G642+G646+G650+G654+G658+G662+G666</f>
        <v>0</v>
      </c>
      <c r="H638" s="521">
        <f>E638+G638</f>
        <v>0</v>
      </c>
      <c r="I638" s="522">
        <f>I642+I646+I650+I654+I658+I662+I666</f>
        <v>0</v>
      </c>
      <c r="J638" s="519">
        <f t="shared" ref="J638:J639" si="202">J642+J646+J650+J654+J658+J662+J666</f>
        <v>0</v>
      </c>
      <c r="K638" s="519" t="s">
        <v>419</v>
      </c>
      <c r="L638" s="519">
        <f>I638</f>
        <v>0</v>
      </c>
      <c r="M638" s="519">
        <f>M642+M646+M650+M654+M658+M662+M666</f>
        <v>0</v>
      </c>
      <c r="N638" s="519">
        <f t="shared" ref="N638:N639" si="203">N642+N646+N650+N654+N658+N662+N666</f>
        <v>0</v>
      </c>
      <c r="O638" s="519" t="s">
        <v>419</v>
      </c>
      <c r="P638" s="519">
        <f>M638</f>
        <v>0</v>
      </c>
      <c r="Q638" s="519">
        <f>I638+M638</f>
        <v>0</v>
      </c>
      <c r="R638" s="519">
        <f>J638+N638</f>
        <v>0</v>
      </c>
      <c r="S638" s="519" t="s">
        <v>419</v>
      </c>
      <c r="T638" s="521">
        <f>Q638</f>
        <v>0</v>
      </c>
    </row>
    <row r="639" spans="1:20" ht="19.149999999999999" hidden="1" customHeight="1">
      <c r="A639" s="534" t="s">
        <v>56</v>
      </c>
      <c r="B639" s="518" t="s">
        <v>419</v>
      </c>
      <c r="C639" s="519" t="e">
        <f>ROUND((Q639-R639)/H639/12,0)</f>
        <v>#DIV/0!</v>
      </c>
      <c r="D639" s="519" t="e">
        <f>ROUND(R639/F639/12,0)</f>
        <v>#DIV/0!</v>
      </c>
      <c r="E639" s="520">
        <f>E643+E647+E651+E655+E659+E663+E667</f>
        <v>0</v>
      </c>
      <c r="F639" s="519">
        <f t="shared" ref="F639:G639" si="204">F643+F647+F651+F655+F659+F663+F667</f>
        <v>0</v>
      </c>
      <c r="G639" s="519">
        <f t="shared" si="204"/>
        <v>0</v>
      </c>
      <c r="H639" s="521">
        <f>E639+G639</f>
        <v>0</v>
      </c>
      <c r="I639" s="522">
        <f>I643+I647+I651+I655+I659+I663+I667</f>
        <v>0</v>
      </c>
      <c r="J639" s="519">
        <f t="shared" si="202"/>
        <v>0</v>
      </c>
      <c r="K639" s="519" t="s">
        <v>419</v>
      </c>
      <c r="L639" s="519">
        <f>I639</f>
        <v>0</v>
      </c>
      <c r="M639" s="519">
        <f>M643+M647+M651+M655+M659+M663+M667</f>
        <v>0</v>
      </c>
      <c r="N639" s="519">
        <f t="shared" si="203"/>
        <v>0</v>
      </c>
      <c r="O639" s="519" t="s">
        <v>419</v>
      </c>
      <c r="P639" s="519">
        <f>M639</f>
        <v>0</v>
      </c>
      <c r="Q639" s="519">
        <f>I639+M639</f>
        <v>0</v>
      </c>
      <c r="R639" s="519">
        <f>J639+N639</f>
        <v>0</v>
      </c>
      <c r="S639" s="519" t="s">
        <v>419</v>
      </c>
      <c r="T639" s="521">
        <f>Q639</f>
        <v>0</v>
      </c>
    </row>
    <row r="640" spans="1:20" ht="19.149999999999999" hidden="1" customHeight="1">
      <c r="A640" s="534" t="s">
        <v>57</v>
      </c>
      <c r="B640" s="518" t="s">
        <v>419</v>
      </c>
      <c r="C640" s="519" t="s">
        <v>419</v>
      </c>
      <c r="D640" s="519" t="s">
        <v>419</v>
      </c>
      <c r="E640" s="524" t="s">
        <v>419</v>
      </c>
      <c r="F640" s="525" t="s">
        <v>419</v>
      </c>
      <c r="G640" s="525" t="s">
        <v>419</v>
      </c>
      <c r="H640" s="526" t="s">
        <v>419</v>
      </c>
      <c r="I640" s="522" t="s">
        <v>419</v>
      </c>
      <c r="J640" s="519" t="s">
        <v>419</v>
      </c>
      <c r="K640" s="519">
        <f>K644+K648+K652+K656+K660+K664+K668</f>
        <v>0</v>
      </c>
      <c r="L640" s="519">
        <f>K640</f>
        <v>0</v>
      </c>
      <c r="M640" s="519" t="s">
        <v>419</v>
      </c>
      <c r="N640" s="519" t="s">
        <v>419</v>
      </c>
      <c r="O640" s="519">
        <f>O644+O648+O652+O656+O660+O664+O668</f>
        <v>0</v>
      </c>
      <c r="P640" s="519">
        <f>O640</f>
        <v>0</v>
      </c>
      <c r="Q640" s="519" t="s">
        <v>419</v>
      </c>
      <c r="R640" s="519" t="s">
        <v>419</v>
      </c>
      <c r="S640" s="519">
        <f>K640+O640</f>
        <v>0</v>
      </c>
      <c r="T640" s="521">
        <f>S640</f>
        <v>0</v>
      </c>
    </row>
    <row r="641" spans="1:20" ht="19.149999999999999" hidden="1" customHeight="1">
      <c r="A641" s="535" t="s">
        <v>518</v>
      </c>
      <c r="B641" s="536"/>
      <c r="C641" s="519" t="e">
        <f>ROUND((Q641-R641)/H641/12,0)</f>
        <v>#DIV/0!</v>
      </c>
      <c r="D641" s="519" t="e">
        <f>ROUND(R641/F641/12,0)</f>
        <v>#DIV/0!</v>
      </c>
      <c r="E641" s="524">
        <f>E642+E643</f>
        <v>0</v>
      </c>
      <c r="F641" s="525">
        <f>F642+F643</f>
        <v>0</v>
      </c>
      <c r="G641" s="525">
        <f>G642+G643</f>
        <v>0</v>
      </c>
      <c r="H641" s="526">
        <f>IF(E641+G641=H642+H643,E641+G641, "CHYBA")</f>
        <v>0</v>
      </c>
      <c r="I641" s="537">
        <f>I642+I643</f>
        <v>0</v>
      </c>
      <c r="J641" s="538">
        <f>J642+J643</f>
        <v>0</v>
      </c>
      <c r="K641" s="538">
        <f>K644</f>
        <v>0</v>
      </c>
      <c r="L641" s="538">
        <f>IF(I641+K641=L642+L643+L644,I641+K641,"CHYBA")</f>
        <v>0</v>
      </c>
      <c r="M641" s="519">
        <f>M642+M643</f>
        <v>0</v>
      </c>
      <c r="N641" s="519">
        <f>N642+N643</f>
        <v>0</v>
      </c>
      <c r="O641" s="519">
        <f>O644</f>
        <v>0</v>
      </c>
      <c r="P641" s="519">
        <f>IF(M641+O641=P642+P643+P644,M641+O641,"CHYBA")</f>
        <v>0</v>
      </c>
      <c r="Q641" s="519">
        <f>Q642+Q643</f>
        <v>0</v>
      </c>
      <c r="R641" s="519">
        <f>R642+R643</f>
        <v>0</v>
      </c>
      <c r="S641" s="519">
        <f>S644</f>
        <v>0</v>
      </c>
      <c r="T641" s="521">
        <f>IF(Q641+S641=T642+T643+T644,Q641+S641,"CHYBA")</f>
        <v>0</v>
      </c>
    </row>
    <row r="642" spans="1:20" ht="19.149999999999999" hidden="1" customHeight="1">
      <c r="A642" s="534" t="s">
        <v>55</v>
      </c>
      <c r="B642" s="518" t="s">
        <v>419</v>
      </c>
      <c r="C642" s="519" t="e">
        <f>ROUND((Q642-R642)/H642/12,0)</f>
        <v>#DIV/0!</v>
      </c>
      <c r="D642" s="519" t="e">
        <f>ROUND(R642/F642/12,0)</f>
        <v>#DIV/0!</v>
      </c>
      <c r="E642" s="539"/>
      <c r="F642" s="540"/>
      <c r="G642" s="540"/>
      <c r="H642" s="521">
        <f>E642+G642</f>
        <v>0</v>
      </c>
      <c r="I642" s="541"/>
      <c r="J642" s="542"/>
      <c r="K642" s="538" t="s">
        <v>419</v>
      </c>
      <c r="L642" s="538">
        <f>I642</f>
        <v>0</v>
      </c>
      <c r="M642" s="542"/>
      <c r="N642" s="542"/>
      <c r="O642" s="519" t="s">
        <v>419</v>
      </c>
      <c r="P642" s="519">
        <f>M642</f>
        <v>0</v>
      </c>
      <c r="Q642" s="519">
        <f>I642+M642</f>
        <v>0</v>
      </c>
      <c r="R642" s="519">
        <f>J642+N642</f>
        <v>0</v>
      </c>
      <c r="S642" s="519" t="s">
        <v>419</v>
      </c>
      <c r="T642" s="521">
        <f>Q642</f>
        <v>0</v>
      </c>
    </row>
    <row r="643" spans="1:20" ht="19.149999999999999" hidden="1" customHeight="1">
      <c r="A643" s="534" t="s">
        <v>56</v>
      </c>
      <c r="B643" s="518" t="s">
        <v>419</v>
      </c>
      <c r="C643" s="519" t="e">
        <f>ROUND((Q643-R643)/H643/12,0)</f>
        <v>#DIV/0!</v>
      </c>
      <c r="D643" s="519" t="e">
        <f>ROUND(R643/F643/12,0)</f>
        <v>#DIV/0!</v>
      </c>
      <c r="E643" s="539"/>
      <c r="F643" s="540"/>
      <c r="G643" s="540"/>
      <c r="H643" s="521">
        <f>E643+G643</f>
        <v>0</v>
      </c>
      <c r="I643" s="541"/>
      <c r="J643" s="542"/>
      <c r="K643" s="538" t="s">
        <v>419</v>
      </c>
      <c r="L643" s="538">
        <f>I643</f>
        <v>0</v>
      </c>
      <c r="M643" s="542"/>
      <c r="N643" s="542"/>
      <c r="O643" s="519" t="s">
        <v>419</v>
      </c>
      <c r="P643" s="519">
        <f>M643</f>
        <v>0</v>
      </c>
      <c r="Q643" s="519">
        <f>I643+M643</f>
        <v>0</v>
      </c>
      <c r="R643" s="519">
        <f>J643+N643</f>
        <v>0</v>
      </c>
      <c r="S643" s="519" t="s">
        <v>419</v>
      </c>
      <c r="T643" s="521">
        <f>Q643</f>
        <v>0</v>
      </c>
    </row>
    <row r="644" spans="1:20" ht="19.149999999999999" hidden="1" customHeight="1">
      <c r="A644" s="534" t="s">
        <v>57</v>
      </c>
      <c r="B644" s="518" t="s">
        <v>419</v>
      </c>
      <c r="C644" s="519" t="s">
        <v>419</v>
      </c>
      <c r="D644" s="519" t="s">
        <v>419</v>
      </c>
      <c r="E644" s="524" t="s">
        <v>419</v>
      </c>
      <c r="F644" s="525" t="s">
        <v>419</v>
      </c>
      <c r="G644" s="525" t="s">
        <v>419</v>
      </c>
      <c r="H644" s="526" t="s">
        <v>419</v>
      </c>
      <c r="I644" s="522" t="s">
        <v>419</v>
      </c>
      <c r="J644" s="519" t="s">
        <v>419</v>
      </c>
      <c r="K644" s="542"/>
      <c r="L644" s="538">
        <f>K644</f>
        <v>0</v>
      </c>
      <c r="M644" s="519" t="s">
        <v>419</v>
      </c>
      <c r="N644" s="519" t="s">
        <v>419</v>
      </c>
      <c r="O644" s="542"/>
      <c r="P644" s="519">
        <f>O644</f>
        <v>0</v>
      </c>
      <c r="Q644" s="519" t="s">
        <v>419</v>
      </c>
      <c r="R644" s="519" t="s">
        <v>419</v>
      </c>
      <c r="S644" s="519">
        <f>K644+O644</f>
        <v>0</v>
      </c>
      <c r="T644" s="521">
        <f>S644</f>
        <v>0</v>
      </c>
    </row>
    <row r="645" spans="1:20" ht="19.149999999999999" hidden="1" customHeight="1">
      <c r="A645" s="535" t="s">
        <v>518</v>
      </c>
      <c r="B645" s="536"/>
      <c r="C645" s="519" t="e">
        <f>ROUND((Q645-R645)/H645/12,0)</f>
        <v>#DIV/0!</v>
      </c>
      <c r="D645" s="519" t="e">
        <f>ROUND(R645/F645/12,0)</f>
        <v>#DIV/0!</v>
      </c>
      <c r="E645" s="524">
        <f>E646+E647</f>
        <v>0</v>
      </c>
      <c r="F645" s="525">
        <f>F646+F647</f>
        <v>0</v>
      </c>
      <c r="G645" s="525">
        <f>G646+G647</f>
        <v>0</v>
      </c>
      <c r="H645" s="526">
        <f>IF(E645+G645=H646+H647,E645+G645, "CHYBA")</f>
        <v>0</v>
      </c>
      <c r="I645" s="522">
        <f>I646+I647</f>
        <v>0</v>
      </c>
      <c r="J645" s="519">
        <f t="shared" ref="J645" si="205">J646+J647</f>
        <v>0</v>
      </c>
      <c r="K645" s="519">
        <f>K648</f>
        <v>0</v>
      </c>
      <c r="L645" s="519">
        <f>IF(I645+K645=L646+L647+L648,I645+K645,"CHYBA")</f>
        <v>0</v>
      </c>
      <c r="M645" s="519">
        <f>M646+M647</f>
        <v>0</v>
      </c>
      <c r="N645" s="519">
        <f>N646+N647</f>
        <v>0</v>
      </c>
      <c r="O645" s="519">
        <f>O648</f>
        <v>0</v>
      </c>
      <c r="P645" s="519">
        <f>IF(M645+O645=P646+P647+P648,M645+O645,"CHYBA")</f>
        <v>0</v>
      </c>
      <c r="Q645" s="519">
        <f>Q646+Q647</f>
        <v>0</v>
      </c>
      <c r="R645" s="519">
        <f>R646+R647</f>
        <v>0</v>
      </c>
      <c r="S645" s="519">
        <f>S648</f>
        <v>0</v>
      </c>
      <c r="T645" s="521">
        <f>IF(Q645+S645=T646+T647+T648,Q645+S645,"CHYBA")</f>
        <v>0</v>
      </c>
    </row>
    <row r="646" spans="1:20" ht="19.149999999999999" hidden="1" customHeight="1">
      <c r="A646" s="534" t="s">
        <v>55</v>
      </c>
      <c r="B646" s="518" t="s">
        <v>419</v>
      </c>
      <c r="C646" s="519" t="e">
        <f>ROUND((Q646-R646)/H646/12,0)</f>
        <v>#DIV/0!</v>
      </c>
      <c r="D646" s="519" t="e">
        <f>ROUND(R646/F646/12,0)</f>
        <v>#DIV/0!</v>
      </c>
      <c r="E646" s="539"/>
      <c r="F646" s="540"/>
      <c r="G646" s="540"/>
      <c r="H646" s="521">
        <f>E646+G646</f>
        <v>0</v>
      </c>
      <c r="I646" s="541"/>
      <c r="J646" s="542"/>
      <c r="K646" s="519" t="s">
        <v>419</v>
      </c>
      <c r="L646" s="519">
        <f>I646</f>
        <v>0</v>
      </c>
      <c r="M646" s="542"/>
      <c r="N646" s="542"/>
      <c r="O646" s="519" t="s">
        <v>419</v>
      </c>
      <c r="P646" s="519">
        <f>M646</f>
        <v>0</v>
      </c>
      <c r="Q646" s="519">
        <f>I646+M646</f>
        <v>0</v>
      </c>
      <c r="R646" s="519">
        <f>J646+N646</f>
        <v>0</v>
      </c>
      <c r="S646" s="519" t="s">
        <v>419</v>
      </c>
      <c r="T646" s="521">
        <f>Q646</f>
        <v>0</v>
      </c>
    </row>
    <row r="647" spans="1:20" ht="19.149999999999999" hidden="1" customHeight="1">
      <c r="A647" s="534" t="s">
        <v>56</v>
      </c>
      <c r="B647" s="518" t="s">
        <v>419</v>
      </c>
      <c r="C647" s="519" t="e">
        <f>ROUND((Q647-R647)/H647/12,0)</f>
        <v>#DIV/0!</v>
      </c>
      <c r="D647" s="519" t="e">
        <f>ROUND(R647/F647/12,0)</f>
        <v>#DIV/0!</v>
      </c>
      <c r="E647" s="539"/>
      <c r="F647" s="540"/>
      <c r="G647" s="540"/>
      <c r="H647" s="521">
        <f>E647+G647</f>
        <v>0</v>
      </c>
      <c r="I647" s="541"/>
      <c r="J647" s="542"/>
      <c r="K647" s="519" t="s">
        <v>419</v>
      </c>
      <c r="L647" s="519">
        <f>I647</f>
        <v>0</v>
      </c>
      <c r="M647" s="542"/>
      <c r="N647" s="542"/>
      <c r="O647" s="519" t="s">
        <v>419</v>
      </c>
      <c r="P647" s="519">
        <f>M647</f>
        <v>0</v>
      </c>
      <c r="Q647" s="519">
        <f>I647+M647</f>
        <v>0</v>
      </c>
      <c r="R647" s="519">
        <f>J647+N647</f>
        <v>0</v>
      </c>
      <c r="S647" s="519" t="s">
        <v>419</v>
      </c>
      <c r="T647" s="521">
        <f>Q647</f>
        <v>0</v>
      </c>
    </row>
    <row r="648" spans="1:20" ht="19.149999999999999" hidden="1" customHeight="1">
      <c r="A648" s="534" t="s">
        <v>57</v>
      </c>
      <c r="B648" s="518" t="s">
        <v>419</v>
      </c>
      <c r="C648" s="519" t="s">
        <v>419</v>
      </c>
      <c r="D648" s="519" t="s">
        <v>419</v>
      </c>
      <c r="E648" s="524" t="s">
        <v>419</v>
      </c>
      <c r="F648" s="525" t="s">
        <v>419</v>
      </c>
      <c r="G648" s="525" t="s">
        <v>419</v>
      </c>
      <c r="H648" s="526" t="s">
        <v>419</v>
      </c>
      <c r="I648" s="522" t="s">
        <v>419</v>
      </c>
      <c r="J648" s="519" t="s">
        <v>419</v>
      </c>
      <c r="K648" s="542"/>
      <c r="L648" s="519">
        <f>K648</f>
        <v>0</v>
      </c>
      <c r="M648" s="519" t="s">
        <v>419</v>
      </c>
      <c r="N648" s="519" t="s">
        <v>419</v>
      </c>
      <c r="O648" s="542"/>
      <c r="P648" s="519">
        <f>O648</f>
        <v>0</v>
      </c>
      <c r="Q648" s="519" t="s">
        <v>419</v>
      </c>
      <c r="R648" s="519" t="s">
        <v>419</v>
      </c>
      <c r="S648" s="519">
        <f>K648+O648</f>
        <v>0</v>
      </c>
      <c r="T648" s="521">
        <f>S648</f>
        <v>0</v>
      </c>
    </row>
    <row r="649" spans="1:20" ht="19.149999999999999" hidden="1" customHeight="1">
      <c r="A649" s="535" t="s">
        <v>518</v>
      </c>
      <c r="B649" s="536"/>
      <c r="C649" s="519" t="e">
        <f>ROUND((Q649-R649)/H649/12,0)</f>
        <v>#DIV/0!</v>
      </c>
      <c r="D649" s="519" t="e">
        <f>ROUND(R649/F649/12,0)</f>
        <v>#DIV/0!</v>
      </c>
      <c r="E649" s="524">
        <f>E650+E651</f>
        <v>0</v>
      </c>
      <c r="F649" s="525">
        <f>F650+F651</f>
        <v>0</v>
      </c>
      <c r="G649" s="525">
        <f>G650+G651</f>
        <v>0</v>
      </c>
      <c r="H649" s="526">
        <f>IF(E649+G649=H650+H651,E649+G649, "CHYBA")</f>
        <v>0</v>
      </c>
      <c r="I649" s="522">
        <f>I650+I651</f>
        <v>0</v>
      </c>
      <c r="J649" s="519">
        <f t="shared" ref="J649" si="206">J650+J651</f>
        <v>0</v>
      </c>
      <c r="K649" s="519">
        <f>K652</f>
        <v>0</v>
      </c>
      <c r="L649" s="519">
        <f>IF(I649+K649=L650+L651+L652,I649+K649,"CHYBA")</f>
        <v>0</v>
      </c>
      <c r="M649" s="519">
        <f>M650+M651</f>
        <v>0</v>
      </c>
      <c r="N649" s="519">
        <f>N650+N651</f>
        <v>0</v>
      </c>
      <c r="O649" s="519">
        <f>O652</f>
        <v>0</v>
      </c>
      <c r="P649" s="519">
        <f>IF(M649+O649=P650+P651+P652,M649+O649,"CHYBA")</f>
        <v>0</v>
      </c>
      <c r="Q649" s="519">
        <f>Q650+Q651</f>
        <v>0</v>
      </c>
      <c r="R649" s="519">
        <f>R650+R651</f>
        <v>0</v>
      </c>
      <c r="S649" s="519">
        <f>S652</f>
        <v>0</v>
      </c>
      <c r="T649" s="521">
        <f>IF(Q649+S649=T650+T651+T652,Q649+S649,"CHYBA")</f>
        <v>0</v>
      </c>
    </row>
    <row r="650" spans="1:20" ht="19.149999999999999" hidden="1" customHeight="1">
      <c r="A650" s="534" t="s">
        <v>55</v>
      </c>
      <c r="B650" s="518" t="s">
        <v>419</v>
      </c>
      <c r="C650" s="519" t="e">
        <f>ROUND((Q650-R650)/H650/12,0)</f>
        <v>#DIV/0!</v>
      </c>
      <c r="D650" s="519" t="e">
        <f>ROUND(R650/F650/12,0)</f>
        <v>#DIV/0!</v>
      </c>
      <c r="E650" s="539"/>
      <c r="F650" s="540"/>
      <c r="G650" s="540"/>
      <c r="H650" s="521">
        <f>E650+G650</f>
        <v>0</v>
      </c>
      <c r="I650" s="541"/>
      <c r="J650" s="542"/>
      <c r="K650" s="519" t="s">
        <v>419</v>
      </c>
      <c r="L650" s="519">
        <f>I650</f>
        <v>0</v>
      </c>
      <c r="M650" s="542"/>
      <c r="N650" s="542"/>
      <c r="O650" s="519" t="s">
        <v>419</v>
      </c>
      <c r="P650" s="519">
        <f>M650</f>
        <v>0</v>
      </c>
      <c r="Q650" s="519">
        <f>I650+M650</f>
        <v>0</v>
      </c>
      <c r="R650" s="519">
        <f>J650+N650</f>
        <v>0</v>
      </c>
      <c r="S650" s="519" t="s">
        <v>419</v>
      </c>
      <c r="T650" s="521">
        <f>Q650</f>
        <v>0</v>
      </c>
    </row>
    <row r="651" spans="1:20" ht="19.149999999999999" hidden="1" customHeight="1">
      <c r="A651" s="534" t="s">
        <v>56</v>
      </c>
      <c r="B651" s="518" t="s">
        <v>419</v>
      </c>
      <c r="C651" s="519" t="e">
        <f>ROUND((Q651-R651)/H651/12,0)</f>
        <v>#DIV/0!</v>
      </c>
      <c r="D651" s="519" t="e">
        <f>ROUND(R651/F651/12,0)</f>
        <v>#DIV/0!</v>
      </c>
      <c r="E651" s="539"/>
      <c r="F651" s="540"/>
      <c r="G651" s="540"/>
      <c r="H651" s="521">
        <f>E651+G651</f>
        <v>0</v>
      </c>
      <c r="I651" s="541"/>
      <c r="J651" s="542"/>
      <c r="K651" s="519" t="s">
        <v>419</v>
      </c>
      <c r="L651" s="519">
        <f>I651</f>
        <v>0</v>
      </c>
      <c r="M651" s="542"/>
      <c r="N651" s="542"/>
      <c r="O651" s="519" t="s">
        <v>419</v>
      </c>
      <c r="P651" s="519">
        <f>M651</f>
        <v>0</v>
      </c>
      <c r="Q651" s="519">
        <f>I651+M651</f>
        <v>0</v>
      </c>
      <c r="R651" s="519">
        <f>J651+N651</f>
        <v>0</v>
      </c>
      <c r="S651" s="519" t="s">
        <v>419</v>
      </c>
      <c r="T651" s="521">
        <f>Q651</f>
        <v>0</v>
      </c>
    </row>
    <row r="652" spans="1:20" ht="19.149999999999999" hidden="1" customHeight="1">
      <c r="A652" s="534" t="s">
        <v>57</v>
      </c>
      <c r="B652" s="518" t="s">
        <v>419</v>
      </c>
      <c r="C652" s="519" t="s">
        <v>419</v>
      </c>
      <c r="D652" s="519" t="s">
        <v>419</v>
      </c>
      <c r="E652" s="524" t="s">
        <v>419</v>
      </c>
      <c r="F652" s="525" t="s">
        <v>419</v>
      </c>
      <c r="G652" s="525" t="s">
        <v>419</v>
      </c>
      <c r="H652" s="526" t="s">
        <v>419</v>
      </c>
      <c r="I652" s="522" t="s">
        <v>419</v>
      </c>
      <c r="J652" s="519" t="s">
        <v>419</v>
      </c>
      <c r="K652" s="542"/>
      <c r="L652" s="519">
        <f>K652</f>
        <v>0</v>
      </c>
      <c r="M652" s="519" t="s">
        <v>419</v>
      </c>
      <c r="N652" s="519" t="s">
        <v>419</v>
      </c>
      <c r="O652" s="542"/>
      <c r="P652" s="519">
        <f>O652</f>
        <v>0</v>
      </c>
      <c r="Q652" s="519" t="s">
        <v>419</v>
      </c>
      <c r="R652" s="519" t="s">
        <v>419</v>
      </c>
      <c r="S652" s="519">
        <f>K652+O652</f>
        <v>0</v>
      </c>
      <c r="T652" s="521">
        <f>S652</f>
        <v>0</v>
      </c>
    </row>
    <row r="653" spans="1:20" ht="19.149999999999999" hidden="1" customHeight="1">
      <c r="A653" s="535" t="s">
        <v>518</v>
      </c>
      <c r="B653" s="536"/>
      <c r="C653" s="519" t="e">
        <f>ROUND((Q653-R653)/H653/12,0)</f>
        <v>#DIV/0!</v>
      </c>
      <c r="D653" s="519" t="e">
        <f>ROUND(R653/F653/12,0)</f>
        <v>#DIV/0!</v>
      </c>
      <c r="E653" s="524">
        <f>E654+E655</f>
        <v>0</v>
      </c>
      <c r="F653" s="525">
        <f>F654+F655</f>
        <v>0</v>
      </c>
      <c r="G653" s="525">
        <f>G654+G655</f>
        <v>0</v>
      </c>
      <c r="H653" s="526">
        <f>IF(E653+G653=H654+H655,E653+G653, "CHYBA")</f>
        <v>0</v>
      </c>
      <c r="I653" s="522">
        <f>I654+I655</f>
        <v>0</v>
      </c>
      <c r="J653" s="519">
        <f t="shared" ref="J653" si="207">J654+J655</f>
        <v>0</v>
      </c>
      <c r="K653" s="519">
        <f>K656</f>
        <v>0</v>
      </c>
      <c r="L653" s="519">
        <f>IF(I653+K653=L654+L655+L656,I653+K653,"CHYBA")</f>
        <v>0</v>
      </c>
      <c r="M653" s="519">
        <f>M654+M655</f>
        <v>0</v>
      </c>
      <c r="N653" s="519">
        <f>N654+N655</f>
        <v>0</v>
      </c>
      <c r="O653" s="519">
        <f>O656</f>
        <v>0</v>
      </c>
      <c r="P653" s="519">
        <f>IF(M653+O653=P654+P655+P656,M653+O653,"CHYBA")</f>
        <v>0</v>
      </c>
      <c r="Q653" s="519">
        <f>Q654+Q655</f>
        <v>0</v>
      </c>
      <c r="R653" s="519">
        <f>R654+R655</f>
        <v>0</v>
      </c>
      <c r="S653" s="519">
        <f>S656</f>
        <v>0</v>
      </c>
      <c r="T653" s="521">
        <f>IF(Q653+S653=T654+T655+T656,Q653+S653,"CHYBA")</f>
        <v>0</v>
      </c>
    </row>
    <row r="654" spans="1:20" ht="19.149999999999999" hidden="1" customHeight="1">
      <c r="A654" s="534" t="s">
        <v>55</v>
      </c>
      <c r="B654" s="518" t="s">
        <v>419</v>
      </c>
      <c r="C654" s="519" t="e">
        <f>ROUND((Q654-R654)/H654/12,0)</f>
        <v>#DIV/0!</v>
      </c>
      <c r="D654" s="519" t="e">
        <f>ROUND(R654/F654/12,0)</f>
        <v>#DIV/0!</v>
      </c>
      <c r="E654" s="539"/>
      <c r="F654" s="540"/>
      <c r="G654" s="540"/>
      <c r="H654" s="521">
        <f>E654+G654</f>
        <v>0</v>
      </c>
      <c r="I654" s="541"/>
      <c r="J654" s="542"/>
      <c r="K654" s="519" t="s">
        <v>419</v>
      </c>
      <c r="L654" s="519">
        <f>I654</f>
        <v>0</v>
      </c>
      <c r="M654" s="542"/>
      <c r="N654" s="542"/>
      <c r="O654" s="519" t="s">
        <v>419</v>
      </c>
      <c r="P654" s="519">
        <f>M654</f>
        <v>0</v>
      </c>
      <c r="Q654" s="519">
        <f>I654+M654</f>
        <v>0</v>
      </c>
      <c r="R654" s="519">
        <f>J654+N654</f>
        <v>0</v>
      </c>
      <c r="S654" s="519" t="s">
        <v>419</v>
      </c>
      <c r="T654" s="521">
        <f>Q654</f>
        <v>0</v>
      </c>
    </row>
    <row r="655" spans="1:20" ht="19.149999999999999" hidden="1" customHeight="1">
      <c r="A655" s="534" t="s">
        <v>56</v>
      </c>
      <c r="B655" s="518" t="s">
        <v>419</v>
      </c>
      <c r="C655" s="519" t="e">
        <f>ROUND((Q655-R655)/H655/12,0)</f>
        <v>#DIV/0!</v>
      </c>
      <c r="D655" s="519" t="e">
        <f>ROUND(R655/F655/12,0)</f>
        <v>#DIV/0!</v>
      </c>
      <c r="E655" s="539"/>
      <c r="F655" s="540"/>
      <c r="G655" s="540"/>
      <c r="H655" s="521">
        <f>E655+G655</f>
        <v>0</v>
      </c>
      <c r="I655" s="541"/>
      <c r="J655" s="542"/>
      <c r="K655" s="519" t="s">
        <v>419</v>
      </c>
      <c r="L655" s="519">
        <f>I655</f>
        <v>0</v>
      </c>
      <c r="M655" s="542"/>
      <c r="N655" s="542"/>
      <c r="O655" s="519" t="s">
        <v>419</v>
      </c>
      <c r="P655" s="519">
        <f>M655</f>
        <v>0</v>
      </c>
      <c r="Q655" s="519">
        <f>I655+M655</f>
        <v>0</v>
      </c>
      <c r="R655" s="519">
        <f>J655+N655</f>
        <v>0</v>
      </c>
      <c r="S655" s="519" t="s">
        <v>419</v>
      </c>
      <c r="T655" s="521">
        <f>Q655</f>
        <v>0</v>
      </c>
    </row>
    <row r="656" spans="1:20" ht="19.149999999999999" hidden="1" customHeight="1">
      <c r="A656" s="534" t="s">
        <v>57</v>
      </c>
      <c r="B656" s="518" t="s">
        <v>419</v>
      </c>
      <c r="C656" s="519" t="s">
        <v>419</v>
      </c>
      <c r="D656" s="519" t="s">
        <v>419</v>
      </c>
      <c r="E656" s="524" t="s">
        <v>419</v>
      </c>
      <c r="F656" s="525" t="s">
        <v>419</v>
      </c>
      <c r="G656" s="525" t="s">
        <v>419</v>
      </c>
      <c r="H656" s="526" t="s">
        <v>419</v>
      </c>
      <c r="I656" s="522" t="s">
        <v>419</v>
      </c>
      <c r="J656" s="519" t="s">
        <v>419</v>
      </c>
      <c r="K656" s="542"/>
      <c r="L656" s="519">
        <f>K656</f>
        <v>0</v>
      </c>
      <c r="M656" s="519" t="s">
        <v>419</v>
      </c>
      <c r="N656" s="519" t="s">
        <v>419</v>
      </c>
      <c r="O656" s="542"/>
      <c r="P656" s="519">
        <f>O656</f>
        <v>0</v>
      </c>
      <c r="Q656" s="519" t="s">
        <v>419</v>
      </c>
      <c r="R656" s="519" t="s">
        <v>419</v>
      </c>
      <c r="S656" s="519">
        <f>K656+O656</f>
        <v>0</v>
      </c>
      <c r="T656" s="521">
        <f>S656</f>
        <v>0</v>
      </c>
    </row>
    <row r="657" spans="1:20" ht="19.149999999999999" hidden="1" customHeight="1">
      <c r="A657" s="535" t="s">
        <v>518</v>
      </c>
      <c r="B657" s="536"/>
      <c r="C657" s="519" t="e">
        <f>ROUND((Q657-R657)/H657/12,0)</f>
        <v>#DIV/0!</v>
      </c>
      <c r="D657" s="519" t="e">
        <f>ROUND(R657/F657/12,0)</f>
        <v>#DIV/0!</v>
      </c>
      <c r="E657" s="524">
        <f>E658+E659</f>
        <v>0</v>
      </c>
      <c r="F657" s="525">
        <f>F658+F659</f>
        <v>0</v>
      </c>
      <c r="G657" s="525">
        <f>G658+G659</f>
        <v>0</v>
      </c>
      <c r="H657" s="526">
        <f>IF(E657+G657=H658+H659,E657+G657, "CHYBA")</f>
        <v>0</v>
      </c>
      <c r="I657" s="522">
        <f>I658+I659</f>
        <v>0</v>
      </c>
      <c r="J657" s="519">
        <f t="shared" ref="J657" si="208">J658+J659</f>
        <v>0</v>
      </c>
      <c r="K657" s="519">
        <f>K660</f>
        <v>0</v>
      </c>
      <c r="L657" s="519">
        <f>IF(I657+K657=L658+L659+L660,I657+K657,"CHYBA")</f>
        <v>0</v>
      </c>
      <c r="M657" s="519">
        <f>M658+M659</f>
        <v>0</v>
      </c>
      <c r="N657" s="519">
        <f>N658+N659</f>
        <v>0</v>
      </c>
      <c r="O657" s="519">
        <f>O660</f>
        <v>0</v>
      </c>
      <c r="P657" s="519">
        <f>IF(M657+O657=P658+P659+P660,M657+O657,"CHYBA")</f>
        <v>0</v>
      </c>
      <c r="Q657" s="519">
        <f>Q658+Q659</f>
        <v>0</v>
      </c>
      <c r="R657" s="519">
        <f>R658+R659</f>
        <v>0</v>
      </c>
      <c r="S657" s="519">
        <f>S660</f>
        <v>0</v>
      </c>
      <c r="T657" s="521">
        <f>IF(Q657+S657=T658+T659+T660,Q657+S657,"CHYBA")</f>
        <v>0</v>
      </c>
    </row>
    <row r="658" spans="1:20" ht="19.149999999999999" hidden="1" customHeight="1">
      <c r="A658" s="534" t="s">
        <v>55</v>
      </c>
      <c r="B658" s="518" t="s">
        <v>419</v>
      </c>
      <c r="C658" s="519" t="e">
        <f>ROUND((Q658-R658)/H658/12,0)</f>
        <v>#DIV/0!</v>
      </c>
      <c r="D658" s="519" t="e">
        <f>ROUND(R658/F658/12,0)</f>
        <v>#DIV/0!</v>
      </c>
      <c r="E658" s="539"/>
      <c r="F658" s="540"/>
      <c r="G658" s="540"/>
      <c r="H658" s="521">
        <f>E658+G658</f>
        <v>0</v>
      </c>
      <c r="I658" s="541"/>
      <c r="J658" s="542"/>
      <c r="K658" s="519" t="s">
        <v>419</v>
      </c>
      <c r="L658" s="519">
        <f>I658</f>
        <v>0</v>
      </c>
      <c r="M658" s="542"/>
      <c r="N658" s="542"/>
      <c r="O658" s="519" t="s">
        <v>419</v>
      </c>
      <c r="P658" s="519">
        <f>M658</f>
        <v>0</v>
      </c>
      <c r="Q658" s="519">
        <f>I658+M658</f>
        <v>0</v>
      </c>
      <c r="R658" s="519">
        <f>J658+N658</f>
        <v>0</v>
      </c>
      <c r="S658" s="519" t="s">
        <v>419</v>
      </c>
      <c r="T658" s="521">
        <f>Q658</f>
        <v>0</v>
      </c>
    </row>
    <row r="659" spans="1:20" ht="19.149999999999999" hidden="1" customHeight="1">
      <c r="A659" s="534" t="s">
        <v>56</v>
      </c>
      <c r="B659" s="518" t="s">
        <v>419</v>
      </c>
      <c r="C659" s="519" t="e">
        <f>ROUND((Q659-R659)/H659/12,0)</f>
        <v>#DIV/0!</v>
      </c>
      <c r="D659" s="519" t="e">
        <f>ROUND(R659/F659/12,0)</f>
        <v>#DIV/0!</v>
      </c>
      <c r="E659" s="539"/>
      <c r="F659" s="540"/>
      <c r="G659" s="540"/>
      <c r="H659" s="521">
        <f>E659+G659</f>
        <v>0</v>
      </c>
      <c r="I659" s="541"/>
      <c r="J659" s="542"/>
      <c r="K659" s="519" t="s">
        <v>419</v>
      </c>
      <c r="L659" s="519">
        <f>I659</f>
        <v>0</v>
      </c>
      <c r="M659" s="542"/>
      <c r="N659" s="542"/>
      <c r="O659" s="519" t="s">
        <v>419</v>
      </c>
      <c r="P659" s="519">
        <f>M659</f>
        <v>0</v>
      </c>
      <c r="Q659" s="519">
        <f>I659+M659</f>
        <v>0</v>
      </c>
      <c r="R659" s="519">
        <f>J659+N659</f>
        <v>0</v>
      </c>
      <c r="S659" s="519" t="s">
        <v>419</v>
      </c>
      <c r="T659" s="521">
        <f>Q659</f>
        <v>0</v>
      </c>
    </row>
    <row r="660" spans="1:20" ht="19.149999999999999" hidden="1" customHeight="1">
      <c r="A660" s="534" t="s">
        <v>57</v>
      </c>
      <c r="B660" s="518" t="s">
        <v>419</v>
      </c>
      <c r="C660" s="519" t="s">
        <v>419</v>
      </c>
      <c r="D660" s="519" t="s">
        <v>419</v>
      </c>
      <c r="E660" s="524" t="s">
        <v>419</v>
      </c>
      <c r="F660" s="525" t="s">
        <v>419</v>
      </c>
      <c r="G660" s="525" t="s">
        <v>419</v>
      </c>
      <c r="H660" s="526" t="s">
        <v>419</v>
      </c>
      <c r="I660" s="522" t="s">
        <v>419</v>
      </c>
      <c r="J660" s="519" t="s">
        <v>419</v>
      </c>
      <c r="K660" s="542"/>
      <c r="L660" s="519">
        <f>K660</f>
        <v>0</v>
      </c>
      <c r="M660" s="519" t="s">
        <v>419</v>
      </c>
      <c r="N660" s="519" t="s">
        <v>419</v>
      </c>
      <c r="O660" s="542"/>
      <c r="P660" s="519">
        <f>O660</f>
        <v>0</v>
      </c>
      <c r="Q660" s="519" t="s">
        <v>419</v>
      </c>
      <c r="R660" s="519" t="s">
        <v>419</v>
      </c>
      <c r="S660" s="519">
        <f>K660+O660</f>
        <v>0</v>
      </c>
      <c r="T660" s="521">
        <f>S660</f>
        <v>0</v>
      </c>
    </row>
    <row r="661" spans="1:20" ht="19.149999999999999" hidden="1" customHeight="1">
      <c r="A661" s="535" t="s">
        <v>518</v>
      </c>
      <c r="B661" s="536"/>
      <c r="C661" s="519" t="e">
        <f>ROUND((Q661-R661)/H661/12,0)</f>
        <v>#DIV/0!</v>
      </c>
      <c r="D661" s="519" t="e">
        <f>ROUND(R661/F661/12,0)</f>
        <v>#DIV/0!</v>
      </c>
      <c r="E661" s="524">
        <f>E662+E663</f>
        <v>0</v>
      </c>
      <c r="F661" s="525">
        <f>F662+F663</f>
        <v>0</v>
      </c>
      <c r="G661" s="525">
        <f>G662+G663</f>
        <v>0</v>
      </c>
      <c r="H661" s="526">
        <f>IF(E661+G661=H662+H663,E661+G661, "CHYBA")</f>
        <v>0</v>
      </c>
      <c r="I661" s="522">
        <f>I662+I663</f>
        <v>0</v>
      </c>
      <c r="J661" s="519">
        <f t="shared" ref="J661" si="209">J662+J663</f>
        <v>0</v>
      </c>
      <c r="K661" s="519">
        <f>K664</f>
        <v>0</v>
      </c>
      <c r="L661" s="519">
        <f>IF(I661+K661=L662+L663+L664,I661+K661,"CHYBA")</f>
        <v>0</v>
      </c>
      <c r="M661" s="519">
        <f>M662+M663</f>
        <v>0</v>
      </c>
      <c r="N661" s="519">
        <f>N662+N663</f>
        <v>0</v>
      </c>
      <c r="O661" s="519">
        <f>O664</f>
        <v>0</v>
      </c>
      <c r="P661" s="519">
        <f>IF(M661+O661=P662+P663+P664,M661+O661,"CHYBA")</f>
        <v>0</v>
      </c>
      <c r="Q661" s="519">
        <f>Q662+Q663</f>
        <v>0</v>
      </c>
      <c r="R661" s="519">
        <f>R662+R663</f>
        <v>0</v>
      </c>
      <c r="S661" s="519">
        <f>S664</f>
        <v>0</v>
      </c>
      <c r="T661" s="521">
        <f>IF(Q661+S661=T662+T663+T664,Q661+S661,"CHYBA")</f>
        <v>0</v>
      </c>
    </row>
    <row r="662" spans="1:20" ht="19.149999999999999" hidden="1" customHeight="1">
      <c r="A662" s="534" t="s">
        <v>55</v>
      </c>
      <c r="B662" s="518" t="s">
        <v>419</v>
      </c>
      <c r="C662" s="519" t="e">
        <f>ROUND((Q662-R662)/H662/12,0)</f>
        <v>#DIV/0!</v>
      </c>
      <c r="D662" s="519" t="e">
        <f>ROUND(R662/F662/12,0)</f>
        <v>#DIV/0!</v>
      </c>
      <c r="E662" s="539"/>
      <c r="F662" s="540"/>
      <c r="G662" s="540"/>
      <c r="H662" s="521">
        <f>E662+G662</f>
        <v>0</v>
      </c>
      <c r="I662" s="541"/>
      <c r="J662" s="542"/>
      <c r="K662" s="519" t="s">
        <v>419</v>
      </c>
      <c r="L662" s="519">
        <f>I662</f>
        <v>0</v>
      </c>
      <c r="M662" s="542"/>
      <c r="N662" s="542"/>
      <c r="O662" s="519" t="s">
        <v>419</v>
      </c>
      <c r="P662" s="519">
        <f>M662</f>
        <v>0</v>
      </c>
      <c r="Q662" s="519">
        <f>I662+M662</f>
        <v>0</v>
      </c>
      <c r="R662" s="519">
        <f>J662+N662</f>
        <v>0</v>
      </c>
      <c r="S662" s="519" t="s">
        <v>419</v>
      </c>
      <c r="T662" s="521">
        <f>Q662</f>
        <v>0</v>
      </c>
    </row>
    <row r="663" spans="1:20" ht="19.149999999999999" hidden="1" customHeight="1">
      <c r="A663" s="534" t="s">
        <v>56</v>
      </c>
      <c r="B663" s="518" t="s">
        <v>419</v>
      </c>
      <c r="C663" s="519" t="e">
        <f>ROUND((Q663-R663)/H663/12,0)</f>
        <v>#DIV/0!</v>
      </c>
      <c r="D663" s="519" t="e">
        <f>ROUND(R663/F663/12,0)</f>
        <v>#DIV/0!</v>
      </c>
      <c r="E663" s="539"/>
      <c r="F663" s="540"/>
      <c r="G663" s="540"/>
      <c r="H663" s="521">
        <f>E663+G663</f>
        <v>0</v>
      </c>
      <c r="I663" s="541"/>
      <c r="J663" s="542"/>
      <c r="K663" s="519" t="s">
        <v>419</v>
      </c>
      <c r="L663" s="519">
        <f>I663</f>
        <v>0</v>
      </c>
      <c r="M663" s="542"/>
      <c r="N663" s="542"/>
      <c r="O663" s="519" t="s">
        <v>419</v>
      </c>
      <c r="P663" s="519">
        <f>M663</f>
        <v>0</v>
      </c>
      <c r="Q663" s="519">
        <f>I663+M663</f>
        <v>0</v>
      </c>
      <c r="R663" s="519">
        <f>J663+N663</f>
        <v>0</v>
      </c>
      <c r="S663" s="519" t="s">
        <v>419</v>
      </c>
      <c r="T663" s="521">
        <f>Q663</f>
        <v>0</v>
      </c>
    </row>
    <row r="664" spans="1:20" ht="19.149999999999999" hidden="1" customHeight="1">
      <c r="A664" s="534" t="s">
        <v>57</v>
      </c>
      <c r="B664" s="518" t="s">
        <v>419</v>
      </c>
      <c r="C664" s="519" t="s">
        <v>419</v>
      </c>
      <c r="D664" s="519" t="s">
        <v>419</v>
      </c>
      <c r="E664" s="524" t="s">
        <v>419</v>
      </c>
      <c r="F664" s="525" t="s">
        <v>419</v>
      </c>
      <c r="G664" s="525" t="s">
        <v>419</v>
      </c>
      <c r="H664" s="526" t="s">
        <v>419</v>
      </c>
      <c r="I664" s="522" t="s">
        <v>419</v>
      </c>
      <c r="J664" s="519" t="s">
        <v>419</v>
      </c>
      <c r="K664" s="542"/>
      <c r="L664" s="519">
        <f>K664</f>
        <v>0</v>
      </c>
      <c r="M664" s="519" t="s">
        <v>419</v>
      </c>
      <c r="N664" s="519" t="s">
        <v>419</v>
      </c>
      <c r="O664" s="542"/>
      <c r="P664" s="519">
        <f>O664</f>
        <v>0</v>
      </c>
      <c r="Q664" s="519" t="s">
        <v>419</v>
      </c>
      <c r="R664" s="519" t="s">
        <v>419</v>
      </c>
      <c r="S664" s="519">
        <f>K664+O664</f>
        <v>0</v>
      </c>
      <c r="T664" s="521">
        <f>S664</f>
        <v>0</v>
      </c>
    </row>
    <row r="665" spans="1:20" ht="19.149999999999999" hidden="1" customHeight="1">
      <c r="A665" s="535" t="s">
        <v>518</v>
      </c>
      <c r="B665" s="536"/>
      <c r="C665" s="519" t="e">
        <f>ROUND((Q665-R665)/H665/12,0)</f>
        <v>#DIV/0!</v>
      </c>
      <c r="D665" s="519" t="e">
        <f>ROUND(R665/F665/12,0)</f>
        <v>#DIV/0!</v>
      </c>
      <c r="E665" s="524">
        <f>E666+E667</f>
        <v>0</v>
      </c>
      <c r="F665" s="525">
        <f>F666+F667</f>
        <v>0</v>
      </c>
      <c r="G665" s="525">
        <f>G666+G667</f>
        <v>0</v>
      </c>
      <c r="H665" s="526">
        <f>IF(E665+G665=H666+H667,E665+G665, "CHYBA")</f>
        <v>0</v>
      </c>
      <c r="I665" s="522">
        <f>I666+I667</f>
        <v>0</v>
      </c>
      <c r="J665" s="519">
        <f t="shared" ref="J665" si="210">J666+J667</f>
        <v>0</v>
      </c>
      <c r="K665" s="519">
        <f>K668</f>
        <v>0</v>
      </c>
      <c r="L665" s="519">
        <f>IF(I665+K665=L666+L667+L668,I665+K665,"CHYBA")</f>
        <v>0</v>
      </c>
      <c r="M665" s="519">
        <f>M666+M667</f>
        <v>0</v>
      </c>
      <c r="N665" s="519">
        <f>N666+N667</f>
        <v>0</v>
      </c>
      <c r="O665" s="519">
        <f>O668</f>
        <v>0</v>
      </c>
      <c r="P665" s="519">
        <f>IF(M665+O665=P666+P667+P668,M665+O665,"CHYBA")</f>
        <v>0</v>
      </c>
      <c r="Q665" s="519">
        <f>Q666+Q667</f>
        <v>0</v>
      </c>
      <c r="R665" s="519">
        <f>R666+R667</f>
        <v>0</v>
      </c>
      <c r="S665" s="519">
        <f>S668</f>
        <v>0</v>
      </c>
      <c r="T665" s="521">
        <f>IF(Q665+S665=T666+T667+T668,Q665+S665,"CHYBA")</f>
        <v>0</v>
      </c>
    </row>
    <row r="666" spans="1:20" ht="19.149999999999999" hidden="1" customHeight="1">
      <c r="A666" s="534" t="s">
        <v>55</v>
      </c>
      <c r="B666" s="518" t="s">
        <v>419</v>
      </c>
      <c r="C666" s="519" t="e">
        <f>ROUND((Q666-R666)/H666/12,0)</f>
        <v>#DIV/0!</v>
      </c>
      <c r="D666" s="519" t="e">
        <f>ROUND(R666/F666/12,0)</f>
        <v>#DIV/0!</v>
      </c>
      <c r="E666" s="539"/>
      <c r="F666" s="540"/>
      <c r="G666" s="540"/>
      <c r="H666" s="521">
        <f>E666+G666</f>
        <v>0</v>
      </c>
      <c r="I666" s="541"/>
      <c r="J666" s="542"/>
      <c r="K666" s="519" t="s">
        <v>419</v>
      </c>
      <c r="L666" s="519">
        <f>I666</f>
        <v>0</v>
      </c>
      <c r="M666" s="542"/>
      <c r="N666" s="542"/>
      <c r="O666" s="519" t="s">
        <v>419</v>
      </c>
      <c r="P666" s="519">
        <f>M666</f>
        <v>0</v>
      </c>
      <c r="Q666" s="519">
        <f>I666+M666</f>
        <v>0</v>
      </c>
      <c r="R666" s="519">
        <f>J666+N666</f>
        <v>0</v>
      </c>
      <c r="S666" s="519" t="s">
        <v>419</v>
      </c>
      <c r="T666" s="521">
        <f>Q666</f>
        <v>0</v>
      </c>
    </row>
    <row r="667" spans="1:20" ht="19.149999999999999" hidden="1" customHeight="1">
      <c r="A667" s="534" t="s">
        <v>56</v>
      </c>
      <c r="B667" s="518" t="s">
        <v>419</v>
      </c>
      <c r="C667" s="519" t="e">
        <f>ROUND((Q667-R667)/H667/12,0)</f>
        <v>#DIV/0!</v>
      </c>
      <c r="D667" s="519" t="e">
        <f>ROUND(R667/F667/12,0)</f>
        <v>#DIV/0!</v>
      </c>
      <c r="E667" s="539"/>
      <c r="F667" s="540"/>
      <c r="G667" s="540"/>
      <c r="H667" s="521">
        <f>E667+G667</f>
        <v>0</v>
      </c>
      <c r="I667" s="541"/>
      <c r="J667" s="542"/>
      <c r="K667" s="519" t="s">
        <v>419</v>
      </c>
      <c r="L667" s="519">
        <f>I667</f>
        <v>0</v>
      </c>
      <c r="M667" s="542"/>
      <c r="N667" s="542"/>
      <c r="O667" s="519" t="s">
        <v>419</v>
      </c>
      <c r="P667" s="519">
        <f>M667</f>
        <v>0</v>
      </c>
      <c r="Q667" s="519">
        <f>I667+M667</f>
        <v>0</v>
      </c>
      <c r="R667" s="519">
        <f>J667+N667</f>
        <v>0</v>
      </c>
      <c r="S667" s="519" t="s">
        <v>419</v>
      </c>
      <c r="T667" s="521">
        <f>Q667</f>
        <v>0</v>
      </c>
    </row>
    <row r="668" spans="1:20" ht="19.149999999999999" hidden="1" customHeight="1" thickBot="1">
      <c r="A668" s="551" t="s">
        <v>57</v>
      </c>
      <c r="B668" s="552" t="s">
        <v>419</v>
      </c>
      <c r="C668" s="553" t="s">
        <v>419</v>
      </c>
      <c r="D668" s="553" t="s">
        <v>419</v>
      </c>
      <c r="E668" s="554" t="s">
        <v>419</v>
      </c>
      <c r="F668" s="555" t="s">
        <v>419</v>
      </c>
      <c r="G668" s="555" t="s">
        <v>419</v>
      </c>
      <c r="H668" s="556" t="s">
        <v>419</v>
      </c>
      <c r="I668" s="557" t="s">
        <v>419</v>
      </c>
      <c r="J668" s="553" t="s">
        <v>419</v>
      </c>
      <c r="K668" s="558"/>
      <c r="L668" s="553">
        <f>K668</f>
        <v>0</v>
      </c>
      <c r="M668" s="553" t="s">
        <v>419</v>
      </c>
      <c r="N668" s="553" t="s">
        <v>419</v>
      </c>
      <c r="O668" s="558"/>
      <c r="P668" s="553">
        <f>O668</f>
        <v>0</v>
      </c>
      <c r="Q668" s="553" t="s">
        <v>419</v>
      </c>
      <c r="R668" s="553" t="s">
        <v>419</v>
      </c>
      <c r="S668" s="553">
        <f>K668+O668</f>
        <v>0</v>
      </c>
      <c r="T668" s="559">
        <f>S668</f>
        <v>0</v>
      </c>
    </row>
    <row r="669" spans="1:20" ht="19.149999999999999" hidden="1" customHeight="1">
      <c r="A669" s="528" t="s">
        <v>425</v>
      </c>
      <c r="B669" s="529" t="s">
        <v>419</v>
      </c>
      <c r="C669" s="530" t="e">
        <f>ROUND((Q669-R669)/H669/12,0)</f>
        <v>#DIV/0!</v>
      </c>
      <c r="D669" s="530" t="e">
        <f>ROUND(R669/F669/12,0)</f>
        <v>#DIV/0!</v>
      </c>
      <c r="E669" s="531">
        <f>E670+E671</f>
        <v>0</v>
      </c>
      <c r="F669" s="530">
        <f>F670+F671</f>
        <v>0</v>
      </c>
      <c r="G669" s="530">
        <f>G670+G671</f>
        <v>0</v>
      </c>
      <c r="H669" s="532">
        <f>IF(E669+G669=H670+H671,E669+G669, "CHYBA")</f>
        <v>0</v>
      </c>
      <c r="I669" s="533">
        <f>I670+I671</f>
        <v>0</v>
      </c>
      <c r="J669" s="530">
        <f t="shared" ref="J669" si="211">J670+J671</f>
        <v>0</v>
      </c>
      <c r="K669" s="530">
        <f>K672</f>
        <v>0</v>
      </c>
      <c r="L669" s="530">
        <f>IF(I669+K669=L670+L671+L672,I669+K669,"CHYBA")</f>
        <v>0</v>
      </c>
      <c r="M669" s="530">
        <f>M670+M671</f>
        <v>0</v>
      </c>
      <c r="N669" s="530">
        <f>N670+N671</f>
        <v>0</v>
      </c>
      <c r="O669" s="530">
        <f>O672</f>
        <v>0</v>
      </c>
      <c r="P669" s="530">
        <f>IF(M669+O669=P670+P671+P672,M669+O669,"CHYBA")</f>
        <v>0</v>
      </c>
      <c r="Q669" s="530">
        <f>Q670+Q671</f>
        <v>0</v>
      </c>
      <c r="R669" s="530">
        <f>R670+R671</f>
        <v>0</v>
      </c>
      <c r="S669" s="530">
        <f>S672</f>
        <v>0</v>
      </c>
      <c r="T669" s="532">
        <f>IF(Q669+S669=T670+T671+T672,Q669+S669,"CHYBA")</f>
        <v>0</v>
      </c>
    </row>
    <row r="670" spans="1:20" ht="19.149999999999999" hidden="1" customHeight="1">
      <c r="A670" s="534" t="s">
        <v>55</v>
      </c>
      <c r="B670" s="518" t="s">
        <v>419</v>
      </c>
      <c r="C670" s="519" t="e">
        <f>ROUND((Q670-R670)/H670/12,0)</f>
        <v>#DIV/0!</v>
      </c>
      <c r="D670" s="519" t="e">
        <f>ROUND(R670/F670/12,0)</f>
        <v>#DIV/0!</v>
      </c>
      <c r="E670" s="520">
        <f>E674+E678+E682+E686+E690+E694+E698</f>
        <v>0</v>
      </c>
      <c r="F670" s="519">
        <f>F674+F678+F682+F686+F690+F694+F698</f>
        <v>0</v>
      </c>
      <c r="G670" s="519">
        <f>G674+G678+G682+G686+G690+G694+G698</f>
        <v>0</v>
      </c>
      <c r="H670" s="521">
        <f>E670+G670</f>
        <v>0</v>
      </c>
      <c r="I670" s="522">
        <f>I674+I678+I682+I686+I690+I694+I698</f>
        <v>0</v>
      </c>
      <c r="J670" s="519">
        <f t="shared" ref="J670:J671" si="212">J674+J678+J682+J686+J690+J694+J698</f>
        <v>0</v>
      </c>
      <c r="K670" s="519" t="s">
        <v>419</v>
      </c>
      <c r="L670" s="519">
        <f>I670</f>
        <v>0</v>
      </c>
      <c r="M670" s="519">
        <f>M674+M678+M682+M686+M690+M694+M698</f>
        <v>0</v>
      </c>
      <c r="N670" s="519">
        <f t="shared" ref="N670:N671" si="213">N674+N678+N682+N686+N690+N694+N698</f>
        <v>0</v>
      </c>
      <c r="O670" s="519" t="s">
        <v>419</v>
      </c>
      <c r="P670" s="519">
        <f>M670</f>
        <v>0</v>
      </c>
      <c r="Q670" s="519">
        <f>I670+M670</f>
        <v>0</v>
      </c>
      <c r="R670" s="519">
        <f>J670+N670</f>
        <v>0</v>
      </c>
      <c r="S670" s="519" t="s">
        <v>419</v>
      </c>
      <c r="T670" s="521">
        <f>Q670</f>
        <v>0</v>
      </c>
    </row>
    <row r="671" spans="1:20" ht="19.149999999999999" hidden="1" customHeight="1">
      <c r="A671" s="534" t="s">
        <v>56</v>
      </c>
      <c r="B671" s="518" t="s">
        <v>419</v>
      </c>
      <c r="C671" s="519" t="e">
        <f>ROUND((Q671-R671)/H671/12,0)</f>
        <v>#DIV/0!</v>
      </c>
      <c r="D671" s="519" t="e">
        <f>ROUND(R671/F671/12,0)</f>
        <v>#DIV/0!</v>
      </c>
      <c r="E671" s="520">
        <f>E675+E679+E683+E687+E691+E695+E699</f>
        <v>0</v>
      </c>
      <c r="F671" s="519">
        <f t="shared" ref="F671:G671" si="214">F675+F679+F683+F687+F691+F695+F699</f>
        <v>0</v>
      </c>
      <c r="G671" s="519">
        <f t="shared" si="214"/>
        <v>0</v>
      </c>
      <c r="H671" s="521">
        <f>E671+G671</f>
        <v>0</v>
      </c>
      <c r="I671" s="522">
        <f>I675+I679+I683+I687+I691+I695+I699</f>
        <v>0</v>
      </c>
      <c r="J671" s="519">
        <f t="shared" si="212"/>
        <v>0</v>
      </c>
      <c r="K671" s="519" t="s">
        <v>419</v>
      </c>
      <c r="L671" s="519">
        <f>I671</f>
        <v>0</v>
      </c>
      <c r="M671" s="519">
        <f>M675+M679+M683+M687+M691+M695+M699</f>
        <v>0</v>
      </c>
      <c r="N671" s="519">
        <f t="shared" si="213"/>
        <v>0</v>
      </c>
      <c r="O671" s="519" t="s">
        <v>419</v>
      </c>
      <c r="P671" s="519">
        <f>M671</f>
        <v>0</v>
      </c>
      <c r="Q671" s="519">
        <f>I671+M671</f>
        <v>0</v>
      </c>
      <c r="R671" s="519">
        <f>J671+N671</f>
        <v>0</v>
      </c>
      <c r="S671" s="519" t="s">
        <v>419</v>
      </c>
      <c r="T671" s="521">
        <f>Q671</f>
        <v>0</v>
      </c>
    </row>
    <row r="672" spans="1:20" ht="19.149999999999999" hidden="1" customHeight="1">
      <c r="A672" s="534" t="s">
        <v>57</v>
      </c>
      <c r="B672" s="518" t="s">
        <v>419</v>
      </c>
      <c r="C672" s="519" t="s">
        <v>419</v>
      </c>
      <c r="D672" s="519" t="s">
        <v>419</v>
      </c>
      <c r="E672" s="524" t="s">
        <v>419</v>
      </c>
      <c r="F672" s="525" t="s">
        <v>419</v>
      </c>
      <c r="G672" s="525" t="s">
        <v>419</v>
      </c>
      <c r="H672" s="526" t="s">
        <v>419</v>
      </c>
      <c r="I672" s="522" t="s">
        <v>419</v>
      </c>
      <c r="J672" s="519" t="s">
        <v>419</v>
      </c>
      <c r="K672" s="519">
        <f>K676+K680+K684+K688+K692+K696+K700</f>
        <v>0</v>
      </c>
      <c r="L672" s="519">
        <f>K672</f>
        <v>0</v>
      </c>
      <c r="M672" s="519" t="s">
        <v>419</v>
      </c>
      <c r="N672" s="519" t="s">
        <v>419</v>
      </c>
      <c r="O672" s="519">
        <f>O676+O680+O684+O688+O692+O696+O700</f>
        <v>0</v>
      </c>
      <c r="P672" s="519">
        <f>O672</f>
        <v>0</v>
      </c>
      <c r="Q672" s="519" t="s">
        <v>419</v>
      </c>
      <c r="R672" s="519" t="s">
        <v>419</v>
      </c>
      <c r="S672" s="519">
        <f>K672+O672</f>
        <v>0</v>
      </c>
      <c r="T672" s="521">
        <f>S672</f>
        <v>0</v>
      </c>
    </row>
    <row r="673" spans="1:20" ht="19.149999999999999" hidden="1" customHeight="1">
      <c r="A673" s="535" t="s">
        <v>518</v>
      </c>
      <c r="B673" s="536"/>
      <c r="C673" s="519" t="e">
        <f>ROUND((Q673-R673)/H673/12,0)</f>
        <v>#DIV/0!</v>
      </c>
      <c r="D673" s="519" t="e">
        <f>ROUND(R673/F673/12,0)</f>
        <v>#DIV/0!</v>
      </c>
      <c r="E673" s="524">
        <f>E674+E675</f>
        <v>0</v>
      </c>
      <c r="F673" s="525">
        <f>F674+F675</f>
        <v>0</v>
      </c>
      <c r="G673" s="525">
        <f>G674+G675</f>
        <v>0</v>
      </c>
      <c r="H673" s="526">
        <f>IF(E673+G673=H674+H675,E673+G673, "CHYBA")</f>
        <v>0</v>
      </c>
      <c r="I673" s="537">
        <f>I674+I675</f>
        <v>0</v>
      </c>
      <c r="J673" s="538">
        <f>J674+J675</f>
        <v>0</v>
      </c>
      <c r="K673" s="538">
        <f>K676</f>
        <v>0</v>
      </c>
      <c r="L673" s="538">
        <f>IF(I673+K673=L674+L675+L676,I673+K673,"CHYBA")</f>
        <v>0</v>
      </c>
      <c r="M673" s="519">
        <f>M674+M675</f>
        <v>0</v>
      </c>
      <c r="N673" s="519">
        <f>N674+N675</f>
        <v>0</v>
      </c>
      <c r="O673" s="519">
        <f>O676</f>
        <v>0</v>
      </c>
      <c r="P673" s="519">
        <f>IF(M673+O673=P674+P675+P676,M673+O673,"CHYBA")</f>
        <v>0</v>
      </c>
      <c r="Q673" s="519">
        <f>Q674+Q675</f>
        <v>0</v>
      </c>
      <c r="R673" s="519">
        <f>R674+R675</f>
        <v>0</v>
      </c>
      <c r="S673" s="519">
        <f>S676</f>
        <v>0</v>
      </c>
      <c r="T673" s="521">
        <f>IF(Q673+S673=T674+T675+T676,Q673+S673,"CHYBA")</f>
        <v>0</v>
      </c>
    </row>
    <row r="674" spans="1:20" ht="19.149999999999999" hidden="1" customHeight="1">
      <c r="A674" s="534" t="s">
        <v>55</v>
      </c>
      <c r="B674" s="518" t="s">
        <v>419</v>
      </c>
      <c r="C674" s="519" t="e">
        <f>ROUND((Q674-R674)/H674/12,0)</f>
        <v>#DIV/0!</v>
      </c>
      <c r="D674" s="519" t="e">
        <f>ROUND(R674/F674/12,0)</f>
        <v>#DIV/0!</v>
      </c>
      <c r="E674" s="539"/>
      <c r="F674" s="540"/>
      <c r="G674" s="540"/>
      <c r="H674" s="521">
        <f>E674+G674</f>
        <v>0</v>
      </c>
      <c r="I674" s="541"/>
      <c r="J674" s="542"/>
      <c r="K674" s="538" t="s">
        <v>419</v>
      </c>
      <c r="L674" s="538">
        <f>I674</f>
        <v>0</v>
      </c>
      <c r="M674" s="542"/>
      <c r="N674" s="542"/>
      <c r="O674" s="519" t="s">
        <v>419</v>
      </c>
      <c r="P674" s="519">
        <f>M674</f>
        <v>0</v>
      </c>
      <c r="Q674" s="519">
        <f>I674+M674</f>
        <v>0</v>
      </c>
      <c r="R674" s="519">
        <f>J674+N674</f>
        <v>0</v>
      </c>
      <c r="S674" s="519" t="s">
        <v>419</v>
      </c>
      <c r="T674" s="521">
        <f>Q674</f>
        <v>0</v>
      </c>
    </row>
    <row r="675" spans="1:20" ht="19.149999999999999" hidden="1" customHeight="1">
      <c r="A675" s="534" t="s">
        <v>56</v>
      </c>
      <c r="B675" s="518" t="s">
        <v>419</v>
      </c>
      <c r="C675" s="519" t="e">
        <f>ROUND((Q675-R675)/H675/12,0)</f>
        <v>#DIV/0!</v>
      </c>
      <c r="D675" s="519" t="e">
        <f>ROUND(R675/F675/12,0)</f>
        <v>#DIV/0!</v>
      </c>
      <c r="E675" s="539"/>
      <c r="F675" s="540"/>
      <c r="G675" s="540"/>
      <c r="H675" s="521">
        <f>E675+G675</f>
        <v>0</v>
      </c>
      <c r="I675" s="541"/>
      <c r="J675" s="542"/>
      <c r="K675" s="538" t="s">
        <v>419</v>
      </c>
      <c r="L675" s="538">
        <f>I675</f>
        <v>0</v>
      </c>
      <c r="M675" s="542"/>
      <c r="N675" s="542"/>
      <c r="O675" s="519" t="s">
        <v>419</v>
      </c>
      <c r="P675" s="519">
        <f>M675</f>
        <v>0</v>
      </c>
      <c r="Q675" s="519">
        <f>I675+M675</f>
        <v>0</v>
      </c>
      <c r="R675" s="519">
        <f>J675+N675</f>
        <v>0</v>
      </c>
      <c r="S675" s="519" t="s">
        <v>419</v>
      </c>
      <c r="T675" s="521">
        <f>Q675</f>
        <v>0</v>
      </c>
    </row>
    <row r="676" spans="1:20" ht="19.149999999999999" hidden="1" customHeight="1">
      <c r="A676" s="534" t="s">
        <v>57</v>
      </c>
      <c r="B676" s="518" t="s">
        <v>419</v>
      </c>
      <c r="C676" s="519" t="s">
        <v>419</v>
      </c>
      <c r="D676" s="519" t="s">
        <v>419</v>
      </c>
      <c r="E676" s="524" t="s">
        <v>419</v>
      </c>
      <c r="F676" s="525" t="s">
        <v>419</v>
      </c>
      <c r="G676" s="525" t="s">
        <v>419</v>
      </c>
      <c r="H676" s="526" t="s">
        <v>419</v>
      </c>
      <c r="I676" s="522" t="s">
        <v>419</v>
      </c>
      <c r="J676" s="519" t="s">
        <v>419</v>
      </c>
      <c r="K676" s="542"/>
      <c r="L676" s="538">
        <f>K676</f>
        <v>0</v>
      </c>
      <c r="M676" s="519" t="s">
        <v>419</v>
      </c>
      <c r="N676" s="519" t="s">
        <v>419</v>
      </c>
      <c r="O676" s="542"/>
      <c r="P676" s="519">
        <f>O676</f>
        <v>0</v>
      </c>
      <c r="Q676" s="519" t="s">
        <v>419</v>
      </c>
      <c r="R676" s="519" t="s">
        <v>419</v>
      </c>
      <c r="S676" s="519">
        <f>K676+O676</f>
        <v>0</v>
      </c>
      <c r="T676" s="521">
        <f>S676</f>
        <v>0</v>
      </c>
    </row>
    <row r="677" spans="1:20" ht="19.149999999999999" hidden="1" customHeight="1">
      <c r="A677" s="535" t="s">
        <v>518</v>
      </c>
      <c r="B677" s="536"/>
      <c r="C677" s="519" t="e">
        <f>ROUND((Q677-R677)/H677/12,0)</f>
        <v>#DIV/0!</v>
      </c>
      <c r="D677" s="519" t="e">
        <f>ROUND(R677/F677/12,0)</f>
        <v>#DIV/0!</v>
      </c>
      <c r="E677" s="524">
        <f>E678+E679</f>
        <v>0</v>
      </c>
      <c r="F677" s="525">
        <f>F678+F679</f>
        <v>0</v>
      </c>
      <c r="G677" s="525">
        <f>G678+G679</f>
        <v>0</v>
      </c>
      <c r="H677" s="526">
        <f>IF(E677+G677=H678+H679,E677+G677, "CHYBA")</f>
        <v>0</v>
      </c>
      <c r="I677" s="522">
        <f>I678+I679</f>
        <v>0</v>
      </c>
      <c r="J677" s="519">
        <f t="shared" ref="J677" si="215">J678+J679</f>
        <v>0</v>
      </c>
      <c r="K677" s="519">
        <f>K680</f>
        <v>0</v>
      </c>
      <c r="L677" s="519">
        <f>IF(I677+K677=L678+L679+L680,I677+K677,"CHYBA")</f>
        <v>0</v>
      </c>
      <c r="M677" s="519">
        <f>M678+M679</f>
        <v>0</v>
      </c>
      <c r="N677" s="519">
        <f>N678+N679</f>
        <v>0</v>
      </c>
      <c r="O677" s="519">
        <f>O680</f>
        <v>0</v>
      </c>
      <c r="P677" s="519">
        <f>IF(M677+O677=P678+P679+P680,M677+O677,"CHYBA")</f>
        <v>0</v>
      </c>
      <c r="Q677" s="519">
        <f>Q678+Q679</f>
        <v>0</v>
      </c>
      <c r="R677" s="519">
        <f>R678+R679</f>
        <v>0</v>
      </c>
      <c r="S677" s="519">
        <f>S680</f>
        <v>0</v>
      </c>
      <c r="T677" s="521">
        <f>IF(Q677+S677=T678+T679+T680,Q677+S677,"CHYBA")</f>
        <v>0</v>
      </c>
    </row>
    <row r="678" spans="1:20" ht="19.149999999999999" hidden="1" customHeight="1">
      <c r="A678" s="534" t="s">
        <v>55</v>
      </c>
      <c r="B678" s="518" t="s">
        <v>419</v>
      </c>
      <c r="C678" s="519" t="e">
        <f>ROUND((Q678-R678)/H678/12,0)</f>
        <v>#DIV/0!</v>
      </c>
      <c r="D678" s="519" t="e">
        <f>ROUND(R678/F678/12,0)</f>
        <v>#DIV/0!</v>
      </c>
      <c r="E678" s="539"/>
      <c r="F678" s="540"/>
      <c r="G678" s="540"/>
      <c r="H678" s="521">
        <f>E678+G678</f>
        <v>0</v>
      </c>
      <c r="I678" s="541"/>
      <c r="J678" s="542"/>
      <c r="K678" s="519" t="s">
        <v>419</v>
      </c>
      <c r="L678" s="519">
        <f>I678</f>
        <v>0</v>
      </c>
      <c r="M678" s="542"/>
      <c r="N678" s="542"/>
      <c r="O678" s="519" t="s">
        <v>419</v>
      </c>
      <c r="P678" s="519">
        <f>M678</f>
        <v>0</v>
      </c>
      <c r="Q678" s="519">
        <f>I678+M678</f>
        <v>0</v>
      </c>
      <c r="R678" s="519">
        <f>J678+N678</f>
        <v>0</v>
      </c>
      <c r="S678" s="519" t="s">
        <v>419</v>
      </c>
      <c r="T678" s="521">
        <f>Q678</f>
        <v>0</v>
      </c>
    </row>
    <row r="679" spans="1:20" ht="19.149999999999999" hidden="1" customHeight="1">
      <c r="A679" s="534" t="s">
        <v>56</v>
      </c>
      <c r="B679" s="518" t="s">
        <v>419</v>
      </c>
      <c r="C679" s="519" t="e">
        <f>ROUND((Q679-R679)/H679/12,0)</f>
        <v>#DIV/0!</v>
      </c>
      <c r="D679" s="519" t="e">
        <f>ROUND(R679/F679/12,0)</f>
        <v>#DIV/0!</v>
      </c>
      <c r="E679" s="539"/>
      <c r="F679" s="540"/>
      <c r="G679" s="540"/>
      <c r="H679" s="521">
        <f>E679+G679</f>
        <v>0</v>
      </c>
      <c r="I679" s="541"/>
      <c r="J679" s="542"/>
      <c r="K679" s="519" t="s">
        <v>419</v>
      </c>
      <c r="L679" s="519">
        <f>I679</f>
        <v>0</v>
      </c>
      <c r="M679" s="542"/>
      <c r="N679" s="542"/>
      <c r="O679" s="519" t="s">
        <v>419</v>
      </c>
      <c r="P679" s="519">
        <f>M679</f>
        <v>0</v>
      </c>
      <c r="Q679" s="519">
        <f>I679+M679</f>
        <v>0</v>
      </c>
      <c r="R679" s="519">
        <f>J679+N679</f>
        <v>0</v>
      </c>
      <c r="S679" s="519" t="s">
        <v>419</v>
      </c>
      <c r="T679" s="521">
        <f>Q679</f>
        <v>0</v>
      </c>
    </row>
    <row r="680" spans="1:20" ht="19.149999999999999" hidden="1" customHeight="1">
      <c r="A680" s="534" t="s">
        <v>57</v>
      </c>
      <c r="B680" s="518" t="s">
        <v>419</v>
      </c>
      <c r="C680" s="519" t="s">
        <v>419</v>
      </c>
      <c r="D680" s="519" t="s">
        <v>419</v>
      </c>
      <c r="E680" s="524" t="s">
        <v>419</v>
      </c>
      <c r="F680" s="525" t="s">
        <v>419</v>
      </c>
      <c r="G680" s="525" t="s">
        <v>419</v>
      </c>
      <c r="H680" s="526" t="s">
        <v>419</v>
      </c>
      <c r="I680" s="522" t="s">
        <v>419</v>
      </c>
      <c r="J680" s="519" t="s">
        <v>419</v>
      </c>
      <c r="K680" s="542"/>
      <c r="L680" s="519">
        <f>K680</f>
        <v>0</v>
      </c>
      <c r="M680" s="519" t="s">
        <v>419</v>
      </c>
      <c r="N680" s="519" t="s">
        <v>419</v>
      </c>
      <c r="O680" s="542"/>
      <c r="P680" s="519">
        <f>O680</f>
        <v>0</v>
      </c>
      <c r="Q680" s="519" t="s">
        <v>419</v>
      </c>
      <c r="R680" s="519" t="s">
        <v>419</v>
      </c>
      <c r="S680" s="519">
        <f>K680+O680</f>
        <v>0</v>
      </c>
      <c r="T680" s="521">
        <f>S680</f>
        <v>0</v>
      </c>
    </row>
    <row r="681" spans="1:20" ht="19.149999999999999" hidden="1" customHeight="1">
      <c r="A681" s="535" t="s">
        <v>518</v>
      </c>
      <c r="B681" s="536"/>
      <c r="C681" s="519" t="e">
        <f>ROUND((Q681-R681)/H681/12,0)</f>
        <v>#DIV/0!</v>
      </c>
      <c r="D681" s="519" t="e">
        <f>ROUND(R681/F681/12,0)</f>
        <v>#DIV/0!</v>
      </c>
      <c r="E681" s="524">
        <f>E682+E683</f>
        <v>0</v>
      </c>
      <c r="F681" s="525">
        <f>F682+F683</f>
        <v>0</v>
      </c>
      <c r="G681" s="525">
        <f>G682+G683</f>
        <v>0</v>
      </c>
      <c r="H681" s="526">
        <f>IF(E681+G681=H682+H683,E681+G681, "CHYBA")</f>
        <v>0</v>
      </c>
      <c r="I681" s="522">
        <f>I682+I683</f>
        <v>0</v>
      </c>
      <c r="J681" s="519">
        <f t="shared" ref="J681" si="216">J682+J683</f>
        <v>0</v>
      </c>
      <c r="K681" s="519">
        <f>K684</f>
        <v>0</v>
      </c>
      <c r="L681" s="519">
        <f>IF(I681+K681=L682+L683+L684,I681+K681,"CHYBA")</f>
        <v>0</v>
      </c>
      <c r="M681" s="519">
        <f>M682+M683</f>
        <v>0</v>
      </c>
      <c r="N681" s="519">
        <f>N682+N683</f>
        <v>0</v>
      </c>
      <c r="O681" s="519">
        <f>O684</f>
        <v>0</v>
      </c>
      <c r="P681" s="519">
        <f>IF(M681+O681=P682+P683+P684,M681+O681,"CHYBA")</f>
        <v>0</v>
      </c>
      <c r="Q681" s="519">
        <f>Q682+Q683</f>
        <v>0</v>
      </c>
      <c r="R681" s="519">
        <f>R682+R683</f>
        <v>0</v>
      </c>
      <c r="S681" s="519">
        <f>S684</f>
        <v>0</v>
      </c>
      <c r="T681" s="521">
        <f>IF(Q681+S681=T682+T683+T684,Q681+S681,"CHYBA")</f>
        <v>0</v>
      </c>
    </row>
    <row r="682" spans="1:20" ht="19.149999999999999" hidden="1" customHeight="1">
      <c r="A682" s="534" t="s">
        <v>55</v>
      </c>
      <c r="B682" s="518" t="s">
        <v>419</v>
      </c>
      <c r="C682" s="519" t="e">
        <f>ROUND((Q682-R682)/H682/12,0)</f>
        <v>#DIV/0!</v>
      </c>
      <c r="D682" s="519" t="e">
        <f>ROUND(R682/F682/12,0)</f>
        <v>#DIV/0!</v>
      </c>
      <c r="E682" s="539"/>
      <c r="F682" s="540"/>
      <c r="G682" s="540"/>
      <c r="H682" s="521">
        <f>E682+G682</f>
        <v>0</v>
      </c>
      <c r="I682" s="541"/>
      <c r="J682" s="542"/>
      <c r="K682" s="519" t="s">
        <v>419</v>
      </c>
      <c r="L682" s="519">
        <f>I682</f>
        <v>0</v>
      </c>
      <c r="M682" s="542"/>
      <c r="N682" s="542"/>
      <c r="O682" s="519" t="s">
        <v>419</v>
      </c>
      <c r="P682" s="519">
        <f>M682</f>
        <v>0</v>
      </c>
      <c r="Q682" s="519">
        <f>I682+M682</f>
        <v>0</v>
      </c>
      <c r="R682" s="519">
        <f>J682+N682</f>
        <v>0</v>
      </c>
      <c r="S682" s="519" t="s">
        <v>419</v>
      </c>
      <c r="T682" s="521">
        <f>Q682</f>
        <v>0</v>
      </c>
    </row>
    <row r="683" spans="1:20" ht="19.149999999999999" hidden="1" customHeight="1">
      <c r="A683" s="534" t="s">
        <v>56</v>
      </c>
      <c r="B683" s="518" t="s">
        <v>419</v>
      </c>
      <c r="C683" s="519" t="e">
        <f>ROUND((Q683-R683)/H683/12,0)</f>
        <v>#DIV/0!</v>
      </c>
      <c r="D683" s="519" t="e">
        <f>ROUND(R683/F683/12,0)</f>
        <v>#DIV/0!</v>
      </c>
      <c r="E683" s="539"/>
      <c r="F683" s="540"/>
      <c r="G683" s="540"/>
      <c r="H683" s="521">
        <f>E683+G683</f>
        <v>0</v>
      </c>
      <c r="I683" s="541"/>
      <c r="J683" s="542"/>
      <c r="K683" s="519" t="s">
        <v>419</v>
      </c>
      <c r="L683" s="519">
        <f>I683</f>
        <v>0</v>
      </c>
      <c r="M683" s="542"/>
      <c r="N683" s="542"/>
      <c r="O683" s="519" t="s">
        <v>419</v>
      </c>
      <c r="P683" s="519">
        <f>M683</f>
        <v>0</v>
      </c>
      <c r="Q683" s="519">
        <f>I683+M683</f>
        <v>0</v>
      </c>
      <c r="R683" s="519">
        <f>J683+N683</f>
        <v>0</v>
      </c>
      <c r="S683" s="519" t="s">
        <v>419</v>
      </c>
      <c r="T683" s="521">
        <f>Q683</f>
        <v>0</v>
      </c>
    </row>
    <row r="684" spans="1:20" ht="19.149999999999999" hidden="1" customHeight="1">
      <c r="A684" s="534" t="s">
        <v>57</v>
      </c>
      <c r="B684" s="518" t="s">
        <v>419</v>
      </c>
      <c r="C684" s="519" t="s">
        <v>419</v>
      </c>
      <c r="D684" s="519" t="s">
        <v>419</v>
      </c>
      <c r="E684" s="524" t="s">
        <v>419</v>
      </c>
      <c r="F684" s="525" t="s">
        <v>419</v>
      </c>
      <c r="G684" s="525" t="s">
        <v>419</v>
      </c>
      <c r="H684" s="526" t="s">
        <v>419</v>
      </c>
      <c r="I684" s="522" t="s">
        <v>419</v>
      </c>
      <c r="J684" s="519" t="s">
        <v>419</v>
      </c>
      <c r="K684" s="542"/>
      <c r="L684" s="519">
        <f>K684</f>
        <v>0</v>
      </c>
      <c r="M684" s="519" t="s">
        <v>419</v>
      </c>
      <c r="N684" s="519" t="s">
        <v>419</v>
      </c>
      <c r="O684" s="542"/>
      <c r="P684" s="519">
        <f>O684</f>
        <v>0</v>
      </c>
      <c r="Q684" s="519" t="s">
        <v>419</v>
      </c>
      <c r="R684" s="519" t="s">
        <v>419</v>
      </c>
      <c r="S684" s="519">
        <f>K684+O684</f>
        <v>0</v>
      </c>
      <c r="T684" s="521">
        <f>S684</f>
        <v>0</v>
      </c>
    </row>
    <row r="685" spans="1:20" ht="19.149999999999999" hidden="1" customHeight="1">
      <c r="A685" s="535" t="s">
        <v>518</v>
      </c>
      <c r="B685" s="536"/>
      <c r="C685" s="519" t="e">
        <f>ROUND((Q685-R685)/H685/12,0)</f>
        <v>#DIV/0!</v>
      </c>
      <c r="D685" s="519" t="e">
        <f>ROUND(R685/F685/12,0)</f>
        <v>#DIV/0!</v>
      </c>
      <c r="E685" s="524">
        <f>E686+E687</f>
        <v>0</v>
      </c>
      <c r="F685" s="525">
        <f>F686+F687</f>
        <v>0</v>
      </c>
      <c r="G685" s="525">
        <f>G686+G687</f>
        <v>0</v>
      </c>
      <c r="H685" s="526">
        <f>IF(E685+G685=H686+H687,E685+G685, "CHYBA")</f>
        <v>0</v>
      </c>
      <c r="I685" s="522">
        <f>I686+I687</f>
        <v>0</v>
      </c>
      <c r="J685" s="519">
        <f t="shared" ref="J685" si="217">J686+J687</f>
        <v>0</v>
      </c>
      <c r="K685" s="519">
        <f>K688</f>
        <v>0</v>
      </c>
      <c r="L685" s="519">
        <f>IF(I685+K685=L686+L687+L688,I685+K685,"CHYBA")</f>
        <v>0</v>
      </c>
      <c r="M685" s="519">
        <f>M686+M687</f>
        <v>0</v>
      </c>
      <c r="N685" s="519">
        <f>N686+N687</f>
        <v>0</v>
      </c>
      <c r="O685" s="519">
        <f>O688</f>
        <v>0</v>
      </c>
      <c r="P685" s="519">
        <f>IF(M685+O685=P686+P687+P688,M685+O685,"CHYBA")</f>
        <v>0</v>
      </c>
      <c r="Q685" s="519">
        <f>Q686+Q687</f>
        <v>0</v>
      </c>
      <c r="R685" s="519">
        <f>R686+R687</f>
        <v>0</v>
      </c>
      <c r="S685" s="519">
        <f>S688</f>
        <v>0</v>
      </c>
      <c r="T685" s="521">
        <f>IF(Q685+S685=T686+T687+T688,Q685+S685,"CHYBA")</f>
        <v>0</v>
      </c>
    </row>
    <row r="686" spans="1:20" ht="19.149999999999999" hidden="1" customHeight="1">
      <c r="A686" s="534" t="s">
        <v>55</v>
      </c>
      <c r="B686" s="518" t="s">
        <v>419</v>
      </c>
      <c r="C686" s="519" t="e">
        <f>ROUND((Q686-R686)/H686/12,0)</f>
        <v>#DIV/0!</v>
      </c>
      <c r="D686" s="519" t="e">
        <f>ROUND(R686/F686/12,0)</f>
        <v>#DIV/0!</v>
      </c>
      <c r="E686" s="539"/>
      <c r="F686" s="540"/>
      <c r="G686" s="540"/>
      <c r="H686" s="521">
        <f>E686+G686</f>
        <v>0</v>
      </c>
      <c r="I686" s="541"/>
      <c r="J686" s="542"/>
      <c r="K686" s="519" t="s">
        <v>419</v>
      </c>
      <c r="L686" s="519">
        <f>I686</f>
        <v>0</v>
      </c>
      <c r="M686" s="542"/>
      <c r="N686" s="542"/>
      <c r="O686" s="519" t="s">
        <v>419</v>
      </c>
      <c r="P686" s="519">
        <f>M686</f>
        <v>0</v>
      </c>
      <c r="Q686" s="519">
        <f>I686+M686</f>
        <v>0</v>
      </c>
      <c r="R686" s="519">
        <f>J686+N686</f>
        <v>0</v>
      </c>
      <c r="S686" s="519" t="s">
        <v>419</v>
      </c>
      <c r="T686" s="521">
        <f>Q686</f>
        <v>0</v>
      </c>
    </row>
    <row r="687" spans="1:20" ht="19.149999999999999" hidden="1" customHeight="1">
      <c r="A687" s="534" t="s">
        <v>56</v>
      </c>
      <c r="B687" s="518" t="s">
        <v>419</v>
      </c>
      <c r="C687" s="519" t="e">
        <f>ROUND((Q687-R687)/H687/12,0)</f>
        <v>#DIV/0!</v>
      </c>
      <c r="D687" s="519" t="e">
        <f>ROUND(R687/F687/12,0)</f>
        <v>#DIV/0!</v>
      </c>
      <c r="E687" s="539"/>
      <c r="F687" s="540"/>
      <c r="G687" s="540"/>
      <c r="H687" s="521">
        <f>E687+G687</f>
        <v>0</v>
      </c>
      <c r="I687" s="541"/>
      <c r="J687" s="542"/>
      <c r="K687" s="519" t="s">
        <v>419</v>
      </c>
      <c r="L687" s="519">
        <f>I687</f>
        <v>0</v>
      </c>
      <c r="M687" s="542"/>
      <c r="N687" s="542"/>
      <c r="O687" s="519" t="s">
        <v>419</v>
      </c>
      <c r="P687" s="519">
        <f>M687</f>
        <v>0</v>
      </c>
      <c r="Q687" s="519">
        <f>I687+M687</f>
        <v>0</v>
      </c>
      <c r="R687" s="519">
        <f>J687+N687</f>
        <v>0</v>
      </c>
      <c r="S687" s="519" t="s">
        <v>419</v>
      </c>
      <c r="T687" s="521">
        <f>Q687</f>
        <v>0</v>
      </c>
    </row>
    <row r="688" spans="1:20" ht="19.149999999999999" hidden="1" customHeight="1">
      <c r="A688" s="534" t="s">
        <v>57</v>
      </c>
      <c r="B688" s="518" t="s">
        <v>419</v>
      </c>
      <c r="C688" s="519" t="s">
        <v>419</v>
      </c>
      <c r="D688" s="519" t="s">
        <v>419</v>
      </c>
      <c r="E688" s="524" t="s">
        <v>419</v>
      </c>
      <c r="F688" s="525" t="s">
        <v>419</v>
      </c>
      <c r="G688" s="525" t="s">
        <v>419</v>
      </c>
      <c r="H688" s="526" t="s">
        <v>419</v>
      </c>
      <c r="I688" s="522" t="s">
        <v>419</v>
      </c>
      <c r="J688" s="519" t="s">
        <v>419</v>
      </c>
      <c r="K688" s="542"/>
      <c r="L688" s="519">
        <f>K688</f>
        <v>0</v>
      </c>
      <c r="M688" s="519" t="s">
        <v>419</v>
      </c>
      <c r="N688" s="519" t="s">
        <v>419</v>
      </c>
      <c r="O688" s="542"/>
      <c r="P688" s="519">
        <f>O688</f>
        <v>0</v>
      </c>
      <c r="Q688" s="519" t="s">
        <v>419</v>
      </c>
      <c r="R688" s="519" t="s">
        <v>419</v>
      </c>
      <c r="S688" s="519">
        <f>K688+O688</f>
        <v>0</v>
      </c>
      <c r="T688" s="521">
        <f>S688</f>
        <v>0</v>
      </c>
    </row>
    <row r="689" spans="1:20" ht="19.149999999999999" hidden="1" customHeight="1">
      <c r="A689" s="535" t="s">
        <v>518</v>
      </c>
      <c r="B689" s="536"/>
      <c r="C689" s="519" t="e">
        <f>ROUND((Q689-R689)/H689/12,0)</f>
        <v>#DIV/0!</v>
      </c>
      <c r="D689" s="519" t="e">
        <f>ROUND(R689/F689/12,0)</f>
        <v>#DIV/0!</v>
      </c>
      <c r="E689" s="524">
        <f>E690+E691</f>
        <v>0</v>
      </c>
      <c r="F689" s="525">
        <f>F690+F691</f>
        <v>0</v>
      </c>
      <c r="G689" s="525">
        <f>G690+G691</f>
        <v>0</v>
      </c>
      <c r="H689" s="526">
        <f>IF(E689+G689=H690+H691,E689+G689, "CHYBA")</f>
        <v>0</v>
      </c>
      <c r="I689" s="522">
        <f>I690+I691</f>
        <v>0</v>
      </c>
      <c r="J689" s="519">
        <f t="shared" ref="J689" si="218">J690+J691</f>
        <v>0</v>
      </c>
      <c r="K689" s="519">
        <f>K692</f>
        <v>0</v>
      </c>
      <c r="L689" s="519">
        <f>IF(I689+K689=L690+L691+L692,I689+K689,"CHYBA")</f>
        <v>0</v>
      </c>
      <c r="M689" s="519">
        <f>M690+M691</f>
        <v>0</v>
      </c>
      <c r="N689" s="519">
        <f>N690+N691</f>
        <v>0</v>
      </c>
      <c r="O689" s="519">
        <f>O692</f>
        <v>0</v>
      </c>
      <c r="P689" s="519">
        <f>IF(M689+O689=P690+P691+P692,M689+O689,"CHYBA")</f>
        <v>0</v>
      </c>
      <c r="Q689" s="519">
        <f>Q690+Q691</f>
        <v>0</v>
      </c>
      <c r="R689" s="519">
        <f>R690+R691</f>
        <v>0</v>
      </c>
      <c r="S689" s="519">
        <f>S692</f>
        <v>0</v>
      </c>
      <c r="T689" s="521">
        <f>IF(Q689+S689=T690+T691+T692,Q689+S689,"CHYBA")</f>
        <v>0</v>
      </c>
    </row>
    <row r="690" spans="1:20" ht="19.149999999999999" hidden="1" customHeight="1">
      <c r="A690" s="534" t="s">
        <v>55</v>
      </c>
      <c r="B690" s="518" t="s">
        <v>419</v>
      </c>
      <c r="C690" s="519" t="e">
        <f>ROUND((Q690-R690)/H690/12,0)</f>
        <v>#DIV/0!</v>
      </c>
      <c r="D690" s="519" t="e">
        <f>ROUND(R690/F690/12,0)</f>
        <v>#DIV/0!</v>
      </c>
      <c r="E690" s="539"/>
      <c r="F690" s="540"/>
      <c r="G690" s="540"/>
      <c r="H690" s="521">
        <f>E690+G690</f>
        <v>0</v>
      </c>
      <c r="I690" s="541"/>
      <c r="J690" s="542"/>
      <c r="K690" s="519" t="s">
        <v>419</v>
      </c>
      <c r="L690" s="519">
        <f>I690</f>
        <v>0</v>
      </c>
      <c r="M690" s="542"/>
      <c r="N690" s="542"/>
      <c r="O690" s="519" t="s">
        <v>419</v>
      </c>
      <c r="P690" s="519">
        <f>M690</f>
        <v>0</v>
      </c>
      <c r="Q690" s="519">
        <f>I690+M690</f>
        <v>0</v>
      </c>
      <c r="R690" s="519">
        <f>J690+N690</f>
        <v>0</v>
      </c>
      <c r="S690" s="519" t="s">
        <v>419</v>
      </c>
      <c r="T690" s="521">
        <f>Q690</f>
        <v>0</v>
      </c>
    </row>
    <row r="691" spans="1:20" ht="19.149999999999999" hidden="1" customHeight="1">
      <c r="A691" s="534" t="s">
        <v>56</v>
      </c>
      <c r="B691" s="518" t="s">
        <v>419</v>
      </c>
      <c r="C691" s="519" t="e">
        <f>ROUND((Q691-R691)/H691/12,0)</f>
        <v>#DIV/0!</v>
      </c>
      <c r="D691" s="519" t="e">
        <f>ROUND(R691/F691/12,0)</f>
        <v>#DIV/0!</v>
      </c>
      <c r="E691" s="539"/>
      <c r="F691" s="540"/>
      <c r="G691" s="540"/>
      <c r="H691" s="521">
        <f>E691+G691</f>
        <v>0</v>
      </c>
      <c r="I691" s="541"/>
      <c r="J691" s="542"/>
      <c r="K691" s="519" t="s">
        <v>419</v>
      </c>
      <c r="L691" s="519">
        <f>I691</f>
        <v>0</v>
      </c>
      <c r="M691" s="542"/>
      <c r="N691" s="542"/>
      <c r="O691" s="519" t="s">
        <v>419</v>
      </c>
      <c r="P691" s="519">
        <f>M691</f>
        <v>0</v>
      </c>
      <c r="Q691" s="519">
        <f>I691+M691</f>
        <v>0</v>
      </c>
      <c r="R691" s="519">
        <f>J691+N691</f>
        <v>0</v>
      </c>
      <c r="S691" s="519" t="s">
        <v>419</v>
      </c>
      <c r="T691" s="521">
        <f>Q691</f>
        <v>0</v>
      </c>
    </row>
    <row r="692" spans="1:20" ht="19.149999999999999" hidden="1" customHeight="1">
      <c r="A692" s="534" t="s">
        <v>57</v>
      </c>
      <c r="B692" s="518" t="s">
        <v>419</v>
      </c>
      <c r="C692" s="519" t="s">
        <v>419</v>
      </c>
      <c r="D692" s="519" t="s">
        <v>419</v>
      </c>
      <c r="E692" s="524" t="s">
        <v>419</v>
      </c>
      <c r="F692" s="525" t="s">
        <v>419</v>
      </c>
      <c r="G692" s="525" t="s">
        <v>419</v>
      </c>
      <c r="H692" s="526" t="s">
        <v>419</v>
      </c>
      <c r="I692" s="522" t="s">
        <v>419</v>
      </c>
      <c r="J692" s="519" t="s">
        <v>419</v>
      </c>
      <c r="K692" s="542"/>
      <c r="L692" s="519">
        <f>K692</f>
        <v>0</v>
      </c>
      <c r="M692" s="519" t="s">
        <v>419</v>
      </c>
      <c r="N692" s="519" t="s">
        <v>419</v>
      </c>
      <c r="O692" s="542"/>
      <c r="P692" s="519">
        <f>O692</f>
        <v>0</v>
      </c>
      <c r="Q692" s="519" t="s">
        <v>419</v>
      </c>
      <c r="R692" s="519" t="s">
        <v>419</v>
      </c>
      <c r="S692" s="519">
        <f>K692+O692</f>
        <v>0</v>
      </c>
      <c r="T692" s="521">
        <f>S692</f>
        <v>0</v>
      </c>
    </row>
    <row r="693" spans="1:20" ht="19.149999999999999" hidden="1" customHeight="1">
      <c r="A693" s="535" t="s">
        <v>518</v>
      </c>
      <c r="B693" s="536"/>
      <c r="C693" s="519" t="e">
        <f>ROUND((Q693-R693)/H693/12,0)</f>
        <v>#DIV/0!</v>
      </c>
      <c r="D693" s="519" t="e">
        <f>ROUND(R693/F693/12,0)</f>
        <v>#DIV/0!</v>
      </c>
      <c r="E693" s="524">
        <f>E694+E695</f>
        <v>0</v>
      </c>
      <c r="F693" s="525">
        <f>F694+F695</f>
        <v>0</v>
      </c>
      <c r="G693" s="525">
        <f>G694+G695</f>
        <v>0</v>
      </c>
      <c r="H693" s="526">
        <f>IF(E693+G693=H694+H695,E693+G693, "CHYBA")</f>
        <v>0</v>
      </c>
      <c r="I693" s="522">
        <f>I694+I695</f>
        <v>0</v>
      </c>
      <c r="J693" s="519">
        <f t="shared" ref="J693" si="219">J694+J695</f>
        <v>0</v>
      </c>
      <c r="K693" s="519">
        <f>K696</f>
        <v>0</v>
      </c>
      <c r="L693" s="519">
        <f>IF(I693+K693=L694+L695+L696,I693+K693,"CHYBA")</f>
        <v>0</v>
      </c>
      <c r="M693" s="519">
        <f>M694+M695</f>
        <v>0</v>
      </c>
      <c r="N693" s="519">
        <f>N694+N695</f>
        <v>0</v>
      </c>
      <c r="O693" s="519">
        <f>O696</f>
        <v>0</v>
      </c>
      <c r="P693" s="519">
        <f>IF(M693+O693=P694+P695+P696,M693+O693,"CHYBA")</f>
        <v>0</v>
      </c>
      <c r="Q693" s="519">
        <f>Q694+Q695</f>
        <v>0</v>
      </c>
      <c r="R693" s="519">
        <f>R694+R695</f>
        <v>0</v>
      </c>
      <c r="S693" s="519">
        <f>S696</f>
        <v>0</v>
      </c>
      <c r="T693" s="521">
        <f>IF(Q693+S693=T694+T695+T696,Q693+S693,"CHYBA")</f>
        <v>0</v>
      </c>
    </row>
    <row r="694" spans="1:20" ht="19.149999999999999" hidden="1" customHeight="1">
      <c r="A694" s="534" t="s">
        <v>55</v>
      </c>
      <c r="B694" s="518" t="s">
        <v>419</v>
      </c>
      <c r="C694" s="519" t="e">
        <f>ROUND((Q694-R694)/H694/12,0)</f>
        <v>#DIV/0!</v>
      </c>
      <c r="D694" s="519" t="e">
        <f>ROUND(R694/F694/12,0)</f>
        <v>#DIV/0!</v>
      </c>
      <c r="E694" s="539"/>
      <c r="F694" s="540"/>
      <c r="G694" s="540"/>
      <c r="H694" s="521">
        <f>E694+G694</f>
        <v>0</v>
      </c>
      <c r="I694" s="541"/>
      <c r="J694" s="542"/>
      <c r="K694" s="519" t="s">
        <v>419</v>
      </c>
      <c r="L694" s="519">
        <f>I694</f>
        <v>0</v>
      </c>
      <c r="M694" s="542"/>
      <c r="N694" s="542"/>
      <c r="O694" s="519" t="s">
        <v>419</v>
      </c>
      <c r="P694" s="519">
        <f>M694</f>
        <v>0</v>
      </c>
      <c r="Q694" s="519">
        <f>I694+M694</f>
        <v>0</v>
      </c>
      <c r="R694" s="519">
        <f>J694+N694</f>
        <v>0</v>
      </c>
      <c r="S694" s="519" t="s">
        <v>419</v>
      </c>
      <c r="T694" s="521">
        <f>Q694</f>
        <v>0</v>
      </c>
    </row>
    <row r="695" spans="1:20" ht="19.149999999999999" hidden="1" customHeight="1">
      <c r="A695" s="534" t="s">
        <v>56</v>
      </c>
      <c r="B695" s="518" t="s">
        <v>419</v>
      </c>
      <c r="C695" s="519" t="e">
        <f>ROUND((Q695-R695)/H695/12,0)</f>
        <v>#DIV/0!</v>
      </c>
      <c r="D695" s="519" t="e">
        <f>ROUND(R695/F695/12,0)</f>
        <v>#DIV/0!</v>
      </c>
      <c r="E695" s="539"/>
      <c r="F695" s="540"/>
      <c r="G695" s="540"/>
      <c r="H695" s="521">
        <f>E695+G695</f>
        <v>0</v>
      </c>
      <c r="I695" s="541"/>
      <c r="J695" s="542"/>
      <c r="K695" s="519" t="s">
        <v>419</v>
      </c>
      <c r="L695" s="519">
        <f>I695</f>
        <v>0</v>
      </c>
      <c r="M695" s="542"/>
      <c r="N695" s="542"/>
      <c r="O695" s="519" t="s">
        <v>419</v>
      </c>
      <c r="P695" s="519">
        <f>M695</f>
        <v>0</v>
      </c>
      <c r="Q695" s="519">
        <f>I695+M695</f>
        <v>0</v>
      </c>
      <c r="R695" s="519">
        <f>J695+N695</f>
        <v>0</v>
      </c>
      <c r="S695" s="519" t="s">
        <v>419</v>
      </c>
      <c r="T695" s="521">
        <f>Q695</f>
        <v>0</v>
      </c>
    </row>
    <row r="696" spans="1:20" ht="19.149999999999999" hidden="1" customHeight="1">
      <c r="A696" s="534" t="s">
        <v>57</v>
      </c>
      <c r="B696" s="518" t="s">
        <v>419</v>
      </c>
      <c r="C696" s="519" t="s">
        <v>419</v>
      </c>
      <c r="D696" s="519" t="s">
        <v>419</v>
      </c>
      <c r="E696" s="524" t="s">
        <v>419</v>
      </c>
      <c r="F696" s="525" t="s">
        <v>419</v>
      </c>
      <c r="G696" s="525" t="s">
        <v>419</v>
      </c>
      <c r="H696" s="526" t="s">
        <v>419</v>
      </c>
      <c r="I696" s="522" t="s">
        <v>419</v>
      </c>
      <c r="J696" s="519" t="s">
        <v>419</v>
      </c>
      <c r="K696" s="542"/>
      <c r="L696" s="519">
        <f>K696</f>
        <v>0</v>
      </c>
      <c r="M696" s="519" t="s">
        <v>419</v>
      </c>
      <c r="N696" s="519" t="s">
        <v>419</v>
      </c>
      <c r="O696" s="542"/>
      <c r="P696" s="519">
        <f>O696</f>
        <v>0</v>
      </c>
      <c r="Q696" s="519" t="s">
        <v>419</v>
      </c>
      <c r="R696" s="519" t="s">
        <v>419</v>
      </c>
      <c r="S696" s="519">
        <f>K696+O696</f>
        <v>0</v>
      </c>
      <c r="T696" s="521">
        <f>S696</f>
        <v>0</v>
      </c>
    </row>
    <row r="697" spans="1:20" ht="19.149999999999999" hidden="1" customHeight="1">
      <c r="A697" s="535" t="s">
        <v>518</v>
      </c>
      <c r="B697" s="536"/>
      <c r="C697" s="519" t="e">
        <f>ROUND((Q697-R697)/H697/12,0)</f>
        <v>#DIV/0!</v>
      </c>
      <c r="D697" s="519" t="e">
        <f>ROUND(R697/F697/12,0)</f>
        <v>#DIV/0!</v>
      </c>
      <c r="E697" s="524">
        <f>E698+E699</f>
        <v>0</v>
      </c>
      <c r="F697" s="525">
        <f>F698+F699</f>
        <v>0</v>
      </c>
      <c r="G697" s="525">
        <f>G698+G699</f>
        <v>0</v>
      </c>
      <c r="H697" s="526">
        <f>IF(E697+G697=H698+H699,E697+G697, "CHYBA")</f>
        <v>0</v>
      </c>
      <c r="I697" s="522">
        <f>I698+I699</f>
        <v>0</v>
      </c>
      <c r="J697" s="519">
        <f t="shared" ref="J697" si="220">J698+J699</f>
        <v>0</v>
      </c>
      <c r="K697" s="519">
        <f>K700</f>
        <v>0</v>
      </c>
      <c r="L697" s="519">
        <f>IF(I697+K697=L698+L699+L700,I697+K697,"CHYBA")</f>
        <v>0</v>
      </c>
      <c r="M697" s="519">
        <f>M698+M699</f>
        <v>0</v>
      </c>
      <c r="N697" s="519">
        <f>N698+N699</f>
        <v>0</v>
      </c>
      <c r="O697" s="519">
        <f>O700</f>
        <v>0</v>
      </c>
      <c r="P697" s="519">
        <f>IF(M697+O697=P698+P699+P700,M697+O697,"CHYBA")</f>
        <v>0</v>
      </c>
      <c r="Q697" s="519">
        <f>Q698+Q699</f>
        <v>0</v>
      </c>
      <c r="R697" s="519">
        <f>R698+R699</f>
        <v>0</v>
      </c>
      <c r="S697" s="519">
        <f>S700</f>
        <v>0</v>
      </c>
      <c r="T697" s="521">
        <f>IF(Q697+S697=T698+T699+T700,Q697+S697,"CHYBA")</f>
        <v>0</v>
      </c>
    </row>
    <row r="698" spans="1:20" ht="19.149999999999999" hidden="1" customHeight="1">
      <c r="A698" s="534" t="s">
        <v>55</v>
      </c>
      <c r="B698" s="518" t="s">
        <v>419</v>
      </c>
      <c r="C698" s="519" t="e">
        <f>ROUND((Q698-R698)/H698/12,0)</f>
        <v>#DIV/0!</v>
      </c>
      <c r="D698" s="519" t="e">
        <f>ROUND(R698/F698/12,0)</f>
        <v>#DIV/0!</v>
      </c>
      <c r="E698" s="539"/>
      <c r="F698" s="540"/>
      <c r="G698" s="540"/>
      <c r="H698" s="521">
        <f>E698+G698</f>
        <v>0</v>
      </c>
      <c r="I698" s="541"/>
      <c r="J698" s="542"/>
      <c r="K698" s="519" t="s">
        <v>419</v>
      </c>
      <c r="L698" s="519">
        <f>I698</f>
        <v>0</v>
      </c>
      <c r="M698" s="542"/>
      <c r="N698" s="542"/>
      <c r="O698" s="519" t="s">
        <v>419</v>
      </c>
      <c r="P698" s="519">
        <f>M698</f>
        <v>0</v>
      </c>
      <c r="Q698" s="519">
        <f>I698+M698</f>
        <v>0</v>
      </c>
      <c r="R698" s="519">
        <f>J698+N698</f>
        <v>0</v>
      </c>
      <c r="S698" s="519" t="s">
        <v>419</v>
      </c>
      <c r="T698" s="521">
        <f>Q698</f>
        <v>0</v>
      </c>
    </row>
    <row r="699" spans="1:20" ht="19.149999999999999" hidden="1" customHeight="1">
      <c r="A699" s="534" t="s">
        <v>56</v>
      </c>
      <c r="B699" s="518" t="s">
        <v>419</v>
      </c>
      <c r="C699" s="519" t="e">
        <f>ROUND((Q699-R699)/H699/12,0)</f>
        <v>#DIV/0!</v>
      </c>
      <c r="D699" s="519" t="e">
        <f>ROUND(R699/F699/12,0)</f>
        <v>#DIV/0!</v>
      </c>
      <c r="E699" s="539"/>
      <c r="F699" s="540"/>
      <c r="G699" s="540"/>
      <c r="H699" s="521">
        <f>E699+G699</f>
        <v>0</v>
      </c>
      <c r="I699" s="541"/>
      <c r="J699" s="542"/>
      <c r="K699" s="519" t="s">
        <v>419</v>
      </c>
      <c r="L699" s="519">
        <f>I699</f>
        <v>0</v>
      </c>
      <c r="M699" s="542"/>
      <c r="N699" s="542"/>
      <c r="O699" s="519" t="s">
        <v>419</v>
      </c>
      <c r="P699" s="519">
        <f>M699</f>
        <v>0</v>
      </c>
      <c r="Q699" s="519">
        <f>I699+M699</f>
        <v>0</v>
      </c>
      <c r="R699" s="519">
        <f>J699+N699</f>
        <v>0</v>
      </c>
      <c r="S699" s="519" t="s">
        <v>419</v>
      </c>
      <c r="T699" s="521">
        <f>Q699</f>
        <v>0</v>
      </c>
    </row>
    <row r="700" spans="1:20" ht="19.149999999999999" hidden="1" customHeight="1" thickBot="1">
      <c r="A700" s="551" t="s">
        <v>57</v>
      </c>
      <c r="B700" s="552" t="s">
        <v>419</v>
      </c>
      <c r="C700" s="553" t="s">
        <v>419</v>
      </c>
      <c r="D700" s="553" t="s">
        <v>419</v>
      </c>
      <c r="E700" s="554" t="s">
        <v>419</v>
      </c>
      <c r="F700" s="555" t="s">
        <v>419</v>
      </c>
      <c r="G700" s="555" t="s">
        <v>419</v>
      </c>
      <c r="H700" s="556" t="s">
        <v>419</v>
      </c>
      <c r="I700" s="557" t="s">
        <v>419</v>
      </c>
      <c r="J700" s="553" t="s">
        <v>419</v>
      </c>
      <c r="K700" s="558"/>
      <c r="L700" s="553">
        <f>K700</f>
        <v>0</v>
      </c>
      <c r="M700" s="553" t="s">
        <v>419</v>
      </c>
      <c r="N700" s="553" t="s">
        <v>419</v>
      </c>
      <c r="O700" s="558"/>
      <c r="P700" s="553">
        <f>O700</f>
        <v>0</v>
      </c>
      <c r="Q700" s="553" t="s">
        <v>419</v>
      </c>
      <c r="R700" s="553" t="s">
        <v>419</v>
      </c>
      <c r="S700" s="553">
        <f>K700+O700</f>
        <v>0</v>
      </c>
      <c r="T700" s="559">
        <f>S700</f>
        <v>0</v>
      </c>
    </row>
    <row r="701" spans="1:20" ht="19.149999999999999" hidden="1" customHeight="1">
      <c r="A701" s="528" t="s">
        <v>425</v>
      </c>
      <c r="B701" s="529" t="s">
        <v>419</v>
      </c>
      <c r="C701" s="530" t="e">
        <f>ROUND((Q701-R701)/H701/12,0)</f>
        <v>#DIV/0!</v>
      </c>
      <c r="D701" s="530" t="e">
        <f>ROUND(R701/F701/12,0)</f>
        <v>#DIV/0!</v>
      </c>
      <c r="E701" s="531">
        <f>E702+E703</f>
        <v>0</v>
      </c>
      <c r="F701" s="530">
        <f>F702+F703</f>
        <v>0</v>
      </c>
      <c r="G701" s="530">
        <f>G702+G703</f>
        <v>0</v>
      </c>
      <c r="H701" s="532">
        <f>IF(E701+G701=H702+H703,E701+G701, "CHYBA")</f>
        <v>0</v>
      </c>
      <c r="I701" s="533">
        <f>I702+I703</f>
        <v>0</v>
      </c>
      <c r="J701" s="530">
        <f t="shared" ref="J701" si="221">J702+J703</f>
        <v>0</v>
      </c>
      <c r="K701" s="530">
        <f>K704</f>
        <v>0</v>
      </c>
      <c r="L701" s="530">
        <f>IF(I701+K701=L702+L703+L704,I701+K701,"CHYBA")</f>
        <v>0</v>
      </c>
      <c r="M701" s="530">
        <f>M702+M703</f>
        <v>0</v>
      </c>
      <c r="N701" s="530">
        <f>N702+N703</f>
        <v>0</v>
      </c>
      <c r="O701" s="530">
        <f>O704</f>
        <v>0</v>
      </c>
      <c r="P701" s="530">
        <f>IF(M701+O701=P702+P703+P704,M701+O701,"CHYBA")</f>
        <v>0</v>
      </c>
      <c r="Q701" s="530">
        <f>Q702+Q703</f>
        <v>0</v>
      </c>
      <c r="R701" s="530">
        <f>R702+R703</f>
        <v>0</v>
      </c>
      <c r="S701" s="530">
        <f>S704</f>
        <v>0</v>
      </c>
      <c r="T701" s="532">
        <f>IF(Q701+S701=T702+T703+T704,Q701+S701,"CHYBA")</f>
        <v>0</v>
      </c>
    </row>
    <row r="702" spans="1:20" ht="19.149999999999999" hidden="1" customHeight="1">
      <c r="A702" s="534" t="s">
        <v>55</v>
      </c>
      <c r="B702" s="518" t="s">
        <v>419</v>
      </c>
      <c r="C702" s="519" t="e">
        <f>ROUND((Q702-R702)/H702/12,0)</f>
        <v>#DIV/0!</v>
      </c>
      <c r="D702" s="519" t="e">
        <f>ROUND(R702/F702/12,0)</f>
        <v>#DIV/0!</v>
      </c>
      <c r="E702" s="520">
        <f>E706+E710+E714+E718+E722+E726+E730</f>
        <v>0</v>
      </c>
      <c r="F702" s="519">
        <f>F706+F710+F714+F718+F722+F726+F730</f>
        <v>0</v>
      </c>
      <c r="G702" s="519">
        <f>G706+G710+G714+G718+G722+G726+G730</f>
        <v>0</v>
      </c>
      <c r="H702" s="521">
        <f>E702+G702</f>
        <v>0</v>
      </c>
      <c r="I702" s="522">
        <f>I706+I710+I714+I718+I722+I726+I730</f>
        <v>0</v>
      </c>
      <c r="J702" s="519">
        <f t="shared" ref="J702:J703" si="222">J706+J710+J714+J718+J722+J726+J730</f>
        <v>0</v>
      </c>
      <c r="K702" s="519" t="s">
        <v>419</v>
      </c>
      <c r="L702" s="519">
        <f>I702</f>
        <v>0</v>
      </c>
      <c r="M702" s="519">
        <f>M706+M710+M714+M718+M722+M726+M730</f>
        <v>0</v>
      </c>
      <c r="N702" s="519">
        <f t="shared" ref="N702:N703" si="223">N706+N710+N714+N718+N722+N726+N730</f>
        <v>0</v>
      </c>
      <c r="O702" s="519" t="s">
        <v>419</v>
      </c>
      <c r="P702" s="519">
        <f>M702</f>
        <v>0</v>
      </c>
      <c r="Q702" s="519">
        <f>I702+M702</f>
        <v>0</v>
      </c>
      <c r="R702" s="519">
        <f>J702+N702</f>
        <v>0</v>
      </c>
      <c r="S702" s="519" t="s">
        <v>419</v>
      </c>
      <c r="T702" s="521">
        <f>Q702</f>
        <v>0</v>
      </c>
    </row>
    <row r="703" spans="1:20" ht="19.149999999999999" hidden="1" customHeight="1">
      <c r="A703" s="534" t="s">
        <v>56</v>
      </c>
      <c r="B703" s="518" t="s">
        <v>419</v>
      </c>
      <c r="C703" s="519" t="e">
        <f>ROUND((Q703-R703)/H703/12,0)</f>
        <v>#DIV/0!</v>
      </c>
      <c r="D703" s="519" t="e">
        <f>ROUND(R703/F703/12,0)</f>
        <v>#DIV/0!</v>
      </c>
      <c r="E703" s="520">
        <f>E707+E711+E715+E719+E723+E727+E731</f>
        <v>0</v>
      </c>
      <c r="F703" s="519">
        <f t="shared" ref="F703:G703" si="224">F707+F711+F715+F719+F723+F727+F731</f>
        <v>0</v>
      </c>
      <c r="G703" s="519">
        <f t="shared" si="224"/>
        <v>0</v>
      </c>
      <c r="H703" s="521">
        <f>E703+G703</f>
        <v>0</v>
      </c>
      <c r="I703" s="522">
        <f>I707+I711+I715+I719+I723+I727+I731</f>
        <v>0</v>
      </c>
      <c r="J703" s="519">
        <f t="shared" si="222"/>
        <v>0</v>
      </c>
      <c r="K703" s="519" t="s">
        <v>419</v>
      </c>
      <c r="L703" s="519">
        <f>I703</f>
        <v>0</v>
      </c>
      <c r="M703" s="519">
        <f>M707+M711+M715+M719+M723+M727+M731</f>
        <v>0</v>
      </c>
      <c r="N703" s="519">
        <f t="shared" si="223"/>
        <v>0</v>
      </c>
      <c r="O703" s="519" t="s">
        <v>419</v>
      </c>
      <c r="P703" s="519">
        <f>M703</f>
        <v>0</v>
      </c>
      <c r="Q703" s="519">
        <f>I703+M703</f>
        <v>0</v>
      </c>
      <c r="R703" s="519">
        <f>J703+N703</f>
        <v>0</v>
      </c>
      <c r="S703" s="519" t="s">
        <v>419</v>
      </c>
      <c r="T703" s="521">
        <f>Q703</f>
        <v>0</v>
      </c>
    </row>
    <row r="704" spans="1:20" ht="19.149999999999999" hidden="1" customHeight="1">
      <c r="A704" s="534" t="s">
        <v>57</v>
      </c>
      <c r="B704" s="518" t="s">
        <v>419</v>
      </c>
      <c r="C704" s="519" t="s">
        <v>419</v>
      </c>
      <c r="D704" s="519" t="s">
        <v>419</v>
      </c>
      <c r="E704" s="524" t="s">
        <v>419</v>
      </c>
      <c r="F704" s="525" t="s">
        <v>419</v>
      </c>
      <c r="G704" s="525" t="s">
        <v>419</v>
      </c>
      <c r="H704" s="526" t="s">
        <v>419</v>
      </c>
      <c r="I704" s="522" t="s">
        <v>419</v>
      </c>
      <c r="J704" s="519" t="s">
        <v>419</v>
      </c>
      <c r="K704" s="519">
        <f>K708+K712+K716+K720+K724+K728+K732</f>
        <v>0</v>
      </c>
      <c r="L704" s="519">
        <f>K704</f>
        <v>0</v>
      </c>
      <c r="M704" s="519" t="s">
        <v>419</v>
      </c>
      <c r="N704" s="519" t="s">
        <v>419</v>
      </c>
      <c r="O704" s="519">
        <f>O708+O712+O716+O720+O724+O728+O732</f>
        <v>0</v>
      </c>
      <c r="P704" s="519">
        <f>O704</f>
        <v>0</v>
      </c>
      <c r="Q704" s="519" t="s">
        <v>419</v>
      </c>
      <c r="R704" s="519" t="s">
        <v>419</v>
      </c>
      <c r="S704" s="519">
        <f>K704+O704</f>
        <v>0</v>
      </c>
      <c r="T704" s="521">
        <f>S704</f>
        <v>0</v>
      </c>
    </row>
    <row r="705" spans="1:20" ht="19.149999999999999" hidden="1" customHeight="1">
      <c r="A705" s="535" t="s">
        <v>518</v>
      </c>
      <c r="B705" s="536"/>
      <c r="C705" s="519" t="e">
        <f>ROUND((Q705-R705)/H705/12,0)</f>
        <v>#DIV/0!</v>
      </c>
      <c r="D705" s="519" t="e">
        <f>ROUND(R705/F705/12,0)</f>
        <v>#DIV/0!</v>
      </c>
      <c r="E705" s="524">
        <f>E706+E707</f>
        <v>0</v>
      </c>
      <c r="F705" s="525">
        <f>F706+F707</f>
        <v>0</v>
      </c>
      <c r="G705" s="525">
        <f>G706+G707</f>
        <v>0</v>
      </c>
      <c r="H705" s="526">
        <f>IF(E705+G705=H706+H707,E705+G705, "CHYBA")</f>
        <v>0</v>
      </c>
      <c r="I705" s="537">
        <f>I706+I707</f>
        <v>0</v>
      </c>
      <c r="J705" s="538">
        <f>J706+J707</f>
        <v>0</v>
      </c>
      <c r="K705" s="538">
        <f>K708</f>
        <v>0</v>
      </c>
      <c r="L705" s="538">
        <f>IF(I705+K705=L706+L707+L708,I705+K705,"CHYBA")</f>
        <v>0</v>
      </c>
      <c r="M705" s="519">
        <f>M706+M707</f>
        <v>0</v>
      </c>
      <c r="N705" s="519">
        <f>N706+N707</f>
        <v>0</v>
      </c>
      <c r="O705" s="519">
        <f>O708</f>
        <v>0</v>
      </c>
      <c r="P705" s="519">
        <f>IF(M705+O705=P706+P707+P708,M705+O705,"CHYBA")</f>
        <v>0</v>
      </c>
      <c r="Q705" s="519">
        <f>Q706+Q707</f>
        <v>0</v>
      </c>
      <c r="R705" s="519">
        <f>R706+R707</f>
        <v>0</v>
      </c>
      <c r="S705" s="519">
        <f>S708</f>
        <v>0</v>
      </c>
      <c r="T705" s="521">
        <f>IF(Q705+S705=T706+T707+T708,Q705+S705,"CHYBA")</f>
        <v>0</v>
      </c>
    </row>
    <row r="706" spans="1:20" ht="19.149999999999999" hidden="1" customHeight="1">
      <c r="A706" s="534" t="s">
        <v>55</v>
      </c>
      <c r="B706" s="518" t="s">
        <v>419</v>
      </c>
      <c r="C706" s="519" t="e">
        <f>ROUND((Q706-R706)/H706/12,0)</f>
        <v>#DIV/0!</v>
      </c>
      <c r="D706" s="519" t="e">
        <f>ROUND(R706/F706/12,0)</f>
        <v>#DIV/0!</v>
      </c>
      <c r="E706" s="539"/>
      <c r="F706" s="540"/>
      <c r="G706" s="540"/>
      <c r="H706" s="521">
        <f>E706+G706</f>
        <v>0</v>
      </c>
      <c r="I706" s="541"/>
      <c r="J706" s="542"/>
      <c r="K706" s="538" t="s">
        <v>419</v>
      </c>
      <c r="L706" s="538">
        <f>I706</f>
        <v>0</v>
      </c>
      <c r="M706" s="542"/>
      <c r="N706" s="542"/>
      <c r="O706" s="519" t="s">
        <v>419</v>
      </c>
      <c r="P706" s="519">
        <f>M706</f>
        <v>0</v>
      </c>
      <c r="Q706" s="519">
        <f>I706+M706</f>
        <v>0</v>
      </c>
      <c r="R706" s="519">
        <f>J706+N706</f>
        <v>0</v>
      </c>
      <c r="S706" s="519" t="s">
        <v>419</v>
      </c>
      <c r="T706" s="521">
        <f>Q706</f>
        <v>0</v>
      </c>
    </row>
    <row r="707" spans="1:20" ht="19.149999999999999" hidden="1" customHeight="1">
      <c r="A707" s="534" t="s">
        <v>56</v>
      </c>
      <c r="B707" s="518" t="s">
        <v>419</v>
      </c>
      <c r="C707" s="519" t="e">
        <f>ROUND((Q707-R707)/H707/12,0)</f>
        <v>#DIV/0!</v>
      </c>
      <c r="D707" s="519" t="e">
        <f>ROUND(R707/F707/12,0)</f>
        <v>#DIV/0!</v>
      </c>
      <c r="E707" s="539"/>
      <c r="F707" s="540"/>
      <c r="G707" s="540"/>
      <c r="H707" s="521">
        <f>E707+G707</f>
        <v>0</v>
      </c>
      <c r="I707" s="541"/>
      <c r="J707" s="542"/>
      <c r="K707" s="538" t="s">
        <v>419</v>
      </c>
      <c r="L707" s="538">
        <f>I707</f>
        <v>0</v>
      </c>
      <c r="M707" s="542"/>
      <c r="N707" s="542"/>
      <c r="O707" s="519" t="s">
        <v>419</v>
      </c>
      <c r="P707" s="519">
        <f>M707</f>
        <v>0</v>
      </c>
      <c r="Q707" s="519">
        <f>I707+M707</f>
        <v>0</v>
      </c>
      <c r="R707" s="519">
        <f>J707+N707</f>
        <v>0</v>
      </c>
      <c r="S707" s="519" t="s">
        <v>419</v>
      </c>
      <c r="T707" s="521">
        <f>Q707</f>
        <v>0</v>
      </c>
    </row>
    <row r="708" spans="1:20" ht="19.149999999999999" hidden="1" customHeight="1">
      <c r="A708" s="534" t="s">
        <v>57</v>
      </c>
      <c r="B708" s="518" t="s">
        <v>419</v>
      </c>
      <c r="C708" s="519" t="s">
        <v>419</v>
      </c>
      <c r="D708" s="519" t="s">
        <v>419</v>
      </c>
      <c r="E708" s="524" t="s">
        <v>419</v>
      </c>
      <c r="F708" s="525" t="s">
        <v>419</v>
      </c>
      <c r="G708" s="525" t="s">
        <v>419</v>
      </c>
      <c r="H708" s="526" t="s">
        <v>419</v>
      </c>
      <c r="I708" s="522" t="s">
        <v>419</v>
      </c>
      <c r="J708" s="519" t="s">
        <v>419</v>
      </c>
      <c r="K708" s="542"/>
      <c r="L708" s="538">
        <f>K708</f>
        <v>0</v>
      </c>
      <c r="M708" s="519" t="s">
        <v>419</v>
      </c>
      <c r="N708" s="519" t="s">
        <v>419</v>
      </c>
      <c r="O708" s="542"/>
      <c r="P708" s="519">
        <f>O708</f>
        <v>0</v>
      </c>
      <c r="Q708" s="519" t="s">
        <v>419</v>
      </c>
      <c r="R708" s="519" t="s">
        <v>419</v>
      </c>
      <c r="S708" s="519">
        <f>K708+O708</f>
        <v>0</v>
      </c>
      <c r="T708" s="521">
        <f>S708</f>
        <v>0</v>
      </c>
    </row>
    <row r="709" spans="1:20" ht="19.149999999999999" hidden="1" customHeight="1">
      <c r="A709" s="535" t="s">
        <v>518</v>
      </c>
      <c r="B709" s="536"/>
      <c r="C709" s="519" t="e">
        <f>ROUND((Q709-R709)/H709/12,0)</f>
        <v>#DIV/0!</v>
      </c>
      <c r="D709" s="519" t="e">
        <f>ROUND(R709/F709/12,0)</f>
        <v>#DIV/0!</v>
      </c>
      <c r="E709" s="524">
        <f>E710+E711</f>
        <v>0</v>
      </c>
      <c r="F709" s="525">
        <f>F710+F711</f>
        <v>0</v>
      </c>
      <c r="G709" s="525">
        <f>G710+G711</f>
        <v>0</v>
      </c>
      <c r="H709" s="526">
        <f>IF(E709+G709=H710+H711,E709+G709, "CHYBA")</f>
        <v>0</v>
      </c>
      <c r="I709" s="522">
        <f>I710+I711</f>
        <v>0</v>
      </c>
      <c r="J709" s="519">
        <f t="shared" ref="J709" si="225">J710+J711</f>
        <v>0</v>
      </c>
      <c r="K709" s="519">
        <f>K712</f>
        <v>0</v>
      </c>
      <c r="L709" s="519">
        <f>IF(I709+K709=L710+L711+L712,I709+K709,"CHYBA")</f>
        <v>0</v>
      </c>
      <c r="M709" s="519">
        <f>M710+M711</f>
        <v>0</v>
      </c>
      <c r="N709" s="519">
        <f>N710+N711</f>
        <v>0</v>
      </c>
      <c r="O709" s="519">
        <f>O712</f>
        <v>0</v>
      </c>
      <c r="P709" s="519">
        <f>IF(M709+O709=P710+P711+P712,M709+O709,"CHYBA")</f>
        <v>0</v>
      </c>
      <c r="Q709" s="519">
        <f>Q710+Q711</f>
        <v>0</v>
      </c>
      <c r="R709" s="519">
        <f>R710+R711</f>
        <v>0</v>
      </c>
      <c r="S709" s="519">
        <f>S712</f>
        <v>0</v>
      </c>
      <c r="T709" s="521">
        <f>IF(Q709+S709=T710+T711+T712,Q709+S709,"CHYBA")</f>
        <v>0</v>
      </c>
    </row>
    <row r="710" spans="1:20" ht="19.149999999999999" hidden="1" customHeight="1">
      <c r="A710" s="534" t="s">
        <v>55</v>
      </c>
      <c r="B710" s="518" t="s">
        <v>419</v>
      </c>
      <c r="C710" s="519" t="e">
        <f>ROUND((Q710-R710)/H710/12,0)</f>
        <v>#DIV/0!</v>
      </c>
      <c r="D710" s="519" t="e">
        <f>ROUND(R710/F710/12,0)</f>
        <v>#DIV/0!</v>
      </c>
      <c r="E710" s="539"/>
      <c r="F710" s="540"/>
      <c r="G710" s="540"/>
      <c r="H710" s="521">
        <f>E710+G710</f>
        <v>0</v>
      </c>
      <c r="I710" s="541"/>
      <c r="J710" s="542"/>
      <c r="K710" s="519" t="s">
        <v>419</v>
      </c>
      <c r="L710" s="519">
        <f>I710</f>
        <v>0</v>
      </c>
      <c r="M710" s="542"/>
      <c r="N710" s="542"/>
      <c r="O710" s="519" t="s">
        <v>419</v>
      </c>
      <c r="P710" s="519">
        <f>M710</f>
        <v>0</v>
      </c>
      <c r="Q710" s="519">
        <f>I710+M710</f>
        <v>0</v>
      </c>
      <c r="R710" s="519">
        <f>J710+N710</f>
        <v>0</v>
      </c>
      <c r="S710" s="519" t="s">
        <v>419</v>
      </c>
      <c r="T710" s="521">
        <f>Q710</f>
        <v>0</v>
      </c>
    </row>
    <row r="711" spans="1:20" ht="19.149999999999999" hidden="1" customHeight="1">
      <c r="A711" s="534" t="s">
        <v>56</v>
      </c>
      <c r="B711" s="518" t="s">
        <v>419</v>
      </c>
      <c r="C711" s="519" t="e">
        <f>ROUND((Q711-R711)/H711/12,0)</f>
        <v>#DIV/0!</v>
      </c>
      <c r="D711" s="519" t="e">
        <f>ROUND(R711/F711/12,0)</f>
        <v>#DIV/0!</v>
      </c>
      <c r="E711" s="539"/>
      <c r="F711" s="540"/>
      <c r="G711" s="540"/>
      <c r="H711" s="521">
        <f>E711+G711</f>
        <v>0</v>
      </c>
      <c r="I711" s="541"/>
      <c r="J711" s="542"/>
      <c r="K711" s="519" t="s">
        <v>419</v>
      </c>
      <c r="L711" s="519">
        <f>I711</f>
        <v>0</v>
      </c>
      <c r="M711" s="542"/>
      <c r="N711" s="542"/>
      <c r="O711" s="519" t="s">
        <v>419</v>
      </c>
      <c r="P711" s="519">
        <f>M711</f>
        <v>0</v>
      </c>
      <c r="Q711" s="519">
        <f>I711+M711</f>
        <v>0</v>
      </c>
      <c r="R711" s="519">
        <f>J711+N711</f>
        <v>0</v>
      </c>
      <c r="S711" s="519" t="s">
        <v>419</v>
      </c>
      <c r="T711" s="521">
        <f>Q711</f>
        <v>0</v>
      </c>
    </row>
    <row r="712" spans="1:20" ht="19.149999999999999" hidden="1" customHeight="1">
      <c r="A712" s="534" t="s">
        <v>57</v>
      </c>
      <c r="B712" s="518" t="s">
        <v>419</v>
      </c>
      <c r="C712" s="519" t="s">
        <v>419</v>
      </c>
      <c r="D712" s="519" t="s">
        <v>419</v>
      </c>
      <c r="E712" s="524" t="s">
        <v>419</v>
      </c>
      <c r="F712" s="525" t="s">
        <v>419</v>
      </c>
      <c r="G712" s="525" t="s">
        <v>419</v>
      </c>
      <c r="H712" s="526" t="s">
        <v>419</v>
      </c>
      <c r="I712" s="522" t="s">
        <v>419</v>
      </c>
      <c r="J712" s="519" t="s">
        <v>419</v>
      </c>
      <c r="K712" s="542"/>
      <c r="L712" s="519">
        <f>K712</f>
        <v>0</v>
      </c>
      <c r="M712" s="519" t="s">
        <v>419</v>
      </c>
      <c r="N712" s="519" t="s">
        <v>419</v>
      </c>
      <c r="O712" s="542"/>
      <c r="P712" s="519">
        <f>O712</f>
        <v>0</v>
      </c>
      <c r="Q712" s="519" t="s">
        <v>419</v>
      </c>
      <c r="R712" s="519" t="s">
        <v>419</v>
      </c>
      <c r="S712" s="519">
        <f>K712+O712</f>
        <v>0</v>
      </c>
      <c r="T712" s="521">
        <f>S712</f>
        <v>0</v>
      </c>
    </row>
    <row r="713" spans="1:20" ht="19.149999999999999" hidden="1" customHeight="1">
      <c r="A713" s="535" t="s">
        <v>518</v>
      </c>
      <c r="B713" s="536"/>
      <c r="C713" s="519" t="e">
        <f>ROUND((Q713-R713)/H713/12,0)</f>
        <v>#DIV/0!</v>
      </c>
      <c r="D713" s="519" t="e">
        <f>ROUND(R713/F713/12,0)</f>
        <v>#DIV/0!</v>
      </c>
      <c r="E713" s="524">
        <f>E714+E715</f>
        <v>0</v>
      </c>
      <c r="F713" s="525">
        <f>F714+F715</f>
        <v>0</v>
      </c>
      <c r="G713" s="525">
        <f>G714+G715</f>
        <v>0</v>
      </c>
      <c r="H713" s="526">
        <f>IF(E713+G713=H714+H715,E713+G713, "CHYBA")</f>
        <v>0</v>
      </c>
      <c r="I713" s="522">
        <f>I714+I715</f>
        <v>0</v>
      </c>
      <c r="J713" s="519">
        <f t="shared" ref="J713" si="226">J714+J715</f>
        <v>0</v>
      </c>
      <c r="K713" s="519">
        <f>K716</f>
        <v>0</v>
      </c>
      <c r="L713" s="519">
        <f>IF(I713+K713=L714+L715+L716,I713+K713,"CHYBA")</f>
        <v>0</v>
      </c>
      <c r="M713" s="519">
        <f>M714+M715</f>
        <v>0</v>
      </c>
      <c r="N713" s="519">
        <f>N714+N715</f>
        <v>0</v>
      </c>
      <c r="O713" s="519">
        <f>O716</f>
        <v>0</v>
      </c>
      <c r="P713" s="519">
        <f>IF(M713+O713=P714+P715+P716,M713+O713,"CHYBA")</f>
        <v>0</v>
      </c>
      <c r="Q713" s="519">
        <f>Q714+Q715</f>
        <v>0</v>
      </c>
      <c r="R713" s="519">
        <f>R714+R715</f>
        <v>0</v>
      </c>
      <c r="S713" s="519">
        <f>S716</f>
        <v>0</v>
      </c>
      <c r="T713" s="521">
        <f>IF(Q713+S713=T714+T715+T716,Q713+S713,"CHYBA")</f>
        <v>0</v>
      </c>
    </row>
    <row r="714" spans="1:20" ht="19.149999999999999" hidden="1" customHeight="1">
      <c r="A714" s="534" t="s">
        <v>55</v>
      </c>
      <c r="B714" s="518" t="s">
        <v>419</v>
      </c>
      <c r="C714" s="519" t="e">
        <f>ROUND((Q714-R714)/H714/12,0)</f>
        <v>#DIV/0!</v>
      </c>
      <c r="D714" s="519" t="e">
        <f>ROUND(R714/F714/12,0)</f>
        <v>#DIV/0!</v>
      </c>
      <c r="E714" s="539"/>
      <c r="F714" s="540"/>
      <c r="G714" s="540"/>
      <c r="H714" s="521">
        <f>E714+G714</f>
        <v>0</v>
      </c>
      <c r="I714" s="541"/>
      <c r="J714" s="542"/>
      <c r="K714" s="519" t="s">
        <v>419</v>
      </c>
      <c r="L714" s="519">
        <f>I714</f>
        <v>0</v>
      </c>
      <c r="M714" s="542"/>
      <c r="N714" s="542"/>
      <c r="O714" s="519" t="s">
        <v>419</v>
      </c>
      <c r="P714" s="519">
        <f>M714</f>
        <v>0</v>
      </c>
      <c r="Q714" s="519">
        <f>I714+M714</f>
        <v>0</v>
      </c>
      <c r="R714" s="519">
        <f>J714+N714</f>
        <v>0</v>
      </c>
      <c r="S714" s="519" t="s">
        <v>419</v>
      </c>
      <c r="T714" s="521">
        <f>Q714</f>
        <v>0</v>
      </c>
    </row>
    <row r="715" spans="1:20" ht="19.149999999999999" hidden="1" customHeight="1">
      <c r="A715" s="534" t="s">
        <v>56</v>
      </c>
      <c r="B715" s="518" t="s">
        <v>419</v>
      </c>
      <c r="C715" s="519" t="e">
        <f>ROUND((Q715-R715)/H715/12,0)</f>
        <v>#DIV/0!</v>
      </c>
      <c r="D715" s="519" t="e">
        <f>ROUND(R715/F715/12,0)</f>
        <v>#DIV/0!</v>
      </c>
      <c r="E715" s="539"/>
      <c r="F715" s="540"/>
      <c r="G715" s="540"/>
      <c r="H715" s="521">
        <f>E715+G715</f>
        <v>0</v>
      </c>
      <c r="I715" s="541"/>
      <c r="J715" s="542"/>
      <c r="K715" s="519" t="s">
        <v>419</v>
      </c>
      <c r="L715" s="519">
        <f>I715</f>
        <v>0</v>
      </c>
      <c r="M715" s="542"/>
      <c r="N715" s="542"/>
      <c r="O715" s="519" t="s">
        <v>419</v>
      </c>
      <c r="P715" s="519">
        <f>M715</f>
        <v>0</v>
      </c>
      <c r="Q715" s="519">
        <f>I715+M715</f>
        <v>0</v>
      </c>
      <c r="R715" s="519">
        <f>J715+N715</f>
        <v>0</v>
      </c>
      <c r="S715" s="519" t="s">
        <v>419</v>
      </c>
      <c r="T715" s="521">
        <f>Q715</f>
        <v>0</v>
      </c>
    </row>
    <row r="716" spans="1:20" ht="19.149999999999999" hidden="1" customHeight="1">
      <c r="A716" s="534" t="s">
        <v>57</v>
      </c>
      <c r="B716" s="518" t="s">
        <v>419</v>
      </c>
      <c r="C716" s="519" t="s">
        <v>419</v>
      </c>
      <c r="D716" s="519" t="s">
        <v>419</v>
      </c>
      <c r="E716" s="524" t="s">
        <v>419</v>
      </c>
      <c r="F716" s="525" t="s">
        <v>419</v>
      </c>
      <c r="G716" s="525" t="s">
        <v>419</v>
      </c>
      <c r="H716" s="526" t="s">
        <v>419</v>
      </c>
      <c r="I716" s="522" t="s">
        <v>419</v>
      </c>
      <c r="J716" s="519" t="s">
        <v>419</v>
      </c>
      <c r="K716" s="542"/>
      <c r="L716" s="519">
        <f>K716</f>
        <v>0</v>
      </c>
      <c r="M716" s="519" t="s">
        <v>419</v>
      </c>
      <c r="N716" s="519" t="s">
        <v>419</v>
      </c>
      <c r="O716" s="542"/>
      <c r="P716" s="519">
        <f>O716</f>
        <v>0</v>
      </c>
      <c r="Q716" s="519" t="s">
        <v>419</v>
      </c>
      <c r="R716" s="519" t="s">
        <v>419</v>
      </c>
      <c r="S716" s="519">
        <f>K716+O716</f>
        <v>0</v>
      </c>
      <c r="T716" s="521">
        <f>S716</f>
        <v>0</v>
      </c>
    </row>
    <row r="717" spans="1:20" ht="19.149999999999999" hidden="1" customHeight="1">
      <c r="A717" s="535" t="s">
        <v>518</v>
      </c>
      <c r="B717" s="536"/>
      <c r="C717" s="519" t="e">
        <f>ROUND((Q717-R717)/H717/12,0)</f>
        <v>#DIV/0!</v>
      </c>
      <c r="D717" s="519" t="e">
        <f>ROUND(R717/F717/12,0)</f>
        <v>#DIV/0!</v>
      </c>
      <c r="E717" s="524">
        <f>E718+E719</f>
        <v>0</v>
      </c>
      <c r="F717" s="525">
        <f>F718+F719</f>
        <v>0</v>
      </c>
      <c r="G717" s="525">
        <f>G718+G719</f>
        <v>0</v>
      </c>
      <c r="H717" s="526">
        <f>IF(E717+G717=H718+H719,E717+G717, "CHYBA")</f>
        <v>0</v>
      </c>
      <c r="I717" s="522">
        <f>I718+I719</f>
        <v>0</v>
      </c>
      <c r="J717" s="519">
        <f t="shared" ref="J717" si="227">J718+J719</f>
        <v>0</v>
      </c>
      <c r="K717" s="519">
        <f>K720</f>
        <v>0</v>
      </c>
      <c r="L717" s="519">
        <f>IF(I717+K717=L718+L719+L720,I717+K717,"CHYBA")</f>
        <v>0</v>
      </c>
      <c r="M717" s="519">
        <f>M718+M719</f>
        <v>0</v>
      </c>
      <c r="N717" s="519">
        <f>N718+N719</f>
        <v>0</v>
      </c>
      <c r="O717" s="519">
        <f>O720</f>
        <v>0</v>
      </c>
      <c r="P717" s="519">
        <f>IF(M717+O717=P718+P719+P720,M717+O717,"CHYBA")</f>
        <v>0</v>
      </c>
      <c r="Q717" s="519">
        <f>Q718+Q719</f>
        <v>0</v>
      </c>
      <c r="R717" s="519">
        <f>R718+R719</f>
        <v>0</v>
      </c>
      <c r="S717" s="519">
        <f>S720</f>
        <v>0</v>
      </c>
      <c r="T717" s="521">
        <f>IF(Q717+S717=T718+T719+T720,Q717+S717,"CHYBA")</f>
        <v>0</v>
      </c>
    </row>
    <row r="718" spans="1:20" ht="19.149999999999999" hidden="1" customHeight="1">
      <c r="A718" s="534" t="s">
        <v>55</v>
      </c>
      <c r="B718" s="518" t="s">
        <v>419</v>
      </c>
      <c r="C718" s="519" t="e">
        <f>ROUND((Q718-R718)/H718/12,0)</f>
        <v>#DIV/0!</v>
      </c>
      <c r="D718" s="519" t="e">
        <f>ROUND(R718/F718/12,0)</f>
        <v>#DIV/0!</v>
      </c>
      <c r="E718" s="539"/>
      <c r="F718" s="540"/>
      <c r="G718" s="540"/>
      <c r="H718" s="521">
        <f>E718+G718</f>
        <v>0</v>
      </c>
      <c r="I718" s="541"/>
      <c r="J718" s="542"/>
      <c r="K718" s="519" t="s">
        <v>419</v>
      </c>
      <c r="L718" s="519">
        <f>I718</f>
        <v>0</v>
      </c>
      <c r="M718" s="542"/>
      <c r="N718" s="542"/>
      <c r="O718" s="519" t="s">
        <v>419</v>
      </c>
      <c r="P718" s="519">
        <f>M718</f>
        <v>0</v>
      </c>
      <c r="Q718" s="519">
        <f>I718+M718</f>
        <v>0</v>
      </c>
      <c r="R718" s="519">
        <f>J718+N718</f>
        <v>0</v>
      </c>
      <c r="S718" s="519" t="s">
        <v>419</v>
      </c>
      <c r="T718" s="521">
        <f>Q718</f>
        <v>0</v>
      </c>
    </row>
    <row r="719" spans="1:20" ht="19.149999999999999" hidden="1" customHeight="1">
      <c r="A719" s="534" t="s">
        <v>56</v>
      </c>
      <c r="B719" s="518" t="s">
        <v>419</v>
      </c>
      <c r="C719" s="519" t="e">
        <f>ROUND((Q719-R719)/H719/12,0)</f>
        <v>#DIV/0!</v>
      </c>
      <c r="D719" s="519" t="e">
        <f>ROUND(R719/F719/12,0)</f>
        <v>#DIV/0!</v>
      </c>
      <c r="E719" s="539"/>
      <c r="F719" s="540"/>
      <c r="G719" s="540"/>
      <c r="H719" s="521">
        <f>E719+G719</f>
        <v>0</v>
      </c>
      <c r="I719" s="541"/>
      <c r="J719" s="542"/>
      <c r="K719" s="519" t="s">
        <v>419</v>
      </c>
      <c r="L719" s="519">
        <f>I719</f>
        <v>0</v>
      </c>
      <c r="M719" s="542"/>
      <c r="N719" s="542"/>
      <c r="O719" s="519" t="s">
        <v>419</v>
      </c>
      <c r="P719" s="519">
        <f>M719</f>
        <v>0</v>
      </c>
      <c r="Q719" s="519">
        <f>I719+M719</f>
        <v>0</v>
      </c>
      <c r="R719" s="519">
        <f>J719+N719</f>
        <v>0</v>
      </c>
      <c r="S719" s="519" t="s">
        <v>419</v>
      </c>
      <c r="T719" s="521">
        <f>Q719</f>
        <v>0</v>
      </c>
    </row>
    <row r="720" spans="1:20" ht="19.149999999999999" hidden="1" customHeight="1">
      <c r="A720" s="534" t="s">
        <v>57</v>
      </c>
      <c r="B720" s="518" t="s">
        <v>419</v>
      </c>
      <c r="C720" s="519" t="s">
        <v>419</v>
      </c>
      <c r="D720" s="519" t="s">
        <v>419</v>
      </c>
      <c r="E720" s="524" t="s">
        <v>419</v>
      </c>
      <c r="F720" s="525" t="s">
        <v>419</v>
      </c>
      <c r="G720" s="525" t="s">
        <v>419</v>
      </c>
      <c r="H720" s="526" t="s">
        <v>419</v>
      </c>
      <c r="I720" s="522" t="s">
        <v>419</v>
      </c>
      <c r="J720" s="519" t="s">
        <v>419</v>
      </c>
      <c r="K720" s="542"/>
      <c r="L720" s="519">
        <f>K720</f>
        <v>0</v>
      </c>
      <c r="M720" s="519" t="s">
        <v>419</v>
      </c>
      <c r="N720" s="519" t="s">
        <v>419</v>
      </c>
      <c r="O720" s="542"/>
      <c r="P720" s="519">
        <f>O720</f>
        <v>0</v>
      </c>
      <c r="Q720" s="519" t="s">
        <v>419</v>
      </c>
      <c r="R720" s="519" t="s">
        <v>419</v>
      </c>
      <c r="S720" s="519">
        <f>K720+O720</f>
        <v>0</v>
      </c>
      <c r="T720" s="521">
        <f>S720</f>
        <v>0</v>
      </c>
    </row>
    <row r="721" spans="1:20" ht="19.149999999999999" hidden="1" customHeight="1">
      <c r="A721" s="535" t="s">
        <v>518</v>
      </c>
      <c r="B721" s="536"/>
      <c r="C721" s="519" t="e">
        <f>ROUND((Q721-R721)/H721/12,0)</f>
        <v>#DIV/0!</v>
      </c>
      <c r="D721" s="519" t="e">
        <f>ROUND(R721/F721/12,0)</f>
        <v>#DIV/0!</v>
      </c>
      <c r="E721" s="524">
        <f>E722+E723</f>
        <v>0</v>
      </c>
      <c r="F721" s="525">
        <f>F722+F723</f>
        <v>0</v>
      </c>
      <c r="G721" s="525">
        <f>G722+G723</f>
        <v>0</v>
      </c>
      <c r="H721" s="526">
        <f>IF(E721+G721=H722+H723,E721+G721, "CHYBA")</f>
        <v>0</v>
      </c>
      <c r="I721" s="522">
        <f>I722+I723</f>
        <v>0</v>
      </c>
      <c r="J721" s="519">
        <f t="shared" ref="J721" si="228">J722+J723</f>
        <v>0</v>
      </c>
      <c r="K721" s="519">
        <f>K724</f>
        <v>0</v>
      </c>
      <c r="L721" s="519">
        <f>IF(I721+K721=L722+L723+L724,I721+K721,"CHYBA")</f>
        <v>0</v>
      </c>
      <c r="M721" s="519">
        <f>M722+M723</f>
        <v>0</v>
      </c>
      <c r="N721" s="519">
        <f>N722+N723</f>
        <v>0</v>
      </c>
      <c r="O721" s="519">
        <f>O724</f>
        <v>0</v>
      </c>
      <c r="P721" s="519">
        <f>IF(M721+O721=P722+P723+P724,M721+O721,"CHYBA")</f>
        <v>0</v>
      </c>
      <c r="Q721" s="519">
        <f>Q722+Q723</f>
        <v>0</v>
      </c>
      <c r="R721" s="519">
        <f>R722+R723</f>
        <v>0</v>
      </c>
      <c r="S721" s="519">
        <f>S724</f>
        <v>0</v>
      </c>
      <c r="T721" s="521">
        <f>IF(Q721+S721=T722+T723+T724,Q721+S721,"CHYBA")</f>
        <v>0</v>
      </c>
    </row>
    <row r="722" spans="1:20" ht="19.149999999999999" hidden="1" customHeight="1">
      <c r="A722" s="534" t="s">
        <v>55</v>
      </c>
      <c r="B722" s="518" t="s">
        <v>419</v>
      </c>
      <c r="C722" s="519" t="e">
        <f>ROUND((Q722-R722)/H722/12,0)</f>
        <v>#DIV/0!</v>
      </c>
      <c r="D722" s="519" t="e">
        <f>ROUND(R722/F722/12,0)</f>
        <v>#DIV/0!</v>
      </c>
      <c r="E722" s="539"/>
      <c r="F722" s="540"/>
      <c r="G722" s="540"/>
      <c r="H722" s="521">
        <f>E722+G722</f>
        <v>0</v>
      </c>
      <c r="I722" s="541"/>
      <c r="J722" s="542"/>
      <c r="K722" s="519" t="s">
        <v>419</v>
      </c>
      <c r="L722" s="519">
        <f>I722</f>
        <v>0</v>
      </c>
      <c r="M722" s="542"/>
      <c r="N722" s="542"/>
      <c r="O722" s="519" t="s">
        <v>419</v>
      </c>
      <c r="P722" s="519">
        <f>M722</f>
        <v>0</v>
      </c>
      <c r="Q722" s="519">
        <f>I722+M722</f>
        <v>0</v>
      </c>
      <c r="R722" s="519">
        <f>J722+N722</f>
        <v>0</v>
      </c>
      <c r="S722" s="519" t="s">
        <v>419</v>
      </c>
      <c r="T722" s="521">
        <f>Q722</f>
        <v>0</v>
      </c>
    </row>
    <row r="723" spans="1:20" ht="19.149999999999999" hidden="1" customHeight="1">
      <c r="A723" s="534" t="s">
        <v>56</v>
      </c>
      <c r="B723" s="518" t="s">
        <v>419</v>
      </c>
      <c r="C723" s="519" t="e">
        <f>ROUND((Q723-R723)/H723/12,0)</f>
        <v>#DIV/0!</v>
      </c>
      <c r="D723" s="519" t="e">
        <f>ROUND(R723/F723/12,0)</f>
        <v>#DIV/0!</v>
      </c>
      <c r="E723" s="539"/>
      <c r="F723" s="540"/>
      <c r="G723" s="540"/>
      <c r="H723" s="521">
        <f>E723+G723</f>
        <v>0</v>
      </c>
      <c r="I723" s="541"/>
      <c r="J723" s="542"/>
      <c r="K723" s="519" t="s">
        <v>419</v>
      </c>
      <c r="L723" s="519">
        <f>I723</f>
        <v>0</v>
      </c>
      <c r="M723" s="542"/>
      <c r="N723" s="542"/>
      <c r="O723" s="519" t="s">
        <v>419</v>
      </c>
      <c r="P723" s="519">
        <f>M723</f>
        <v>0</v>
      </c>
      <c r="Q723" s="519">
        <f>I723+M723</f>
        <v>0</v>
      </c>
      <c r="R723" s="519">
        <f>J723+N723</f>
        <v>0</v>
      </c>
      <c r="S723" s="519" t="s">
        <v>419</v>
      </c>
      <c r="T723" s="521">
        <f>Q723</f>
        <v>0</v>
      </c>
    </row>
    <row r="724" spans="1:20" ht="19.149999999999999" hidden="1" customHeight="1">
      <c r="A724" s="534" t="s">
        <v>57</v>
      </c>
      <c r="B724" s="518" t="s">
        <v>419</v>
      </c>
      <c r="C724" s="519" t="s">
        <v>419</v>
      </c>
      <c r="D724" s="519" t="s">
        <v>419</v>
      </c>
      <c r="E724" s="524" t="s">
        <v>419</v>
      </c>
      <c r="F724" s="525" t="s">
        <v>419</v>
      </c>
      <c r="G724" s="525" t="s">
        <v>419</v>
      </c>
      <c r="H724" s="526" t="s">
        <v>419</v>
      </c>
      <c r="I724" s="522" t="s">
        <v>419</v>
      </c>
      <c r="J724" s="519" t="s">
        <v>419</v>
      </c>
      <c r="K724" s="542"/>
      <c r="L724" s="519">
        <f>K724</f>
        <v>0</v>
      </c>
      <c r="M724" s="519" t="s">
        <v>419</v>
      </c>
      <c r="N724" s="519" t="s">
        <v>419</v>
      </c>
      <c r="O724" s="542"/>
      <c r="P724" s="519">
        <f>O724</f>
        <v>0</v>
      </c>
      <c r="Q724" s="519" t="s">
        <v>419</v>
      </c>
      <c r="R724" s="519" t="s">
        <v>419</v>
      </c>
      <c r="S724" s="519">
        <f>K724+O724</f>
        <v>0</v>
      </c>
      <c r="T724" s="521">
        <f>S724</f>
        <v>0</v>
      </c>
    </row>
    <row r="725" spans="1:20" ht="19.149999999999999" hidden="1" customHeight="1">
      <c r="A725" s="535" t="s">
        <v>518</v>
      </c>
      <c r="B725" s="536"/>
      <c r="C725" s="519" t="e">
        <f>ROUND((Q725-R725)/H725/12,0)</f>
        <v>#DIV/0!</v>
      </c>
      <c r="D725" s="519" t="e">
        <f>ROUND(R725/F725/12,0)</f>
        <v>#DIV/0!</v>
      </c>
      <c r="E725" s="524">
        <f>E726+E727</f>
        <v>0</v>
      </c>
      <c r="F725" s="525">
        <f>F726+F727</f>
        <v>0</v>
      </c>
      <c r="G725" s="525">
        <f>G726+G727</f>
        <v>0</v>
      </c>
      <c r="H725" s="526">
        <f>IF(E725+G725=H726+H727,E725+G725, "CHYBA")</f>
        <v>0</v>
      </c>
      <c r="I725" s="522">
        <f>I726+I727</f>
        <v>0</v>
      </c>
      <c r="J725" s="519">
        <f t="shared" ref="J725" si="229">J726+J727</f>
        <v>0</v>
      </c>
      <c r="K725" s="519">
        <f>K728</f>
        <v>0</v>
      </c>
      <c r="L725" s="519">
        <f>IF(I725+K725=L726+L727+L728,I725+K725,"CHYBA")</f>
        <v>0</v>
      </c>
      <c r="M725" s="519">
        <f>M726+M727</f>
        <v>0</v>
      </c>
      <c r="N725" s="519">
        <f>N726+N727</f>
        <v>0</v>
      </c>
      <c r="O725" s="519">
        <f>O728</f>
        <v>0</v>
      </c>
      <c r="P725" s="519">
        <f>IF(M725+O725=P726+P727+P728,M725+O725,"CHYBA")</f>
        <v>0</v>
      </c>
      <c r="Q725" s="519">
        <f>Q726+Q727</f>
        <v>0</v>
      </c>
      <c r="R725" s="519">
        <f>R726+R727</f>
        <v>0</v>
      </c>
      <c r="S725" s="519">
        <f>S728</f>
        <v>0</v>
      </c>
      <c r="T725" s="521">
        <f>IF(Q725+S725=T726+T727+T728,Q725+S725,"CHYBA")</f>
        <v>0</v>
      </c>
    </row>
    <row r="726" spans="1:20" ht="19.149999999999999" hidden="1" customHeight="1">
      <c r="A726" s="534" t="s">
        <v>55</v>
      </c>
      <c r="B726" s="518" t="s">
        <v>419</v>
      </c>
      <c r="C726" s="519" t="e">
        <f>ROUND((Q726-R726)/H726/12,0)</f>
        <v>#DIV/0!</v>
      </c>
      <c r="D726" s="519" t="e">
        <f>ROUND(R726/F726/12,0)</f>
        <v>#DIV/0!</v>
      </c>
      <c r="E726" s="539"/>
      <c r="F726" s="540"/>
      <c r="G726" s="540"/>
      <c r="H726" s="521">
        <f>E726+G726</f>
        <v>0</v>
      </c>
      <c r="I726" s="541"/>
      <c r="J726" s="542"/>
      <c r="K726" s="519" t="s">
        <v>419</v>
      </c>
      <c r="L726" s="519">
        <f>I726</f>
        <v>0</v>
      </c>
      <c r="M726" s="542"/>
      <c r="N726" s="542"/>
      <c r="O726" s="519" t="s">
        <v>419</v>
      </c>
      <c r="P726" s="519">
        <f>M726</f>
        <v>0</v>
      </c>
      <c r="Q726" s="519">
        <f>I726+M726</f>
        <v>0</v>
      </c>
      <c r="R726" s="519">
        <f>J726+N726</f>
        <v>0</v>
      </c>
      <c r="S726" s="519" t="s">
        <v>419</v>
      </c>
      <c r="T726" s="521">
        <f>Q726</f>
        <v>0</v>
      </c>
    </row>
    <row r="727" spans="1:20" ht="19.149999999999999" hidden="1" customHeight="1">
      <c r="A727" s="534" t="s">
        <v>56</v>
      </c>
      <c r="B727" s="518" t="s">
        <v>419</v>
      </c>
      <c r="C727" s="519" t="e">
        <f>ROUND((Q727-R727)/H727/12,0)</f>
        <v>#DIV/0!</v>
      </c>
      <c r="D727" s="519" t="e">
        <f>ROUND(R727/F727/12,0)</f>
        <v>#DIV/0!</v>
      </c>
      <c r="E727" s="539"/>
      <c r="F727" s="540"/>
      <c r="G727" s="540"/>
      <c r="H727" s="521">
        <f>E727+G727</f>
        <v>0</v>
      </c>
      <c r="I727" s="541"/>
      <c r="J727" s="542"/>
      <c r="K727" s="519" t="s">
        <v>419</v>
      </c>
      <c r="L727" s="519">
        <f>I727</f>
        <v>0</v>
      </c>
      <c r="M727" s="542"/>
      <c r="N727" s="542"/>
      <c r="O727" s="519" t="s">
        <v>419</v>
      </c>
      <c r="P727" s="519">
        <f>M727</f>
        <v>0</v>
      </c>
      <c r="Q727" s="519">
        <f>I727+M727</f>
        <v>0</v>
      </c>
      <c r="R727" s="519">
        <f>J727+N727</f>
        <v>0</v>
      </c>
      <c r="S727" s="519" t="s">
        <v>419</v>
      </c>
      <c r="T727" s="521">
        <f>Q727</f>
        <v>0</v>
      </c>
    </row>
    <row r="728" spans="1:20" ht="19.149999999999999" hidden="1" customHeight="1">
      <c r="A728" s="534" t="s">
        <v>57</v>
      </c>
      <c r="B728" s="518" t="s">
        <v>419</v>
      </c>
      <c r="C728" s="519" t="s">
        <v>419</v>
      </c>
      <c r="D728" s="519" t="s">
        <v>419</v>
      </c>
      <c r="E728" s="524" t="s">
        <v>419</v>
      </c>
      <c r="F728" s="525" t="s">
        <v>419</v>
      </c>
      <c r="G728" s="525" t="s">
        <v>419</v>
      </c>
      <c r="H728" s="526" t="s">
        <v>419</v>
      </c>
      <c r="I728" s="522" t="s">
        <v>419</v>
      </c>
      <c r="J728" s="519" t="s">
        <v>419</v>
      </c>
      <c r="K728" s="542"/>
      <c r="L728" s="519">
        <f>K728</f>
        <v>0</v>
      </c>
      <c r="M728" s="519" t="s">
        <v>419</v>
      </c>
      <c r="N728" s="519" t="s">
        <v>419</v>
      </c>
      <c r="O728" s="542"/>
      <c r="P728" s="519">
        <f>O728</f>
        <v>0</v>
      </c>
      <c r="Q728" s="519" t="s">
        <v>419</v>
      </c>
      <c r="R728" s="519" t="s">
        <v>419</v>
      </c>
      <c r="S728" s="519">
        <f>K728+O728</f>
        <v>0</v>
      </c>
      <c r="T728" s="521">
        <f>S728</f>
        <v>0</v>
      </c>
    </row>
    <row r="729" spans="1:20" ht="19.149999999999999" hidden="1" customHeight="1">
      <c r="A729" s="535" t="s">
        <v>518</v>
      </c>
      <c r="B729" s="536"/>
      <c r="C729" s="519" t="e">
        <f>ROUND((Q729-R729)/H729/12,0)</f>
        <v>#DIV/0!</v>
      </c>
      <c r="D729" s="519" t="e">
        <f>ROUND(R729/F729/12,0)</f>
        <v>#DIV/0!</v>
      </c>
      <c r="E729" s="524">
        <f>E730+E731</f>
        <v>0</v>
      </c>
      <c r="F729" s="525">
        <f>F730+F731</f>
        <v>0</v>
      </c>
      <c r="G729" s="525">
        <f>G730+G731</f>
        <v>0</v>
      </c>
      <c r="H729" s="526">
        <f>IF(E729+G729=H730+H731,E729+G729, "CHYBA")</f>
        <v>0</v>
      </c>
      <c r="I729" s="522">
        <f>I730+I731</f>
        <v>0</v>
      </c>
      <c r="J729" s="519">
        <f t="shared" ref="J729" si="230">J730+J731</f>
        <v>0</v>
      </c>
      <c r="K729" s="519">
        <f>K732</f>
        <v>0</v>
      </c>
      <c r="L729" s="519">
        <f>IF(I729+K729=L730+L731+L732,I729+K729,"CHYBA")</f>
        <v>0</v>
      </c>
      <c r="M729" s="519">
        <f>M730+M731</f>
        <v>0</v>
      </c>
      <c r="N729" s="519">
        <f>N730+N731</f>
        <v>0</v>
      </c>
      <c r="O729" s="519">
        <f>O732</f>
        <v>0</v>
      </c>
      <c r="P729" s="519">
        <f>IF(M729+O729=P730+P731+P732,M729+O729,"CHYBA")</f>
        <v>0</v>
      </c>
      <c r="Q729" s="519">
        <f>Q730+Q731</f>
        <v>0</v>
      </c>
      <c r="R729" s="519">
        <f>R730+R731</f>
        <v>0</v>
      </c>
      <c r="S729" s="519">
        <f>S732</f>
        <v>0</v>
      </c>
      <c r="T729" s="521">
        <f>IF(Q729+S729=T730+T731+T732,Q729+S729,"CHYBA")</f>
        <v>0</v>
      </c>
    </row>
    <row r="730" spans="1:20" ht="19.149999999999999" hidden="1" customHeight="1">
      <c r="A730" s="534" t="s">
        <v>55</v>
      </c>
      <c r="B730" s="518" t="s">
        <v>419</v>
      </c>
      <c r="C730" s="519" t="e">
        <f>ROUND((Q730-R730)/H730/12,0)</f>
        <v>#DIV/0!</v>
      </c>
      <c r="D730" s="519" t="e">
        <f>ROUND(R730/F730/12,0)</f>
        <v>#DIV/0!</v>
      </c>
      <c r="E730" s="539"/>
      <c r="F730" s="540"/>
      <c r="G730" s="540"/>
      <c r="H730" s="521">
        <f>E730+G730</f>
        <v>0</v>
      </c>
      <c r="I730" s="541"/>
      <c r="J730" s="542"/>
      <c r="K730" s="519" t="s">
        <v>419</v>
      </c>
      <c r="L730" s="519">
        <f>I730</f>
        <v>0</v>
      </c>
      <c r="M730" s="542"/>
      <c r="N730" s="542"/>
      <c r="O730" s="519" t="s">
        <v>419</v>
      </c>
      <c r="P730" s="519">
        <f>M730</f>
        <v>0</v>
      </c>
      <c r="Q730" s="519">
        <f>I730+M730</f>
        <v>0</v>
      </c>
      <c r="R730" s="519">
        <f>J730+N730</f>
        <v>0</v>
      </c>
      <c r="S730" s="519" t="s">
        <v>419</v>
      </c>
      <c r="T730" s="521">
        <f>Q730</f>
        <v>0</v>
      </c>
    </row>
    <row r="731" spans="1:20" ht="19.149999999999999" hidden="1" customHeight="1">
      <c r="A731" s="534" t="s">
        <v>56</v>
      </c>
      <c r="B731" s="518" t="s">
        <v>419</v>
      </c>
      <c r="C731" s="519" t="e">
        <f>ROUND((Q731-R731)/H731/12,0)</f>
        <v>#DIV/0!</v>
      </c>
      <c r="D731" s="519" t="e">
        <f>ROUND(R731/F731/12,0)</f>
        <v>#DIV/0!</v>
      </c>
      <c r="E731" s="539"/>
      <c r="F731" s="540"/>
      <c r="G731" s="540"/>
      <c r="H731" s="521">
        <f>E731+G731</f>
        <v>0</v>
      </c>
      <c r="I731" s="541"/>
      <c r="J731" s="542"/>
      <c r="K731" s="519" t="s">
        <v>419</v>
      </c>
      <c r="L731" s="519">
        <f>I731</f>
        <v>0</v>
      </c>
      <c r="M731" s="542"/>
      <c r="N731" s="542"/>
      <c r="O731" s="519" t="s">
        <v>419</v>
      </c>
      <c r="P731" s="519">
        <f>M731</f>
        <v>0</v>
      </c>
      <c r="Q731" s="519">
        <f>I731+M731</f>
        <v>0</v>
      </c>
      <c r="R731" s="519">
        <f>J731+N731</f>
        <v>0</v>
      </c>
      <c r="S731" s="519" t="s">
        <v>419</v>
      </c>
      <c r="T731" s="521">
        <f>Q731</f>
        <v>0</v>
      </c>
    </row>
    <row r="732" spans="1:20" ht="19.149999999999999" hidden="1" customHeight="1" thickBot="1">
      <c r="A732" s="551" t="s">
        <v>57</v>
      </c>
      <c r="B732" s="552" t="s">
        <v>419</v>
      </c>
      <c r="C732" s="553" t="s">
        <v>419</v>
      </c>
      <c r="D732" s="553" t="s">
        <v>419</v>
      </c>
      <c r="E732" s="554" t="s">
        <v>419</v>
      </c>
      <c r="F732" s="555" t="s">
        <v>419</v>
      </c>
      <c r="G732" s="555" t="s">
        <v>419</v>
      </c>
      <c r="H732" s="556" t="s">
        <v>419</v>
      </c>
      <c r="I732" s="557" t="s">
        <v>419</v>
      </c>
      <c r="J732" s="553" t="s">
        <v>419</v>
      </c>
      <c r="K732" s="558"/>
      <c r="L732" s="553">
        <f>K732</f>
        <v>0</v>
      </c>
      <c r="M732" s="553" t="s">
        <v>419</v>
      </c>
      <c r="N732" s="553" t="s">
        <v>419</v>
      </c>
      <c r="O732" s="558"/>
      <c r="P732" s="553">
        <f>O732</f>
        <v>0</v>
      </c>
      <c r="Q732" s="553" t="s">
        <v>419</v>
      </c>
      <c r="R732" s="553" t="s">
        <v>419</v>
      </c>
      <c r="S732" s="553">
        <f>K732+O732</f>
        <v>0</v>
      </c>
      <c r="T732" s="559">
        <f>S732</f>
        <v>0</v>
      </c>
    </row>
    <row r="733" spans="1:20" ht="19.149999999999999" hidden="1" customHeight="1">
      <c r="A733" s="528" t="s">
        <v>425</v>
      </c>
      <c r="B733" s="529" t="s">
        <v>419</v>
      </c>
      <c r="C733" s="530" t="e">
        <f>ROUND((Q733-R733)/H733/12,0)</f>
        <v>#DIV/0!</v>
      </c>
      <c r="D733" s="530" t="e">
        <f>ROUND(R733/F733/12,0)</f>
        <v>#DIV/0!</v>
      </c>
      <c r="E733" s="531">
        <f>E734+E735</f>
        <v>0</v>
      </c>
      <c r="F733" s="530">
        <f>F734+F735</f>
        <v>0</v>
      </c>
      <c r="G733" s="530">
        <f>G734+G735</f>
        <v>0</v>
      </c>
      <c r="H733" s="532">
        <f>IF(E733+G733=H734+H735,E733+G733, "CHYBA")</f>
        <v>0</v>
      </c>
      <c r="I733" s="533">
        <f>I734+I735</f>
        <v>0</v>
      </c>
      <c r="J733" s="530">
        <f t="shared" ref="J733" si="231">J734+J735</f>
        <v>0</v>
      </c>
      <c r="K733" s="530">
        <f>K736</f>
        <v>0</v>
      </c>
      <c r="L733" s="530">
        <f>IF(I733+K733=L734+L735+L736,I733+K733,"CHYBA")</f>
        <v>0</v>
      </c>
      <c r="M733" s="530">
        <f>M734+M735</f>
        <v>0</v>
      </c>
      <c r="N733" s="530">
        <f>N734+N735</f>
        <v>0</v>
      </c>
      <c r="O733" s="530">
        <f>O736</f>
        <v>0</v>
      </c>
      <c r="P733" s="530">
        <f>IF(M733+O733=P734+P735+P736,M733+O733,"CHYBA")</f>
        <v>0</v>
      </c>
      <c r="Q733" s="530">
        <f>Q734+Q735</f>
        <v>0</v>
      </c>
      <c r="R733" s="530">
        <f>R734+R735</f>
        <v>0</v>
      </c>
      <c r="S733" s="530">
        <f>S736</f>
        <v>0</v>
      </c>
      <c r="T733" s="532">
        <f>IF(Q733+S733=T734+T735+T736,Q733+S733,"CHYBA")</f>
        <v>0</v>
      </c>
    </row>
    <row r="734" spans="1:20" ht="19.149999999999999" hidden="1" customHeight="1">
      <c r="A734" s="534" t="s">
        <v>55</v>
      </c>
      <c r="B734" s="518" t="s">
        <v>419</v>
      </c>
      <c r="C734" s="519" t="e">
        <f>ROUND((Q734-R734)/H734/12,0)</f>
        <v>#DIV/0!</v>
      </c>
      <c r="D734" s="519" t="e">
        <f>ROUND(R734/F734/12,0)</f>
        <v>#DIV/0!</v>
      </c>
      <c r="E734" s="520">
        <f>E738+E742+E746+E750+E754+E758+E762</f>
        <v>0</v>
      </c>
      <c r="F734" s="519">
        <f>F738+F742+F746+F750+F754+F758+F762</f>
        <v>0</v>
      </c>
      <c r="G734" s="519">
        <f>G738+G742+G746+G750+G754+G758+G762</f>
        <v>0</v>
      </c>
      <c r="H734" s="521">
        <f>E734+G734</f>
        <v>0</v>
      </c>
      <c r="I734" s="522">
        <f>I738+I742+I746+I750+I754+I758+I762</f>
        <v>0</v>
      </c>
      <c r="J734" s="519">
        <f t="shared" ref="J734:J735" si="232">J738+J742+J746+J750+J754+J758+J762</f>
        <v>0</v>
      </c>
      <c r="K734" s="519" t="s">
        <v>419</v>
      </c>
      <c r="L734" s="519">
        <f>I734</f>
        <v>0</v>
      </c>
      <c r="M734" s="519">
        <f>M738+M742+M746+M750+M754+M758+M762</f>
        <v>0</v>
      </c>
      <c r="N734" s="519">
        <f t="shared" ref="N734:N735" si="233">N738+N742+N746+N750+N754+N758+N762</f>
        <v>0</v>
      </c>
      <c r="O734" s="519" t="s">
        <v>419</v>
      </c>
      <c r="P734" s="519">
        <f>M734</f>
        <v>0</v>
      </c>
      <c r="Q734" s="519">
        <f>I734+M734</f>
        <v>0</v>
      </c>
      <c r="R734" s="519">
        <f>J734+N734</f>
        <v>0</v>
      </c>
      <c r="S734" s="519" t="s">
        <v>419</v>
      </c>
      <c r="T734" s="521">
        <f>Q734</f>
        <v>0</v>
      </c>
    </row>
    <row r="735" spans="1:20" ht="19.149999999999999" hidden="1" customHeight="1">
      <c r="A735" s="534" t="s">
        <v>56</v>
      </c>
      <c r="B735" s="518" t="s">
        <v>419</v>
      </c>
      <c r="C735" s="519" t="e">
        <f>ROUND((Q735-R735)/H735/12,0)</f>
        <v>#DIV/0!</v>
      </c>
      <c r="D735" s="519" t="e">
        <f>ROUND(R735/F735/12,0)</f>
        <v>#DIV/0!</v>
      </c>
      <c r="E735" s="520">
        <f>E739+E743+E747+E751+E755+E759+E763</f>
        <v>0</v>
      </c>
      <c r="F735" s="519">
        <f t="shared" ref="F735:G735" si="234">F739+F743+F747+F751+F755+F759+F763</f>
        <v>0</v>
      </c>
      <c r="G735" s="519">
        <f t="shared" si="234"/>
        <v>0</v>
      </c>
      <c r="H735" s="521">
        <f>E735+G735</f>
        <v>0</v>
      </c>
      <c r="I735" s="522">
        <f>I739+I743+I747+I751+I755+I759+I763</f>
        <v>0</v>
      </c>
      <c r="J735" s="519">
        <f t="shared" si="232"/>
        <v>0</v>
      </c>
      <c r="K735" s="519" t="s">
        <v>419</v>
      </c>
      <c r="L735" s="519">
        <f>I735</f>
        <v>0</v>
      </c>
      <c r="M735" s="519">
        <f>M739+M743+M747+M751+M755+M759+M763</f>
        <v>0</v>
      </c>
      <c r="N735" s="519">
        <f t="shared" si="233"/>
        <v>0</v>
      </c>
      <c r="O735" s="519" t="s">
        <v>419</v>
      </c>
      <c r="P735" s="519">
        <f>M735</f>
        <v>0</v>
      </c>
      <c r="Q735" s="519">
        <f>I735+M735</f>
        <v>0</v>
      </c>
      <c r="R735" s="519">
        <f>J735+N735</f>
        <v>0</v>
      </c>
      <c r="S735" s="519" t="s">
        <v>419</v>
      </c>
      <c r="T735" s="521">
        <f>Q735</f>
        <v>0</v>
      </c>
    </row>
    <row r="736" spans="1:20" ht="19.149999999999999" hidden="1" customHeight="1">
      <c r="A736" s="534" t="s">
        <v>57</v>
      </c>
      <c r="B736" s="518" t="s">
        <v>419</v>
      </c>
      <c r="C736" s="519" t="s">
        <v>419</v>
      </c>
      <c r="D736" s="519" t="s">
        <v>419</v>
      </c>
      <c r="E736" s="524" t="s">
        <v>419</v>
      </c>
      <c r="F736" s="525" t="s">
        <v>419</v>
      </c>
      <c r="G736" s="525" t="s">
        <v>419</v>
      </c>
      <c r="H736" s="526" t="s">
        <v>419</v>
      </c>
      <c r="I736" s="522" t="s">
        <v>419</v>
      </c>
      <c r="J736" s="519" t="s">
        <v>419</v>
      </c>
      <c r="K736" s="519">
        <f>K740+K744+K748+K752+K756+K760+K764</f>
        <v>0</v>
      </c>
      <c r="L736" s="519">
        <f>K736</f>
        <v>0</v>
      </c>
      <c r="M736" s="519" t="s">
        <v>419</v>
      </c>
      <c r="N736" s="519" t="s">
        <v>419</v>
      </c>
      <c r="O736" s="519">
        <f>O740+O744+O748+O752+O756+O760+O764</f>
        <v>0</v>
      </c>
      <c r="P736" s="519">
        <f>O736</f>
        <v>0</v>
      </c>
      <c r="Q736" s="519" t="s">
        <v>419</v>
      </c>
      <c r="R736" s="519" t="s">
        <v>419</v>
      </c>
      <c r="S736" s="519">
        <f>K736+O736</f>
        <v>0</v>
      </c>
      <c r="T736" s="521">
        <f>S736</f>
        <v>0</v>
      </c>
    </row>
    <row r="737" spans="1:20" ht="19.149999999999999" hidden="1" customHeight="1">
      <c r="A737" s="535" t="s">
        <v>518</v>
      </c>
      <c r="B737" s="536"/>
      <c r="C737" s="519" t="e">
        <f>ROUND((Q737-R737)/H737/12,0)</f>
        <v>#DIV/0!</v>
      </c>
      <c r="D737" s="519" t="e">
        <f>ROUND(R737/F737/12,0)</f>
        <v>#DIV/0!</v>
      </c>
      <c r="E737" s="524">
        <f>E738+E739</f>
        <v>0</v>
      </c>
      <c r="F737" s="525">
        <f>F738+F739</f>
        <v>0</v>
      </c>
      <c r="G737" s="525">
        <f>G738+G739</f>
        <v>0</v>
      </c>
      <c r="H737" s="526">
        <f>IF(E737+G737=H738+H739,E737+G737, "CHYBA")</f>
        <v>0</v>
      </c>
      <c r="I737" s="537">
        <f>I738+I739</f>
        <v>0</v>
      </c>
      <c r="J737" s="538">
        <f>J738+J739</f>
        <v>0</v>
      </c>
      <c r="K737" s="538">
        <f>K740</f>
        <v>0</v>
      </c>
      <c r="L737" s="538">
        <f>IF(I737+K737=L738+L739+L740,I737+K737,"CHYBA")</f>
        <v>0</v>
      </c>
      <c r="M737" s="519">
        <f>M738+M739</f>
        <v>0</v>
      </c>
      <c r="N737" s="519">
        <f>N738+N739</f>
        <v>0</v>
      </c>
      <c r="O737" s="519">
        <f>O740</f>
        <v>0</v>
      </c>
      <c r="P737" s="519">
        <f>IF(M737+O737=P738+P739+P740,M737+O737,"CHYBA")</f>
        <v>0</v>
      </c>
      <c r="Q737" s="519">
        <f>Q738+Q739</f>
        <v>0</v>
      </c>
      <c r="R737" s="519">
        <f>R738+R739</f>
        <v>0</v>
      </c>
      <c r="S737" s="519">
        <f>S740</f>
        <v>0</v>
      </c>
      <c r="T737" s="521">
        <f>IF(Q737+S737=T738+T739+T740,Q737+S737,"CHYBA")</f>
        <v>0</v>
      </c>
    </row>
    <row r="738" spans="1:20" ht="19.149999999999999" hidden="1" customHeight="1">
      <c r="A738" s="534" t="s">
        <v>55</v>
      </c>
      <c r="B738" s="518" t="s">
        <v>419</v>
      </c>
      <c r="C738" s="519" t="e">
        <f>ROUND((Q738-R738)/H738/12,0)</f>
        <v>#DIV/0!</v>
      </c>
      <c r="D738" s="519" t="e">
        <f>ROUND(R738/F738/12,0)</f>
        <v>#DIV/0!</v>
      </c>
      <c r="E738" s="539"/>
      <c r="F738" s="540"/>
      <c r="G738" s="540"/>
      <c r="H738" s="521">
        <f>E738+G738</f>
        <v>0</v>
      </c>
      <c r="I738" s="541"/>
      <c r="J738" s="542"/>
      <c r="K738" s="538" t="s">
        <v>419</v>
      </c>
      <c r="L738" s="538">
        <f>I738</f>
        <v>0</v>
      </c>
      <c r="M738" s="542"/>
      <c r="N738" s="542"/>
      <c r="O738" s="519" t="s">
        <v>419</v>
      </c>
      <c r="P738" s="519">
        <f>M738</f>
        <v>0</v>
      </c>
      <c r="Q738" s="519">
        <f>I738+M738</f>
        <v>0</v>
      </c>
      <c r="R738" s="519">
        <f>J738+N738</f>
        <v>0</v>
      </c>
      <c r="S738" s="519" t="s">
        <v>419</v>
      </c>
      <c r="T738" s="521">
        <f>Q738</f>
        <v>0</v>
      </c>
    </row>
    <row r="739" spans="1:20" ht="19.149999999999999" hidden="1" customHeight="1">
      <c r="A739" s="534" t="s">
        <v>56</v>
      </c>
      <c r="B739" s="518" t="s">
        <v>419</v>
      </c>
      <c r="C739" s="519" t="e">
        <f>ROUND((Q739-R739)/H739/12,0)</f>
        <v>#DIV/0!</v>
      </c>
      <c r="D739" s="519" t="e">
        <f>ROUND(R739/F739/12,0)</f>
        <v>#DIV/0!</v>
      </c>
      <c r="E739" s="539"/>
      <c r="F739" s="540"/>
      <c r="G739" s="540"/>
      <c r="H739" s="521">
        <f>E739+G739</f>
        <v>0</v>
      </c>
      <c r="I739" s="541"/>
      <c r="J739" s="542"/>
      <c r="K739" s="538" t="s">
        <v>419</v>
      </c>
      <c r="L739" s="538">
        <f>I739</f>
        <v>0</v>
      </c>
      <c r="M739" s="542"/>
      <c r="N739" s="542"/>
      <c r="O739" s="519" t="s">
        <v>419</v>
      </c>
      <c r="P739" s="519">
        <f>M739</f>
        <v>0</v>
      </c>
      <c r="Q739" s="519">
        <f>I739+M739</f>
        <v>0</v>
      </c>
      <c r="R739" s="519">
        <f>J739+N739</f>
        <v>0</v>
      </c>
      <c r="S739" s="519" t="s">
        <v>419</v>
      </c>
      <c r="T739" s="521">
        <f>Q739</f>
        <v>0</v>
      </c>
    </row>
    <row r="740" spans="1:20" ht="19.149999999999999" hidden="1" customHeight="1">
      <c r="A740" s="534" t="s">
        <v>57</v>
      </c>
      <c r="B740" s="518" t="s">
        <v>419</v>
      </c>
      <c r="C740" s="519" t="s">
        <v>419</v>
      </c>
      <c r="D740" s="519" t="s">
        <v>419</v>
      </c>
      <c r="E740" s="524" t="s">
        <v>419</v>
      </c>
      <c r="F740" s="525" t="s">
        <v>419</v>
      </c>
      <c r="G740" s="525" t="s">
        <v>419</v>
      </c>
      <c r="H740" s="526" t="s">
        <v>419</v>
      </c>
      <c r="I740" s="522" t="s">
        <v>419</v>
      </c>
      <c r="J740" s="519" t="s">
        <v>419</v>
      </c>
      <c r="K740" s="542"/>
      <c r="L740" s="538">
        <f>K740</f>
        <v>0</v>
      </c>
      <c r="M740" s="519" t="s">
        <v>419</v>
      </c>
      <c r="N740" s="519" t="s">
        <v>419</v>
      </c>
      <c r="O740" s="542"/>
      <c r="P740" s="519">
        <f>O740</f>
        <v>0</v>
      </c>
      <c r="Q740" s="519" t="s">
        <v>419</v>
      </c>
      <c r="R740" s="519" t="s">
        <v>419</v>
      </c>
      <c r="S740" s="519">
        <f>K740+O740</f>
        <v>0</v>
      </c>
      <c r="T740" s="521">
        <f>S740</f>
        <v>0</v>
      </c>
    </row>
    <row r="741" spans="1:20" ht="19.149999999999999" hidden="1" customHeight="1">
      <c r="A741" s="535" t="s">
        <v>518</v>
      </c>
      <c r="B741" s="536"/>
      <c r="C741" s="519" t="e">
        <f>ROUND((Q741-R741)/H741/12,0)</f>
        <v>#DIV/0!</v>
      </c>
      <c r="D741" s="519" t="e">
        <f>ROUND(R741/F741/12,0)</f>
        <v>#DIV/0!</v>
      </c>
      <c r="E741" s="524">
        <f>E742+E743</f>
        <v>0</v>
      </c>
      <c r="F741" s="525">
        <f>F742+F743</f>
        <v>0</v>
      </c>
      <c r="G741" s="525">
        <f>G742+G743</f>
        <v>0</v>
      </c>
      <c r="H741" s="526">
        <f>IF(E741+G741=H742+H743,E741+G741, "CHYBA")</f>
        <v>0</v>
      </c>
      <c r="I741" s="522">
        <f>I742+I743</f>
        <v>0</v>
      </c>
      <c r="J741" s="519">
        <f t="shared" ref="J741" si="235">J742+J743</f>
        <v>0</v>
      </c>
      <c r="K741" s="519">
        <f>K744</f>
        <v>0</v>
      </c>
      <c r="L741" s="519">
        <f>IF(I741+K741=L742+L743+L744,I741+K741,"CHYBA")</f>
        <v>0</v>
      </c>
      <c r="M741" s="519">
        <f>M742+M743</f>
        <v>0</v>
      </c>
      <c r="N741" s="519">
        <f>N742+N743</f>
        <v>0</v>
      </c>
      <c r="O741" s="519">
        <f>O744</f>
        <v>0</v>
      </c>
      <c r="P741" s="519">
        <f>IF(M741+O741=P742+P743+P744,M741+O741,"CHYBA")</f>
        <v>0</v>
      </c>
      <c r="Q741" s="519">
        <f>Q742+Q743</f>
        <v>0</v>
      </c>
      <c r="R741" s="519">
        <f>R742+R743</f>
        <v>0</v>
      </c>
      <c r="S741" s="519">
        <f>S744</f>
        <v>0</v>
      </c>
      <c r="T741" s="521">
        <f>IF(Q741+S741=T742+T743+T744,Q741+S741,"CHYBA")</f>
        <v>0</v>
      </c>
    </row>
    <row r="742" spans="1:20" ht="19.149999999999999" hidden="1" customHeight="1">
      <c r="A742" s="534" t="s">
        <v>55</v>
      </c>
      <c r="B742" s="518" t="s">
        <v>419</v>
      </c>
      <c r="C742" s="519" t="e">
        <f>ROUND((Q742-R742)/H742/12,0)</f>
        <v>#DIV/0!</v>
      </c>
      <c r="D742" s="519" t="e">
        <f>ROUND(R742/F742/12,0)</f>
        <v>#DIV/0!</v>
      </c>
      <c r="E742" s="539"/>
      <c r="F742" s="540"/>
      <c r="G742" s="540"/>
      <c r="H742" s="521">
        <f>E742+G742</f>
        <v>0</v>
      </c>
      <c r="I742" s="541"/>
      <c r="J742" s="542"/>
      <c r="K742" s="519" t="s">
        <v>419</v>
      </c>
      <c r="L742" s="519">
        <f>I742</f>
        <v>0</v>
      </c>
      <c r="M742" s="542"/>
      <c r="N742" s="542"/>
      <c r="O742" s="519" t="s">
        <v>419</v>
      </c>
      <c r="P742" s="519">
        <f>M742</f>
        <v>0</v>
      </c>
      <c r="Q742" s="519">
        <f>I742+M742</f>
        <v>0</v>
      </c>
      <c r="R742" s="519">
        <f>J742+N742</f>
        <v>0</v>
      </c>
      <c r="S742" s="519" t="s">
        <v>419</v>
      </c>
      <c r="T742" s="521">
        <f>Q742</f>
        <v>0</v>
      </c>
    </row>
    <row r="743" spans="1:20" ht="19.149999999999999" hidden="1" customHeight="1">
      <c r="A743" s="534" t="s">
        <v>56</v>
      </c>
      <c r="B743" s="518" t="s">
        <v>419</v>
      </c>
      <c r="C743" s="519" t="e">
        <f>ROUND((Q743-R743)/H743/12,0)</f>
        <v>#DIV/0!</v>
      </c>
      <c r="D743" s="519" t="e">
        <f>ROUND(R743/F743/12,0)</f>
        <v>#DIV/0!</v>
      </c>
      <c r="E743" s="539"/>
      <c r="F743" s="540"/>
      <c r="G743" s="540"/>
      <c r="H743" s="521">
        <f>E743+G743</f>
        <v>0</v>
      </c>
      <c r="I743" s="541"/>
      <c r="J743" s="542"/>
      <c r="K743" s="519" t="s">
        <v>419</v>
      </c>
      <c r="L743" s="519">
        <f>I743</f>
        <v>0</v>
      </c>
      <c r="M743" s="542"/>
      <c r="N743" s="542"/>
      <c r="O743" s="519" t="s">
        <v>419</v>
      </c>
      <c r="P743" s="519">
        <f>M743</f>
        <v>0</v>
      </c>
      <c r="Q743" s="519">
        <f>I743+M743</f>
        <v>0</v>
      </c>
      <c r="R743" s="519">
        <f>J743+N743</f>
        <v>0</v>
      </c>
      <c r="S743" s="519" t="s">
        <v>419</v>
      </c>
      <c r="T743" s="521">
        <f>Q743</f>
        <v>0</v>
      </c>
    </row>
    <row r="744" spans="1:20" ht="19.149999999999999" hidden="1" customHeight="1">
      <c r="A744" s="534" t="s">
        <v>57</v>
      </c>
      <c r="B744" s="518" t="s">
        <v>419</v>
      </c>
      <c r="C744" s="519" t="s">
        <v>419</v>
      </c>
      <c r="D744" s="519" t="s">
        <v>419</v>
      </c>
      <c r="E744" s="524" t="s">
        <v>419</v>
      </c>
      <c r="F744" s="525" t="s">
        <v>419</v>
      </c>
      <c r="G744" s="525" t="s">
        <v>419</v>
      </c>
      <c r="H744" s="526" t="s">
        <v>419</v>
      </c>
      <c r="I744" s="522" t="s">
        <v>419</v>
      </c>
      <c r="J744" s="519" t="s">
        <v>419</v>
      </c>
      <c r="K744" s="542"/>
      <c r="L744" s="519">
        <f>K744</f>
        <v>0</v>
      </c>
      <c r="M744" s="519" t="s">
        <v>419</v>
      </c>
      <c r="N744" s="519" t="s">
        <v>419</v>
      </c>
      <c r="O744" s="542"/>
      <c r="P744" s="519">
        <f>O744</f>
        <v>0</v>
      </c>
      <c r="Q744" s="519" t="s">
        <v>419</v>
      </c>
      <c r="R744" s="519" t="s">
        <v>419</v>
      </c>
      <c r="S744" s="519">
        <f>K744+O744</f>
        <v>0</v>
      </c>
      <c r="T744" s="521">
        <f>S744</f>
        <v>0</v>
      </c>
    </row>
    <row r="745" spans="1:20" ht="19.149999999999999" hidden="1" customHeight="1">
      <c r="A745" s="535" t="s">
        <v>518</v>
      </c>
      <c r="B745" s="536"/>
      <c r="C745" s="519" t="e">
        <f>ROUND((Q745-R745)/H745/12,0)</f>
        <v>#DIV/0!</v>
      </c>
      <c r="D745" s="519" t="e">
        <f>ROUND(R745/F745/12,0)</f>
        <v>#DIV/0!</v>
      </c>
      <c r="E745" s="524">
        <f>E746+E747</f>
        <v>0</v>
      </c>
      <c r="F745" s="525">
        <f>F746+F747</f>
        <v>0</v>
      </c>
      <c r="G745" s="525">
        <f>G746+G747</f>
        <v>0</v>
      </c>
      <c r="H745" s="526">
        <f>IF(E745+G745=H746+H747,E745+G745, "CHYBA")</f>
        <v>0</v>
      </c>
      <c r="I745" s="522">
        <f>I746+I747</f>
        <v>0</v>
      </c>
      <c r="J745" s="519">
        <f t="shared" ref="J745" si="236">J746+J747</f>
        <v>0</v>
      </c>
      <c r="K745" s="519">
        <f>K748</f>
        <v>0</v>
      </c>
      <c r="L745" s="519">
        <f>IF(I745+K745=L746+L747+L748,I745+K745,"CHYBA")</f>
        <v>0</v>
      </c>
      <c r="M745" s="519">
        <f>M746+M747</f>
        <v>0</v>
      </c>
      <c r="N745" s="519">
        <f>N746+N747</f>
        <v>0</v>
      </c>
      <c r="O745" s="519">
        <f>O748</f>
        <v>0</v>
      </c>
      <c r="P745" s="519">
        <f>IF(M745+O745=P746+P747+P748,M745+O745,"CHYBA")</f>
        <v>0</v>
      </c>
      <c r="Q745" s="519">
        <f>Q746+Q747</f>
        <v>0</v>
      </c>
      <c r="R745" s="519">
        <f>R746+R747</f>
        <v>0</v>
      </c>
      <c r="S745" s="519">
        <f>S748</f>
        <v>0</v>
      </c>
      <c r="T745" s="521">
        <f>IF(Q745+S745=T746+T747+T748,Q745+S745,"CHYBA")</f>
        <v>0</v>
      </c>
    </row>
    <row r="746" spans="1:20" ht="19.149999999999999" hidden="1" customHeight="1">
      <c r="A746" s="534" t="s">
        <v>55</v>
      </c>
      <c r="B746" s="518" t="s">
        <v>419</v>
      </c>
      <c r="C746" s="519" t="e">
        <f>ROUND((Q746-R746)/H746/12,0)</f>
        <v>#DIV/0!</v>
      </c>
      <c r="D746" s="519" t="e">
        <f>ROUND(R746/F746/12,0)</f>
        <v>#DIV/0!</v>
      </c>
      <c r="E746" s="539"/>
      <c r="F746" s="540"/>
      <c r="G746" s="540"/>
      <c r="H746" s="521">
        <f>E746+G746</f>
        <v>0</v>
      </c>
      <c r="I746" s="541"/>
      <c r="J746" s="542"/>
      <c r="K746" s="519" t="s">
        <v>419</v>
      </c>
      <c r="L746" s="519">
        <f>I746</f>
        <v>0</v>
      </c>
      <c r="M746" s="542"/>
      <c r="N746" s="542"/>
      <c r="O746" s="519" t="s">
        <v>419</v>
      </c>
      <c r="P746" s="519">
        <f>M746</f>
        <v>0</v>
      </c>
      <c r="Q746" s="519">
        <f>I746+M746</f>
        <v>0</v>
      </c>
      <c r="R746" s="519">
        <f>J746+N746</f>
        <v>0</v>
      </c>
      <c r="S746" s="519" t="s">
        <v>419</v>
      </c>
      <c r="T746" s="521">
        <f>Q746</f>
        <v>0</v>
      </c>
    </row>
    <row r="747" spans="1:20" ht="19.149999999999999" hidden="1" customHeight="1">
      <c r="A747" s="534" t="s">
        <v>56</v>
      </c>
      <c r="B747" s="518" t="s">
        <v>419</v>
      </c>
      <c r="C747" s="519" t="e">
        <f>ROUND((Q747-R747)/H747/12,0)</f>
        <v>#DIV/0!</v>
      </c>
      <c r="D747" s="519" t="e">
        <f>ROUND(R747/F747/12,0)</f>
        <v>#DIV/0!</v>
      </c>
      <c r="E747" s="539"/>
      <c r="F747" s="540"/>
      <c r="G747" s="540"/>
      <c r="H747" s="521">
        <f>E747+G747</f>
        <v>0</v>
      </c>
      <c r="I747" s="541"/>
      <c r="J747" s="542"/>
      <c r="K747" s="519" t="s">
        <v>419</v>
      </c>
      <c r="L747" s="519">
        <f>I747</f>
        <v>0</v>
      </c>
      <c r="M747" s="542"/>
      <c r="N747" s="542"/>
      <c r="O747" s="519" t="s">
        <v>419</v>
      </c>
      <c r="P747" s="519">
        <f>M747</f>
        <v>0</v>
      </c>
      <c r="Q747" s="519">
        <f>I747+M747</f>
        <v>0</v>
      </c>
      <c r="R747" s="519">
        <f>J747+N747</f>
        <v>0</v>
      </c>
      <c r="S747" s="519" t="s">
        <v>419</v>
      </c>
      <c r="T747" s="521">
        <f>Q747</f>
        <v>0</v>
      </c>
    </row>
    <row r="748" spans="1:20" ht="19.149999999999999" hidden="1" customHeight="1">
      <c r="A748" s="534" t="s">
        <v>57</v>
      </c>
      <c r="B748" s="518" t="s">
        <v>419</v>
      </c>
      <c r="C748" s="519" t="s">
        <v>419</v>
      </c>
      <c r="D748" s="519" t="s">
        <v>419</v>
      </c>
      <c r="E748" s="524" t="s">
        <v>419</v>
      </c>
      <c r="F748" s="525" t="s">
        <v>419</v>
      </c>
      <c r="G748" s="525" t="s">
        <v>419</v>
      </c>
      <c r="H748" s="526" t="s">
        <v>419</v>
      </c>
      <c r="I748" s="522" t="s">
        <v>419</v>
      </c>
      <c r="J748" s="519" t="s">
        <v>419</v>
      </c>
      <c r="K748" s="542"/>
      <c r="L748" s="519">
        <f>K748</f>
        <v>0</v>
      </c>
      <c r="M748" s="519" t="s">
        <v>419</v>
      </c>
      <c r="N748" s="519" t="s">
        <v>419</v>
      </c>
      <c r="O748" s="542"/>
      <c r="P748" s="519">
        <f>O748</f>
        <v>0</v>
      </c>
      <c r="Q748" s="519" t="s">
        <v>419</v>
      </c>
      <c r="R748" s="519" t="s">
        <v>419</v>
      </c>
      <c r="S748" s="519">
        <f>K748+O748</f>
        <v>0</v>
      </c>
      <c r="T748" s="521">
        <f>S748</f>
        <v>0</v>
      </c>
    </row>
    <row r="749" spans="1:20" ht="19.149999999999999" hidden="1" customHeight="1">
      <c r="A749" s="535" t="s">
        <v>518</v>
      </c>
      <c r="B749" s="536"/>
      <c r="C749" s="519" t="e">
        <f>ROUND((Q749-R749)/H749/12,0)</f>
        <v>#DIV/0!</v>
      </c>
      <c r="D749" s="519" t="e">
        <f>ROUND(R749/F749/12,0)</f>
        <v>#DIV/0!</v>
      </c>
      <c r="E749" s="524">
        <f>E750+E751</f>
        <v>0</v>
      </c>
      <c r="F749" s="525">
        <f>F750+F751</f>
        <v>0</v>
      </c>
      <c r="G749" s="525">
        <f>G750+G751</f>
        <v>0</v>
      </c>
      <c r="H749" s="526">
        <f>IF(E749+G749=H750+H751,E749+G749, "CHYBA")</f>
        <v>0</v>
      </c>
      <c r="I749" s="522">
        <f>I750+I751</f>
        <v>0</v>
      </c>
      <c r="J749" s="519">
        <f t="shared" ref="J749" si="237">J750+J751</f>
        <v>0</v>
      </c>
      <c r="K749" s="519">
        <f>K752</f>
        <v>0</v>
      </c>
      <c r="L749" s="519">
        <f>IF(I749+K749=L750+L751+L752,I749+K749,"CHYBA")</f>
        <v>0</v>
      </c>
      <c r="M749" s="519">
        <f>M750+M751</f>
        <v>0</v>
      </c>
      <c r="N749" s="519">
        <f>N750+N751</f>
        <v>0</v>
      </c>
      <c r="O749" s="519">
        <f>O752</f>
        <v>0</v>
      </c>
      <c r="P749" s="519">
        <f>IF(M749+O749=P750+P751+P752,M749+O749,"CHYBA")</f>
        <v>0</v>
      </c>
      <c r="Q749" s="519">
        <f>Q750+Q751</f>
        <v>0</v>
      </c>
      <c r="R749" s="519">
        <f>R750+R751</f>
        <v>0</v>
      </c>
      <c r="S749" s="519">
        <f>S752</f>
        <v>0</v>
      </c>
      <c r="T749" s="521">
        <f>IF(Q749+S749=T750+T751+T752,Q749+S749,"CHYBA")</f>
        <v>0</v>
      </c>
    </row>
    <row r="750" spans="1:20" ht="19.149999999999999" hidden="1" customHeight="1">
      <c r="A750" s="534" t="s">
        <v>55</v>
      </c>
      <c r="B750" s="518" t="s">
        <v>419</v>
      </c>
      <c r="C750" s="519" t="e">
        <f>ROUND((Q750-R750)/H750/12,0)</f>
        <v>#DIV/0!</v>
      </c>
      <c r="D750" s="519" t="e">
        <f>ROUND(R750/F750/12,0)</f>
        <v>#DIV/0!</v>
      </c>
      <c r="E750" s="539"/>
      <c r="F750" s="540"/>
      <c r="G750" s="540"/>
      <c r="H750" s="521">
        <f>E750+G750</f>
        <v>0</v>
      </c>
      <c r="I750" s="541"/>
      <c r="J750" s="542"/>
      <c r="K750" s="519" t="s">
        <v>419</v>
      </c>
      <c r="L750" s="519">
        <f>I750</f>
        <v>0</v>
      </c>
      <c r="M750" s="542"/>
      <c r="N750" s="542"/>
      <c r="O750" s="519" t="s">
        <v>419</v>
      </c>
      <c r="P750" s="519">
        <f>M750</f>
        <v>0</v>
      </c>
      <c r="Q750" s="519">
        <f>I750+M750</f>
        <v>0</v>
      </c>
      <c r="R750" s="519">
        <f>J750+N750</f>
        <v>0</v>
      </c>
      <c r="S750" s="519" t="s">
        <v>419</v>
      </c>
      <c r="T750" s="521">
        <f>Q750</f>
        <v>0</v>
      </c>
    </row>
    <row r="751" spans="1:20" ht="19.149999999999999" hidden="1" customHeight="1">
      <c r="A751" s="534" t="s">
        <v>56</v>
      </c>
      <c r="B751" s="518" t="s">
        <v>419</v>
      </c>
      <c r="C751" s="519" t="e">
        <f>ROUND((Q751-R751)/H751/12,0)</f>
        <v>#DIV/0!</v>
      </c>
      <c r="D751" s="519" t="e">
        <f>ROUND(R751/F751/12,0)</f>
        <v>#DIV/0!</v>
      </c>
      <c r="E751" s="539"/>
      <c r="F751" s="540"/>
      <c r="G751" s="540"/>
      <c r="H751" s="521">
        <f>E751+G751</f>
        <v>0</v>
      </c>
      <c r="I751" s="541"/>
      <c r="J751" s="542"/>
      <c r="K751" s="519" t="s">
        <v>419</v>
      </c>
      <c r="L751" s="519">
        <f>I751</f>
        <v>0</v>
      </c>
      <c r="M751" s="542"/>
      <c r="N751" s="542"/>
      <c r="O751" s="519" t="s">
        <v>419</v>
      </c>
      <c r="P751" s="519">
        <f>M751</f>
        <v>0</v>
      </c>
      <c r="Q751" s="519">
        <f>I751+M751</f>
        <v>0</v>
      </c>
      <c r="R751" s="519">
        <f>J751+N751</f>
        <v>0</v>
      </c>
      <c r="S751" s="519" t="s">
        <v>419</v>
      </c>
      <c r="T751" s="521">
        <f>Q751</f>
        <v>0</v>
      </c>
    </row>
    <row r="752" spans="1:20" ht="19.149999999999999" hidden="1" customHeight="1">
      <c r="A752" s="534" t="s">
        <v>57</v>
      </c>
      <c r="B752" s="518" t="s">
        <v>419</v>
      </c>
      <c r="C752" s="519" t="s">
        <v>419</v>
      </c>
      <c r="D752" s="519" t="s">
        <v>419</v>
      </c>
      <c r="E752" s="524" t="s">
        <v>419</v>
      </c>
      <c r="F752" s="525" t="s">
        <v>419</v>
      </c>
      <c r="G752" s="525" t="s">
        <v>419</v>
      </c>
      <c r="H752" s="526" t="s">
        <v>419</v>
      </c>
      <c r="I752" s="522" t="s">
        <v>419</v>
      </c>
      <c r="J752" s="519" t="s">
        <v>419</v>
      </c>
      <c r="K752" s="542"/>
      <c r="L752" s="519">
        <f>K752</f>
        <v>0</v>
      </c>
      <c r="M752" s="519" t="s">
        <v>419</v>
      </c>
      <c r="N752" s="519" t="s">
        <v>419</v>
      </c>
      <c r="O752" s="542"/>
      <c r="P752" s="519">
        <f>O752</f>
        <v>0</v>
      </c>
      <c r="Q752" s="519" t="s">
        <v>419</v>
      </c>
      <c r="R752" s="519" t="s">
        <v>419</v>
      </c>
      <c r="S752" s="519">
        <f>K752+O752</f>
        <v>0</v>
      </c>
      <c r="T752" s="521">
        <f>S752</f>
        <v>0</v>
      </c>
    </row>
    <row r="753" spans="1:20" ht="19.149999999999999" hidden="1" customHeight="1">
      <c r="A753" s="535" t="s">
        <v>518</v>
      </c>
      <c r="B753" s="536"/>
      <c r="C753" s="519" t="e">
        <f>ROUND((Q753-R753)/H753/12,0)</f>
        <v>#DIV/0!</v>
      </c>
      <c r="D753" s="519" t="e">
        <f>ROUND(R753/F753/12,0)</f>
        <v>#DIV/0!</v>
      </c>
      <c r="E753" s="524">
        <f>E754+E755</f>
        <v>0</v>
      </c>
      <c r="F753" s="525">
        <f>F754+F755</f>
        <v>0</v>
      </c>
      <c r="G753" s="525">
        <f>G754+G755</f>
        <v>0</v>
      </c>
      <c r="H753" s="526">
        <f>IF(E753+G753=H754+H755,E753+G753, "CHYBA")</f>
        <v>0</v>
      </c>
      <c r="I753" s="522">
        <f>I754+I755</f>
        <v>0</v>
      </c>
      <c r="J753" s="519">
        <f t="shared" ref="J753" si="238">J754+J755</f>
        <v>0</v>
      </c>
      <c r="K753" s="519">
        <f>K756</f>
        <v>0</v>
      </c>
      <c r="L753" s="519">
        <f>IF(I753+K753=L754+L755+L756,I753+K753,"CHYBA")</f>
        <v>0</v>
      </c>
      <c r="M753" s="519">
        <f>M754+M755</f>
        <v>0</v>
      </c>
      <c r="N753" s="519">
        <f>N754+N755</f>
        <v>0</v>
      </c>
      <c r="O753" s="519">
        <f>O756</f>
        <v>0</v>
      </c>
      <c r="P753" s="519">
        <f>IF(M753+O753=P754+P755+P756,M753+O753,"CHYBA")</f>
        <v>0</v>
      </c>
      <c r="Q753" s="519">
        <f>Q754+Q755</f>
        <v>0</v>
      </c>
      <c r="R753" s="519">
        <f>R754+R755</f>
        <v>0</v>
      </c>
      <c r="S753" s="519">
        <f>S756</f>
        <v>0</v>
      </c>
      <c r="T753" s="521">
        <f>IF(Q753+S753=T754+T755+T756,Q753+S753,"CHYBA")</f>
        <v>0</v>
      </c>
    </row>
    <row r="754" spans="1:20" ht="19.149999999999999" hidden="1" customHeight="1">
      <c r="A754" s="534" t="s">
        <v>55</v>
      </c>
      <c r="B754" s="518" t="s">
        <v>419</v>
      </c>
      <c r="C754" s="519" t="e">
        <f>ROUND((Q754-R754)/H754/12,0)</f>
        <v>#DIV/0!</v>
      </c>
      <c r="D754" s="519" t="e">
        <f>ROUND(R754/F754/12,0)</f>
        <v>#DIV/0!</v>
      </c>
      <c r="E754" s="539"/>
      <c r="F754" s="540"/>
      <c r="G754" s="540"/>
      <c r="H754" s="521">
        <f>E754+G754</f>
        <v>0</v>
      </c>
      <c r="I754" s="541"/>
      <c r="J754" s="542"/>
      <c r="K754" s="519" t="s">
        <v>419</v>
      </c>
      <c r="L754" s="519">
        <f>I754</f>
        <v>0</v>
      </c>
      <c r="M754" s="542"/>
      <c r="N754" s="542"/>
      <c r="O754" s="519" t="s">
        <v>419</v>
      </c>
      <c r="P754" s="519">
        <f>M754</f>
        <v>0</v>
      </c>
      <c r="Q754" s="519">
        <f>I754+M754</f>
        <v>0</v>
      </c>
      <c r="R754" s="519">
        <f>J754+N754</f>
        <v>0</v>
      </c>
      <c r="S754" s="519" t="s">
        <v>419</v>
      </c>
      <c r="T754" s="521">
        <f>Q754</f>
        <v>0</v>
      </c>
    </row>
    <row r="755" spans="1:20" ht="19.149999999999999" hidden="1" customHeight="1">
      <c r="A755" s="534" t="s">
        <v>56</v>
      </c>
      <c r="B755" s="518" t="s">
        <v>419</v>
      </c>
      <c r="C755" s="519" t="e">
        <f>ROUND((Q755-R755)/H755/12,0)</f>
        <v>#DIV/0!</v>
      </c>
      <c r="D755" s="519" t="e">
        <f>ROUND(R755/F755/12,0)</f>
        <v>#DIV/0!</v>
      </c>
      <c r="E755" s="539"/>
      <c r="F755" s="540"/>
      <c r="G755" s="540"/>
      <c r="H755" s="521">
        <f>E755+G755</f>
        <v>0</v>
      </c>
      <c r="I755" s="541"/>
      <c r="J755" s="542"/>
      <c r="K755" s="519" t="s">
        <v>419</v>
      </c>
      <c r="L755" s="519">
        <f>I755</f>
        <v>0</v>
      </c>
      <c r="M755" s="542"/>
      <c r="N755" s="542"/>
      <c r="O755" s="519" t="s">
        <v>419</v>
      </c>
      <c r="P755" s="519">
        <f>M755</f>
        <v>0</v>
      </c>
      <c r="Q755" s="519">
        <f>I755+M755</f>
        <v>0</v>
      </c>
      <c r="R755" s="519">
        <f>J755+N755</f>
        <v>0</v>
      </c>
      <c r="S755" s="519" t="s">
        <v>419</v>
      </c>
      <c r="T755" s="521">
        <f>Q755</f>
        <v>0</v>
      </c>
    </row>
    <row r="756" spans="1:20" ht="19.149999999999999" hidden="1" customHeight="1">
      <c r="A756" s="534" t="s">
        <v>57</v>
      </c>
      <c r="B756" s="518" t="s">
        <v>419</v>
      </c>
      <c r="C756" s="519" t="s">
        <v>419</v>
      </c>
      <c r="D756" s="519" t="s">
        <v>419</v>
      </c>
      <c r="E756" s="524" t="s">
        <v>419</v>
      </c>
      <c r="F756" s="525" t="s">
        <v>419</v>
      </c>
      <c r="G756" s="525" t="s">
        <v>419</v>
      </c>
      <c r="H756" s="526" t="s">
        <v>419</v>
      </c>
      <c r="I756" s="522" t="s">
        <v>419</v>
      </c>
      <c r="J756" s="519" t="s">
        <v>419</v>
      </c>
      <c r="K756" s="542"/>
      <c r="L756" s="519">
        <f>K756</f>
        <v>0</v>
      </c>
      <c r="M756" s="519" t="s">
        <v>419</v>
      </c>
      <c r="N756" s="519" t="s">
        <v>419</v>
      </c>
      <c r="O756" s="542"/>
      <c r="P756" s="519">
        <f>O756</f>
        <v>0</v>
      </c>
      <c r="Q756" s="519" t="s">
        <v>419</v>
      </c>
      <c r="R756" s="519" t="s">
        <v>419</v>
      </c>
      <c r="S756" s="519">
        <f>K756+O756</f>
        <v>0</v>
      </c>
      <c r="T756" s="521">
        <f>S756</f>
        <v>0</v>
      </c>
    </row>
    <row r="757" spans="1:20" ht="19.149999999999999" hidden="1" customHeight="1">
      <c r="A757" s="535" t="s">
        <v>518</v>
      </c>
      <c r="B757" s="536"/>
      <c r="C757" s="519" t="e">
        <f>ROUND((Q757-R757)/H757/12,0)</f>
        <v>#DIV/0!</v>
      </c>
      <c r="D757" s="519" t="e">
        <f>ROUND(R757/F757/12,0)</f>
        <v>#DIV/0!</v>
      </c>
      <c r="E757" s="524">
        <f>E758+E759</f>
        <v>0</v>
      </c>
      <c r="F757" s="525">
        <f>F758+F759</f>
        <v>0</v>
      </c>
      <c r="G757" s="525">
        <f>G758+G759</f>
        <v>0</v>
      </c>
      <c r="H757" s="526">
        <f>IF(E757+G757=H758+H759,E757+G757, "CHYBA")</f>
        <v>0</v>
      </c>
      <c r="I757" s="522">
        <f>I758+I759</f>
        <v>0</v>
      </c>
      <c r="J757" s="519">
        <f t="shared" ref="J757" si="239">J758+J759</f>
        <v>0</v>
      </c>
      <c r="K757" s="519">
        <f>K760</f>
        <v>0</v>
      </c>
      <c r="L757" s="519">
        <f>IF(I757+K757=L758+L759+L760,I757+K757,"CHYBA")</f>
        <v>0</v>
      </c>
      <c r="M757" s="519">
        <f>M758+M759</f>
        <v>0</v>
      </c>
      <c r="N757" s="519">
        <f>N758+N759</f>
        <v>0</v>
      </c>
      <c r="O757" s="519">
        <f>O760</f>
        <v>0</v>
      </c>
      <c r="P757" s="519">
        <f>IF(M757+O757=P758+P759+P760,M757+O757,"CHYBA")</f>
        <v>0</v>
      </c>
      <c r="Q757" s="519">
        <f>Q758+Q759</f>
        <v>0</v>
      </c>
      <c r="R757" s="519">
        <f>R758+R759</f>
        <v>0</v>
      </c>
      <c r="S757" s="519">
        <f>S760</f>
        <v>0</v>
      </c>
      <c r="T757" s="521">
        <f>IF(Q757+S757=T758+T759+T760,Q757+S757,"CHYBA")</f>
        <v>0</v>
      </c>
    </row>
    <row r="758" spans="1:20" ht="19.149999999999999" hidden="1" customHeight="1">
      <c r="A758" s="534" t="s">
        <v>55</v>
      </c>
      <c r="B758" s="518" t="s">
        <v>419</v>
      </c>
      <c r="C758" s="519" t="e">
        <f>ROUND((Q758-R758)/H758/12,0)</f>
        <v>#DIV/0!</v>
      </c>
      <c r="D758" s="519" t="e">
        <f>ROUND(R758/F758/12,0)</f>
        <v>#DIV/0!</v>
      </c>
      <c r="E758" s="539"/>
      <c r="F758" s="540"/>
      <c r="G758" s="540"/>
      <c r="H758" s="521">
        <f>E758+G758</f>
        <v>0</v>
      </c>
      <c r="I758" s="541"/>
      <c r="J758" s="542"/>
      <c r="K758" s="519" t="s">
        <v>419</v>
      </c>
      <c r="L758" s="519">
        <f>I758</f>
        <v>0</v>
      </c>
      <c r="M758" s="542"/>
      <c r="N758" s="542"/>
      <c r="O758" s="519" t="s">
        <v>419</v>
      </c>
      <c r="P758" s="519">
        <f>M758</f>
        <v>0</v>
      </c>
      <c r="Q758" s="519">
        <f>I758+M758</f>
        <v>0</v>
      </c>
      <c r="R758" s="519">
        <f>J758+N758</f>
        <v>0</v>
      </c>
      <c r="S758" s="519" t="s">
        <v>419</v>
      </c>
      <c r="T758" s="521">
        <f>Q758</f>
        <v>0</v>
      </c>
    </row>
    <row r="759" spans="1:20" ht="19.149999999999999" hidden="1" customHeight="1">
      <c r="A759" s="534" t="s">
        <v>56</v>
      </c>
      <c r="B759" s="518" t="s">
        <v>419</v>
      </c>
      <c r="C759" s="519" t="e">
        <f>ROUND((Q759-R759)/H759/12,0)</f>
        <v>#DIV/0!</v>
      </c>
      <c r="D759" s="519" t="e">
        <f>ROUND(R759/F759/12,0)</f>
        <v>#DIV/0!</v>
      </c>
      <c r="E759" s="539"/>
      <c r="F759" s="540"/>
      <c r="G759" s="540"/>
      <c r="H759" s="521">
        <f>E759+G759</f>
        <v>0</v>
      </c>
      <c r="I759" s="541"/>
      <c r="J759" s="542"/>
      <c r="K759" s="519" t="s">
        <v>419</v>
      </c>
      <c r="L759" s="519">
        <f>I759</f>
        <v>0</v>
      </c>
      <c r="M759" s="542"/>
      <c r="N759" s="542"/>
      <c r="O759" s="519" t="s">
        <v>419</v>
      </c>
      <c r="P759" s="519">
        <f>M759</f>
        <v>0</v>
      </c>
      <c r="Q759" s="519">
        <f>I759+M759</f>
        <v>0</v>
      </c>
      <c r="R759" s="519">
        <f>J759+N759</f>
        <v>0</v>
      </c>
      <c r="S759" s="519" t="s">
        <v>419</v>
      </c>
      <c r="T759" s="521">
        <f>Q759</f>
        <v>0</v>
      </c>
    </row>
    <row r="760" spans="1:20" ht="19.149999999999999" hidden="1" customHeight="1">
      <c r="A760" s="534" t="s">
        <v>57</v>
      </c>
      <c r="B760" s="518" t="s">
        <v>419</v>
      </c>
      <c r="C760" s="519" t="s">
        <v>419</v>
      </c>
      <c r="D760" s="519" t="s">
        <v>419</v>
      </c>
      <c r="E760" s="524" t="s">
        <v>419</v>
      </c>
      <c r="F760" s="525" t="s">
        <v>419</v>
      </c>
      <c r="G760" s="525" t="s">
        <v>419</v>
      </c>
      <c r="H760" s="526" t="s">
        <v>419</v>
      </c>
      <c r="I760" s="522" t="s">
        <v>419</v>
      </c>
      <c r="J760" s="519" t="s">
        <v>419</v>
      </c>
      <c r="K760" s="542"/>
      <c r="L760" s="519">
        <f>K760</f>
        <v>0</v>
      </c>
      <c r="M760" s="519" t="s">
        <v>419</v>
      </c>
      <c r="N760" s="519" t="s">
        <v>419</v>
      </c>
      <c r="O760" s="542"/>
      <c r="P760" s="519">
        <f>O760</f>
        <v>0</v>
      </c>
      <c r="Q760" s="519" t="s">
        <v>419</v>
      </c>
      <c r="R760" s="519" t="s">
        <v>419</v>
      </c>
      <c r="S760" s="519">
        <f>K760+O760</f>
        <v>0</v>
      </c>
      <c r="T760" s="521">
        <f>S760</f>
        <v>0</v>
      </c>
    </row>
    <row r="761" spans="1:20" ht="19.149999999999999" hidden="1" customHeight="1">
      <c r="A761" s="535" t="s">
        <v>518</v>
      </c>
      <c r="B761" s="536"/>
      <c r="C761" s="519" t="e">
        <f>ROUND((Q761-R761)/H761/12,0)</f>
        <v>#DIV/0!</v>
      </c>
      <c r="D761" s="519" t="e">
        <f>ROUND(R761/F761/12,0)</f>
        <v>#DIV/0!</v>
      </c>
      <c r="E761" s="524">
        <f>E762+E763</f>
        <v>0</v>
      </c>
      <c r="F761" s="525">
        <f>F762+F763</f>
        <v>0</v>
      </c>
      <c r="G761" s="525">
        <f>G762+G763</f>
        <v>0</v>
      </c>
      <c r="H761" s="526">
        <f>IF(E761+G761=H762+H763,E761+G761, "CHYBA")</f>
        <v>0</v>
      </c>
      <c r="I761" s="522">
        <f>I762+I763</f>
        <v>0</v>
      </c>
      <c r="J761" s="519">
        <f t="shared" ref="J761" si="240">J762+J763</f>
        <v>0</v>
      </c>
      <c r="K761" s="519">
        <f>K764</f>
        <v>0</v>
      </c>
      <c r="L761" s="519">
        <f>IF(I761+K761=L762+L763+L764,I761+K761,"CHYBA")</f>
        <v>0</v>
      </c>
      <c r="M761" s="519">
        <f>M762+M763</f>
        <v>0</v>
      </c>
      <c r="N761" s="519">
        <f>N762+N763</f>
        <v>0</v>
      </c>
      <c r="O761" s="519">
        <f>O764</f>
        <v>0</v>
      </c>
      <c r="P761" s="519">
        <f>IF(M761+O761=P762+P763+P764,M761+O761,"CHYBA")</f>
        <v>0</v>
      </c>
      <c r="Q761" s="519">
        <f>Q762+Q763</f>
        <v>0</v>
      </c>
      <c r="R761" s="519">
        <f>R762+R763</f>
        <v>0</v>
      </c>
      <c r="S761" s="519">
        <f>S764</f>
        <v>0</v>
      </c>
      <c r="T761" s="521">
        <f>IF(Q761+S761=T762+T763+T764,Q761+S761,"CHYBA")</f>
        <v>0</v>
      </c>
    </row>
    <row r="762" spans="1:20" ht="19.149999999999999" hidden="1" customHeight="1">
      <c r="A762" s="534" t="s">
        <v>55</v>
      </c>
      <c r="B762" s="518" t="s">
        <v>419</v>
      </c>
      <c r="C762" s="519" t="e">
        <f>ROUND((Q762-R762)/H762/12,0)</f>
        <v>#DIV/0!</v>
      </c>
      <c r="D762" s="519" t="e">
        <f>ROUND(R762/F762/12,0)</f>
        <v>#DIV/0!</v>
      </c>
      <c r="E762" s="539"/>
      <c r="F762" s="540"/>
      <c r="G762" s="540"/>
      <c r="H762" s="521">
        <f>E762+G762</f>
        <v>0</v>
      </c>
      <c r="I762" s="541"/>
      <c r="J762" s="542"/>
      <c r="K762" s="519" t="s">
        <v>419</v>
      </c>
      <c r="L762" s="519">
        <f>I762</f>
        <v>0</v>
      </c>
      <c r="M762" s="542"/>
      <c r="N762" s="542"/>
      <c r="O762" s="519" t="s">
        <v>419</v>
      </c>
      <c r="P762" s="519">
        <f>M762</f>
        <v>0</v>
      </c>
      <c r="Q762" s="519">
        <f>I762+M762</f>
        <v>0</v>
      </c>
      <c r="R762" s="519">
        <f>J762+N762</f>
        <v>0</v>
      </c>
      <c r="S762" s="519" t="s">
        <v>419</v>
      </c>
      <c r="T762" s="521">
        <f>Q762</f>
        <v>0</v>
      </c>
    </row>
    <row r="763" spans="1:20" ht="19.149999999999999" hidden="1" customHeight="1">
      <c r="A763" s="534" t="s">
        <v>56</v>
      </c>
      <c r="B763" s="518" t="s">
        <v>419</v>
      </c>
      <c r="C763" s="519" t="e">
        <f>ROUND((Q763-R763)/H763/12,0)</f>
        <v>#DIV/0!</v>
      </c>
      <c r="D763" s="519" t="e">
        <f>ROUND(R763/F763/12,0)</f>
        <v>#DIV/0!</v>
      </c>
      <c r="E763" s="539"/>
      <c r="F763" s="540"/>
      <c r="G763" s="540"/>
      <c r="H763" s="521">
        <f>E763+G763</f>
        <v>0</v>
      </c>
      <c r="I763" s="541"/>
      <c r="J763" s="542"/>
      <c r="K763" s="519" t="s">
        <v>419</v>
      </c>
      <c r="L763" s="519">
        <f>I763</f>
        <v>0</v>
      </c>
      <c r="M763" s="542"/>
      <c r="N763" s="542"/>
      <c r="O763" s="519" t="s">
        <v>419</v>
      </c>
      <c r="P763" s="519">
        <f>M763</f>
        <v>0</v>
      </c>
      <c r="Q763" s="519">
        <f>I763+M763</f>
        <v>0</v>
      </c>
      <c r="R763" s="519">
        <f>J763+N763</f>
        <v>0</v>
      </c>
      <c r="S763" s="519" t="s">
        <v>419</v>
      </c>
      <c r="T763" s="521">
        <f>Q763</f>
        <v>0</v>
      </c>
    </row>
    <row r="764" spans="1:20" ht="19.149999999999999" hidden="1" customHeight="1" thickBot="1">
      <c r="A764" s="551" t="s">
        <v>57</v>
      </c>
      <c r="B764" s="552" t="s">
        <v>419</v>
      </c>
      <c r="C764" s="553" t="s">
        <v>419</v>
      </c>
      <c r="D764" s="553" t="s">
        <v>419</v>
      </c>
      <c r="E764" s="554" t="s">
        <v>419</v>
      </c>
      <c r="F764" s="555" t="s">
        <v>419</v>
      </c>
      <c r="G764" s="555" t="s">
        <v>419</v>
      </c>
      <c r="H764" s="556" t="s">
        <v>419</v>
      </c>
      <c r="I764" s="557" t="s">
        <v>419</v>
      </c>
      <c r="J764" s="553" t="s">
        <v>419</v>
      </c>
      <c r="K764" s="558"/>
      <c r="L764" s="553">
        <f>K764</f>
        <v>0</v>
      </c>
      <c r="M764" s="553" t="s">
        <v>419</v>
      </c>
      <c r="N764" s="553" t="s">
        <v>419</v>
      </c>
      <c r="O764" s="558"/>
      <c r="P764" s="553">
        <f>O764</f>
        <v>0</v>
      </c>
      <c r="Q764" s="553" t="s">
        <v>419</v>
      </c>
      <c r="R764" s="553" t="s">
        <v>419</v>
      </c>
      <c r="S764" s="553">
        <f>K764+O764</f>
        <v>0</v>
      </c>
      <c r="T764" s="559">
        <f>S764</f>
        <v>0</v>
      </c>
    </row>
    <row r="765" spans="1:20" ht="19.149999999999999" hidden="1" customHeight="1">
      <c r="A765" s="528" t="s">
        <v>425</v>
      </c>
      <c r="B765" s="529" t="s">
        <v>419</v>
      </c>
      <c r="C765" s="530" t="e">
        <f>ROUND((Q765-R765)/H765/12,0)</f>
        <v>#DIV/0!</v>
      </c>
      <c r="D765" s="530" t="e">
        <f>ROUND(R765/F765/12,0)</f>
        <v>#DIV/0!</v>
      </c>
      <c r="E765" s="531">
        <f>E766+E767</f>
        <v>0</v>
      </c>
      <c r="F765" s="530">
        <f>F766+F767</f>
        <v>0</v>
      </c>
      <c r="G765" s="530">
        <f>G766+G767</f>
        <v>0</v>
      </c>
      <c r="H765" s="532">
        <f>IF(E765+G765=H766+H767,E765+G765, "CHYBA")</f>
        <v>0</v>
      </c>
      <c r="I765" s="533">
        <f>I766+I767</f>
        <v>0</v>
      </c>
      <c r="J765" s="530">
        <f t="shared" ref="J765" si="241">J766+J767</f>
        <v>0</v>
      </c>
      <c r="K765" s="530">
        <f>K768</f>
        <v>0</v>
      </c>
      <c r="L765" s="530">
        <f>IF(I765+K765=L766+L767+L768,I765+K765,"CHYBA")</f>
        <v>0</v>
      </c>
      <c r="M765" s="530">
        <f>M766+M767</f>
        <v>0</v>
      </c>
      <c r="N765" s="530">
        <f>N766+N767</f>
        <v>0</v>
      </c>
      <c r="O765" s="530">
        <f>O768</f>
        <v>0</v>
      </c>
      <c r="P765" s="530">
        <f>IF(M765+O765=P766+P767+P768,M765+O765,"CHYBA")</f>
        <v>0</v>
      </c>
      <c r="Q765" s="530">
        <f>Q766+Q767</f>
        <v>0</v>
      </c>
      <c r="R765" s="530">
        <f>R766+R767</f>
        <v>0</v>
      </c>
      <c r="S765" s="530">
        <f>S768</f>
        <v>0</v>
      </c>
      <c r="T765" s="532">
        <f>IF(Q765+S765=T766+T767+T768,Q765+S765,"CHYBA")</f>
        <v>0</v>
      </c>
    </row>
    <row r="766" spans="1:20" ht="19.149999999999999" hidden="1" customHeight="1">
      <c r="A766" s="534" t="s">
        <v>55</v>
      </c>
      <c r="B766" s="518" t="s">
        <v>419</v>
      </c>
      <c r="C766" s="519" t="e">
        <f>ROUND((Q766-R766)/H766/12,0)</f>
        <v>#DIV/0!</v>
      </c>
      <c r="D766" s="519" t="e">
        <f>ROUND(R766/F766/12,0)</f>
        <v>#DIV/0!</v>
      </c>
      <c r="E766" s="520">
        <f>E770+E774+E778+E782+E786+E790+E794</f>
        <v>0</v>
      </c>
      <c r="F766" s="519">
        <f>F770+F774+F778+F782+F786+F790+F794</f>
        <v>0</v>
      </c>
      <c r="G766" s="519">
        <f>G770+G774+G778+G782+G786+G790+G794</f>
        <v>0</v>
      </c>
      <c r="H766" s="521">
        <f>E766+G766</f>
        <v>0</v>
      </c>
      <c r="I766" s="522">
        <f>I770+I774+I778+I782+I786+I790+I794</f>
        <v>0</v>
      </c>
      <c r="J766" s="519">
        <f t="shared" ref="J766:J767" si="242">J770+J774+J778+J782+J786+J790+J794</f>
        <v>0</v>
      </c>
      <c r="K766" s="519" t="s">
        <v>419</v>
      </c>
      <c r="L766" s="519">
        <f>I766</f>
        <v>0</v>
      </c>
      <c r="M766" s="519">
        <f>M770+M774+M778+M782+M786+M790+M794</f>
        <v>0</v>
      </c>
      <c r="N766" s="519">
        <f t="shared" ref="N766:N767" si="243">N770+N774+N778+N782+N786+N790+N794</f>
        <v>0</v>
      </c>
      <c r="O766" s="519" t="s">
        <v>419</v>
      </c>
      <c r="P766" s="519">
        <f>M766</f>
        <v>0</v>
      </c>
      <c r="Q766" s="519">
        <f>I766+M766</f>
        <v>0</v>
      </c>
      <c r="R766" s="519">
        <f>J766+N766</f>
        <v>0</v>
      </c>
      <c r="S766" s="519" t="s">
        <v>419</v>
      </c>
      <c r="T766" s="521">
        <f>Q766</f>
        <v>0</v>
      </c>
    </row>
    <row r="767" spans="1:20" ht="19.149999999999999" hidden="1" customHeight="1">
      <c r="A767" s="534" t="s">
        <v>56</v>
      </c>
      <c r="B767" s="518" t="s">
        <v>419</v>
      </c>
      <c r="C767" s="519" t="e">
        <f>ROUND((Q767-R767)/H767/12,0)</f>
        <v>#DIV/0!</v>
      </c>
      <c r="D767" s="519" t="e">
        <f>ROUND(R767/F767/12,0)</f>
        <v>#DIV/0!</v>
      </c>
      <c r="E767" s="520">
        <f>E771+E775+E779+E783+E787+E791+E795</f>
        <v>0</v>
      </c>
      <c r="F767" s="519">
        <f t="shared" ref="F767:G767" si="244">F771+F775+F779+F783+F787+F791+F795</f>
        <v>0</v>
      </c>
      <c r="G767" s="519">
        <f t="shared" si="244"/>
        <v>0</v>
      </c>
      <c r="H767" s="521">
        <f>E767+G767</f>
        <v>0</v>
      </c>
      <c r="I767" s="522">
        <f>I771+I775+I779+I783+I787+I791+I795</f>
        <v>0</v>
      </c>
      <c r="J767" s="519">
        <f t="shared" si="242"/>
        <v>0</v>
      </c>
      <c r="K767" s="519" t="s">
        <v>419</v>
      </c>
      <c r="L767" s="519">
        <f>I767</f>
        <v>0</v>
      </c>
      <c r="M767" s="519">
        <f>M771+M775+M779+M783+M787+M791+M795</f>
        <v>0</v>
      </c>
      <c r="N767" s="519">
        <f t="shared" si="243"/>
        <v>0</v>
      </c>
      <c r="O767" s="519" t="s">
        <v>419</v>
      </c>
      <c r="P767" s="519">
        <f>M767</f>
        <v>0</v>
      </c>
      <c r="Q767" s="519">
        <f>I767+M767</f>
        <v>0</v>
      </c>
      <c r="R767" s="519">
        <f>J767+N767</f>
        <v>0</v>
      </c>
      <c r="S767" s="519" t="s">
        <v>419</v>
      </c>
      <c r="T767" s="521">
        <f>Q767</f>
        <v>0</v>
      </c>
    </row>
    <row r="768" spans="1:20" ht="19.149999999999999" hidden="1" customHeight="1">
      <c r="A768" s="534" t="s">
        <v>57</v>
      </c>
      <c r="B768" s="518" t="s">
        <v>419</v>
      </c>
      <c r="C768" s="519" t="s">
        <v>419</v>
      </c>
      <c r="D768" s="519" t="s">
        <v>419</v>
      </c>
      <c r="E768" s="524" t="s">
        <v>419</v>
      </c>
      <c r="F768" s="525" t="s">
        <v>419</v>
      </c>
      <c r="G768" s="525" t="s">
        <v>419</v>
      </c>
      <c r="H768" s="526" t="s">
        <v>419</v>
      </c>
      <c r="I768" s="522" t="s">
        <v>419</v>
      </c>
      <c r="J768" s="519" t="s">
        <v>419</v>
      </c>
      <c r="K768" s="519">
        <f>K772+K776+K780+K784+K788+K792+K796</f>
        <v>0</v>
      </c>
      <c r="L768" s="519">
        <f>K768</f>
        <v>0</v>
      </c>
      <c r="M768" s="519" t="s">
        <v>419</v>
      </c>
      <c r="N768" s="519" t="s">
        <v>419</v>
      </c>
      <c r="O768" s="519">
        <f>O772+O776+O780+O784+O788+O792+O796</f>
        <v>0</v>
      </c>
      <c r="P768" s="519">
        <f>O768</f>
        <v>0</v>
      </c>
      <c r="Q768" s="519" t="s">
        <v>419</v>
      </c>
      <c r="R768" s="519" t="s">
        <v>419</v>
      </c>
      <c r="S768" s="519">
        <f>K768+O768</f>
        <v>0</v>
      </c>
      <c r="T768" s="521">
        <f>S768</f>
        <v>0</v>
      </c>
    </row>
    <row r="769" spans="1:20" ht="19.149999999999999" hidden="1" customHeight="1">
      <c r="A769" s="535" t="s">
        <v>518</v>
      </c>
      <c r="B769" s="536"/>
      <c r="C769" s="519" t="e">
        <f>ROUND((Q769-R769)/H769/12,0)</f>
        <v>#DIV/0!</v>
      </c>
      <c r="D769" s="519" t="e">
        <f>ROUND(R769/F769/12,0)</f>
        <v>#DIV/0!</v>
      </c>
      <c r="E769" s="524">
        <f>E770+E771</f>
        <v>0</v>
      </c>
      <c r="F769" s="525">
        <f>F770+F771</f>
        <v>0</v>
      </c>
      <c r="G769" s="525">
        <f>G770+G771</f>
        <v>0</v>
      </c>
      <c r="H769" s="526">
        <f>IF(E769+G769=H770+H771,E769+G769, "CHYBA")</f>
        <v>0</v>
      </c>
      <c r="I769" s="537">
        <f>I770+I771</f>
        <v>0</v>
      </c>
      <c r="J769" s="538">
        <f>J770+J771</f>
        <v>0</v>
      </c>
      <c r="K769" s="538">
        <f>K772</f>
        <v>0</v>
      </c>
      <c r="L769" s="538">
        <f>IF(I769+K769=L770+L771+L772,I769+K769,"CHYBA")</f>
        <v>0</v>
      </c>
      <c r="M769" s="519">
        <f>M770+M771</f>
        <v>0</v>
      </c>
      <c r="N769" s="519">
        <f>N770+N771</f>
        <v>0</v>
      </c>
      <c r="O769" s="519">
        <f>O772</f>
        <v>0</v>
      </c>
      <c r="P769" s="519">
        <f>IF(M769+O769=P770+P771+P772,M769+O769,"CHYBA")</f>
        <v>0</v>
      </c>
      <c r="Q769" s="519">
        <f>Q770+Q771</f>
        <v>0</v>
      </c>
      <c r="R769" s="519">
        <f>R770+R771</f>
        <v>0</v>
      </c>
      <c r="S769" s="519">
        <f>S772</f>
        <v>0</v>
      </c>
      <c r="T769" s="521">
        <f>IF(Q769+S769=T770+T771+T772,Q769+S769,"CHYBA")</f>
        <v>0</v>
      </c>
    </row>
    <row r="770" spans="1:20" ht="19.149999999999999" hidden="1" customHeight="1">
      <c r="A770" s="534" t="s">
        <v>55</v>
      </c>
      <c r="B770" s="518" t="s">
        <v>419</v>
      </c>
      <c r="C770" s="519" t="e">
        <f>ROUND((Q770-R770)/H770/12,0)</f>
        <v>#DIV/0!</v>
      </c>
      <c r="D770" s="519" t="e">
        <f>ROUND(R770/F770/12,0)</f>
        <v>#DIV/0!</v>
      </c>
      <c r="E770" s="539"/>
      <c r="F770" s="540"/>
      <c r="G770" s="540"/>
      <c r="H770" s="521">
        <f>E770+G770</f>
        <v>0</v>
      </c>
      <c r="I770" s="541"/>
      <c r="J770" s="542"/>
      <c r="K770" s="538" t="s">
        <v>419</v>
      </c>
      <c r="L770" s="538">
        <f>I770</f>
        <v>0</v>
      </c>
      <c r="M770" s="542"/>
      <c r="N770" s="542"/>
      <c r="O770" s="519" t="s">
        <v>419</v>
      </c>
      <c r="P770" s="519">
        <f>M770</f>
        <v>0</v>
      </c>
      <c r="Q770" s="519">
        <f>I770+M770</f>
        <v>0</v>
      </c>
      <c r="R770" s="519">
        <f>J770+N770</f>
        <v>0</v>
      </c>
      <c r="S770" s="519" t="s">
        <v>419</v>
      </c>
      <c r="T770" s="521">
        <f>Q770</f>
        <v>0</v>
      </c>
    </row>
    <row r="771" spans="1:20" ht="19.149999999999999" hidden="1" customHeight="1">
      <c r="A771" s="534" t="s">
        <v>56</v>
      </c>
      <c r="B771" s="518" t="s">
        <v>419</v>
      </c>
      <c r="C771" s="519" t="e">
        <f>ROUND((Q771-R771)/H771/12,0)</f>
        <v>#DIV/0!</v>
      </c>
      <c r="D771" s="519" t="e">
        <f>ROUND(R771/F771/12,0)</f>
        <v>#DIV/0!</v>
      </c>
      <c r="E771" s="539"/>
      <c r="F771" s="540"/>
      <c r="G771" s="540"/>
      <c r="H771" s="521">
        <f>E771+G771</f>
        <v>0</v>
      </c>
      <c r="I771" s="541"/>
      <c r="J771" s="542"/>
      <c r="K771" s="538" t="s">
        <v>419</v>
      </c>
      <c r="L771" s="538">
        <f>I771</f>
        <v>0</v>
      </c>
      <c r="M771" s="542"/>
      <c r="N771" s="542"/>
      <c r="O771" s="519" t="s">
        <v>419</v>
      </c>
      <c r="P771" s="519">
        <f>M771</f>
        <v>0</v>
      </c>
      <c r="Q771" s="519">
        <f>I771+M771</f>
        <v>0</v>
      </c>
      <c r="R771" s="519">
        <f>J771+N771</f>
        <v>0</v>
      </c>
      <c r="S771" s="519" t="s">
        <v>419</v>
      </c>
      <c r="T771" s="521">
        <f>Q771</f>
        <v>0</v>
      </c>
    </row>
    <row r="772" spans="1:20" ht="19.149999999999999" hidden="1" customHeight="1">
      <c r="A772" s="534" t="s">
        <v>57</v>
      </c>
      <c r="B772" s="518" t="s">
        <v>419</v>
      </c>
      <c r="C772" s="519" t="s">
        <v>419</v>
      </c>
      <c r="D772" s="519" t="s">
        <v>419</v>
      </c>
      <c r="E772" s="524" t="s">
        <v>419</v>
      </c>
      <c r="F772" s="525" t="s">
        <v>419</v>
      </c>
      <c r="G772" s="525" t="s">
        <v>419</v>
      </c>
      <c r="H772" s="526" t="s">
        <v>419</v>
      </c>
      <c r="I772" s="522" t="s">
        <v>419</v>
      </c>
      <c r="J772" s="519" t="s">
        <v>419</v>
      </c>
      <c r="K772" s="542"/>
      <c r="L772" s="538">
        <f>K772</f>
        <v>0</v>
      </c>
      <c r="M772" s="519" t="s">
        <v>419</v>
      </c>
      <c r="N772" s="519" t="s">
        <v>419</v>
      </c>
      <c r="O772" s="542"/>
      <c r="P772" s="519">
        <f>O772</f>
        <v>0</v>
      </c>
      <c r="Q772" s="519" t="s">
        <v>419</v>
      </c>
      <c r="R772" s="519" t="s">
        <v>419</v>
      </c>
      <c r="S772" s="519">
        <f>K772+O772</f>
        <v>0</v>
      </c>
      <c r="T772" s="521">
        <f>S772</f>
        <v>0</v>
      </c>
    </row>
    <row r="773" spans="1:20" ht="19.149999999999999" hidden="1" customHeight="1">
      <c r="A773" s="535" t="s">
        <v>518</v>
      </c>
      <c r="B773" s="536"/>
      <c r="C773" s="519" t="e">
        <f>ROUND((Q773-R773)/H773/12,0)</f>
        <v>#DIV/0!</v>
      </c>
      <c r="D773" s="519" t="e">
        <f>ROUND(R773/F773/12,0)</f>
        <v>#DIV/0!</v>
      </c>
      <c r="E773" s="524">
        <f>E774+E775</f>
        <v>0</v>
      </c>
      <c r="F773" s="525">
        <f>F774+F775</f>
        <v>0</v>
      </c>
      <c r="G773" s="525">
        <f>G774+G775</f>
        <v>0</v>
      </c>
      <c r="H773" s="526">
        <f>IF(E773+G773=H774+H775,E773+G773, "CHYBA")</f>
        <v>0</v>
      </c>
      <c r="I773" s="522">
        <f>I774+I775</f>
        <v>0</v>
      </c>
      <c r="J773" s="519">
        <f t="shared" ref="J773" si="245">J774+J775</f>
        <v>0</v>
      </c>
      <c r="K773" s="519">
        <f>K776</f>
        <v>0</v>
      </c>
      <c r="L773" s="519">
        <f>IF(I773+K773=L774+L775+L776,I773+K773,"CHYBA")</f>
        <v>0</v>
      </c>
      <c r="M773" s="519">
        <f>M774+M775</f>
        <v>0</v>
      </c>
      <c r="N773" s="519">
        <f>N774+N775</f>
        <v>0</v>
      </c>
      <c r="O773" s="519">
        <f>O776</f>
        <v>0</v>
      </c>
      <c r="P773" s="519">
        <f>IF(M773+O773=P774+P775+P776,M773+O773,"CHYBA")</f>
        <v>0</v>
      </c>
      <c r="Q773" s="519">
        <f>Q774+Q775</f>
        <v>0</v>
      </c>
      <c r="R773" s="519">
        <f>R774+R775</f>
        <v>0</v>
      </c>
      <c r="S773" s="519">
        <f>S776</f>
        <v>0</v>
      </c>
      <c r="T773" s="521">
        <f>IF(Q773+S773=T774+T775+T776,Q773+S773,"CHYBA")</f>
        <v>0</v>
      </c>
    </row>
    <row r="774" spans="1:20" ht="19.149999999999999" hidden="1" customHeight="1">
      <c r="A774" s="534" t="s">
        <v>55</v>
      </c>
      <c r="B774" s="518" t="s">
        <v>419</v>
      </c>
      <c r="C774" s="519" t="e">
        <f>ROUND((Q774-R774)/H774/12,0)</f>
        <v>#DIV/0!</v>
      </c>
      <c r="D774" s="519" t="e">
        <f>ROUND(R774/F774/12,0)</f>
        <v>#DIV/0!</v>
      </c>
      <c r="E774" s="539"/>
      <c r="F774" s="540"/>
      <c r="G774" s="540"/>
      <c r="H774" s="521">
        <f>E774+G774</f>
        <v>0</v>
      </c>
      <c r="I774" s="541"/>
      <c r="J774" s="542"/>
      <c r="K774" s="519" t="s">
        <v>419</v>
      </c>
      <c r="L774" s="519">
        <f>I774</f>
        <v>0</v>
      </c>
      <c r="M774" s="542"/>
      <c r="N774" s="542"/>
      <c r="O774" s="519" t="s">
        <v>419</v>
      </c>
      <c r="P774" s="519">
        <f>M774</f>
        <v>0</v>
      </c>
      <c r="Q774" s="519">
        <f>I774+M774</f>
        <v>0</v>
      </c>
      <c r="R774" s="519">
        <f>J774+N774</f>
        <v>0</v>
      </c>
      <c r="S774" s="519" t="s">
        <v>419</v>
      </c>
      <c r="T774" s="521">
        <f>Q774</f>
        <v>0</v>
      </c>
    </row>
    <row r="775" spans="1:20" ht="19.149999999999999" hidden="1" customHeight="1">
      <c r="A775" s="534" t="s">
        <v>56</v>
      </c>
      <c r="B775" s="518" t="s">
        <v>419</v>
      </c>
      <c r="C775" s="519" t="e">
        <f>ROUND((Q775-R775)/H775/12,0)</f>
        <v>#DIV/0!</v>
      </c>
      <c r="D775" s="519" t="e">
        <f>ROUND(R775/F775/12,0)</f>
        <v>#DIV/0!</v>
      </c>
      <c r="E775" s="539"/>
      <c r="F775" s="540"/>
      <c r="G775" s="540"/>
      <c r="H775" s="521">
        <f>E775+G775</f>
        <v>0</v>
      </c>
      <c r="I775" s="541"/>
      <c r="J775" s="542"/>
      <c r="K775" s="519" t="s">
        <v>419</v>
      </c>
      <c r="L775" s="519">
        <f>I775</f>
        <v>0</v>
      </c>
      <c r="M775" s="542"/>
      <c r="N775" s="542"/>
      <c r="O775" s="519" t="s">
        <v>419</v>
      </c>
      <c r="P775" s="519">
        <f>M775</f>
        <v>0</v>
      </c>
      <c r="Q775" s="519">
        <f>I775+M775</f>
        <v>0</v>
      </c>
      <c r="R775" s="519">
        <f>J775+N775</f>
        <v>0</v>
      </c>
      <c r="S775" s="519" t="s">
        <v>419</v>
      </c>
      <c r="T775" s="521">
        <f>Q775</f>
        <v>0</v>
      </c>
    </row>
    <row r="776" spans="1:20" ht="19.149999999999999" hidden="1" customHeight="1">
      <c r="A776" s="534" t="s">
        <v>57</v>
      </c>
      <c r="B776" s="518" t="s">
        <v>419</v>
      </c>
      <c r="C776" s="519" t="s">
        <v>419</v>
      </c>
      <c r="D776" s="519" t="s">
        <v>419</v>
      </c>
      <c r="E776" s="524" t="s">
        <v>419</v>
      </c>
      <c r="F776" s="525" t="s">
        <v>419</v>
      </c>
      <c r="G776" s="525" t="s">
        <v>419</v>
      </c>
      <c r="H776" s="526" t="s">
        <v>419</v>
      </c>
      <c r="I776" s="522" t="s">
        <v>419</v>
      </c>
      <c r="J776" s="519" t="s">
        <v>419</v>
      </c>
      <c r="K776" s="542"/>
      <c r="L776" s="519">
        <f>K776</f>
        <v>0</v>
      </c>
      <c r="M776" s="519" t="s">
        <v>419</v>
      </c>
      <c r="N776" s="519" t="s">
        <v>419</v>
      </c>
      <c r="O776" s="542"/>
      <c r="P776" s="519">
        <f>O776</f>
        <v>0</v>
      </c>
      <c r="Q776" s="519" t="s">
        <v>419</v>
      </c>
      <c r="R776" s="519" t="s">
        <v>419</v>
      </c>
      <c r="S776" s="519">
        <f>K776+O776</f>
        <v>0</v>
      </c>
      <c r="T776" s="521">
        <f>S776</f>
        <v>0</v>
      </c>
    </row>
    <row r="777" spans="1:20" ht="19.149999999999999" hidden="1" customHeight="1">
      <c r="A777" s="535" t="s">
        <v>518</v>
      </c>
      <c r="B777" s="536"/>
      <c r="C777" s="519" t="e">
        <f>ROUND((Q777-R777)/H777/12,0)</f>
        <v>#DIV/0!</v>
      </c>
      <c r="D777" s="519" t="e">
        <f>ROUND(R777/F777/12,0)</f>
        <v>#DIV/0!</v>
      </c>
      <c r="E777" s="524">
        <f>E778+E779</f>
        <v>0</v>
      </c>
      <c r="F777" s="525">
        <f>F778+F779</f>
        <v>0</v>
      </c>
      <c r="G777" s="525">
        <f>G778+G779</f>
        <v>0</v>
      </c>
      <c r="H777" s="526">
        <f>IF(E777+G777=H778+H779,E777+G777, "CHYBA")</f>
        <v>0</v>
      </c>
      <c r="I777" s="522">
        <f>I778+I779</f>
        <v>0</v>
      </c>
      <c r="J777" s="519">
        <f t="shared" ref="J777" si="246">J778+J779</f>
        <v>0</v>
      </c>
      <c r="K777" s="519">
        <f>K780</f>
        <v>0</v>
      </c>
      <c r="L777" s="519">
        <f>IF(I777+K777=L778+L779+L780,I777+K777,"CHYBA")</f>
        <v>0</v>
      </c>
      <c r="M777" s="519">
        <f>M778+M779</f>
        <v>0</v>
      </c>
      <c r="N777" s="519">
        <f>N778+N779</f>
        <v>0</v>
      </c>
      <c r="O777" s="519">
        <f>O780</f>
        <v>0</v>
      </c>
      <c r="P777" s="519">
        <f>IF(M777+O777=P778+P779+P780,M777+O777,"CHYBA")</f>
        <v>0</v>
      </c>
      <c r="Q777" s="519">
        <f>Q778+Q779</f>
        <v>0</v>
      </c>
      <c r="R777" s="519">
        <f>R778+R779</f>
        <v>0</v>
      </c>
      <c r="S777" s="519">
        <f>S780</f>
        <v>0</v>
      </c>
      <c r="T777" s="521">
        <f>IF(Q777+S777=T778+T779+T780,Q777+S777,"CHYBA")</f>
        <v>0</v>
      </c>
    </row>
    <row r="778" spans="1:20" ht="19.149999999999999" hidden="1" customHeight="1">
      <c r="A778" s="534" t="s">
        <v>55</v>
      </c>
      <c r="B778" s="518" t="s">
        <v>419</v>
      </c>
      <c r="C778" s="519" t="e">
        <f>ROUND((Q778-R778)/H778/12,0)</f>
        <v>#DIV/0!</v>
      </c>
      <c r="D778" s="519" t="e">
        <f>ROUND(R778/F778/12,0)</f>
        <v>#DIV/0!</v>
      </c>
      <c r="E778" s="539"/>
      <c r="F778" s="540"/>
      <c r="G778" s="540"/>
      <c r="H778" s="521">
        <f>E778+G778</f>
        <v>0</v>
      </c>
      <c r="I778" s="541"/>
      <c r="J778" s="542"/>
      <c r="K778" s="519" t="s">
        <v>419</v>
      </c>
      <c r="L778" s="519">
        <f>I778</f>
        <v>0</v>
      </c>
      <c r="M778" s="542"/>
      <c r="N778" s="542"/>
      <c r="O778" s="519" t="s">
        <v>419</v>
      </c>
      <c r="P778" s="519">
        <f>M778</f>
        <v>0</v>
      </c>
      <c r="Q778" s="519">
        <f>I778+M778</f>
        <v>0</v>
      </c>
      <c r="R778" s="519">
        <f>J778+N778</f>
        <v>0</v>
      </c>
      <c r="S778" s="519" t="s">
        <v>419</v>
      </c>
      <c r="T778" s="521">
        <f>Q778</f>
        <v>0</v>
      </c>
    </row>
    <row r="779" spans="1:20" ht="19.149999999999999" hidden="1" customHeight="1">
      <c r="A779" s="534" t="s">
        <v>56</v>
      </c>
      <c r="B779" s="518" t="s">
        <v>419</v>
      </c>
      <c r="C779" s="519" t="e">
        <f>ROUND((Q779-R779)/H779/12,0)</f>
        <v>#DIV/0!</v>
      </c>
      <c r="D779" s="519" t="e">
        <f>ROUND(R779/F779/12,0)</f>
        <v>#DIV/0!</v>
      </c>
      <c r="E779" s="539"/>
      <c r="F779" s="540"/>
      <c r="G779" s="540"/>
      <c r="H779" s="521">
        <f>E779+G779</f>
        <v>0</v>
      </c>
      <c r="I779" s="541"/>
      <c r="J779" s="542"/>
      <c r="K779" s="519" t="s">
        <v>419</v>
      </c>
      <c r="L779" s="519">
        <f>I779</f>
        <v>0</v>
      </c>
      <c r="M779" s="542"/>
      <c r="N779" s="542"/>
      <c r="O779" s="519" t="s">
        <v>419</v>
      </c>
      <c r="P779" s="519">
        <f>M779</f>
        <v>0</v>
      </c>
      <c r="Q779" s="519">
        <f>I779+M779</f>
        <v>0</v>
      </c>
      <c r="R779" s="519">
        <f>J779+N779</f>
        <v>0</v>
      </c>
      <c r="S779" s="519" t="s">
        <v>419</v>
      </c>
      <c r="T779" s="521">
        <f>Q779</f>
        <v>0</v>
      </c>
    </row>
    <row r="780" spans="1:20" ht="19.149999999999999" hidden="1" customHeight="1">
      <c r="A780" s="534" t="s">
        <v>57</v>
      </c>
      <c r="B780" s="518" t="s">
        <v>419</v>
      </c>
      <c r="C780" s="519" t="s">
        <v>419</v>
      </c>
      <c r="D780" s="519" t="s">
        <v>419</v>
      </c>
      <c r="E780" s="524" t="s">
        <v>419</v>
      </c>
      <c r="F780" s="525" t="s">
        <v>419</v>
      </c>
      <c r="G780" s="525" t="s">
        <v>419</v>
      </c>
      <c r="H780" s="526" t="s">
        <v>419</v>
      </c>
      <c r="I780" s="522" t="s">
        <v>419</v>
      </c>
      <c r="J780" s="519" t="s">
        <v>419</v>
      </c>
      <c r="K780" s="542"/>
      <c r="L780" s="519">
        <f>K780</f>
        <v>0</v>
      </c>
      <c r="M780" s="519" t="s">
        <v>419</v>
      </c>
      <c r="N780" s="519" t="s">
        <v>419</v>
      </c>
      <c r="O780" s="542"/>
      <c r="P780" s="519">
        <f>O780</f>
        <v>0</v>
      </c>
      <c r="Q780" s="519" t="s">
        <v>419</v>
      </c>
      <c r="R780" s="519" t="s">
        <v>419</v>
      </c>
      <c r="S780" s="519">
        <f>K780+O780</f>
        <v>0</v>
      </c>
      <c r="T780" s="521">
        <f>S780</f>
        <v>0</v>
      </c>
    </row>
    <row r="781" spans="1:20" ht="19.149999999999999" hidden="1" customHeight="1">
      <c r="A781" s="535" t="s">
        <v>518</v>
      </c>
      <c r="B781" s="536"/>
      <c r="C781" s="519" t="e">
        <f>ROUND((Q781-R781)/H781/12,0)</f>
        <v>#DIV/0!</v>
      </c>
      <c r="D781" s="519" t="e">
        <f>ROUND(R781/F781/12,0)</f>
        <v>#DIV/0!</v>
      </c>
      <c r="E781" s="524">
        <f>E782+E783</f>
        <v>0</v>
      </c>
      <c r="F781" s="525">
        <f>F782+F783</f>
        <v>0</v>
      </c>
      <c r="G781" s="525">
        <f>G782+G783</f>
        <v>0</v>
      </c>
      <c r="H781" s="526">
        <f>IF(E781+G781=H782+H783,E781+G781, "CHYBA")</f>
        <v>0</v>
      </c>
      <c r="I781" s="522">
        <f>I782+I783</f>
        <v>0</v>
      </c>
      <c r="J781" s="519">
        <f t="shared" ref="J781" si="247">J782+J783</f>
        <v>0</v>
      </c>
      <c r="K781" s="519">
        <f>K784</f>
        <v>0</v>
      </c>
      <c r="L781" s="519">
        <f>IF(I781+K781=L782+L783+L784,I781+K781,"CHYBA")</f>
        <v>0</v>
      </c>
      <c r="M781" s="519">
        <f>M782+M783</f>
        <v>0</v>
      </c>
      <c r="N781" s="519">
        <f>N782+N783</f>
        <v>0</v>
      </c>
      <c r="O781" s="519">
        <f>O784</f>
        <v>0</v>
      </c>
      <c r="P781" s="519">
        <f>IF(M781+O781=P782+P783+P784,M781+O781,"CHYBA")</f>
        <v>0</v>
      </c>
      <c r="Q781" s="519">
        <f>Q782+Q783</f>
        <v>0</v>
      </c>
      <c r="R781" s="519">
        <f>R782+R783</f>
        <v>0</v>
      </c>
      <c r="S781" s="519">
        <f>S784</f>
        <v>0</v>
      </c>
      <c r="T781" s="521">
        <f>IF(Q781+S781=T782+T783+T784,Q781+S781,"CHYBA")</f>
        <v>0</v>
      </c>
    </row>
    <row r="782" spans="1:20" ht="19.149999999999999" hidden="1" customHeight="1">
      <c r="A782" s="534" t="s">
        <v>55</v>
      </c>
      <c r="B782" s="518" t="s">
        <v>419</v>
      </c>
      <c r="C782" s="519" t="e">
        <f>ROUND((Q782-R782)/H782/12,0)</f>
        <v>#DIV/0!</v>
      </c>
      <c r="D782" s="519" t="e">
        <f>ROUND(R782/F782/12,0)</f>
        <v>#DIV/0!</v>
      </c>
      <c r="E782" s="539"/>
      <c r="F782" s="540"/>
      <c r="G782" s="540"/>
      <c r="H782" s="521">
        <f>E782+G782</f>
        <v>0</v>
      </c>
      <c r="I782" s="541"/>
      <c r="J782" s="542"/>
      <c r="K782" s="519" t="s">
        <v>419</v>
      </c>
      <c r="L782" s="519">
        <f>I782</f>
        <v>0</v>
      </c>
      <c r="M782" s="542"/>
      <c r="N782" s="542"/>
      <c r="O782" s="519" t="s">
        <v>419</v>
      </c>
      <c r="P782" s="519">
        <f>M782</f>
        <v>0</v>
      </c>
      <c r="Q782" s="519">
        <f>I782+M782</f>
        <v>0</v>
      </c>
      <c r="R782" s="519">
        <f>J782+N782</f>
        <v>0</v>
      </c>
      <c r="S782" s="519" t="s">
        <v>419</v>
      </c>
      <c r="T782" s="521">
        <f>Q782</f>
        <v>0</v>
      </c>
    </row>
    <row r="783" spans="1:20" ht="19.149999999999999" hidden="1" customHeight="1">
      <c r="A783" s="534" t="s">
        <v>56</v>
      </c>
      <c r="B783" s="518" t="s">
        <v>419</v>
      </c>
      <c r="C783" s="519" t="e">
        <f>ROUND((Q783-R783)/H783/12,0)</f>
        <v>#DIV/0!</v>
      </c>
      <c r="D783" s="519" t="e">
        <f>ROUND(R783/F783/12,0)</f>
        <v>#DIV/0!</v>
      </c>
      <c r="E783" s="539"/>
      <c r="F783" s="540"/>
      <c r="G783" s="540"/>
      <c r="H783" s="521">
        <f>E783+G783</f>
        <v>0</v>
      </c>
      <c r="I783" s="541"/>
      <c r="J783" s="542"/>
      <c r="K783" s="519" t="s">
        <v>419</v>
      </c>
      <c r="L783" s="519">
        <f>I783</f>
        <v>0</v>
      </c>
      <c r="M783" s="542"/>
      <c r="N783" s="542"/>
      <c r="O783" s="519" t="s">
        <v>419</v>
      </c>
      <c r="P783" s="519">
        <f>M783</f>
        <v>0</v>
      </c>
      <c r="Q783" s="519">
        <f>I783+M783</f>
        <v>0</v>
      </c>
      <c r="R783" s="519">
        <f>J783+N783</f>
        <v>0</v>
      </c>
      <c r="S783" s="519" t="s">
        <v>419</v>
      </c>
      <c r="T783" s="521">
        <f>Q783</f>
        <v>0</v>
      </c>
    </row>
    <row r="784" spans="1:20" ht="19.149999999999999" hidden="1" customHeight="1">
      <c r="A784" s="534" t="s">
        <v>57</v>
      </c>
      <c r="B784" s="518" t="s">
        <v>419</v>
      </c>
      <c r="C784" s="519" t="s">
        <v>419</v>
      </c>
      <c r="D784" s="519" t="s">
        <v>419</v>
      </c>
      <c r="E784" s="524" t="s">
        <v>419</v>
      </c>
      <c r="F784" s="525" t="s">
        <v>419</v>
      </c>
      <c r="G784" s="525" t="s">
        <v>419</v>
      </c>
      <c r="H784" s="526" t="s">
        <v>419</v>
      </c>
      <c r="I784" s="522" t="s">
        <v>419</v>
      </c>
      <c r="J784" s="519" t="s">
        <v>419</v>
      </c>
      <c r="K784" s="542"/>
      <c r="L784" s="519">
        <f>K784</f>
        <v>0</v>
      </c>
      <c r="M784" s="519" t="s">
        <v>419</v>
      </c>
      <c r="N784" s="519" t="s">
        <v>419</v>
      </c>
      <c r="O784" s="542"/>
      <c r="P784" s="519">
        <f>O784</f>
        <v>0</v>
      </c>
      <c r="Q784" s="519" t="s">
        <v>419</v>
      </c>
      <c r="R784" s="519" t="s">
        <v>419</v>
      </c>
      <c r="S784" s="519">
        <f>K784+O784</f>
        <v>0</v>
      </c>
      <c r="T784" s="521">
        <f>S784</f>
        <v>0</v>
      </c>
    </row>
    <row r="785" spans="1:20" ht="19.149999999999999" hidden="1" customHeight="1">
      <c r="A785" s="535" t="s">
        <v>518</v>
      </c>
      <c r="B785" s="536"/>
      <c r="C785" s="519" t="e">
        <f>ROUND((Q785-R785)/H785/12,0)</f>
        <v>#DIV/0!</v>
      </c>
      <c r="D785" s="519" t="e">
        <f>ROUND(R785/F785/12,0)</f>
        <v>#DIV/0!</v>
      </c>
      <c r="E785" s="524">
        <f>E786+E787</f>
        <v>0</v>
      </c>
      <c r="F785" s="525">
        <f>F786+F787</f>
        <v>0</v>
      </c>
      <c r="G785" s="525">
        <f>G786+G787</f>
        <v>0</v>
      </c>
      <c r="H785" s="526">
        <f>IF(E785+G785=H786+H787,E785+G785, "CHYBA")</f>
        <v>0</v>
      </c>
      <c r="I785" s="522">
        <f>I786+I787</f>
        <v>0</v>
      </c>
      <c r="J785" s="519">
        <f t="shared" ref="J785" si="248">J786+J787</f>
        <v>0</v>
      </c>
      <c r="K785" s="519">
        <f>K788</f>
        <v>0</v>
      </c>
      <c r="L785" s="519">
        <f>IF(I785+K785=L786+L787+L788,I785+K785,"CHYBA")</f>
        <v>0</v>
      </c>
      <c r="M785" s="519">
        <f>M786+M787</f>
        <v>0</v>
      </c>
      <c r="N785" s="519">
        <f>N786+N787</f>
        <v>0</v>
      </c>
      <c r="O785" s="519">
        <f>O788</f>
        <v>0</v>
      </c>
      <c r="P785" s="519">
        <f>IF(M785+O785=P786+P787+P788,M785+O785,"CHYBA")</f>
        <v>0</v>
      </c>
      <c r="Q785" s="519">
        <f>Q786+Q787</f>
        <v>0</v>
      </c>
      <c r="R785" s="519">
        <f>R786+R787</f>
        <v>0</v>
      </c>
      <c r="S785" s="519">
        <f>S788</f>
        <v>0</v>
      </c>
      <c r="T785" s="521">
        <f>IF(Q785+S785=T786+T787+T788,Q785+S785,"CHYBA")</f>
        <v>0</v>
      </c>
    </row>
    <row r="786" spans="1:20" ht="19.149999999999999" hidden="1" customHeight="1">
      <c r="A786" s="534" t="s">
        <v>55</v>
      </c>
      <c r="B786" s="518" t="s">
        <v>419</v>
      </c>
      <c r="C786" s="519" t="e">
        <f>ROUND((Q786-R786)/H786/12,0)</f>
        <v>#DIV/0!</v>
      </c>
      <c r="D786" s="519" t="e">
        <f>ROUND(R786/F786/12,0)</f>
        <v>#DIV/0!</v>
      </c>
      <c r="E786" s="539"/>
      <c r="F786" s="540"/>
      <c r="G786" s="540"/>
      <c r="H786" s="521">
        <f>E786+G786</f>
        <v>0</v>
      </c>
      <c r="I786" s="541"/>
      <c r="J786" s="542"/>
      <c r="K786" s="519" t="s">
        <v>419</v>
      </c>
      <c r="L786" s="519">
        <f>I786</f>
        <v>0</v>
      </c>
      <c r="M786" s="542"/>
      <c r="N786" s="542"/>
      <c r="O786" s="519" t="s">
        <v>419</v>
      </c>
      <c r="P786" s="519">
        <f>M786</f>
        <v>0</v>
      </c>
      <c r="Q786" s="519">
        <f>I786+M786</f>
        <v>0</v>
      </c>
      <c r="R786" s="519">
        <f>J786+N786</f>
        <v>0</v>
      </c>
      <c r="S786" s="519" t="s">
        <v>419</v>
      </c>
      <c r="T786" s="521">
        <f>Q786</f>
        <v>0</v>
      </c>
    </row>
    <row r="787" spans="1:20" ht="19.149999999999999" hidden="1" customHeight="1">
      <c r="A787" s="534" t="s">
        <v>56</v>
      </c>
      <c r="B787" s="518" t="s">
        <v>419</v>
      </c>
      <c r="C787" s="519" t="e">
        <f>ROUND((Q787-R787)/H787/12,0)</f>
        <v>#DIV/0!</v>
      </c>
      <c r="D787" s="519" t="e">
        <f>ROUND(R787/F787/12,0)</f>
        <v>#DIV/0!</v>
      </c>
      <c r="E787" s="539"/>
      <c r="F787" s="540"/>
      <c r="G787" s="540"/>
      <c r="H787" s="521">
        <f>E787+G787</f>
        <v>0</v>
      </c>
      <c r="I787" s="541"/>
      <c r="J787" s="542"/>
      <c r="K787" s="519" t="s">
        <v>419</v>
      </c>
      <c r="L787" s="519">
        <f>I787</f>
        <v>0</v>
      </c>
      <c r="M787" s="542"/>
      <c r="N787" s="542"/>
      <c r="O787" s="519" t="s">
        <v>419</v>
      </c>
      <c r="P787" s="519">
        <f>M787</f>
        <v>0</v>
      </c>
      <c r="Q787" s="519">
        <f>I787+M787</f>
        <v>0</v>
      </c>
      <c r="R787" s="519">
        <f>J787+N787</f>
        <v>0</v>
      </c>
      <c r="S787" s="519" t="s">
        <v>419</v>
      </c>
      <c r="T787" s="521">
        <f>Q787</f>
        <v>0</v>
      </c>
    </row>
    <row r="788" spans="1:20" ht="19.149999999999999" hidden="1" customHeight="1">
      <c r="A788" s="534" t="s">
        <v>57</v>
      </c>
      <c r="B788" s="518" t="s">
        <v>419</v>
      </c>
      <c r="C788" s="519" t="s">
        <v>419</v>
      </c>
      <c r="D788" s="519" t="s">
        <v>419</v>
      </c>
      <c r="E788" s="524" t="s">
        <v>419</v>
      </c>
      <c r="F788" s="525" t="s">
        <v>419</v>
      </c>
      <c r="G788" s="525" t="s">
        <v>419</v>
      </c>
      <c r="H788" s="526" t="s">
        <v>419</v>
      </c>
      <c r="I788" s="522" t="s">
        <v>419</v>
      </c>
      <c r="J788" s="519" t="s">
        <v>419</v>
      </c>
      <c r="K788" s="542"/>
      <c r="L788" s="519">
        <f>K788</f>
        <v>0</v>
      </c>
      <c r="M788" s="519" t="s">
        <v>419</v>
      </c>
      <c r="N788" s="519" t="s">
        <v>419</v>
      </c>
      <c r="O788" s="542"/>
      <c r="P788" s="519">
        <f>O788</f>
        <v>0</v>
      </c>
      <c r="Q788" s="519" t="s">
        <v>419</v>
      </c>
      <c r="R788" s="519" t="s">
        <v>419</v>
      </c>
      <c r="S788" s="519">
        <f>K788+O788</f>
        <v>0</v>
      </c>
      <c r="T788" s="521">
        <f>S788</f>
        <v>0</v>
      </c>
    </row>
    <row r="789" spans="1:20" ht="19.149999999999999" hidden="1" customHeight="1">
      <c r="A789" s="535" t="s">
        <v>518</v>
      </c>
      <c r="B789" s="536"/>
      <c r="C789" s="519" t="e">
        <f>ROUND((Q789-R789)/H789/12,0)</f>
        <v>#DIV/0!</v>
      </c>
      <c r="D789" s="519" t="e">
        <f>ROUND(R789/F789/12,0)</f>
        <v>#DIV/0!</v>
      </c>
      <c r="E789" s="524">
        <f>E790+E791</f>
        <v>0</v>
      </c>
      <c r="F789" s="525">
        <f>F790+F791</f>
        <v>0</v>
      </c>
      <c r="G789" s="525">
        <f>G790+G791</f>
        <v>0</v>
      </c>
      <c r="H789" s="526">
        <f>IF(E789+G789=H790+H791,E789+G789, "CHYBA")</f>
        <v>0</v>
      </c>
      <c r="I789" s="522">
        <f>I790+I791</f>
        <v>0</v>
      </c>
      <c r="J789" s="519">
        <f t="shared" ref="J789" si="249">J790+J791</f>
        <v>0</v>
      </c>
      <c r="K789" s="519">
        <f>K792</f>
        <v>0</v>
      </c>
      <c r="L789" s="519">
        <f>IF(I789+K789=L790+L791+L792,I789+K789,"CHYBA")</f>
        <v>0</v>
      </c>
      <c r="M789" s="519">
        <f>M790+M791</f>
        <v>0</v>
      </c>
      <c r="N789" s="519">
        <f>N790+N791</f>
        <v>0</v>
      </c>
      <c r="O789" s="519">
        <f>O792</f>
        <v>0</v>
      </c>
      <c r="P789" s="519">
        <f>IF(M789+O789=P790+P791+P792,M789+O789,"CHYBA")</f>
        <v>0</v>
      </c>
      <c r="Q789" s="519">
        <f>Q790+Q791</f>
        <v>0</v>
      </c>
      <c r="R789" s="519">
        <f>R790+R791</f>
        <v>0</v>
      </c>
      <c r="S789" s="519">
        <f>S792</f>
        <v>0</v>
      </c>
      <c r="T789" s="521">
        <f>IF(Q789+S789=T790+T791+T792,Q789+S789,"CHYBA")</f>
        <v>0</v>
      </c>
    </row>
    <row r="790" spans="1:20" ht="19.149999999999999" hidden="1" customHeight="1">
      <c r="A790" s="534" t="s">
        <v>55</v>
      </c>
      <c r="B790" s="518" t="s">
        <v>419</v>
      </c>
      <c r="C790" s="519" t="e">
        <f>ROUND((Q790-R790)/H790/12,0)</f>
        <v>#DIV/0!</v>
      </c>
      <c r="D790" s="519" t="e">
        <f>ROUND(R790/F790/12,0)</f>
        <v>#DIV/0!</v>
      </c>
      <c r="E790" s="539"/>
      <c r="F790" s="540"/>
      <c r="G790" s="540"/>
      <c r="H790" s="521">
        <f>E790+G790</f>
        <v>0</v>
      </c>
      <c r="I790" s="541"/>
      <c r="J790" s="542"/>
      <c r="K790" s="519" t="s">
        <v>419</v>
      </c>
      <c r="L790" s="519">
        <f>I790</f>
        <v>0</v>
      </c>
      <c r="M790" s="542"/>
      <c r="N790" s="542"/>
      <c r="O790" s="519" t="s">
        <v>419</v>
      </c>
      <c r="P790" s="519">
        <f>M790</f>
        <v>0</v>
      </c>
      <c r="Q790" s="519">
        <f>I790+M790</f>
        <v>0</v>
      </c>
      <c r="R790" s="519">
        <f>J790+N790</f>
        <v>0</v>
      </c>
      <c r="S790" s="519" t="s">
        <v>419</v>
      </c>
      <c r="T790" s="521">
        <f>Q790</f>
        <v>0</v>
      </c>
    </row>
    <row r="791" spans="1:20" ht="19.149999999999999" hidden="1" customHeight="1">
      <c r="A791" s="534" t="s">
        <v>56</v>
      </c>
      <c r="B791" s="518" t="s">
        <v>419</v>
      </c>
      <c r="C791" s="519" t="e">
        <f>ROUND((Q791-R791)/H791/12,0)</f>
        <v>#DIV/0!</v>
      </c>
      <c r="D791" s="519" t="e">
        <f>ROUND(R791/F791/12,0)</f>
        <v>#DIV/0!</v>
      </c>
      <c r="E791" s="539"/>
      <c r="F791" s="540"/>
      <c r="G791" s="540"/>
      <c r="H791" s="521">
        <f>E791+G791</f>
        <v>0</v>
      </c>
      <c r="I791" s="541"/>
      <c r="J791" s="542"/>
      <c r="K791" s="519" t="s">
        <v>419</v>
      </c>
      <c r="L791" s="519">
        <f>I791</f>
        <v>0</v>
      </c>
      <c r="M791" s="542"/>
      <c r="N791" s="542"/>
      <c r="O791" s="519" t="s">
        <v>419</v>
      </c>
      <c r="P791" s="519">
        <f>M791</f>
        <v>0</v>
      </c>
      <c r="Q791" s="519">
        <f>I791+M791</f>
        <v>0</v>
      </c>
      <c r="R791" s="519">
        <f>J791+N791</f>
        <v>0</v>
      </c>
      <c r="S791" s="519" t="s">
        <v>419</v>
      </c>
      <c r="T791" s="521">
        <f>Q791</f>
        <v>0</v>
      </c>
    </row>
    <row r="792" spans="1:20" ht="19.149999999999999" hidden="1" customHeight="1">
      <c r="A792" s="534" t="s">
        <v>57</v>
      </c>
      <c r="B792" s="518" t="s">
        <v>419</v>
      </c>
      <c r="C792" s="519" t="s">
        <v>419</v>
      </c>
      <c r="D792" s="519" t="s">
        <v>419</v>
      </c>
      <c r="E792" s="524" t="s">
        <v>419</v>
      </c>
      <c r="F792" s="525" t="s">
        <v>419</v>
      </c>
      <c r="G792" s="525" t="s">
        <v>419</v>
      </c>
      <c r="H792" s="526" t="s">
        <v>419</v>
      </c>
      <c r="I792" s="522" t="s">
        <v>419</v>
      </c>
      <c r="J792" s="519" t="s">
        <v>419</v>
      </c>
      <c r="K792" s="542"/>
      <c r="L792" s="519">
        <f>K792</f>
        <v>0</v>
      </c>
      <c r="M792" s="519" t="s">
        <v>419</v>
      </c>
      <c r="N792" s="519" t="s">
        <v>419</v>
      </c>
      <c r="O792" s="542"/>
      <c r="P792" s="519">
        <f>O792</f>
        <v>0</v>
      </c>
      <c r="Q792" s="519" t="s">
        <v>419</v>
      </c>
      <c r="R792" s="519" t="s">
        <v>419</v>
      </c>
      <c r="S792" s="519">
        <f>K792+O792</f>
        <v>0</v>
      </c>
      <c r="T792" s="521">
        <f>S792</f>
        <v>0</v>
      </c>
    </row>
    <row r="793" spans="1:20" ht="19.149999999999999" hidden="1" customHeight="1">
      <c r="A793" s="535" t="s">
        <v>518</v>
      </c>
      <c r="B793" s="536"/>
      <c r="C793" s="519" t="e">
        <f>ROUND((Q793-R793)/H793/12,0)</f>
        <v>#DIV/0!</v>
      </c>
      <c r="D793" s="519" t="e">
        <f>ROUND(R793/F793/12,0)</f>
        <v>#DIV/0!</v>
      </c>
      <c r="E793" s="524">
        <f>E794+E795</f>
        <v>0</v>
      </c>
      <c r="F793" s="525">
        <f>F794+F795</f>
        <v>0</v>
      </c>
      <c r="G793" s="525">
        <f>G794+G795</f>
        <v>0</v>
      </c>
      <c r="H793" s="526">
        <f>IF(E793+G793=H794+H795,E793+G793, "CHYBA")</f>
        <v>0</v>
      </c>
      <c r="I793" s="522">
        <f>I794+I795</f>
        <v>0</v>
      </c>
      <c r="J793" s="519">
        <f t="shared" ref="J793" si="250">J794+J795</f>
        <v>0</v>
      </c>
      <c r="K793" s="519">
        <f>K796</f>
        <v>0</v>
      </c>
      <c r="L793" s="519">
        <f>IF(I793+K793=L794+L795+L796,I793+K793,"CHYBA")</f>
        <v>0</v>
      </c>
      <c r="M793" s="519">
        <f>M794+M795</f>
        <v>0</v>
      </c>
      <c r="N793" s="519">
        <f>N794+N795</f>
        <v>0</v>
      </c>
      <c r="O793" s="519">
        <f>O796</f>
        <v>0</v>
      </c>
      <c r="P793" s="519">
        <f>IF(M793+O793=P794+P795+P796,M793+O793,"CHYBA")</f>
        <v>0</v>
      </c>
      <c r="Q793" s="519">
        <f>Q794+Q795</f>
        <v>0</v>
      </c>
      <c r="R793" s="519">
        <f>R794+R795</f>
        <v>0</v>
      </c>
      <c r="S793" s="519">
        <f>S796</f>
        <v>0</v>
      </c>
      <c r="T793" s="521">
        <f>IF(Q793+S793=T794+T795+T796,Q793+S793,"CHYBA")</f>
        <v>0</v>
      </c>
    </row>
    <row r="794" spans="1:20" ht="19.149999999999999" hidden="1" customHeight="1">
      <c r="A794" s="534" t="s">
        <v>55</v>
      </c>
      <c r="B794" s="518" t="s">
        <v>419</v>
      </c>
      <c r="C794" s="519" t="e">
        <f>ROUND((Q794-R794)/H794/12,0)</f>
        <v>#DIV/0!</v>
      </c>
      <c r="D794" s="519" t="e">
        <f>ROUND(R794/F794/12,0)</f>
        <v>#DIV/0!</v>
      </c>
      <c r="E794" s="539"/>
      <c r="F794" s="540"/>
      <c r="G794" s="540"/>
      <c r="H794" s="521">
        <f>E794+G794</f>
        <v>0</v>
      </c>
      <c r="I794" s="541"/>
      <c r="J794" s="542"/>
      <c r="K794" s="519" t="s">
        <v>419</v>
      </c>
      <c r="L794" s="519">
        <f>I794</f>
        <v>0</v>
      </c>
      <c r="M794" s="542"/>
      <c r="N794" s="542"/>
      <c r="O794" s="519" t="s">
        <v>419</v>
      </c>
      <c r="P794" s="519">
        <f>M794</f>
        <v>0</v>
      </c>
      <c r="Q794" s="519">
        <f>I794+M794</f>
        <v>0</v>
      </c>
      <c r="R794" s="519">
        <f>J794+N794</f>
        <v>0</v>
      </c>
      <c r="S794" s="519" t="s">
        <v>419</v>
      </c>
      <c r="T794" s="521">
        <f>Q794</f>
        <v>0</v>
      </c>
    </row>
    <row r="795" spans="1:20" ht="19.149999999999999" hidden="1" customHeight="1">
      <c r="A795" s="534" t="s">
        <v>56</v>
      </c>
      <c r="B795" s="518" t="s">
        <v>419</v>
      </c>
      <c r="C795" s="519" t="e">
        <f>ROUND((Q795-R795)/H795/12,0)</f>
        <v>#DIV/0!</v>
      </c>
      <c r="D795" s="519" t="e">
        <f>ROUND(R795/F795/12,0)</f>
        <v>#DIV/0!</v>
      </c>
      <c r="E795" s="539"/>
      <c r="F795" s="540"/>
      <c r="G795" s="540"/>
      <c r="H795" s="521">
        <f>E795+G795</f>
        <v>0</v>
      </c>
      <c r="I795" s="541"/>
      <c r="J795" s="542"/>
      <c r="K795" s="519" t="s">
        <v>419</v>
      </c>
      <c r="L795" s="519">
        <f>I795</f>
        <v>0</v>
      </c>
      <c r="M795" s="542"/>
      <c r="N795" s="542"/>
      <c r="O795" s="519" t="s">
        <v>419</v>
      </c>
      <c r="P795" s="519">
        <f>M795</f>
        <v>0</v>
      </c>
      <c r="Q795" s="519">
        <f>I795+M795</f>
        <v>0</v>
      </c>
      <c r="R795" s="519">
        <f>J795+N795</f>
        <v>0</v>
      </c>
      <c r="S795" s="519" t="s">
        <v>419</v>
      </c>
      <c r="T795" s="521">
        <f>Q795</f>
        <v>0</v>
      </c>
    </row>
    <row r="796" spans="1:20" ht="19.149999999999999" hidden="1" customHeight="1" thickBot="1">
      <c r="A796" s="551" t="s">
        <v>57</v>
      </c>
      <c r="B796" s="552" t="s">
        <v>419</v>
      </c>
      <c r="C796" s="553" t="s">
        <v>419</v>
      </c>
      <c r="D796" s="553" t="s">
        <v>419</v>
      </c>
      <c r="E796" s="554" t="s">
        <v>419</v>
      </c>
      <c r="F796" s="555" t="s">
        <v>419</v>
      </c>
      <c r="G796" s="555" t="s">
        <v>419</v>
      </c>
      <c r="H796" s="556" t="s">
        <v>419</v>
      </c>
      <c r="I796" s="557" t="s">
        <v>419</v>
      </c>
      <c r="J796" s="553" t="s">
        <v>419</v>
      </c>
      <c r="K796" s="558"/>
      <c r="L796" s="553">
        <f>K796</f>
        <v>0</v>
      </c>
      <c r="M796" s="553" t="s">
        <v>419</v>
      </c>
      <c r="N796" s="553" t="s">
        <v>419</v>
      </c>
      <c r="O796" s="558"/>
      <c r="P796" s="553">
        <f>O796</f>
        <v>0</v>
      </c>
      <c r="Q796" s="553" t="s">
        <v>419</v>
      </c>
      <c r="R796" s="553" t="s">
        <v>419</v>
      </c>
      <c r="S796" s="553">
        <f>K796+O796</f>
        <v>0</v>
      </c>
      <c r="T796" s="559">
        <f>S796</f>
        <v>0</v>
      </c>
    </row>
    <row r="797" spans="1:20" ht="18" hidden="1" customHeight="1">
      <c r="A797" s="528" t="s">
        <v>519</v>
      </c>
      <c r="B797" s="529" t="s">
        <v>419</v>
      </c>
      <c r="C797" s="530" t="e">
        <f>ROUND((Q797-R797)/H797/12,0)</f>
        <v>#DIV/0!</v>
      </c>
      <c r="D797" s="530" t="e">
        <f>ROUND(R797/F797/12,0)</f>
        <v>#DIV/0!</v>
      </c>
      <c r="E797" s="531">
        <f>E798+E799</f>
        <v>0</v>
      </c>
      <c r="F797" s="573">
        <f>F798+F799</f>
        <v>0</v>
      </c>
      <c r="G797" s="573">
        <f>G798+G799</f>
        <v>0</v>
      </c>
      <c r="H797" s="574">
        <f>IF(E797+G797=H798+H799,E797+G797, "CHYBA")</f>
        <v>0</v>
      </c>
      <c r="I797" s="533">
        <f>I798+I799</f>
        <v>0</v>
      </c>
      <c r="J797" s="530">
        <f>J798+J799</f>
        <v>0</v>
      </c>
      <c r="K797" s="530">
        <f>K800</f>
        <v>0</v>
      </c>
      <c r="L797" s="530">
        <f>IF(I797+K797=L798+L799+L800,I797+K797,"CHYBA")</f>
        <v>0</v>
      </c>
      <c r="M797" s="530">
        <f>M798+M799</f>
        <v>0</v>
      </c>
      <c r="N797" s="530">
        <f>N798+N799</f>
        <v>0</v>
      </c>
      <c r="O797" s="530">
        <f>O800</f>
        <v>0</v>
      </c>
      <c r="P797" s="530">
        <f>IF(M797+O797=P798+P799+P800,M797+O797,"CHYBA")</f>
        <v>0</v>
      </c>
      <c r="Q797" s="530">
        <f>Q798+Q799</f>
        <v>0</v>
      </c>
      <c r="R797" s="530">
        <f>R798+R799</f>
        <v>0</v>
      </c>
      <c r="S797" s="530">
        <f>S800</f>
        <v>0</v>
      </c>
      <c r="T797" s="532">
        <f>IF(Q797+S797=T798+T799+T800,Q797+S797,"CHYBA")</f>
        <v>0</v>
      </c>
    </row>
    <row r="798" spans="1:20" ht="18" hidden="1" customHeight="1">
      <c r="A798" s="534" t="s">
        <v>55</v>
      </c>
      <c r="B798" s="518" t="s">
        <v>419</v>
      </c>
      <c r="C798" s="519" t="e">
        <f>ROUND((Q798-R798)/H798/12,0)</f>
        <v>#DIV/0!</v>
      </c>
      <c r="D798" s="519" t="e">
        <f>ROUND(R798/F798/12,0)</f>
        <v>#DIV/0!</v>
      </c>
      <c r="E798" s="520">
        <f>E802+E834+E866+E898+E930+E962</f>
        <v>0</v>
      </c>
      <c r="F798" s="519">
        <f t="shared" ref="F798:G799" si="251">F802+F834+F866+F898+F930+F962</f>
        <v>0</v>
      </c>
      <c r="G798" s="519">
        <f t="shared" si="251"/>
        <v>0</v>
      </c>
      <c r="H798" s="521">
        <f>E798+G798</f>
        <v>0</v>
      </c>
      <c r="I798" s="522">
        <f t="shared" ref="I798:J799" si="252">I802+I834+I866+I898+I930+I962</f>
        <v>0</v>
      </c>
      <c r="J798" s="519">
        <f t="shared" si="252"/>
        <v>0</v>
      </c>
      <c r="K798" s="519" t="s">
        <v>419</v>
      </c>
      <c r="L798" s="519">
        <f>I798</f>
        <v>0</v>
      </c>
      <c r="M798" s="519">
        <f t="shared" ref="M798:N799" si="253">M802+M834+M866+M898+M930+M962</f>
        <v>0</v>
      </c>
      <c r="N798" s="519">
        <f t="shared" si="253"/>
        <v>0</v>
      </c>
      <c r="O798" s="519" t="s">
        <v>419</v>
      </c>
      <c r="P798" s="519">
        <f>M798</f>
        <v>0</v>
      </c>
      <c r="Q798" s="519">
        <f>I798+M798</f>
        <v>0</v>
      </c>
      <c r="R798" s="519">
        <f>J798+N798</f>
        <v>0</v>
      </c>
      <c r="S798" s="519" t="s">
        <v>419</v>
      </c>
      <c r="T798" s="521">
        <f>Q798</f>
        <v>0</v>
      </c>
    </row>
    <row r="799" spans="1:20" ht="18" hidden="1" customHeight="1">
      <c r="A799" s="534" t="s">
        <v>56</v>
      </c>
      <c r="B799" s="518" t="s">
        <v>419</v>
      </c>
      <c r="C799" s="519" t="e">
        <f>ROUND((Q799-R799)/H799/12,0)</f>
        <v>#DIV/0!</v>
      </c>
      <c r="D799" s="519" t="e">
        <f>ROUND(R799/F799/12,0)</f>
        <v>#DIV/0!</v>
      </c>
      <c r="E799" s="520">
        <f>E803+E835+E867+E899+E931+E963</f>
        <v>0</v>
      </c>
      <c r="F799" s="519">
        <f t="shared" si="251"/>
        <v>0</v>
      </c>
      <c r="G799" s="519">
        <f t="shared" si="251"/>
        <v>0</v>
      </c>
      <c r="H799" s="521">
        <f>E799+G799</f>
        <v>0</v>
      </c>
      <c r="I799" s="522">
        <f t="shared" si="252"/>
        <v>0</v>
      </c>
      <c r="J799" s="519">
        <f t="shared" si="252"/>
        <v>0</v>
      </c>
      <c r="K799" s="519" t="s">
        <v>419</v>
      </c>
      <c r="L799" s="519">
        <f>I799</f>
        <v>0</v>
      </c>
      <c r="M799" s="519">
        <f t="shared" si="253"/>
        <v>0</v>
      </c>
      <c r="N799" s="519">
        <f t="shared" si="253"/>
        <v>0</v>
      </c>
      <c r="O799" s="519" t="s">
        <v>419</v>
      </c>
      <c r="P799" s="519">
        <f>M799</f>
        <v>0</v>
      </c>
      <c r="Q799" s="519">
        <f>I799+M799</f>
        <v>0</v>
      </c>
      <c r="R799" s="519">
        <f>J799+N799</f>
        <v>0</v>
      </c>
      <c r="S799" s="519" t="s">
        <v>419</v>
      </c>
      <c r="T799" s="521">
        <f>Q799</f>
        <v>0</v>
      </c>
    </row>
    <row r="800" spans="1:20" ht="18" hidden="1" customHeight="1" thickBot="1">
      <c r="A800" s="534" t="s">
        <v>57</v>
      </c>
      <c r="B800" s="518" t="s">
        <v>419</v>
      </c>
      <c r="C800" s="519" t="s">
        <v>419</v>
      </c>
      <c r="D800" s="519" t="s">
        <v>419</v>
      </c>
      <c r="E800" s="524" t="s">
        <v>419</v>
      </c>
      <c r="F800" s="525" t="s">
        <v>419</v>
      </c>
      <c r="G800" s="525" t="s">
        <v>419</v>
      </c>
      <c r="H800" s="526" t="s">
        <v>419</v>
      </c>
      <c r="I800" s="527" t="s">
        <v>419</v>
      </c>
      <c r="J800" s="525" t="s">
        <v>419</v>
      </c>
      <c r="K800" s="519">
        <f>K804+K836+K868+K900+K932+K964</f>
        <v>0</v>
      </c>
      <c r="L800" s="519">
        <f>K800</f>
        <v>0</v>
      </c>
      <c r="M800" s="525" t="s">
        <v>419</v>
      </c>
      <c r="N800" s="525" t="s">
        <v>419</v>
      </c>
      <c r="O800" s="519">
        <f>O804+O836+O868+O900+O932+O964</f>
        <v>0</v>
      </c>
      <c r="P800" s="519">
        <f>O800</f>
        <v>0</v>
      </c>
      <c r="Q800" s="525" t="s">
        <v>419</v>
      </c>
      <c r="R800" s="525" t="s">
        <v>419</v>
      </c>
      <c r="S800" s="519">
        <f>K800+O800</f>
        <v>0</v>
      </c>
      <c r="T800" s="521">
        <f>S800</f>
        <v>0</v>
      </c>
    </row>
    <row r="801" spans="1:20" ht="18" hidden="1" customHeight="1">
      <c r="A801" s="528" t="s">
        <v>426</v>
      </c>
      <c r="B801" s="529" t="s">
        <v>419</v>
      </c>
      <c r="C801" s="530" t="e">
        <f>ROUND((Q801-R801)/H801/12,0)</f>
        <v>#DIV/0!</v>
      </c>
      <c r="D801" s="530" t="e">
        <f>ROUND(R801/F801/12,0)</f>
        <v>#DIV/0!</v>
      </c>
      <c r="E801" s="531">
        <f>E802+E803</f>
        <v>0</v>
      </c>
      <c r="F801" s="530">
        <f>F802+F803</f>
        <v>0</v>
      </c>
      <c r="G801" s="530">
        <f>G802+G803</f>
        <v>0</v>
      </c>
      <c r="H801" s="532">
        <f>IF(E801+G801=H802+H803,E801+G801, "CHYBA")</f>
        <v>0</v>
      </c>
      <c r="I801" s="533">
        <f>I802+I803</f>
        <v>0</v>
      </c>
      <c r="J801" s="530">
        <f t="shared" ref="J801" si="254">J802+J803</f>
        <v>0</v>
      </c>
      <c r="K801" s="530">
        <f>K804</f>
        <v>0</v>
      </c>
      <c r="L801" s="530">
        <f>IF(I801+K801=L802+L803+L804,I801+K801,"CHYBA")</f>
        <v>0</v>
      </c>
      <c r="M801" s="530">
        <f>M802+M803</f>
        <v>0</v>
      </c>
      <c r="N801" s="530">
        <f>N802+N803</f>
        <v>0</v>
      </c>
      <c r="O801" s="530">
        <f>O804</f>
        <v>0</v>
      </c>
      <c r="P801" s="530">
        <f>IF(M801+O801=P802+P803+P804,M801+O801,"CHYBA")</f>
        <v>0</v>
      </c>
      <c r="Q801" s="530">
        <f>Q802+Q803</f>
        <v>0</v>
      </c>
      <c r="R801" s="530">
        <f>R802+R803</f>
        <v>0</v>
      </c>
      <c r="S801" s="530">
        <f>S804</f>
        <v>0</v>
      </c>
      <c r="T801" s="532">
        <f>IF(Q801+S801=T802+T803+T804,Q801+S801,"CHYBA")</f>
        <v>0</v>
      </c>
    </row>
    <row r="802" spans="1:20" ht="18" hidden="1" customHeight="1">
      <c r="A802" s="534" t="s">
        <v>55</v>
      </c>
      <c r="B802" s="518" t="s">
        <v>419</v>
      </c>
      <c r="C802" s="519" t="e">
        <f>ROUND((Q802-R802)/H802/12,0)</f>
        <v>#DIV/0!</v>
      </c>
      <c r="D802" s="519" t="e">
        <f>ROUND(R802/F802/12,0)</f>
        <v>#DIV/0!</v>
      </c>
      <c r="E802" s="520">
        <f>E806+E810+E814+E818+E822+E826+E830</f>
        <v>0</v>
      </c>
      <c r="F802" s="519">
        <f>F806+F810+F814+F818+F822+F826+F830</f>
        <v>0</v>
      </c>
      <c r="G802" s="519">
        <f>G806+G810+G814+G818+G822+G826+G830</f>
        <v>0</v>
      </c>
      <c r="H802" s="521">
        <f>E802+G802</f>
        <v>0</v>
      </c>
      <c r="I802" s="522">
        <f>I806+I810+I814+I818+I822+I826+I830</f>
        <v>0</v>
      </c>
      <c r="J802" s="519">
        <f t="shared" ref="J802:J803" si="255">J806+J810+J814+J818+J822+J826+J830</f>
        <v>0</v>
      </c>
      <c r="K802" s="519" t="s">
        <v>419</v>
      </c>
      <c r="L802" s="519">
        <f>I802</f>
        <v>0</v>
      </c>
      <c r="M802" s="519">
        <f>M806+M810+M814+M818+M822+M826+M830</f>
        <v>0</v>
      </c>
      <c r="N802" s="519">
        <f t="shared" ref="N802:N803" si="256">N806+N810+N814+N818+N822+N826+N830</f>
        <v>0</v>
      </c>
      <c r="O802" s="519" t="s">
        <v>419</v>
      </c>
      <c r="P802" s="519">
        <f>M802</f>
        <v>0</v>
      </c>
      <c r="Q802" s="519">
        <f>I802+M802</f>
        <v>0</v>
      </c>
      <c r="R802" s="519">
        <f>J802+N802</f>
        <v>0</v>
      </c>
      <c r="S802" s="519" t="s">
        <v>419</v>
      </c>
      <c r="T802" s="521">
        <f>Q802</f>
        <v>0</v>
      </c>
    </row>
    <row r="803" spans="1:20" ht="18" hidden="1" customHeight="1">
      <c r="A803" s="534" t="s">
        <v>56</v>
      </c>
      <c r="B803" s="518" t="s">
        <v>419</v>
      </c>
      <c r="C803" s="519" t="e">
        <f>ROUND((Q803-R803)/H803/12,0)</f>
        <v>#DIV/0!</v>
      </c>
      <c r="D803" s="519" t="e">
        <f>ROUND(R803/F803/12,0)</f>
        <v>#DIV/0!</v>
      </c>
      <c r="E803" s="520">
        <f>E807+E811+E815+E819+E823+E827+E831</f>
        <v>0</v>
      </c>
      <c r="F803" s="519">
        <f t="shared" ref="F803:G803" si="257">F807+F811+F815+F819+F823+F827+F831</f>
        <v>0</v>
      </c>
      <c r="G803" s="519">
        <f t="shared" si="257"/>
        <v>0</v>
      </c>
      <c r="H803" s="521">
        <f>E803+G803</f>
        <v>0</v>
      </c>
      <c r="I803" s="522">
        <f>I807+I811+I815+I819+I823+I827+I831</f>
        <v>0</v>
      </c>
      <c r="J803" s="519">
        <f t="shared" si="255"/>
        <v>0</v>
      </c>
      <c r="K803" s="519" t="s">
        <v>419</v>
      </c>
      <c r="L803" s="519">
        <f>I803</f>
        <v>0</v>
      </c>
      <c r="M803" s="519">
        <f>M807+M811+M815+M819+M823+M827+M831</f>
        <v>0</v>
      </c>
      <c r="N803" s="519">
        <f t="shared" si="256"/>
        <v>0</v>
      </c>
      <c r="O803" s="519" t="s">
        <v>419</v>
      </c>
      <c r="P803" s="519">
        <f>M803</f>
        <v>0</v>
      </c>
      <c r="Q803" s="519">
        <f>I803+M803</f>
        <v>0</v>
      </c>
      <c r="R803" s="519">
        <f>J803+N803</f>
        <v>0</v>
      </c>
      <c r="S803" s="519" t="s">
        <v>419</v>
      </c>
      <c r="T803" s="521">
        <f>Q803</f>
        <v>0</v>
      </c>
    </row>
    <row r="804" spans="1:20" ht="18" hidden="1" customHeight="1">
      <c r="A804" s="534" t="s">
        <v>57</v>
      </c>
      <c r="B804" s="518" t="s">
        <v>419</v>
      </c>
      <c r="C804" s="519" t="s">
        <v>419</v>
      </c>
      <c r="D804" s="519" t="s">
        <v>419</v>
      </c>
      <c r="E804" s="524" t="s">
        <v>419</v>
      </c>
      <c r="F804" s="525" t="s">
        <v>419</v>
      </c>
      <c r="G804" s="525" t="s">
        <v>419</v>
      </c>
      <c r="H804" s="526" t="s">
        <v>419</v>
      </c>
      <c r="I804" s="522" t="s">
        <v>419</v>
      </c>
      <c r="J804" s="519" t="s">
        <v>419</v>
      </c>
      <c r="K804" s="519">
        <f>K808+K812+K816+K820+K824+K828+K832</f>
        <v>0</v>
      </c>
      <c r="L804" s="519">
        <f>K804</f>
        <v>0</v>
      </c>
      <c r="M804" s="519" t="s">
        <v>419</v>
      </c>
      <c r="N804" s="519" t="s">
        <v>419</v>
      </c>
      <c r="O804" s="519">
        <f>O808+O812+O816+O820+O824+O828+O832</f>
        <v>0</v>
      </c>
      <c r="P804" s="519">
        <f>O804</f>
        <v>0</v>
      </c>
      <c r="Q804" s="519" t="s">
        <v>419</v>
      </c>
      <c r="R804" s="519" t="s">
        <v>419</v>
      </c>
      <c r="S804" s="519">
        <f>K804+O804</f>
        <v>0</v>
      </c>
      <c r="T804" s="521">
        <f>S804</f>
        <v>0</v>
      </c>
    </row>
    <row r="805" spans="1:20" ht="18" hidden="1" customHeight="1">
      <c r="A805" s="535" t="s">
        <v>518</v>
      </c>
      <c r="B805" s="536"/>
      <c r="C805" s="519" t="e">
        <f>ROUND((Q805-R805)/H805/12,0)</f>
        <v>#DIV/0!</v>
      </c>
      <c r="D805" s="519" t="e">
        <f>ROUND(R805/F805/12,0)</f>
        <v>#DIV/0!</v>
      </c>
      <c r="E805" s="524">
        <f>E806+E807</f>
        <v>0</v>
      </c>
      <c r="F805" s="525">
        <f>F806+F807</f>
        <v>0</v>
      </c>
      <c r="G805" s="525">
        <f>G806+G807</f>
        <v>0</v>
      </c>
      <c r="H805" s="526">
        <f>IF(E805+G805=H806+H807,E805+G805, "CHYBA")</f>
        <v>0</v>
      </c>
      <c r="I805" s="537">
        <f>I806+I807</f>
        <v>0</v>
      </c>
      <c r="J805" s="538">
        <f>J806+J807</f>
        <v>0</v>
      </c>
      <c r="K805" s="538">
        <f>K808</f>
        <v>0</v>
      </c>
      <c r="L805" s="538">
        <f>IF(I805+K805=L806+L807+L808,I805+K805,"CHYBA")</f>
        <v>0</v>
      </c>
      <c r="M805" s="519">
        <f>M806+M807</f>
        <v>0</v>
      </c>
      <c r="N805" s="519">
        <f>N806+N807</f>
        <v>0</v>
      </c>
      <c r="O805" s="519">
        <f>O808</f>
        <v>0</v>
      </c>
      <c r="P805" s="519">
        <f>IF(M805+O805=P806+P807+P808,M805+O805,"CHYBA")</f>
        <v>0</v>
      </c>
      <c r="Q805" s="519">
        <f>Q806+Q807</f>
        <v>0</v>
      </c>
      <c r="R805" s="519">
        <f>R806+R807</f>
        <v>0</v>
      </c>
      <c r="S805" s="519">
        <f>S808</f>
        <v>0</v>
      </c>
      <c r="T805" s="521">
        <f>IF(Q805+S805=T806+T807+T808,Q805+S805,"CHYBA")</f>
        <v>0</v>
      </c>
    </row>
    <row r="806" spans="1:20" ht="18" hidden="1" customHeight="1">
      <c r="A806" s="534" t="s">
        <v>55</v>
      </c>
      <c r="B806" s="518" t="s">
        <v>419</v>
      </c>
      <c r="C806" s="519" t="e">
        <f>ROUND((Q806-R806)/H806/12,0)</f>
        <v>#DIV/0!</v>
      </c>
      <c r="D806" s="519" t="e">
        <f>ROUND(R806/F806/12,0)</f>
        <v>#DIV/0!</v>
      </c>
      <c r="E806" s="539"/>
      <c r="F806" s="540"/>
      <c r="G806" s="540"/>
      <c r="H806" s="521">
        <f>E806+G806</f>
        <v>0</v>
      </c>
      <c r="I806" s="541"/>
      <c r="J806" s="542"/>
      <c r="K806" s="538" t="s">
        <v>419</v>
      </c>
      <c r="L806" s="538">
        <f>I806</f>
        <v>0</v>
      </c>
      <c r="M806" s="542"/>
      <c r="N806" s="542"/>
      <c r="O806" s="519" t="s">
        <v>419</v>
      </c>
      <c r="P806" s="519">
        <f>M806</f>
        <v>0</v>
      </c>
      <c r="Q806" s="519">
        <f>I806+M806</f>
        <v>0</v>
      </c>
      <c r="R806" s="519">
        <f>J806+N806</f>
        <v>0</v>
      </c>
      <c r="S806" s="519" t="s">
        <v>419</v>
      </c>
      <c r="T806" s="521">
        <f>Q806</f>
        <v>0</v>
      </c>
    </row>
    <row r="807" spans="1:20" ht="18" hidden="1" customHeight="1">
      <c r="A807" s="534" t="s">
        <v>56</v>
      </c>
      <c r="B807" s="518" t="s">
        <v>419</v>
      </c>
      <c r="C807" s="519" t="e">
        <f>ROUND((Q807-R807)/H807/12,0)</f>
        <v>#DIV/0!</v>
      </c>
      <c r="D807" s="519" t="e">
        <f>ROUND(R807/F807/12,0)</f>
        <v>#DIV/0!</v>
      </c>
      <c r="E807" s="539"/>
      <c r="F807" s="540"/>
      <c r="G807" s="540"/>
      <c r="H807" s="521">
        <f>E807+G807</f>
        <v>0</v>
      </c>
      <c r="I807" s="541"/>
      <c r="J807" s="542"/>
      <c r="K807" s="538" t="s">
        <v>419</v>
      </c>
      <c r="L807" s="538">
        <f>I807</f>
        <v>0</v>
      </c>
      <c r="M807" s="542"/>
      <c r="N807" s="542"/>
      <c r="O807" s="519" t="s">
        <v>419</v>
      </c>
      <c r="P807" s="519">
        <f>M807</f>
        <v>0</v>
      </c>
      <c r="Q807" s="519">
        <f>I807+M807</f>
        <v>0</v>
      </c>
      <c r="R807" s="519">
        <f>J807+N807</f>
        <v>0</v>
      </c>
      <c r="S807" s="519" t="s">
        <v>419</v>
      </c>
      <c r="T807" s="521">
        <f>Q807</f>
        <v>0</v>
      </c>
    </row>
    <row r="808" spans="1:20" ht="18" hidden="1" customHeight="1">
      <c r="A808" s="534" t="s">
        <v>57</v>
      </c>
      <c r="B808" s="518" t="s">
        <v>419</v>
      </c>
      <c r="C808" s="519" t="s">
        <v>419</v>
      </c>
      <c r="D808" s="519" t="s">
        <v>419</v>
      </c>
      <c r="E808" s="524" t="s">
        <v>419</v>
      </c>
      <c r="F808" s="525" t="s">
        <v>419</v>
      </c>
      <c r="G808" s="525" t="s">
        <v>419</v>
      </c>
      <c r="H808" s="526" t="s">
        <v>419</v>
      </c>
      <c r="I808" s="522" t="s">
        <v>419</v>
      </c>
      <c r="J808" s="519" t="s">
        <v>419</v>
      </c>
      <c r="K808" s="542"/>
      <c r="L808" s="538">
        <f>K808</f>
        <v>0</v>
      </c>
      <c r="M808" s="519" t="s">
        <v>419</v>
      </c>
      <c r="N808" s="519" t="s">
        <v>419</v>
      </c>
      <c r="O808" s="542"/>
      <c r="P808" s="519">
        <f>O808</f>
        <v>0</v>
      </c>
      <c r="Q808" s="519" t="s">
        <v>419</v>
      </c>
      <c r="R808" s="519" t="s">
        <v>419</v>
      </c>
      <c r="S808" s="519">
        <f>K808+O808</f>
        <v>0</v>
      </c>
      <c r="T808" s="521">
        <f>S808</f>
        <v>0</v>
      </c>
    </row>
    <row r="809" spans="1:20" ht="18" hidden="1" customHeight="1">
      <c r="A809" s="535" t="s">
        <v>518</v>
      </c>
      <c r="B809" s="536"/>
      <c r="C809" s="519" t="e">
        <f>ROUND((Q809-R809)/H809/12,0)</f>
        <v>#DIV/0!</v>
      </c>
      <c r="D809" s="519" t="e">
        <f>ROUND(R809/F809/12,0)</f>
        <v>#DIV/0!</v>
      </c>
      <c r="E809" s="524">
        <f>E810+E811</f>
        <v>0</v>
      </c>
      <c r="F809" s="525">
        <f>F810+F811</f>
        <v>0</v>
      </c>
      <c r="G809" s="525">
        <f>G810+G811</f>
        <v>0</v>
      </c>
      <c r="H809" s="526">
        <f>IF(E809+G809=H810+H811,E809+G809, "CHYBA")</f>
        <v>0</v>
      </c>
      <c r="I809" s="522">
        <f>I810+I811</f>
        <v>0</v>
      </c>
      <c r="J809" s="519">
        <f t="shared" ref="J809" si="258">J810+J811</f>
        <v>0</v>
      </c>
      <c r="K809" s="519">
        <f>K812</f>
        <v>0</v>
      </c>
      <c r="L809" s="519">
        <f>IF(I809+K809=L810+L811+L812,I809+K809,"CHYBA")</f>
        <v>0</v>
      </c>
      <c r="M809" s="519">
        <f>M810+M811</f>
        <v>0</v>
      </c>
      <c r="N809" s="519">
        <f>N810+N811</f>
        <v>0</v>
      </c>
      <c r="O809" s="519">
        <f>O812</f>
        <v>0</v>
      </c>
      <c r="P809" s="519">
        <f>IF(M809+O809=P810+P811+P812,M809+O809,"CHYBA")</f>
        <v>0</v>
      </c>
      <c r="Q809" s="519">
        <f>Q810+Q811</f>
        <v>0</v>
      </c>
      <c r="R809" s="519">
        <f>R810+R811</f>
        <v>0</v>
      </c>
      <c r="S809" s="519">
        <f>S812</f>
        <v>0</v>
      </c>
      <c r="T809" s="521">
        <f>IF(Q809+S809=T810+T811+T812,Q809+S809,"CHYBA")</f>
        <v>0</v>
      </c>
    </row>
    <row r="810" spans="1:20" ht="18" hidden="1" customHeight="1">
      <c r="A810" s="534" t="s">
        <v>55</v>
      </c>
      <c r="B810" s="518" t="s">
        <v>419</v>
      </c>
      <c r="C810" s="519" t="e">
        <f>ROUND((Q810-R810)/H810/12,0)</f>
        <v>#DIV/0!</v>
      </c>
      <c r="D810" s="519" t="e">
        <f>ROUND(R810/F810/12,0)</f>
        <v>#DIV/0!</v>
      </c>
      <c r="E810" s="539"/>
      <c r="F810" s="540"/>
      <c r="G810" s="540"/>
      <c r="H810" s="521">
        <f>E810+G810</f>
        <v>0</v>
      </c>
      <c r="I810" s="541"/>
      <c r="J810" s="542"/>
      <c r="K810" s="519" t="s">
        <v>419</v>
      </c>
      <c r="L810" s="519">
        <f>I810</f>
        <v>0</v>
      </c>
      <c r="M810" s="542"/>
      <c r="N810" s="542"/>
      <c r="O810" s="519" t="s">
        <v>419</v>
      </c>
      <c r="P810" s="519">
        <f>M810</f>
        <v>0</v>
      </c>
      <c r="Q810" s="519">
        <f>I810+M810</f>
        <v>0</v>
      </c>
      <c r="R810" s="519">
        <f>J810+N810</f>
        <v>0</v>
      </c>
      <c r="S810" s="519" t="s">
        <v>419</v>
      </c>
      <c r="T810" s="521">
        <f>Q810</f>
        <v>0</v>
      </c>
    </row>
    <row r="811" spans="1:20" ht="18" hidden="1" customHeight="1">
      <c r="A811" s="534" t="s">
        <v>56</v>
      </c>
      <c r="B811" s="518" t="s">
        <v>419</v>
      </c>
      <c r="C811" s="519" t="e">
        <f>ROUND((Q811-R811)/H811/12,0)</f>
        <v>#DIV/0!</v>
      </c>
      <c r="D811" s="519" t="e">
        <f>ROUND(R811/F811/12,0)</f>
        <v>#DIV/0!</v>
      </c>
      <c r="E811" s="539"/>
      <c r="F811" s="540"/>
      <c r="G811" s="540"/>
      <c r="H811" s="521">
        <f>E811+G811</f>
        <v>0</v>
      </c>
      <c r="I811" s="541"/>
      <c r="J811" s="542"/>
      <c r="K811" s="519" t="s">
        <v>419</v>
      </c>
      <c r="L811" s="519">
        <f>I811</f>
        <v>0</v>
      </c>
      <c r="M811" s="542"/>
      <c r="N811" s="542"/>
      <c r="O811" s="519" t="s">
        <v>419</v>
      </c>
      <c r="P811" s="519">
        <f>M811</f>
        <v>0</v>
      </c>
      <c r="Q811" s="519">
        <f>I811+M811</f>
        <v>0</v>
      </c>
      <c r="R811" s="519">
        <f>J811+N811</f>
        <v>0</v>
      </c>
      <c r="S811" s="519" t="s">
        <v>419</v>
      </c>
      <c r="T811" s="521">
        <f>Q811</f>
        <v>0</v>
      </c>
    </row>
    <row r="812" spans="1:20" ht="18" hidden="1" customHeight="1">
      <c r="A812" s="534" t="s">
        <v>57</v>
      </c>
      <c r="B812" s="518" t="s">
        <v>419</v>
      </c>
      <c r="C812" s="519" t="s">
        <v>419</v>
      </c>
      <c r="D812" s="519" t="s">
        <v>419</v>
      </c>
      <c r="E812" s="524" t="s">
        <v>419</v>
      </c>
      <c r="F812" s="525" t="s">
        <v>419</v>
      </c>
      <c r="G812" s="525" t="s">
        <v>419</v>
      </c>
      <c r="H812" s="526" t="s">
        <v>419</v>
      </c>
      <c r="I812" s="522" t="s">
        <v>419</v>
      </c>
      <c r="J812" s="519" t="s">
        <v>419</v>
      </c>
      <c r="K812" s="542"/>
      <c r="L812" s="519">
        <f>K812</f>
        <v>0</v>
      </c>
      <c r="M812" s="519" t="s">
        <v>419</v>
      </c>
      <c r="N812" s="519" t="s">
        <v>419</v>
      </c>
      <c r="O812" s="542"/>
      <c r="P812" s="519">
        <f>O812</f>
        <v>0</v>
      </c>
      <c r="Q812" s="519" t="s">
        <v>419</v>
      </c>
      <c r="R812" s="519" t="s">
        <v>419</v>
      </c>
      <c r="S812" s="519">
        <f>K812+O812</f>
        <v>0</v>
      </c>
      <c r="T812" s="521">
        <f>S812</f>
        <v>0</v>
      </c>
    </row>
    <row r="813" spans="1:20" ht="18" hidden="1" customHeight="1">
      <c r="A813" s="535" t="s">
        <v>518</v>
      </c>
      <c r="B813" s="536"/>
      <c r="C813" s="519" t="e">
        <f>ROUND((Q813-R813)/H813/12,0)</f>
        <v>#DIV/0!</v>
      </c>
      <c r="D813" s="519" t="e">
        <f>ROUND(R813/F813/12,0)</f>
        <v>#DIV/0!</v>
      </c>
      <c r="E813" s="524">
        <f>E814+E815</f>
        <v>0</v>
      </c>
      <c r="F813" s="525">
        <f>F814+F815</f>
        <v>0</v>
      </c>
      <c r="G813" s="525">
        <f>G814+G815</f>
        <v>0</v>
      </c>
      <c r="H813" s="526">
        <f>IF(E813+G813=H814+H815,E813+G813, "CHYBA")</f>
        <v>0</v>
      </c>
      <c r="I813" s="522">
        <f>I814+I815</f>
        <v>0</v>
      </c>
      <c r="J813" s="519">
        <f t="shared" ref="J813" si="259">J814+J815</f>
        <v>0</v>
      </c>
      <c r="K813" s="519">
        <f>K816</f>
        <v>0</v>
      </c>
      <c r="L813" s="519">
        <f>IF(I813+K813=L814+L815+L816,I813+K813,"CHYBA")</f>
        <v>0</v>
      </c>
      <c r="M813" s="519">
        <f>M814+M815</f>
        <v>0</v>
      </c>
      <c r="N813" s="519">
        <f>N814+N815</f>
        <v>0</v>
      </c>
      <c r="O813" s="519">
        <f>O816</f>
        <v>0</v>
      </c>
      <c r="P813" s="519">
        <f>IF(M813+O813=P814+P815+P816,M813+O813,"CHYBA")</f>
        <v>0</v>
      </c>
      <c r="Q813" s="519">
        <f>Q814+Q815</f>
        <v>0</v>
      </c>
      <c r="R813" s="519">
        <f>R814+R815</f>
        <v>0</v>
      </c>
      <c r="S813" s="519">
        <f>S816</f>
        <v>0</v>
      </c>
      <c r="T813" s="521">
        <f>IF(Q813+S813=T814+T815+T816,Q813+S813,"CHYBA")</f>
        <v>0</v>
      </c>
    </row>
    <row r="814" spans="1:20" ht="18" hidden="1" customHeight="1">
      <c r="A814" s="534" t="s">
        <v>55</v>
      </c>
      <c r="B814" s="518" t="s">
        <v>419</v>
      </c>
      <c r="C814" s="519" t="e">
        <f>ROUND((Q814-R814)/H814/12,0)</f>
        <v>#DIV/0!</v>
      </c>
      <c r="D814" s="519" t="e">
        <f>ROUND(R814/F814/12,0)</f>
        <v>#DIV/0!</v>
      </c>
      <c r="E814" s="539"/>
      <c r="F814" s="540"/>
      <c r="G814" s="540"/>
      <c r="H814" s="521">
        <f>E814+G814</f>
        <v>0</v>
      </c>
      <c r="I814" s="541"/>
      <c r="J814" s="542"/>
      <c r="K814" s="519" t="s">
        <v>419</v>
      </c>
      <c r="L814" s="519">
        <f>I814</f>
        <v>0</v>
      </c>
      <c r="M814" s="542"/>
      <c r="N814" s="542"/>
      <c r="O814" s="519" t="s">
        <v>419</v>
      </c>
      <c r="P814" s="519">
        <f>M814</f>
        <v>0</v>
      </c>
      <c r="Q814" s="519">
        <f>I814+M814</f>
        <v>0</v>
      </c>
      <c r="R814" s="519">
        <f>J814+N814</f>
        <v>0</v>
      </c>
      <c r="S814" s="519" t="s">
        <v>419</v>
      </c>
      <c r="T814" s="521">
        <f>Q814</f>
        <v>0</v>
      </c>
    </row>
    <row r="815" spans="1:20" ht="18" hidden="1" customHeight="1">
      <c r="A815" s="534" t="s">
        <v>56</v>
      </c>
      <c r="B815" s="518" t="s">
        <v>419</v>
      </c>
      <c r="C815" s="519" t="e">
        <f>ROUND((Q815-R815)/H815/12,0)</f>
        <v>#DIV/0!</v>
      </c>
      <c r="D815" s="519" t="e">
        <f>ROUND(R815/F815/12,0)</f>
        <v>#DIV/0!</v>
      </c>
      <c r="E815" s="539"/>
      <c r="F815" s="540"/>
      <c r="G815" s="540"/>
      <c r="H815" s="521">
        <f>E815+G815</f>
        <v>0</v>
      </c>
      <c r="I815" s="541"/>
      <c r="J815" s="542"/>
      <c r="K815" s="519" t="s">
        <v>419</v>
      </c>
      <c r="L815" s="519">
        <f>I815</f>
        <v>0</v>
      </c>
      <c r="M815" s="542"/>
      <c r="N815" s="542"/>
      <c r="O815" s="519" t="s">
        <v>419</v>
      </c>
      <c r="P815" s="519">
        <f>M815</f>
        <v>0</v>
      </c>
      <c r="Q815" s="519">
        <f>I815+M815</f>
        <v>0</v>
      </c>
      <c r="R815" s="519">
        <f>J815+N815</f>
        <v>0</v>
      </c>
      <c r="S815" s="519" t="s">
        <v>419</v>
      </c>
      <c r="T815" s="521">
        <f>Q815</f>
        <v>0</v>
      </c>
    </row>
    <row r="816" spans="1:20" ht="18" hidden="1" customHeight="1">
      <c r="A816" s="534" t="s">
        <v>57</v>
      </c>
      <c r="B816" s="518" t="s">
        <v>419</v>
      </c>
      <c r="C816" s="519" t="s">
        <v>419</v>
      </c>
      <c r="D816" s="519" t="s">
        <v>419</v>
      </c>
      <c r="E816" s="524" t="s">
        <v>419</v>
      </c>
      <c r="F816" s="525" t="s">
        <v>419</v>
      </c>
      <c r="G816" s="525" t="s">
        <v>419</v>
      </c>
      <c r="H816" s="526" t="s">
        <v>419</v>
      </c>
      <c r="I816" s="522" t="s">
        <v>419</v>
      </c>
      <c r="J816" s="519" t="s">
        <v>419</v>
      </c>
      <c r="K816" s="542"/>
      <c r="L816" s="519">
        <f>K816</f>
        <v>0</v>
      </c>
      <c r="M816" s="519" t="s">
        <v>419</v>
      </c>
      <c r="N816" s="519" t="s">
        <v>419</v>
      </c>
      <c r="O816" s="542"/>
      <c r="P816" s="519">
        <f>O816</f>
        <v>0</v>
      </c>
      <c r="Q816" s="519" t="s">
        <v>419</v>
      </c>
      <c r="R816" s="519" t="s">
        <v>419</v>
      </c>
      <c r="S816" s="519">
        <f>K816+O816</f>
        <v>0</v>
      </c>
      <c r="T816" s="521">
        <f>S816</f>
        <v>0</v>
      </c>
    </row>
    <row r="817" spans="1:20" ht="18" hidden="1" customHeight="1">
      <c r="A817" s="535" t="s">
        <v>518</v>
      </c>
      <c r="B817" s="536"/>
      <c r="C817" s="519" t="e">
        <f>ROUND((Q817-R817)/H817/12,0)</f>
        <v>#DIV/0!</v>
      </c>
      <c r="D817" s="519" t="e">
        <f>ROUND(R817/F817/12,0)</f>
        <v>#DIV/0!</v>
      </c>
      <c r="E817" s="524">
        <f>E818+E819</f>
        <v>0</v>
      </c>
      <c r="F817" s="525">
        <f>F818+F819</f>
        <v>0</v>
      </c>
      <c r="G817" s="525">
        <f>G818+G819</f>
        <v>0</v>
      </c>
      <c r="H817" s="526">
        <f>IF(E817+G817=H818+H819,E817+G817, "CHYBA")</f>
        <v>0</v>
      </c>
      <c r="I817" s="522">
        <f>I818+I819</f>
        <v>0</v>
      </c>
      <c r="J817" s="519">
        <f t="shared" ref="J817" si="260">J818+J819</f>
        <v>0</v>
      </c>
      <c r="K817" s="519">
        <f>K820</f>
        <v>0</v>
      </c>
      <c r="L817" s="519">
        <f>IF(I817+K817=L818+L819+L820,I817+K817,"CHYBA")</f>
        <v>0</v>
      </c>
      <c r="M817" s="519">
        <f>M818+M819</f>
        <v>0</v>
      </c>
      <c r="N817" s="519">
        <f>N818+N819</f>
        <v>0</v>
      </c>
      <c r="O817" s="519">
        <f>O820</f>
        <v>0</v>
      </c>
      <c r="P817" s="519">
        <f>IF(M817+O817=P818+P819+P820,M817+O817,"CHYBA")</f>
        <v>0</v>
      </c>
      <c r="Q817" s="519">
        <f>Q818+Q819</f>
        <v>0</v>
      </c>
      <c r="R817" s="519">
        <f>R818+R819</f>
        <v>0</v>
      </c>
      <c r="S817" s="519">
        <f>S820</f>
        <v>0</v>
      </c>
      <c r="T817" s="521">
        <f>IF(Q817+S817=T818+T819+T820,Q817+S817,"CHYBA")</f>
        <v>0</v>
      </c>
    </row>
    <row r="818" spans="1:20" ht="18" hidden="1" customHeight="1">
      <c r="A818" s="534" t="s">
        <v>55</v>
      </c>
      <c r="B818" s="518" t="s">
        <v>419</v>
      </c>
      <c r="C818" s="519" t="e">
        <f>ROUND((Q818-R818)/H818/12,0)</f>
        <v>#DIV/0!</v>
      </c>
      <c r="D818" s="519" t="e">
        <f>ROUND(R818/F818/12,0)</f>
        <v>#DIV/0!</v>
      </c>
      <c r="E818" s="539"/>
      <c r="F818" s="540"/>
      <c r="G818" s="540"/>
      <c r="H818" s="521">
        <f>E818+G818</f>
        <v>0</v>
      </c>
      <c r="I818" s="541"/>
      <c r="J818" s="542"/>
      <c r="K818" s="519" t="s">
        <v>419</v>
      </c>
      <c r="L818" s="519">
        <f>I818</f>
        <v>0</v>
      </c>
      <c r="M818" s="542"/>
      <c r="N818" s="542"/>
      <c r="O818" s="519" t="s">
        <v>419</v>
      </c>
      <c r="P818" s="519">
        <f>M818</f>
        <v>0</v>
      </c>
      <c r="Q818" s="519">
        <f>I818+M818</f>
        <v>0</v>
      </c>
      <c r="R818" s="519">
        <f>J818+N818</f>
        <v>0</v>
      </c>
      <c r="S818" s="519" t="s">
        <v>419</v>
      </c>
      <c r="T818" s="521">
        <f>Q818</f>
        <v>0</v>
      </c>
    </row>
    <row r="819" spans="1:20" ht="18" hidden="1" customHeight="1">
      <c r="A819" s="534" t="s">
        <v>56</v>
      </c>
      <c r="B819" s="518" t="s">
        <v>419</v>
      </c>
      <c r="C819" s="519" t="e">
        <f>ROUND((Q819-R819)/H819/12,0)</f>
        <v>#DIV/0!</v>
      </c>
      <c r="D819" s="519" t="e">
        <f>ROUND(R819/F819/12,0)</f>
        <v>#DIV/0!</v>
      </c>
      <c r="E819" s="539"/>
      <c r="F819" s="540"/>
      <c r="G819" s="540"/>
      <c r="H819" s="521">
        <f>E819+G819</f>
        <v>0</v>
      </c>
      <c r="I819" s="541"/>
      <c r="J819" s="542"/>
      <c r="K819" s="519" t="s">
        <v>419</v>
      </c>
      <c r="L819" s="519">
        <f>I819</f>
        <v>0</v>
      </c>
      <c r="M819" s="542"/>
      <c r="N819" s="542"/>
      <c r="O819" s="519" t="s">
        <v>419</v>
      </c>
      <c r="P819" s="519">
        <f>M819</f>
        <v>0</v>
      </c>
      <c r="Q819" s="519">
        <f>I819+M819</f>
        <v>0</v>
      </c>
      <c r="R819" s="519">
        <f>J819+N819</f>
        <v>0</v>
      </c>
      <c r="S819" s="519" t="s">
        <v>419</v>
      </c>
      <c r="T819" s="521">
        <f>Q819</f>
        <v>0</v>
      </c>
    </row>
    <row r="820" spans="1:20" ht="18" hidden="1" customHeight="1">
      <c r="A820" s="534" t="s">
        <v>57</v>
      </c>
      <c r="B820" s="518" t="s">
        <v>419</v>
      </c>
      <c r="C820" s="519" t="s">
        <v>419</v>
      </c>
      <c r="D820" s="519" t="s">
        <v>419</v>
      </c>
      <c r="E820" s="524" t="s">
        <v>419</v>
      </c>
      <c r="F820" s="525" t="s">
        <v>419</v>
      </c>
      <c r="G820" s="525" t="s">
        <v>419</v>
      </c>
      <c r="H820" s="526" t="s">
        <v>419</v>
      </c>
      <c r="I820" s="522" t="s">
        <v>419</v>
      </c>
      <c r="J820" s="519" t="s">
        <v>419</v>
      </c>
      <c r="K820" s="542"/>
      <c r="L820" s="519">
        <f>K820</f>
        <v>0</v>
      </c>
      <c r="M820" s="519" t="s">
        <v>419</v>
      </c>
      <c r="N820" s="519" t="s">
        <v>419</v>
      </c>
      <c r="O820" s="542"/>
      <c r="P820" s="519">
        <f>O820</f>
        <v>0</v>
      </c>
      <c r="Q820" s="519" t="s">
        <v>419</v>
      </c>
      <c r="R820" s="519" t="s">
        <v>419</v>
      </c>
      <c r="S820" s="519">
        <f>K820+O820</f>
        <v>0</v>
      </c>
      <c r="T820" s="521">
        <f>S820</f>
        <v>0</v>
      </c>
    </row>
    <row r="821" spans="1:20" ht="18" hidden="1" customHeight="1">
      <c r="A821" s="535" t="s">
        <v>518</v>
      </c>
      <c r="B821" s="536"/>
      <c r="C821" s="519" t="e">
        <f>ROUND((Q821-R821)/H821/12,0)</f>
        <v>#DIV/0!</v>
      </c>
      <c r="D821" s="519" t="e">
        <f>ROUND(R821/F821/12,0)</f>
        <v>#DIV/0!</v>
      </c>
      <c r="E821" s="524">
        <f>E822+E823</f>
        <v>0</v>
      </c>
      <c r="F821" s="525">
        <f>F822+F823</f>
        <v>0</v>
      </c>
      <c r="G821" s="525">
        <f>G822+G823</f>
        <v>0</v>
      </c>
      <c r="H821" s="526">
        <f>IF(E821+G821=H822+H823,E821+G821, "CHYBA")</f>
        <v>0</v>
      </c>
      <c r="I821" s="522">
        <f>I822+I823</f>
        <v>0</v>
      </c>
      <c r="J821" s="519">
        <f t="shared" ref="J821" si="261">J822+J823</f>
        <v>0</v>
      </c>
      <c r="K821" s="519">
        <f>K824</f>
        <v>0</v>
      </c>
      <c r="L821" s="519">
        <f>IF(I821+K821=L822+L823+L824,I821+K821,"CHYBA")</f>
        <v>0</v>
      </c>
      <c r="M821" s="519">
        <f>M822+M823</f>
        <v>0</v>
      </c>
      <c r="N821" s="519">
        <f>N822+N823</f>
        <v>0</v>
      </c>
      <c r="O821" s="519">
        <f>O824</f>
        <v>0</v>
      </c>
      <c r="P821" s="519">
        <f>IF(M821+O821=P822+P823+P824,M821+O821,"CHYBA")</f>
        <v>0</v>
      </c>
      <c r="Q821" s="519">
        <f>Q822+Q823</f>
        <v>0</v>
      </c>
      <c r="R821" s="519">
        <f>R822+R823</f>
        <v>0</v>
      </c>
      <c r="S821" s="519">
        <f>S824</f>
        <v>0</v>
      </c>
      <c r="T821" s="521">
        <f>IF(Q821+S821=T822+T823+T824,Q821+S821,"CHYBA")</f>
        <v>0</v>
      </c>
    </row>
    <row r="822" spans="1:20" ht="18" hidden="1" customHeight="1">
      <c r="A822" s="534" t="s">
        <v>55</v>
      </c>
      <c r="B822" s="518" t="s">
        <v>419</v>
      </c>
      <c r="C822" s="519" t="e">
        <f>ROUND((Q822-R822)/H822/12,0)</f>
        <v>#DIV/0!</v>
      </c>
      <c r="D822" s="519" t="e">
        <f>ROUND(R822/F822/12,0)</f>
        <v>#DIV/0!</v>
      </c>
      <c r="E822" s="539"/>
      <c r="F822" s="540"/>
      <c r="G822" s="540"/>
      <c r="H822" s="521">
        <f>E822+G822</f>
        <v>0</v>
      </c>
      <c r="I822" s="541"/>
      <c r="J822" s="542"/>
      <c r="K822" s="519" t="s">
        <v>419</v>
      </c>
      <c r="L822" s="519">
        <f>I822</f>
        <v>0</v>
      </c>
      <c r="M822" s="542"/>
      <c r="N822" s="542"/>
      <c r="O822" s="519" t="s">
        <v>419</v>
      </c>
      <c r="P822" s="519">
        <f>M822</f>
        <v>0</v>
      </c>
      <c r="Q822" s="519">
        <f>I822+M822</f>
        <v>0</v>
      </c>
      <c r="R822" s="519">
        <f>J822+N822</f>
        <v>0</v>
      </c>
      <c r="S822" s="519" t="s">
        <v>419</v>
      </c>
      <c r="T822" s="521">
        <f>Q822</f>
        <v>0</v>
      </c>
    </row>
    <row r="823" spans="1:20" ht="18" hidden="1" customHeight="1">
      <c r="A823" s="534" t="s">
        <v>56</v>
      </c>
      <c r="B823" s="518" t="s">
        <v>419</v>
      </c>
      <c r="C823" s="519" t="e">
        <f>ROUND((Q823-R823)/H823/12,0)</f>
        <v>#DIV/0!</v>
      </c>
      <c r="D823" s="519" t="e">
        <f>ROUND(R823/F823/12,0)</f>
        <v>#DIV/0!</v>
      </c>
      <c r="E823" s="539"/>
      <c r="F823" s="540"/>
      <c r="G823" s="540"/>
      <c r="H823" s="521">
        <f>E823+G823</f>
        <v>0</v>
      </c>
      <c r="I823" s="541"/>
      <c r="J823" s="542"/>
      <c r="K823" s="519" t="s">
        <v>419</v>
      </c>
      <c r="L823" s="519">
        <f>I823</f>
        <v>0</v>
      </c>
      <c r="M823" s="542"/>
      <c r="N823" s="542"/>
      <c r="O823" s="519" t="s">
        <v>419</v>
      </c>
      <c r="P823" s="519">
        <f>M823</f>
        <v>0</v>
      </c>
      <c r="Q823" s="519">
        <f>I823+M823</f>
        <v>0</v>
      </c>
      <c r="R823" s="519">
        <f>J823+N823</f>
        <v>0</v>
      </c>
      <c r="S823" s="519" t="s">
        <v>419</v>
      </c>
      <c r="T823" s="521">
        <f>Q823</f>
        <v>0</v>
      </c>
    </row>
    <row r="824" spans="1:20" ht="18" hidden="1" customHeight="1">
      <c r="A824" s="534" t="s">
        <v>57</v>
      </c>
      <c r="B824" s="518" t="s">
        <v>419</v>
      </c>
      <c r="C824" s="519" t="s">
        <v>419</v>
      </c>
      <c r="D824" s="519" t="s">
        <v>419</v>
      </c>
      <c r="E824" s="524" t="s">
        <v>419</v>
      </c>
      <c r="F824" s="525" t="s">
        <v>419</v>
      </c>
      <c r="G824" s="525" t="s">
        <v>419</v>
      </c>
      <c r="H824" s="526" t="s">
        <v>419</v>
      </c>
      <c r="I824" s="522" t="s">
        <v>419</v>
      </c>
      <c r="J824" s="519" t="s">
        <v>419</v>
      </c>
      <c r="K824" s="542"/>
      <c r="L824" s="519">
        <f>K824</f>
        <v>0</v>
      </c>
      <c r="M824" s="519" t="s">
        <v>419</v>
      </c>
      <c r="N824" s="519" t="s">
        <v>419</v>
      </c>
      <c r="O824" s="542"/>
      <c r="P824" s="519">
        <f>O824</f>
        <v>0</v>
      </c>
      <c r="Q824" s="519" t="s">
        <v>419</v>
      </c>
      <c r="R824" s="519" t="s">
        <v>419</v>
      </c>
      <c r="S824" s="519">
        <f>K824+O824</f>
        <v>0</v>
      </c>
      <c r="T824" s="521">
        <f>S824</f>
        <v>0</v>
      </c>
    </row>
    <row r="825" spans="1:20" ht="18" hidden="1" customHeight="1">
      <c r="A825" s="535" t="s">
        <v>518</v>
      </c>
      <c r="B825" s="536"/>
      <c r="C825" s="519" t="e">
        <f>ROUND((Q825-R825)/H825/12,0)</f>
        <v>#DIV/0!</v>
      </c>
      <c r="D825" s="519" t="e">
        <f>ROUND(R825/F825/12,0)</f>
        <v>#DIV/0!</v>
      </c>
      <c r="E825" s="524">
        <f>E826+E827</f>
        <v>0</v>
      </c>
      <c r="F825" s="525">
        <f>F826+F827</f>
        <v>0</v>
      </c>
      <c r="G825" s="525">
        <f>G826+G827</f>
        <v>0</v>
      </c>
      <c r="H825" s="526">
        <f>IF(E825+G825=H826+H827,E825+G825, "CHYBA")</f>
        <v>0</v>
      </c>
      <c r="I825" s="522">
        <f>I826+I827</f>
        <v>0</v>
      </c>
      <c r="J825" s="519">
        <f t="shared" ref="J825" si="262">J826+J827</f>
        <v>0</v>
      </c>
      <c r="K825" s="519">
        <f>K828</f>
        <v>0</v>
      </c>
      <c r="L825" s="519">
        <f>IF(I825+K825=L826+L827+L828,I825+K825,"CHYBA")</f>
        <v>0</v>
      </c>
      <c r="M825" s="519">
        <f>M826+M827</f>
        <v>0</v>
      </c>
      <c r="N825" s="519">
        <f>N826+N827</f>
        <v>0</v>
      </c>
      <c r="O825" s="519">
        <f>O828</f>
        <v>0</v>
      </c>
      <c r="P825" s="519">
        <f>IF(M825+O825=P826+P827+P828,M825+O825,"CHYBA")</f>
        <v>0</v>
      </c>
      <c r="Q825" s="519">
        <f>Q826+Q827</f>
        <v>0</v>
      </c>
      <c r="R825" s="519">
        <f>R826+R827</f>
        <v>0</v>
      </c>
      <c r="S825" s="519">
        <f>S828</f>
        <v>0</v>
      </c>
      <c r="T825" s="521">
        <f>IF(Q825+S825=T826+T827+T828,Q825+S825,"CHYBA")</f>
        <v>0</v>
      </c>
    </row>
    <row r="826" spans="1:20" ht="18" hidden="1" customHeight="1">
      <c r="A826" s="534" t="s">
        <v>55</v>
      </c>
      <c r="B826" s="518" t="s">
        <v>419</v>
      </c>
      <c r="C826" s="519" t="e">
        <f>ROUND((Q826-R826)/H826/12,0)</f>
        <v>#DIV/0!</v>
      </c>
      <c r="D826" s="519" t="e">
        <f>ROUND(R826/F826/12,0)</f>
        <v>#DIV/0!</v>
      </c>
      <c r="E826" s="539"/>
      <c r="F826" s="540"/>
      <c r="G826" s="540"/>
      <c r="H826" s="521">
        <f>E826+G826</f>
        <v>0</v>
      </c>
      <c r="I826" s="541"/>
      <c r="J826" s="542"/>
      <c r="K826" s="519" t="s">
        <v>419</v>
      </c>
      <c r="L826" s="519">
        <f>I826</f>
        <v>0</v>
      </c>
      <c r="M826" s="542"/>
      <c r="N826" s="542"/>
      <c r="O826" s="519" t="s">
        <v>419</v>
      </c>
      <c r="P826" s="519">
        <f>M826</f>
        <v>0</v>
      </c>
      <c r="Q826" s="519">
        <f>I826+M826</f>
        <v>0</v>
      </c>
      <c r="R826" s="519">
        <f>J826+N826</f>
        <v>0</v>
      </c>
      <c r="S826" s="519" t="s">
        <v>419</v>
      </c>
      <c r="T826" s="521">
        <f>Q826</f>
        <v>0</v>
      </c>
    </row>
    <row r="827" spans="1:20" ht="18" hidden="1" customHeight="1">
      <c r="A827" s="534" t="s">
        <v>56</v>
      </c>
      <c r="B827" s="518" t="s">
        <v>419</v>
      </c>
      <c r="C827" s="519" t="e">
        <f>ROUND((Q827-R827)/H827/12,0)</f>
        <v>#DIV/0!</v>
      </c>
      <c r="D827" s="519" t="e">
        <f>ROUND(R827/F827/12,0)</f>
        <v>#DIV/0!</v>
      </c>
      <c r="E827" s="539"/>
      <c r="F827" s="540"/>
      <c r="G827" s="540"/>
      <c r="H827" s="521">
        <f>E827+G827</f>
        <v>0</v>
      </c>
      <c r="I827" s="541"/>
      <c r="J827" s="542"/>
      <c r="K827" s="519" t="s">
        <v>419</v>
      </c>
      <c r="L827" s="519">
        <f>I827</f>
        <v>0</v>
      </c>
      <c r="M827" s="542"/>
      <c r="N827" s="542"/>
      <c r="O827" s="519" t="s">
        <v>419</v>
      </c>
      <c r="P827" s="519">
        <f>M827</f>
        <v>0</v>
      </c>
      <c r="Q827" s="519">
        <f>I827+M827</f>
        <v>0</v>
      </c>
      <c r="R827" s="519">
        <f>J827+N827</f>
        <v>0</v>
      </c>
      <c r="S827" s="519" t="s">
        <v>419</v>
      </c>
      <c r="T827" s="521">
        <f>Q827</f>
        <v>0</v>
      </c>
    </row>
    <row r="828" spans="1:20" ht="18" hidden="1" customHeight="1">
      <c r="A828" s="534" t="s">
        <v>57</v>
      </c>
      <c r="B828" s="518" t="s">
        <v>419</v>
      </c>
      <c r="C828" s="519" t="s">
        <v>419</v>
      </c>
      <c r="D828" s="519" t="s">
        <v>419</v>
      </c>
      <c r="E828" s="524" t="s">
        <v>419</v>
      </c>
      <c r="F828" s="525" t="s">
        <v>419</v>
      </c>
      <c r="G828" s="525" t="s">
        <v>419</v>
      </c>
      <c r="H828" s="526" t="s">
        <v>419</v>
      </c>
      <c r="I828" s="522" t="s">
        <v>419</v>
      </c>
      <c r="J828" s="519" t="s">
        <v>419</v>
      </c>
      <c r="K828" s="542"/>
      <c r="L828" s="519">
        <f>K828</f>
        <v>0</v>
      </c>
      <c r="M828" s="519" t="s">
        <v>419</v>
      </c>
      <c r="N828" s="519" t="s">
        <v>419</v>
      </c>
      <c r="O828" s="542"/>
      <c r="P828" s="519">
        <f>O828</f>
        <v>0</v>
      </c>
      <c r="Q828" s="519" t="s">
        <v>419</v>
      </c>
      <c r="R828" s="519" t="s">
        <v>419</v>
      </c>
      <c r="S828" s="519">
        <f>K828+O828</f>
        <v>0</v>
      </c>
      <c r="T828" s="521">
        <f>S828</f>
        <v>0</v>
      </c>
    </row>
    <row r="829" spans="1:20" ht="18" hidden="1" customHeight="1">
      <c r="A829" s="535" t="s">
        <v>518</v>
      </c>
      <c r="B829" s="536"/>
      <c r="C829" s="519" t="e">
        <f>ROUND((Q829-R829)/H829/12,0)</f>
        <v>#DIV/0!</v>
      </c>
      <c r="D829" s="519" t="e">
        <f>ROUND(R829/F829/12,0)</f>
        <v>#DIV/0!</v>
      </c>
      <c r="E829" s="524">
        <f>E830+E831</f>
        <v>0</v>
      </c>
      <c r="F829" s="525">
        <f>F830+F831</f>
        <v>0</v>
      </c>
      <c r="G829" s="525">
        <f>G830+G831</f>
        <v>0</v>
      </c>
      <c r="H829" s="526">
        <f>IF(E829+G829=H830+H831,E829+G829, "CHYBA")</f>
        <v>0</v>
      </c>
      <c r="I829" s="522">
        <f>I830+I831</f>
        <v>0</v>
      </c>
      <c r="J829" s="519">
        <f t="shared" ref="J829" si="263">J830+J831</f>
        <v>0</v>
      </c>
      <c r="K829" s="519">
        <f>K832</f>
        <v>0</v>
      </c>
      <c r="L829" s="519">
        <f>IF(I829+K829=L830+L831+L832,I829+K829,"CHYBA")</f>
        <v>0</v>
      </c>
      <c r="M829" s="519">
        <f>M830+M831</f>
        <v>0</v>
      </c>
      <c r="N829" s="519">
        <f>N830+N831</f>
        <v>0</v>
      </c>
      <c r="O829" s="519">
        <f>O832</f>
        <v>0</v>
      </c>
      <c r="P829" s="519">
        <f>IF(M829+O829=P830+P831+P832,M829+O829,"CHYBA")</f>
        <v>0</v>
      </c>
      <c r="Q829" s="519">
        <f>Q830+Q831</f>
        <v>0</v>
      </c>
      <c r="R829" s="519">
        <f>R830+R831</f>
        <v>0</v>
      </c>
      <c r="S829" s="519">
        <f>S832</f>
        <v>0</v>
      </c>
      <c r="T829" s="521">
        <f>IF(Q829+S829=T830+T831+T832,Q829+S829,"CHYBA")</f>
        <v>0</v>
      </c>
    </row>
    <row r="830" spans="1:20" ht="18" hidden="1" customHeight="1">
      <c r="A830" s="534" t="s">
        <v>55</v>
      </c>
      <c r="B830" s="518" t="s">
        <v>419</v>
      </c>
      <c r="C830" s="519" t="e">
        <f>ROUND((Q830-R830)/H830/12,0)</f>
        <v>#DIV/0!</v>
      </c>
      <c r="D830" s="519" t="e">
        <f>ROUND(R830/F830/12,0)</f>
        <v>#DIV/0!</v>
      </c>
      <c r="E830" s="539"/>
      <c r="F830" s="540"/>
      <c r="G830" s="540"/>
      <c r="H830" s="521">
        <f>E830+G830</f>
        <v>0</v>
      </c>
      <c r="I830" s="541"/>
      <c r="J830" s="542"/>
      <c r="K830" s="519" t="s">
        <v>419</v>
      </c>
      <c r="L830" s="519">
        <f>I830</f>
        <v>0</v>
      </c>
      <c r="M830" s="542"/>
      <c r="N830" s="542"/>
      <c r="O830" s="519" t="s">
        <v>419</v>
      </c>
      <c r="P830" s="519">
        <f>M830</f>
        <v>0</v>
      </c>
      <c r="Q830" s="519">
        <f>I830+M830</f>
        <v>0</v>
      </c>
      <c r="R830" s="519">
        <f>J830+N830</f>
        <v>0</v>
      </c>
      <c r="S830" s="519" t="s">
        <v>419</v>
      </c>
      <c r="T830" s="521">
        <f>Q830</f>
        <v>0</v>
      </c>
    </row>
    <row r="831" spans="1:20" ht="18" hidden="1" customHeight="1">
      <c r="A831" s="534" t="s">
        <v>56</v>
      </c>
      <c r="B831" s="518" t="s">
        <v>419</v>
      </c>
      <c r="C831" s="519" t="e">
        <f>ROUND((Q831-R831)/H831/12,0)</f>
        <v>#DIV/0!</v>
      </c>
      <c r="D831" s="519" t="e">
        <f>ROUND(R831/F831/12,0)</f>
        <v>#DIV/0!</v>
      </c>
      <c r="E831" s="539"/>
      <c r="F831" s="540"/>
      <c r="G831" s="540"/>
      <c r="H831" s="521">
        <f>E831+G831</f>
        <v>0</v>
      </c>
      <c r="I831" s="541"/>
      <c r="J831" s="542"/>
      <c r="K831" s="519" t="s">
        <v>419</v>
      </c>
      <c r="L831" s="519">
        <f>I831</f>
        <v>0</v>
      </c>
      <c r="M831" s="542"/>
      <c r="N831" s="542"/>
      <c r="O831" s="519" t="s">
        <v>419</v>
      </c>
      <c r="P831" s="519">
        <f>M831</f>
        <v>0</v>
      </c>
      <c r="Q831" s="519">
        <f>I831+M831</f>
        <v>0</v>
      </c>
      <c r="R831" s="519">
        <f>J831+N831</f>
        <v>0</v>
      </c>
      <c r="S831" s="519" t="s">
        <v>419</v>
      </c>
      <c r="T831" s="521">
        <f>Q831</f>
        <v>0</v>
      </c>
    </row>
    <row r="832" spans="1:20" ht="18" hidden="1" customHeight="1" thickBot="1">
      <c r="A832" s="551" t="s">
        <v>57</v>
      </c>
      <c r="B832" s="552" t="s">
        <v>419</v>
      </c>
      <c r="C832" s="553" t="s">
        <v>419</v>
      </c>
      <c r="D832" s="553" t="s">
        <v>419</v>
      </c>
      <c r="E832" s="554" t="s">
        <v>419</v>
      </c>
      <c r="F832" s="555" t="s">
        <v>419</v>
      </c>
      <c r="G832" s="555" t="s">
        <v>419</v>
      </c>
      <c r="H832" s="556" t="s">
        <v>419</v>
      </c>
      <c r="I832" s="557" t="s">
        <v>419</v>
      </c>
      <c r="J832" s="553" t="s">
        <v>419</v>
      </c>
      <c r="K832" s="558"/>
      <c r="L832" s="553">
        <f>K832</f>
        <v>0</v>
      </c>
      <c r="M832" s="553" t="s">
        <v>419</v>
      </c>
      <c r="N832" s="553" t="s">
        <v>419</v>
      </c>
      <c r="O832" s="558"/>
      <c r="P832" s="553">
        <f>O832</f>
        <v>0</v>
      </c>
      <c r="Q832" s="553" t="s">
        <v>419</v>
      </c>
      <c r="R832" s="553" t="s">
        <v>419</v>
      </c>
      <c r="S832" s="553">
        <f>K832+O832</f>
        <v>0</v>
      </c>
      <c r="T832" s="559">
        <f>S832</f>
        <v>0</v>
      </c>
    </row>
    <row r="833" spans="1:20" ht="18" hidden="1" customHeight="1">
      <c r="A833" s="528" t="s">
        <v>427</v>
      </c>
      <c r="B833" s="529" t="s">
        <v>419</v>
      </c>
      <c r="C833" s="530" t="e">
        <f>ROUND((Q833-R833)/H833/12,0)</f>
        <v>#DIV/0!</v>
      </c>
      <c r="D833" s="530" t="e">
        <f>ROUND(R833/F833/12,0)</f>
        <v>#DIV/0!</v>
      </c>
      <c r="E833" s="531">
        <f>E834+E835</f>
        <v>0</v>
      </c>
      <c r="F833" s="530">
        <f>F834+F835</f>
        <v>0</v>
      </c>
      <c r="G833" s="530">
        <f>G834+G835</f>
        <v>0</v>
      </c>
      <c r="H833" s="532">
        <f>IF(E833+G833=H834+H835,E833+G833, "CHYBA")</f>
        <v>0</v>
      </c>
      <c r="I833" s="533">
        <f>I834+I835</f>
        <v>0</v>
      </c>
      <c r="J833" s="530">
        <f t="shared" ref="J833" si="264">J834+J835</f>
        <v>0</v>
      </c>
      <c r="K833" s="530">
        <f>K836</f>
        <v>0</v>
      </c>
      <c r="L833" s="530">
        <f>IF(I833+K833=L834+L835+L836,I833+K833,"CHYBA")</f>
        <v>0</v>
      </c>
      <c r="M833" s="530">
        <f>M834+M835</f>
        <v>0</v>
      </c>
      <c r="N833" s="530">
        <f>N834+N835</f>
        <v>0</v>
      </c>
      <c r="O833" s="530">
        <f>O836</f>
        <v>0</v>
      </c>
      <c r="P833" s="530">
        <f>IF(M833+O833=P834+P835+P836,M833+O833,"CHYBA")</f>
        <v>0</v>
      </c>
      <c r="Q833" s="530">
        <f>Q834+Q835</f>
        <v>0</v>
      </c>
      <c r="R833" s="530">
        <f>R834+R835</f>
        <v>0</v>
      </c>
      <c r="S833" s="530">
        <f>S836</f>
        <v>0</v>
      </c>
      <c r="T833" s="532">
        <f>IF(Q833+S833=T834+T835+T836,Q833+S833,"CHYBA")</f>
        <v>0</v>
      </c>
    </row>
    <row r="834" spans="1:20" ht="18" hidden="1" customHeight="1">
      <c r="A834" s="534" t="s">
        <v>55</v>
      </c>
      <c r="B834" s="518" t="s">
        <v>419</v>
      </c>
      <c r="C834" s="519" t="e">
        <f>ROUND((Q834-R834)/H834/12,0)</f>
        <v>#DIV/0!</v>
      </c>
      <c r="D834" s="519" t="e">
        <f>ROUND(R834/F834/12,0)</f>
        <v>#DIV/0!</v>
      </c>
      <c r="E834" s="520">
        <f>E838+E842+E846+E850+E854+E858+E862</f>
        <v>0</v>
      </c>
      <c r="F834" s="519">
        <f>F838+F842+F846+F850+F854+F858+F862</f>
        <v>0</v>
      </c>
      <c r="G834" s="519">
        <f>G838+G842+G846+G850+G854+G858+G862</f>
        <v>0</v>
      </c>
      <c r="H834" s="521">
        <f>E834+G834</f>
        <v>0</v>
      </c>
      <c r="I834" s="522">
        <f>I838+I842+I846+I850+I854+I858+I862</f>
        <v>0</v>
      </c>
      <c r="J834" s="519">
        <f t="shared" ref="J834:J835" si="265">J838+J842+J846+J850+J854+J858+J862</f>
        <v>0</v>
      </c>
      <c r="K834" s="519" t="s">
        <v>419</v>
      </c>
      <c r="L834" s="519">
        <f>I834</f>
        <v>0</v>
      </c>
      <c r="M834" s="519">
        <f>M838+M842+M846+M850+M854+M858+M862</f>
        <v>0</v>
      </c>
      <c r="N834" s="519">
        <f t="shared" ref="N834:N835" si="266">N838+N842+N846+N850+N854+N858+N862</f>
        <v>0</v>
      </c>
      <c r="O834" s="519" t="s">
        <v>419</v>
      </c>
      <c r="P834" s="519">
        <f>M834</f>
        <v>0</v>
      </c>
      <c r="Q834" s="519">
        <f>I834+M834</f>
        <v>0</v>
      </c>
      <c r="R834" s="519">
        <f>J834+N834</f>
        <v>0</v>
      </c>
      <c r="S834" s="519" t="s">
        <v>419</v>
      </c>
      <c r="T834" s="521">
        <f>Q834</f>
        <v>0</v>
      </c>
    </row>
    <row r="835" spans="1:20" ht="18" hidden="1" customHeight="1">
      <c r="A835" s="534" t="s">
        <v>56</v>
      </c>
      <c r="B835" s="518" t="s">
        <v>419</v>
      </c>
      <c r="C835" s="519" t="e">
        <f>ROUND((Q835-R835)/H835/12,0)</f>
        <v>#DIV/0!</v>
      </c>
      <c r="D835" s="519" t="e">
        <f>ROUND(R835/F835/12,0)</f>
        <v>#DIV/0!</v>
      </c>
      <c r="E835" s="520">
        <f>E839+E843+E847+E851+E855+E859+E863</f>
        <v>0</v>
      </c>
      <c r="F835" s="519">
        <f t="shared" ref="F835:G835" si="267">F839+F843+F847+F851+F855+F859+F863</f>
        <v>0</v>
      </c>
      <c r="G835" s="519">
        <f t="shared" si="267"/>
        <v>0</v>
      </c>
      <c r="H835" s="521">
        <f>E835+G835</f>
        <v>0</v>
      </c>
      <c r="I835" s="522">
        <f>I839+I843+I847+I851+I855+I859+I863</f>
        <v>0</v>
      </c>
      <c r="J835" s="519">
        <f t="shared" si="265"/>
        <v>0</v>
      </c>
      <c r="K835" s="519" t="s">
        <v>419</v>
      </c>
      <c r="L835" s="519">
        <f>I835</f>
        <v>0</v>
      </c>
      <c r="M835" s="519">
        <f>M839+M843+M847+M851+M855+M859+M863</f>
        <v>0</v>
      </c>
      <c r="N835" s="519">
        <f t="shared" si="266"/>
        <v>0</v>
      </c>
      <c r="O835" s="519" t="s">
        <v>419</v>
      </c>
      <c r="P835" s="519">
        <f>M835</f>
        <v>0</v>
      </c>
      <c r="Q835" s="519">
        <f>I835+M835</f>
        <v>0</v>
      </c>
      <c r="R835" s="519">
        <f>J835+N835</f>
        <v>0</v>
      </c>
      <c r="S835" s="519" t="s">
        <v>419</v>
      </c>
      <c r="T835" s="521">
        <f>Q835</f>
        <v>0</v>
      </c>
    </row>
    <row r="836" spans="1:20" ht="18" hidden="1" customHeight="1">
      <c r="A836" s="534" t="s">
        <v>57</v>
      </c>
      <c r="B836" s="518" t="s">
        <v>419</v>
      </c>
      <c r="C836" s="519" t="s">
        <v>419</v>
      </c>
      <c r="D836" s="519" t="s">
        <v>419</v>
      </c>
      <c r="E836" s="524" t="s">
        <v>419</v>
      </c>
      <c r="F836" s="525" t="s">
        <v>419</v>
      </c>
      <c r="G836" s="525" t="s">
        <v>419</v>
      </c>
      <c r="H836" s="526" t="s">
        <v>419</v>
      </c>
      <c r="I836" s="522" t="s">
        <v>419</v>
      </c>
      <c r="J836" s="519" t="s">
        <v>419</v>
      </c>
      <c r="K836" s="519">
        <f>K840+K844+K848+K852+K856+K860+K864</f>
        <v>0</v>
      </c>
      <c r="L836" s="519">
        <f>K836</f>
        <v>0</v>
      </c>
      <c r="M836" s="519" t="s">
        <v>419</v>
      </c>
      <c r="N836" s="519" t="s">
        <v>419</v>
      </c>
      <c r="O836" s="519">
        <f>O840+O844+O848+O852+O856+O860+O864</f>
        <v>0</v>
      </c>
      <c r="P836" s="519">
        <f>O836</f>
        <v>0</v>
      </c>
      <c r="Q836" s="519" t="s">
        <v>419</v>
      </c>
      <c r="R836" s="519" t="s">
        <v>419</v>
      </c>
      <c r="S836" s="519">
        <f>K836+O836</f>
        <v>0</v>
      </c>
      <c r="T836" s="521">
        <f>S836</f>
        <v>0</v>
      </c>
    </row>
    <row r="837" spans="1:20" ht="18" hidden="1" customHeight="1">
      <c r="A837" s="535" t="s">
        <v>518</v>
      </c>
      <c r="B837" s="536"/>
      <c r="C837" s="519" t="e">
        <f>ROUND((Q837-R837)/H837/12,0)</f>
        <v>#DIV/0!</v>
      </c>
      <c r="D837" s="519" t="e">
        <f>ROUND(R837/F837/12,0)</f>
        <v>#DIV/0!</v>
      </c>
      <c r="E837" s="524">
        <f>E838+E839</f>
        <v>0</v>
      </c>
      <c r="F837" s="525">
        <f>F838+F839</f>
        <v>0</v>
      </c>
      <c r="G837" s="525">
        <f>G838+G839</f>
        <v>0</v>
      </c>
      <c r="H837" s="526">
        <f>IF(E837+G837=H838+H839,E837+G837, "CHYBA")</f>
        <v>0</v>
      </c>
      <c r="I837" s="537">
        <f>I838+I839</f>
        <v>0</v>
      </c>
      <c r="J837" s="538">
        <f>J838+J839</f>
        <v>0</v>
      </c>
      <c r="K837" s="538">
        <f>K840</f>
        <v>0</v>
      </c>
      <c r="L837" s="538">
        <f>IF(I837+K837=L838+L839+L840,I837+K837,"CHYBA")</f>
        <v>0</v>
      </c>
      <c r="M837" s="519">
        <f>M838+M839</f>
        <v>0</v>
      </c>
      <c r="N837" s="519">
        <f>N838+N839</f>
        <v>0</v>
      </c>
      <c r="O837" s="519">
        <f>O840</f>
        <v>0</v>
      </c>
      <c r="P837" s="519">
        <f>IF(M837+O837=P838+P839+P840,M837+O837,"CHYBA")</f>
        <v>0</v>
      </c>
      <c r="Q837" s="519">
        <f>Q838+Q839</f>
        <v>0</v>
      </c>
      <c r="R837" s="519">
        <f>R838+R839</f>
        <v>0</v>
      </c>
      <c r="S837" s="519">
        <f>S840</f>
        <v>0</v>
      </c>
      <c r="T837" s="521">
        <f>IF(Q837+S837=T838+T839+T840,Q837+S837,"CHYBA")</f>
        <v>0</v>
      </c>
    </row>
    <row r="838" spans="1:20" ht="18" hidden="1" customHeight="1">
      <c r="A838" s="534" t="s">
        <v>55</v>
      </c>
      <c r="B838" s="518" t="s">
        <v>419</v>
      </c>
      <c r="C838" s="519" t="e">
        <f>ROUND((Q838-R838)/H838/12,0)</f>
        <v>#DIV/0!</v>
      </c>
      <c r="D838" s="519" t="e">
        <f>ROUND(R838/F838/12,0)</f>
        <v>#DIV/0!</v>
      </c>
      <c r="E838" s="539"/>
      <c r="F838" s="540"/>
      <c r="G838" s="540"/>
      <c r="H838" s="521">
        <f>E838+G838</f>
        <v>0</v>
      </c>
      <c r="I838" s="541"/>
      <c r="J838" s="542"/>
      <c r="K838" s="538" t="s">
        <v>419</v>
      </c>
      <c r="L838" s="538">
        <f>I838</f>
        <v>0</v>
      </c>
      <c r="M838" s="542"/>
      <c r="N838" s="542"/>
      <c r="O838" s="519" t="s">
        <v>419</v>
      </c>
      <c r="P838" s="519">
        <f>M838</f>
        <v>0</v>
      </c>
      <c r="Q838" s="519">
        <f>I838+M838</f>
        <v>0</v>
      </c>
      <c r="R838" s="519">
        <f>J838+N838</f>
        <v>0</v>
      </c>
      <c r="S838" s="519" t="s">
        <v>419</v>
      </c>
      <c r="T838" s="521">
        <f>Q838</f>
        <v>0</v>
      </c>
    </row>
    <row r="839" spans="1:20" ht="18" hidden="1" customHeight="1">
      <c r="A839" s="534" t="s">
        <v>56</v>
      </c>
      <c r="B839" s="518" t="s">
        <v>419</v>
      </c>
      <c r="C839" s="519" t="e">
        <f>ROUND((Q839-R839)/H839/12,0)</f>
        <v>#DIV/0!</v>
      </c>
      <c r="D839" s="519" t="e">
        <f>ROUND(R839/F839/12,0)</f>
        <v>#DIV/0!</v>
      </c>
      <c r="E839" s="539"/>
      <c r="F839" s="540"/>
      <c r="G839" s="540"/>
      <c r="H839" s="521">
        <f>E839+G839</f>
        <v>0</v>
      </c>
      <c r="I839" s="541"/>
      <c r="J839" s="542"/>
      <c r="K839" s="538" t="s">
        <v>419</v>
      </c>
      <c r="L839" s="538">
        <f>I839</f>
        <v>0</v>
      </c>
      <c r="M839" s="542"/>
      <c r="N839" s="542"/>
      <c r="O839" s="519" t="s">
        <v>419</v>
      </c>
      <c r="P839" s="519">
        <f>M839</f>
        <v>0</v>
      </c>
      <c r="Q839" s="519">
        <f>I839+M839</f>
        <v>0</v>
      </c>
      <c r="R839" s="519">
        <f>J839+N839</f>
        <v>0</v>
      </c>
      <c r="S839" s="519" t="s">
        <v>419</v>
      </c>
      <c r="T839" s="521">
        <f>Q839</f>
        <v>0</v>
      </c>
    </row>
    <row r="840" spans="1:20" ht="18" hidden="1" customHeight="1">
      <c r="A840" s="534" t="s">
        <v>57</v>
      </c>
      <c r="B840" s="518" t="s">
        <v>419</v>
      </c>
      <c r="C840" s="519" t="s">
        <v>419</v>
      </c>
      <c r="D840" s="519" t="s">
        <v>419</v>
      </c>
      <c r="E840" s="524" t="s">
        <v>419</v>
      </c>
      <c r="F840" s="525" t="s">
        <v>419</v>
      </c>
      <c r="G840" s="525" t="s">
        <v>419</v>
      </c>
      <c r="H840" s="526" t="s">
        <v>419</v>
      </c>
      <c r="I840" s="522" t="s">
        <v>419</v>
      </c>
      <c r="J840" s="519" t="s">
        <v>419</v>
      </c>
      <c r="K840" s="542"/>
      <c r="L840" s="538">
        <f>K840</f>
        <v>0</v>
      </c>
      <c r="M840" s="519" t="s">
        <v>419</v>
      </c>
      <c r="N840" s="519" t="s">
        <v>419</v>
      </c>
      <c r="O840" s="542"/>
      <c r="P840" s="519">
        <f>O840</f>
        <v>0</v>
      </c>
      <c r="Q840" s="519" t="s">
        <v>419</v>
      </c>
      <c r="R840" s="519" t="s">
        <v>419</v>
      </c>
      <c r="S840" s="519">
        <f>K840+O840</f>
        <v>0</v>
      </c>
      <c r="T840" s="521">
        <f>S840</f>
        <v>0</v>
      </c>
    </row>
    <row r="841" spans="1:20" ht="18" hidden="1" customHeight="1">
      <c r="A841" s="535" t="s">
        <v>518</v>
      </c>
      <c r="B841" s="536"/>
      <c r="C841" s="519" t="e">
        <f>ROUND((Q841-R841)/H841/12,0)</f>
        <v>#DIV/0!</v>
      </c>
      <c r="D841" s="519" t="e">
        <f>ROUND(R841/F841/12,0)</f>
        <v>#DIV/0!</v>
      </c>
      <c r="E841" s="524">
        <f>E842+E843</f>
        <v>0</v>
      </c>
      <c r="F841" s="525">
        <f>F842+F843</f>
        <v>0</v>
      </c>
      <c r="G841" s="525">
        <f>G842+G843</f>
        <v>0</v>
      </c>
      <c r="H841" s="526">
        <f>IF(E841+G841=H842+H843,E841+G841, "CHYBA")</f>
        <v>0</v>
      </c>
      <c r="I841" s="522">
        <f>I842+I843</f>
        <v>0</v>
      </c>
      <c r="J841" s="519">
        <f t="shared" ref="J841" si="268">J842+J843</f>
        <v>0</v>
      </c>
      <c r="K841" s="519">
        <f>K844</f>
        <v>0</v>
      </c>
      <c r="L841" s="519">
        <f>IF(I841+K841=L842+L843+L844,I841+K841,"CHYBA")</f>
        <v>0</v>
      </c>
      <c r="M841" s="519">
        <f>M842+M843</f>
        <v>0</v>
      </c>
      <c r="N841" s="519">
        <f>N842+N843</f>
        <v>0</v>
      </c>
      <c r="O841" s="519">
        <f>O844</f>
        <v>0</v>
      </c>
      <c r="P841" s="519">
        <f>IF(M841+O841=P842+P843+P844,M841+O841,"CHYBA")</f>
        <v>0</v>
      </c>
      <c r="Q841" s="519">
        <f>Q842+Q843</f>
        <v>0</v>
      </c>
      <c r="R841" s="519">
        <f>R842+R843</f>
        <v>0</v>
      </c>
      <c r="S841" s="519">
        <f>S844</f>
        <v>0</v>
      </c>
      <c r="T841" s="521">
        <f>IF(Q841+S841=T842+T843+T844,Q841+S841,"CHYBA")</f>
        <v>0</v>
      </c>
    </row>
    <row r="842" spans="1:20" ht="18" hidden="1" customHeight="1">
      <c r="A842" s="534" t="s">
        <v>55</v>
      </c>
      <c r="B842" s="518" t="s">
        <v>419</v>
      </c>
      <c r="C842" s="519" t="e">
        <f>ROUND((Q842-R842)/H842/12,0)</f>
        <v>#DIV/0!</v>
      </c>
      <c r="D842" s="519" t="e">
        <f>ROUND(R842/F842/12,0)</f>
        <v>#DIV/0!</v>
      </c>
      <c r="E842" s="539"/>
      <c r="F842" s="540"/>
      <c r="G842" s="540"/>
      <c r="H842" s="521">
        <f>E842+G842</f>
        <v>0</v>
      </c>
      <c r="I842" s="541"/>
      <c r="J842" s="542"/>
      <c r="K842" s="519" t="s">
        <v>419</v>
      </c>
      <c r="L842" s="519">
        <f>I842</f>
        <v>0</v>
      </c>
      <c r="M842" s="542"/>
      <c r="N842" s="542"/>
      <c r="O842" s="519" t="s">
        <v>419</v>
      </c>
      <c r="P842" s="519">
        <f>M842</f>
        <v>0</v>
      </c>
      <c r="Q842" s="519">
        <f>I842+M842</f>
        <v>0</v>
      </c>
      <c r="R842" s="519">
        <f>J842+N842</f>
        <v>0</v>
      </c>
      <c r="S842" s="519" t="s">
        <v>419</v>
      </c>
      <c r="T842" s="521">
        <f>Q842</f>
        <v>0</v>
      </c>
    </row>
    <row r="843" spans="1:20" ht="18" hidden="1" customHeight="1">
      <c r="A843" s="534" t="s">
        <v>56</v>
      </c>
      <c r="B843" s="518" t="s">
        <v>419</v>
      </c>
      <c r="C843" s="519" t="e">
        <f>ROUND((Q843-R843)/H843/12,0)</f>
        <v>#DIV/0!</v>
      </c>
      <c r="D843" s="519" t="e">
        <f>ROUND(R843/F843/12,0)</f>
        <v>#DIV/0!</v>
      </c>
      <c r="E843" s="539"/>
      <c r="F843" s="540"/>
      <c r="G843" s="540"/>
      <c r="H843" s="521">
        <f>E843+G843</f>
        <v>0</v>
      </c>
      <c r="I843" s="541"/>
      <c r="J843" s="542"/>
      <c r="K843" s="519" t="s">
        <v>419</v>
      </c>
      <c r="L843" s="519">
        <f>I843</f>
        <v>0</v>
      </c>
      <c r="M843" s="542"/>
      <c r="N843" s="542"/>
      <c r="O843" s="519" t="s">
        <v>419</v>
      </c>
      <c r="P843" s="519">
        <f>M843</f>
        <v>0</v>
      </c>
      <c r="Q843" s="519">
        <f>I843+M843</f>
        <v>0</v>
      </c>
      <c r="R843" s="519">
        <f>J843+N843</f>
        <v>0</v>
      </c>
      <c r="S843" s="519" t="s">
        <v>419</v>
      </c>
      <c r="T843" s="521">
        <f>Q843</f>
        <v>0</v>
      </c>
    </row>
    <row r="844" spans="1:20" ht="18" hidden="1" customHeight="1">
      <c r="A844" s="534" t="s">
        <v>57</v>
      </c>
      <c r="B844" s="518" t="s">
        <v>419</v>
      </c>
      <c r="C844" s="519" t="s">
        <v>419</v>
      </c>
      <c r="D844" s="519" t="s">
        <v>419</v>
      </c>
      <c r="E844" s="524" t="s">
        <v>419</v>
      </c>
      <c r="F844" s="525" t="s">
        <v>419</v>
      </c>
      <c r="G844" s="525" t="s">
        <v>419</v>
      </c>
      <c r="H844" s="526" t="s">
        <v>419</v>
      </c>
      <c r="I844" s="522" t="s">
        <v>419</v>
      </c>
      <c r="J844" s="519" t="s">
        <v>419</v>
      </c>
      <c r="K844" s="542"/>
      <c r="L844" s="519">
        <f>K844</f>
        <v>0</v>
      </c>
      <c r="M844" s="519" t="s">
        <v>419</v>
      </c>
      <c r="N844" s="519" t="s">
        <v>419</v>
      </c>
      <c r="O844" s="542"/>
      <c r="P844" s="519">
        <f>O844</f>
        <v>0</v>
      </c>
      <c r="Q844" s="519" t="s">
        <v>419</v>
      </c>
      <c r="R844" s="519" t="s">
        <v>419</v>
      </c>
      <c r="S844" s="519">
        <f>K844+O844</f>
        <v>0</v>
      </c>
      <c r="T844" s="521">
        <f>S844</f>
        <v>0</v>
      </c>
    </row>
    <row r="845" spans="1:20" ht="18" hidden="1" customHeight="1">
      <c r="A845" s="535" t="s">
        <v>518</v>
      </c>
      <c r="B845" s="536"/>
      <c r="C845" s="519" t="e">
        <f>ROUND((Q845-R845)/H845/12,0)</f>
        <v>#DIV/0!</v>
      </c>
      <c r="D845" s="519" t="e">
        <f>ROUND(R845/F845/12,0)</f>
        <v>#DIV/0!</v>
      </c>
      <c r="E845" s="524">
        <f>E846+E847</f>
        <v>0</v>
      </c>
      <c r="F845" s="525">
        <f>F846+F847</f>
        <v>0</v>
      </c>
      <c r="G845" s="525">
        <f>G846+G847</f>
        <v>0</v>
      </c>
      <c r="H845" s="526">
        <f>IF(E845+G845=H846+H847,E845+G845, "CHYBA")</f>
        <v>0</v>
      </c>
      <c r="I845" s="522">
        <f>I846+I847</f>
        <v>0</v>
      </c>
      <c r="J845" s="519">
        <f t="shared" ref="J845" si="269">J846+J847</f>
        <v>0</v>
      </c>
      <c r="K845" s="519">
        <f>K848</f>
        <v>0</v>
      </c>
      <c r="L845" s="519">
        <f>IF(I845+K845=L846+L847+L848,I845+K845,"CHYBA")</f>
        <v>0</v>
      </c>
      <c r="M845" s="519">
        <f>M846+M847</f>
        <v>0</v>
      </c>
      <c r="N845" s="519">
        <f>N846+N847</f>
        <v>0</v>
      </c>
      <c r="O845" s="519">
        <f>O848</f>
        <v>0</v>
      </c>
      <c r="P845" s="519">
        <f>IF(M845+O845=P846+P847+P848,M845+O845,"CHYBA")</f>
        <v>0</v>
      </c>
      <c r="Q845" s="519">
        <f>Q846+Q847</f>
        <v>0</v>
      </c>
      <c r="R845" s="519">
        <f>R846+R847</f>
        <v>0</v>
      </c>
      <c r="S845" s="519">
        <f>S848</f>
        <v>0</v>
      </c>
      <c r="T845" s="521">
        <f>IF(Q845+S845=T846+T847+T848,Q845+S845,"CHYBA")</f>
        <v>0</v>
      </c>
    </row>
    <row r="846" spans="1:20" ht="18" hidden="1" customHeight="1">
      <c r="A846" s="534" t="s">
        <v>55</v>
      </c>
      <c r="B846" s="518" t="s">
        <v>419</v>
      </c>
      <c r="C846" s="519" t="e">
        <f>ROUND((Q846-R846)/H846/12,0)</f>
        <v>#DIV/0!</v>
      </c>
      <c r="D846" s="519" t="e">
        <f>ROUND(R846/F846/12,0)</f>
        <v>#DIV/0!</v>
      </c>
      <c r="E846" s="539"/>
      <c r="F846" s="540"/>
      <c r="G846" s="540"/>
      <c r="H846" s="521">
        <f>E846+G846</f>
        <v>0</v>
      </c>
      <c r="I846" s="541"/>
      <c r="J846" s="542"/>
      <c r="K846" s="519" t="s">
        <v>419</v>
      </c>
      <c r="L846" s="519">
        <f>I846</f>
        <v>0</v>
      </c>
      <c r="M846" s="542"/>
      <c r="N846" s="542"/>
      <c r="O846" s="519" t="s">
        <v>419</v>
      </c>
      <c r="P846" s="519">
        <f>M846</f>
        <v>0</v>
      </c>
      <c r="Q846" s="519">
        <f>I846+M846</f>
        <v>0</v>
      </c>
      <c r="R846" s="519">
        <f>J846+N846</f>
        <v>0</v>
      </c>
      <c r="S846" s="519" t="s">
        <v>419</v>
      </c>
      <c r="T846" s="521">
        <f>Q846</f>
        <v>0</v>
      </c>
    </row>
    <row r="847" spans="1:20" ht="18" hidden="1" customHeight="1">
      <c r="A847" s="534" t="s">
        <v>56</v>
      </c>
      <c r="B847" s="518" t="s">
        <v>419</v>
      </c>
      <c r="C847" s="519" t="e">
        <f>ROUND((Q847-R847)/H847/12,0)</f>
        <v>#DIV/0!</v>
      </c>
      <c r="D847" s="519" t="e">
        <f>ROUND(R847/F847/12,0)</f>
        <v>#DIV/0!</v>
      </c>
      <c r="E847" s="539"/>
      <c r="F847" s="540"/>
      <c r="G847" s="540"/>
      <c r="H847" s="521">
        <f>E847+G847</f>
        <v>0</v>
      </c>
      <c r="I847" s="541"/>
      <c r="J847" s="542"/>
      <c r="K847" s="519" t="s">
        <v>419</v>
      </c>
      <c r="L847" s="519">
        <f>I847</f>
        <v>0</v>
      </c>
      <c r="M847" s="542"/>
      <c r="N847" s="542"/>
      <c r="O847" s="519" t="s">
        <v>419</v>
      </c>
      <c r="P847" s="519">
        <f>M847</f>
        <v>0</v>
      </c>
      <c r="Q847" s="519">
        <f>I847+M847</f>
        <v>0</v>
      </c>
      <c r="R847" s="519">
        <f>J847+N847</f>
        <v>0</v>
      </c>
      <c r="S847" s="519" t="s">
        <v>419</v>
      </c>
      <c r="T847" s="521">
        <f>Q847</f>
        <v>0</v>
      </c>
    </row>
    <row r="848" spans="1:20" ht="18" hidden="1" customHeight="1">
      <c r="A848" s="534" t="s">
        <v>57</v>
      </c>
      <c r="B848" s="518" t="s">
        <v>419</v>
      </c>
      <c r="C848" s="519" t="s">
        <v>419</v>
      </c>
      <c r="D848" s="519" t="s">
        <v>419</v>
      </c>
      <c r="E848" s="524" t="s">
        <v>419</v>
      </c>
      <c r="F848" s="525" t="s">
        <v>419</v>
      </c>
      <c r="G848" s="525" t="s">
        <v>419</v>
      </c>
      <c r="H848" s="526" t="s">
        <v>419</v>
      </c>
      <c r="I848" s="522" t="s">
        <v>419</v>
      </c>
      <c r="J848" s="519" t="s">
        <v>419</v>
      </c>
      <c r="K848" s="542"/>
      <c r="L848" s="519">
        <f>K848</f>
        <v>0</v>
      </c>
      <c r="M848" s="519" t="s">
        <v>419</v>
      </c>
      <c r="N848" s="519" t="s">
        <v>419</v>
      </c>
      <c r="O848" s="542"/>
      <c r="P848" s="519">
        <f>O848</f>
        <v>0</v>
      </c>
      <c r="Q848" s="519" t="s">
        <v>419</v>
      </c>
      <c r="R848" s="519" t="s">
        <v>419</v>
      </c>
      <c r="S848" s="519">
        <f>K848+O848</f>
        <v>0</v>
      </c>
      <c r="T848" s="521">
        <f>S848</f>
        <v>0</v>
      </c>
    </row>
    <row r="849" spans="1:20" ht="18" hidden="1" customHeight="1">
      <c r="A849" s="535" t="s">
        <v>518</v>
      </c>
      <c r="B849" s="536"/>
      <c r="C849" s="519" t="e">
        <f>ROUND((Q849-R849)/H849/12,0)</f>
        <v>#DIV/0!</v>
      </c>
      <c r="D849" s="519" t="e">
        <f>ROUND(R849/F849/12,0)</f>
        <v>#DIV/0!</v>
      </c>
      <c r="E849" s="524">
        <f>E850+E851</f>
        <v>0</v>
      </c>
      <c r="F849" s="525">
        <f>F850+F851</f>
        <v>0</v>
      </c>
      <c r="G849" s="525">
        <f>G850+G851</f>
        <v>0</v>
      </c>
      <c r="H849" s="526">
        <f>IF(E849+G849=H850+H851,E849+G849, "CHYBA")</f>
        <v>0</v>
      </c>
      <c r="I849" s="522">
        <f>I850+I851</f>
        <v>0</v>
      </c>
      <c r="J849" s="519">
        <f t="shared" ref="J849" si="270">J850+J851</f>
        <v>0</v>
      </c>
      <c r="K849" s="519">
        <f>K852</f>
        <v>0</v>
      </c>
      <c r="L849" s="519">
        <f>IF(I849+K849=L850+L851+L852,I849+K849,"CHYBA")</f>
        <v>0</v>
      </c>
      <c r="M849" s="519">
        <f>M850+M851</f>
        <v>0</v>
      </c>
      <c r="N849" s="519">
        <f>N850+N851</f>
        <v>0</v>
      </c>
      <c r="O849" s="519">
        <f>O852</f>
        <v>0</v>
      </c>
      <c r="P849" s="519">
        <f>IF(M849+O849=P850+P851+P852,M849+O849,"CHYBA")</f>
        <v>0</v>
      </c>
      <c r="Q849" s="519">
        <f>Q850+Q851</f>
        <v>0</v>
      </c>
      <c r="R849" s="519">
        <f>R850+R851</f>
        <v>0</v>
      </c>
      <c r="S849" s="519">
        <f>S852</f>
        <v>0</v>
      </c>
      <c r="T849" s="521">
        <f>IF(Q849+S849=T850+T851+T852,Q849+S849,"CHYBA")</f>
        <v>0</v>
      </c>
    </row>
    <row r="850" spans="1:20" ht="18" hidden="1" customHeight="1">
      <c r="A850" s="534" t="s">
        <v>55</v>
      </c>
      <c r="B850" s="518" t="s">
        <v>419</v>
      </c>
      <c r="C850" s="519" t="e">
        <f>ROUND((Q850-R850)/H850/12,0)</f>
        <v>#DIV/0!</v>
      </c>
      <c r="D850" s="519" t="e">
        <f>ROUND(R850/F850/12,0)</f>
        <v>#DIV/0!</v>
      </c>
      <c r="E850" s="539"/>
      <c r="F850" s="540"/>
      <c r="G850" s="540"/>
      <c r="H850" s="521">
        <f>E850+G850</f>
        <v>0</v>
      </c>
      <c r="I850" s="541"/>
      <c r="J850" s="542"/>
      <c r="K850" s="519" t="s">
        <v>419</v>
      </c>
      <c r="L850" s="519">
        <f>I850</f>
        <v>0</v>
      </c>
      <c r="M850" s="542"/>
      <c r="N850" s="542"/>
      <c r="O850" s="519" t="s">
        <v>419</v>
      </c>
      <c r="P850" s="519">
        <f>M850</f>
        <v>0</v>
      </c>
      <c r="Q850" s="519">
        <f>I850+M850</f>
        <v>0</v>
      </c>
      <c r="R850" s="519">
        <f>J850+N850</f>
        <v>0</v>
      </c>
      <c r="S850" s="519" t="s">
        <v>419</v>
      </c>
      <c r="T850" s="521">
        <f>Q850</f>
        <v>0</v>
      </c>
    </row>
    <row r="851" spans="1:20" ht="18" hidden="1" customHeight="1">
      <c r="A851" s="534" t="s">
        <v>56</v>
      </c>
      <c r="B851" s="518" t="s">
        <v>419</v>
      </c>
      <c r="C851" s="519" t="e">
        <f>ROUND((Q851-R851)/H851/12,0)</f>
        <v>#DIV/0!</v>
      </c>
      <c r="D851" s="519" t="e">
        <f>ROUND(R851/F851/12,0)</f>
        <v>#DIV/0!</v>
      </c>
      <c r="E851" s="539"/>
      <c r="F851" s="540"/>
      <c r="G851" s="540"/>
      <c r="H851" s="521">
        <f>E851+G851</f>
        <v>0</v>
      </c>
      <c r="I851" s="541"/>
      <c r="J851" s="542"/>
      <c r="K851" s="519" t="s">
        <v>419</v>
      </c>
      <c r="L851" s="519">
        <f>I851</f>
        <v>0</v>
      </c>
      <c r="M851" s="542"/>
      <c r="N851" s="542"/>
      <c r="O851" s="519" t="s">
        <v>419</v>
      </c>
      <c r="P851" s="519">
        <f>M851</f>
        <v>0</v>
      </c>
      <c r="Q851" s="519">
        <f>I851+M851</f>
        <v>0</v>
      </c>
      <c r="R851" s="519">
        <f>J851+N851</f>
        <v>0</v>
      </c>
      <c r="S851" s="519" t="s">
        <v>419</v>
      </c>
      <c r="T851" s="521">
        <f>Q851</f>
        <v>0</v>
      </c>
    </row>
    <row r="852" spans="1:20" ht="18" hidden="1" customHeight="1">
      <c r="A852" s="534" t="s">
        <v>57</v>
      </c>
      <c r="B852" s="518" t="s">
        <v>419</v>
      </c>
      <c r="C852" s="519" t="s">
        <v>419</v>
      </c>
      <c r="D852" s="519" t="s">
        <v>419</v>
      </c>
      <c r="E852" s="524" t="s">
        <v>419</v>
      </c>
      <c r="F852" s="525" t="s">
        <v>419</v>
      </c>
      <c r="G852" s="525" t="s">
        <v>419</v>
      </c>
      <c r="H852" s="526" t="s">
        <v>419</v>
      </c>
      <c r="I852" s="522" t="s">
        <v>419</v>
      </c>
      <c r="J852" s="519" t="s">
        <v>419</v>
      </c>
      <c r="K852" s="542"/>
      <c r="L852" s="519">
        <f>K852</f>
        <v>0</v>
      </c>
      <c r="M852" s="519" t="s">
        <v>419</v>
      </c>
      <c r="N852" s="519" t="s">
        <v>419</v>
      </c>
      <c r="O852" s="542"/>
      <c r="P852" s="519">
        <f>O852</f>
        <v>0</v>
      </c>
      <c r="Q852" s="519" t="s">
        <v>419</v>
      </c>
      <c r="R852" s="519" t="s">
        <v>419</v>
      </c>
      <c r="S852" s="519">
        <f>K852+O852</f>
        <v>0</v>
      </c>
      <c r="T852" s="521">
        <f>S852</f>
        <v>0</v>
      </c>
    </row>
    <row r="853" spans="1:20" ht="18" hidden="1" customHeight="1">
      <c r="A853" s="535" t="s">
        <v>518</v>
      </c>
      <c r="B853" s="536"/>
      <c r="C853" s="519" t="e">
        <f>ROUND((Q853-R853)/H853/12,0)</f>
        <v>#DIV/0!</v>
      </c>
      <c r="D853" s="519" t="e">
        <f>ROUND(R853/F853/12,0)</f>
        <v>#DIV/0!</v>
      </c>
      <c r="E853" s="524">
        <f>E854+E855</f>
        <v>0</v>
      </c>
      <c r="F853" s="525">
        <f>F854+F855</f>
        <v>0</v>
      </c>
      <c r="G853" s="525">
        <f>G854+G855</f>
        <v>0</v>
      </c>
      <c r="H853" s="526">
        <f>IF(E853+G853=H854+H855,E853+G853, "CHYBA")</f>
        <v>0</v>
      </c>
      <c r="I853" s="522">
        <f>I854+I855</f>
        <v>0</v>
      </c>
      <c r="J853" s="519">
        <f t="shared" ref="J853" si="271">J854+J855</f>
        <v>0</v>
      </c>
      <c r="K853" s="519">
        <f>K856</f>
        <v>0</v>
      </c>
      <c r="L853" s="519">
        <f>IF(I853+K853=L854+L855+L856,I853+K853,"CHYBA")</f>
        <v>0</v>
      </c>
      <c r="M853" s="519">
        <f>M854+M855</f>
        <v>0</v>
      </c>
      <c r="N853" s="519">
        <f>N854+N855</f>
        <v>0</v>
      </c>
      <c r="O853" s="519">
        <f>O856</f>
        <v>0</v>
      </c>
      <c r="P853" s="519">
        <f>IF(M853+O853=P854+P855+P856,M853+O853,"CHYBA")</f>
        <v>0</v>
      </c>
      <c r="Q853" s="519">
        <f>Q854+Q855</f>
        <v>0</v>
      </c>
      <c r="R853" s="519">
        <f>R854+R855</f>
        <v>0</v>
      </c>
      <c r="S853" s="519">
        <f>S856</f>
        <v>0</v>
      </c>
      <c r="T853" s="521">
        <f>IF(Q853+S853=T854+T855+T856,Q853+S853,"CHYBA")</f>
        <v>0</v>
      </c>
    </row>
    <row r="854" spans="1:20" ht="18" hidden="1" customHeight="1">
      <c r="A854" s="534" t="s">
        <v>55</v>
      </c>
      <c r="B854" s="518" t="s">
        <v>419</v>
      </c>
      <c r="C854" s="519" t="e">
        <f>ROUND((Q854-R854)/H854/12,0)</f>
        <v>#DIV/0!</v>
      </c>
      <c r="D854" s="519" t="e">
        <f>ROUND(R854/F854/12,0)</f>
        <v>#DIV/0!</v>
      </c>
      <c r="E854" s="539"/>
      <c r="F854" s="540"/>
      <c r="G854" s="540"/>
      <c r="H854" s="521">
        <f>E854+G854</f>
        <v>0</v>
      </c>
      <c r="I854" s="541"/>
      <c r="J854" s="542"/>
      <c r="K854" s="519" t="s">
        <v>419</v>
      </c>
      <c r="L854" s="519">
        <f>I854</f>
        <v>0</v>
      </c>
      <c r="M854" s="542"/>
      <c r="N854" s="542"/>
      <c r="O854" s="519" t="s">
        <v>419</v>
      </c>
      <c r="P854" s="519">
        <f>M854</f>
        <v>0</v>
      </c>
      <c r="Q854" s="519">
        <f>I854+M854</f>
        <v>0</v>
      </c>
      <c r="R854" s="519">
        <f>J854+N854</f>
        <v>0</v>
      </c>
      <c r="S854" s="519" t="s">
        <v>419</v>
      </c>
      <c r="T854" s="521">
        <f>Q854</f>
        <v>0</v>
      </c>
    </row>
    <row r="855" spans="1:20" ht="18" hidden="1" customHeight="1">
      <c r="A855" s="534" t="s">
        <v>56</v>
      </c>
      <c r="B855" s="518" t="s">
        <v>419</v>
      </c>
      <c r="C855" s="519" t="e">
        <f>ROUND((Q855-R855)/H855/12,0)</f>
        <v>#DIV/0!</v>
      </c>
      <c r="D855" s="519" t="e">
        <f>ROUND(R855/F855/12,0)</f>
        <v>#DIV/0!</v>
      </c>
      <c r="E855" s="539"/>
      <c r="F855" s="540"/>
      <c r="G855" s="540"/>
      <c r="H855" s="521">
        <f>E855+G855</f>
        <v>0</v>
      </c>
      <c r="I855" s="541"/>
      <c r="J855" s="542"/>
      <c r="K855" s="519" t="s">
        <v>419</v>
      </c>
      <c r="L855" s="519">
        <f>I855</f>
        <v>0</v>
      </c>
      <c r="M855" s="542"/>
      <c r="N855" s="542"/>
      <c r="O855" s="519" t="s">
        <v>419</v>
      </c>
      <c r="P855" s="519">
        <f>M855</f>
        <v>0</v>
      </c>
      <c r="Q855" s="519">
        <f>I855+M855</f>
        <v>0</v>
      </c>
      <c r="R855" s="519">
        <f>J855+N855</f>
        <v>0</v>
      </c>
      <c r="S855" s="519" t="s">
        <v>419</v>
      </c>
      <c r="T855" s="521">
        <f>Q855</f>
        <v>0</v>
      </c>
    </row>
    <row r="856" spans="1:20" ht="18" hidden="1" customHeight="1">
      <c r="A856" s="534" t="s">
        <v>57</v>
      </c>
      <c r="B856" s="518" t="s">
        <v>419</v>
      </c>
      <c r="C856" s="519" t="s">
        <v>419</v>
      </c>
      <c r="D856" s="519" t="s">
        <v>419</v>
      </c>
      <c r="E856" s="524" t="s">
        <v>419</v>
      </c>
      <c r="F856" s="525" t="s">
        <v>419</v>
      </c>
      <c r="G856" s="525" t="s">
        <v>419</v>
      </c>
      <c r="H856" s="526" t="s">
        <v>419</v>
      </c>
      <c r="I856" s="522" t="s">
        <v>419</v>
      </c>
      <c r="J856" s="519" t="s">
        <v>419</v>
      </c>
      <c r="K856" s="542"/>
      <c r="L856" s="519">
        <f>K856</f>
        <v>0</v>
      </c>
      <c r="M856" s="519" t="s">
        <v>419</v>
      </c>
      <c r="N856" s="519" t="s">
        <v>419</v>
      </c>
      <c r="O856" s="542"/>
      <c r="P856" s="519">
        <f>O856</f>
        <v>0</v>
      </c>
      <c r="Q856" s="519" t="s">
        <v>419</v>
      </c>
      <c r="R856" s="519" t="s">
        <v>419</v>
      </c>
      <c r="S856" s="519">
        <f>K856+O856</f>
        <v>0</v>
      </c>
      <c r="T856" s="521">
        <f>S856</f>
        <v>0</v>
      </c>
    </row>
    <row r="857" spans="1:20" ht="18" hidden="1" customHeight="1">
      <c r="A857" s="535" t="s">
        <v>518</v>
      </c>
      <c r="B857" s="536"/>
      <c r="C857" s="519" t="e">
        <f>ROUND((Q857-R857)/H857/12,0)</f>
        <v>#DIV/0!</v>
      </c>
      <c r="D857" s="519" t="e">
        <f>ROUND(R857/F857/12,0)</f>
        <v>#DIV/0!</v>
      </c>
      <c r="E857" s="524">
        <f>E858+E859</f>
        <v>0</v>
      </c>
      <c r="F857" s="525">
        <f>F858+F859</f>
        <v>0</v>
      </c>
      <c r="G857" s="525">
        <f>G858+G859</f>
        <v>0</v>
      </c>
      <c r="H857" s="526">
        <f>IF(E857+G857=H858+H859,E857+G857, "CHYBA")</f>
        <v>0</v>
      </c>
      <c r="I857" s="522">
        <f>I858+I859</f>
        <v>0</v>
      </c>
      <c r="J857" s="519">
        <f t="shared" ref="J857" si="272">J858+J859</f>
        <v>0</v>
      </c>
      <c r="K857" s="519">
        <f>K860</f>
        <v>0</v>
      </c>
      <c r="L857" s="519">
        <f>IF(I857+K857=L858+L859+L860,I857+K857,"CHYBA")</f>
        <v>0</v>
      </c>
      <c r="M857" s="519">
        <f>M858+M859</f>
        <v>0</v>
      </c>
      <c r="N857" s="519">
        <f>N858+N859</f>
        <v>0</v>
      </c>
      <c r="O857" s="519">
        <f>O860</f>
        <v>0</v>
      </c>
      <c r="P857" s="519">
        <f>IF(M857+O857=P858+P859+P860,M857+O857,"CHYBA")</f>
        <v>0</v>
      </c>
      <c r="Q857" s="519">
        <f>Q858+Q859</f>
        <v>0</v>
      </c>
      <c r="R857" s="519">
        <f>R858+R859</f>
        <v>0</v>
      </c>
      <c r="S857" s="519">
        <f>S860</f>
        <v>0</v>
      </c>
      <c r="T857" s="521">
        <f>IF(Q857+S857=T858+T859+T860,Q857+S857,"CHYBA")</f>
        <v>0</v>
      </c>
    </row>
    <row r="858" spans="1:20" ht="18" hidden="1" customHeight="1">
      <c r="A858" s="534" t="s">
        <v>55</v>
      </c>
      <c r="B858" s="518" t="s">
        <v>419</v>
      </c>
      <c r="C858" s="519" t="e">
        <f>ROUND((Q858-R858)/H858/12,0)</f>
        <v>#DIV/0!</v>
      </c>
      <c r="D858" s="519" t="e">
        <f>ROUND(R858/F858/12,0)</f>
        <v>#DIV/0!</v>
      </c>
      <c r="E858" s="539"/>
      <c r="F858" s="540"/>
      <c r="G858" s="540"/>
      <c r="H858" s="521">
        <f>E858+G858</f>
        <v>0</v>
      </c>
      <c r="I858" s="541"/>
      <c r="J858" s="542"/>
      <c r="K858" s="519" t="s">
        <v>419</v>
      </c>
      <c r="L858" s="519">
        <f>I858</f>
        <v>0</v>
      </c>
      <c r="M858" s="542"/>
      <c r="N858" s="542"/>
      <c r="O858" s="519" t="s">
        <v>419</v>
      </c>
      <c r="P858" s="519">
        <f>M858</f>
        <v>0</v>
      </c>
      <c r="Q858" s="519">
        <f>I858+M858</f>
        <v>0</v>
      </c>
      <c r="R858" s="519">
        <f>J858+N858</f>
        <v>0</v>
      </c>
      <c r="S858" s="519" t="s">
        <v>419</v>
      </c>
      <c r="T858" s="521">
        <f>Q858</f>
        <v>0</v>
      </c>
    </row>
    <row r="859" spans="1:20" ht="18" hidden="1" customHeight="1">
      <c r="A859" s="534" t="s">
        <v>56</v>
      </c>
      <c r="B859" s="518" t="s">
        <v>419</v>
      </c>
      <c r="C859" s="519" t="e">
        <f>ROUND((Q859-R859)/H859/12,0)</f>
        <v>#DIV/0!</v>
      </c>
      <c r="D859" s="519" t="e">
        <f>ROUND(R859/F859/12,0)</f>
        <v>#DIV/0!</v>
      </c>
      <c r="E859" s="539"/>
      <c r="F859" s="540"/>
      <c r="G859" s="540"/>
      <c r="H859" s="521">
        <f>E859+G859</f>
        <v>0</v>
      </c>
      <c r="I859" s="541"/>
      <c r="J859" s="542"/>
      <c r="K859" s="519" t="s">
        <v>419</v>
      </c>
      <c r="L859" s="519">
        <f>I859</f>
        <v>0</v>
      </c>
      <c r="M859" s="542"/>
      <c r="N859" s="542"/>
      <c r="O859" s="519" t="s">
        <v>419</v>
      </c>
      <c r="P859" s="519">
        <f>M859</f>
        <v>0</v>
      </c>
      <c r="Q859" s="519">
        <f>I859+M859</f>
        <v>0</v>
      </c>
      <c r="R859" s="519">
        <f>J859+N859</f>
        <v>0</v>
      </c>
      <c r="S859" s="519" t="s">
        <v>419</v>
      </c>
      <c r="T859" s="521">
        <f>Q859</f>
        <v>0</v>
      </c>
    </row>
    <row r="860" spans="1:20" ht="18" hidden="1" customHeight="1">
      <c r="A860" s="534" t="s">
        <v>57</v>
      </c>
      <c r="B860" s="518" t="s">
        <v>419</v>
      </c>
      <c r="C860" s="519" t="s">
        <v>419</v>
      </c>
      <c r="D860" s="519" t="s">
        <v>419</v>
      </c>
      <c r="E860" s="524" t="s">
        <v>419</v>
      </c>
      <c r="F860" s="525" t="s">
        <v>419</v>
      </c>
      <c r="G860" s="525" t="s">
        <v>419</v>
      </c>
      <c r="H860" s="526" t="s">
        <v>419</v>
      </c>
      <c r="I860" s="522" t="s">
        <v>419</v>
      </c>
      <c r="J860" s="519" t="s">
        <v>419</v>
      </c>
      <c r="K860" s="542"/>
      <c r="L860" s="519">
        <f>K860</f>
        <v>0</v>
      </c>
      <c r="M860" s="519" t="s">
        <v>419</v>
      </c>
      <c r="N860" s="519" t="s">
        <v>419</v>
      </c>
      <c r="O860" s="542"/>
      <c r="P860" s="519">
        <f>O860</f>
        <v>0</v>
      </c>
      <c r="Q860" s="519" t="s">
        <v>419</v>
      </c>
      <c r="R860" s="519" t="s">
        <v>419</v>
      </c>
      <c r="S860" s="519">
        <f>K860+O860</f>
        <v>0</v>
      </c>
      <c r="T860" s="521">
        <f>S860</f>
        <v>0</v>
      </c>
    </row>
    <row r="861" spans="1:20" ht="18" hidden="1" customHeight="1">
      <c r="A861" s="535" t="s">
        <v>518</v>
      </c>
      <c r="B861" s="536"/>
      <c r="C861" s="519" t="e">
        <f>ROUND((Q861-R861)/H861/12,0)</f>
        <v>#DIV/0!</v>
      </c>
      <c r="D861" s="519" t="e">
        <f>ROUND(R861/F861/12,0)</f>
        <v>#DIV/0!</v>
      </c>
      <c r="E861" s="524">
        <f>E862+E863</f>
        <v>0</v>
      </c>
      <c r="F861" s="525">
        <f>F862+F863</f>
        <v>0</v>
      </c>
      <c r="G861" s="525">
        <f>G862+G863</f>
        <v>0</v>
      </c>
      <c r="H861" s="526">
        <f>IF(E861+G861=H862+H863,E861+G861, "CHYBA")</f>
        <v>0</v>
      </c>
      <c r="I861" s="522">
        <f>I862+I863</f>
        <v>0</v>
      </c>
      <c r="J861" s="519">
        <f t="shared" ref="J861" si="273">J862+J863</f>
        <v>0</v>
      </c>
      <c r="K861" s="519">
        <f>K864</f>
        <v>0</v>
      </c>
      <c r="L861" s="519">
        <f>IF(I861+K861=L862+L863+L864,I861+K861,"CHYBA")</f>
        <v>0</v>
      </c>
      <c r="M861" s="519">
        <f>M862+M863</f>
        <v>0</v>
      </c>
      <c r="N861" s="519">
        <f>N862+N863</f>
        <v>0</v>
      </c>
      <c r="O861" s="519">
        <f>O864</f>
        <v>0</v>
      </c>
      <c r="P861" s="519">
        <f>IF(M861+O861=P862+P863+P864,M861+O861,"CHYBA")</f>
        <v>0</v>
      </c>
      <c r="Q861" s="519">
        <f>Q862+Q863</f>
        <v>0</v>
      </c>
      <c r="R861" s="519">
        <f>R862+R863</f>
        <v>0</v>
      </c>
      <c r="S861" s="519">
        <f>S864</f>
        <v>0</v>
      </c>
      <c r="T861" s="521">
        <f>IF(Q861+S861=T862+T863+T864,Q861+S861,"CHYBA")</f>
        <v>0</v>
      </c>
    </row>
    <row r="862" spans="1:20" ht="18" hidden="1" customHeight="1">
      <c r="A862" s="534" t="s">
        <v>55</v>
      </c>
      <c r="B862" s="518" t="s">
        <v>419</v>
      </c>
      <c r="C862" s="519" t="e">
        <f>ROUND((Q862-R862)/H862/12,0)</f>
        <v>#DIV/0!</v>
      </c>
      <c r="D862" s="519" t="e">
        <f>ROUND(R862/F862/12,0)</f>
        <v>#DIV/0!</v>
      </c>
      <c r="E862" s="539"/>
      <c r="F862" s="540"/>
      <c r="G862" s="540"/>
      <c r="H862" s="521">
        <f>E862+G862</f>
        <v>0</v>
      </c>
      <c r="I862" s="541"/>
      <c r="J862" s="542"/>
      <c r="K862" s="519" t="s">
        <v>419</v>
      </c>
      <c r="L862" s="519">
        <f>I862</f>
        <v>0</v>
      </c>
      <c r="M862" s="542"/>
      <c r="N862" s="542"/>
      <c r="O862" s="519" t="s">
        <v>419</v>
      </c>
      <c r="P862" s="519">
        <f>M862</f>
        <v>0</v>
      </c>
      <c r="Q862" s="519">
        <f>I862+M862</f>
        <v>0</v>
      </c>
      <c r="R862" s="519">
        <f>J862+N862</f>
        <v>0</v>
      </c>
      <c r="S862" s="519" t="s">
        <v>419</v>
      </c>
      <c r="T862" s="521">
        <f>Q862</f>
        <v>0</v>
      </c>
    </row>
    <row r="863" spans="1:20" ht="18" hidden="1" customHeight="1">
      <c r="A863" s="534" t="s">
        <v>56</v>
      </c>
      <c r="B863" s="518" t="s">
        <v>419</v>
      </c>
      <c r="C863" s="519" t="e">
        <f>ROUND((Q863-R863)/H863/12,0)</f>
        <v>#DIV/0!</v>
      </c>
      <c r="D863" s="519" t="e">
        <f>ROUND(R863/F863/12,0)</f>
        <v>#DIV/0!</v>
      </c>
      <c r="E863" s="539"/>
      <c r="F863" s="540"/>
      <c r="G863" s="540"/>
      <c r="H863" s="521">
        <f>E863+G863</f>
        <v>0</v>
      </c>
      <c r="I863" s="541"/>
      <c r="J863" s="542"/>
      <c r="K863" s="519" t="s">
        <v>419</v>
      </c>
      <c r="L863" s="519">
        <f>I863</f>
        <v>0</v>
      </c>
      <c r="M863" s="542"/>
      <c r="N863" s="542"/>
      <c r="O863" s="519" t="s">
        <v>419</v>
      </c>
      <c r="P863" s="519">
        <f>M863</f>
        <v>0</v>
      </c>
      <c r="Q863" s="519">
        <f>I863+M863</f>
        <v>0</v>
      </c>
      <c r="R863" s="519">
        <f>J863+N863</f>
        <v>0</v>
      </c>
      <c r="S863" s="519" t="s">
        <v>419</v>
      </c>
      <c r="T863" s="521">
        <f>Q863</f>
        <v>0</v>
      </c>
    </row>
    <row r="864" spans="1:20" ht="18" hidden="1" customHeight="1" thickBot="1">
      <c r="A864" s="551" t="s">
        <v>57</v>
      </c>
      <c r="B864" s="552" t="s">
        <v>419</v>
      </c>
      <c r="C864" s="553" t="s">
        <v>419</v>
      </c>
      <c r="D864" s="553" t="s">
        <v>419</v>
      </c>
      <c r="E864" s="554" t="s">
        <v>419</v>
      </c>
      <c r="F864" s="555" t="s">
        <v>419</v>
      </c>
      <c r="G864" s="555" t="s">
        <v>419</v>
      </c>
      <c r="H864" s="556" t="s">
        <v>419</v>
      </c>
      <c r="I864" s="557" t="s">
        <v>419</v>
      </c>
      <c r="J864" s="553" t="s">
        <v>419</v>
      </c>
      <c r="K864" s="558"/>
      <c r="L864" s="553">
        <f>K864</f>
        <v>0</v>
      </c>
      <c r="M864" s="553" t="s">
        <v>419</v>
      </c>
      <c r="N864" s="553" t="s">
        <v>419</v>
      </c>
      <c r="O864" s="558"/>
      <c r="P864" s="553">
        <f>O864</f>
        <v>0</v>
      </c>
      <c r="Q864" s="553" t="s">
        <v>419</v>
      </c>
      <c r="R864" s="553" t="s">
        <v>419</v>
      </c>
      <c r="S864" s="553">
        <f>K864+O864</f>
        <v>0</v>
      </c>
      <c r="T864" s="559">
        <f>S864</f>
        <v>0</v>
      </c>
    </row>
    <row r="865" spans="1:20" ht="18" hidden="1" customHeight="1">
      <c r="A865" s="528" t="s">
        <v>427</v>
      </c>
      <c r="B865" s="529" t="s">
        <v>419</v>
      </c>
      <c r="C865" s="530" t="e">
        <f>ROUND((Q865-R865)/H865/12,0)</f>
        <v>#DIV/0!</v>
      </c>
      <c r="D865" s="530" t="e">
        <f>ROUND(R865/F865/12,0)</f>
        <v>#DIV/0!</v>
      </c>
      <c r="E865" s="531">
        <f>E866+E867</f>
        <v>0</v>
      </c>
      <c r="F865" s="530">
        <f>F866+F867</f>
        <v>0</v>
      </c>
      <c r="G865" s="530">
        <f>G866+G867</f>
        <v>0</v>
      </c>
      <c r="H865" s="532">
        <f>IF(E865+G865=H866+H867,E865+G865, "CHYBA")</f>
        <v>0</v>
      </c>
      <c r="I865" s="533">
        <f>I866+I867</f>
        <v>0</v>
      </c>
      <c r="J865" s="530">
        <f t="shared" ref="J865" si="274">J866+J867</f>
        <v>0</v>
      </c>
      <c r="K865" s="530">
        <f>K868</f>
        <v>0</v>
      </c>
      <c r="L865" s="530">
        <f>IF(I865+K865=L866+L867+L868,I865+K865,"CHYBA")</f>
        <v>0</v>
      </c>
      <c r="M865" s="530">
        <f>M866+M867</f>
        <v>0</v>
      </c>
      <c r="N865" s="530">
        <f>N866+N867</f>
        <v>0</v>
      </c>
      <c r="O865" s="530">
        <f>O868</f>
        <v>0</v>
      </c>
      <c r="P865" s="530">
        <f>IF(M865+O865=P866+P867+P868,M865+O865,"CHYBA")</f>
        <v>0</v>
      </c>
      <c r="Q865" s="530">
        <f>Q866+Q867</f>
        <v>0</v>
      </c>
      <c r="R865" s="530">
        <f>R866+R867</f>
        <v>0</v>
      </c>
      <c r="S865" s="530">
        <f>S868</f>
        <v>0</v>
      </c>
      <c r="T865" s="532">
        <f>IF(Q865+S865=T866+T867+T868,Q865+S865,"CHYBA")</f>
        <v>0</v>
      </c>
    </row>
    <row r="866" spans="1:20" ht="18" hidden="1" customHeight="1">
      <c r="A866" s="534" t="s">
        <v>55</v>
      </c>
      <c r="B866" s="518" t="s">
        <v>419</v>
      </c>
      <c r="C866" s="519" t="e">
        <f>ROUND((Q866-R866)/H866/12,0)</f>
        <v>#DIV/0!</v>
      </c>
      <c r="D866" s="519" t="e">
        <f>ROUND(R866/F866/12,0)</f>
        <v>#DIV/0!</v>
      </c>
      <c r="E866" s="520">
        <f>E870+E874+E878+E882+E886+E890+E894</f>
        <v>0</v>
      </c>
      <c r="F866" s="519">
        <f>F870+F874+F878+F882+F886+F890+F894</f>
        <v>0</v>
      </c>
      <c r="G866" s="519">
        <f>G870+G874+G878+G882+G886+G890+G894</f>
        <v>0</v>
      </c>
      <c r="H866" s="521">
        <f>E866+G866</f>
        <v>0</v>
      </c>
      <c r="I866" s="522">
        <f>I870+I874+I878+I882+I886+I890+I894</f>
        <v>0</v>
      </c>
      <c r="J866" s="519">
        <f t="shared" ref="J866:J867" si="275">J870+J874+J878+J882+J886+J890+J894</f>
        <v>0</v>
      </c>
      <c r="K866" s="519" t="s">
        <v>419</v>
      </c>
      <c r="L866" s="519">
        <f>I866</f>
        <v>0</v>
      </c>
      <c r="M866" s="519">
        <f>M870+M874+M878+M882+M886+M890+M894</f>
        <v>0</v>
      </c>
      <c r="N866" s="519">
        <f t="shared" ref="N866:N867" si="276">N870+N874+N878+N882+N886+N890+N894</f>
        <v>0</v>
      </c>
      <c r="O866" s="519" t="s">
        <v>419</v>
      </c>
      <c r="P866" s="519">
        <f>M866</f>
        <v>0</v>
      </c>
      <c r="Q866" s="519">
        <f>I866+M866</f>
        <v>0</v>
      </c>
      <c r="R866" s="519">
        <f>J866+N866</f>
        <v>0</v>
      </c>
      <c r="S866" s="519" t="s">
        <v>419</v>
      </c>
      <c r="T866" s="521">
        <f>Q866</f>
        <v>0</v>
      </c>
    </row>
    <row r="867" spans="1:20" ht="18" hidden="1" customHeight="1">
      <c r="A867" s="534" t="s">
        <v>56</v>
      </c>
      <c r="B867" s="518" t="s">
        <v>419</v>
      </c>
      <c r="C867" s="519" t="e">
        <f>ROUND((Q867-R867)/H867/12,0)</f>
        <v>#DIV/0!</v>
      </c>
      <c r="D867" s="519" t="e">
        <f>ROUND(R867/F867/12,0)</f>
        <v>#DIV/0!</v>
      </c>
      <c r="E867" s="520">
        <f>E871+E875+E879+E883+E887+E891+E895</f>
        <v>0</v>
      </c>
      <c r="F867" s="519">
        <f t="shared" ref="F867:G867" si="277">F871+F875+F879+F883+F887+F891+F895</f>
        <v>0</v>
      </c>
      <c r="G867" s="519">
        <f t="shared" si="277"/>
        <v>0</v>
      </c>
      <c r="H867" s="521">
        <f>E867+G867</f>
        <v>0</v>
      </c>
      <c r="I867" s="522">
        <f>I871+I875+I879+I883+I887+I891+I895</f>
        <v>0</v>
      </c>
      <c r="J867" s="519">
        <f t="shared" si="275"/>
        <v>0</v>
      </c>
      <c r="K867" s="519" t="s">
        <v>419</v>
      </c>
      <c r="L867" s="519">
        <f>I867</f>
        <v>0</v>
      </c>
      <c r="M867" s="519">
        <f>M871+M875+M879+M883+M887+M891+M895</f>
        <v>0</v>
      </c>
      <c r="N867" s="519">
        <f t="shared" si="276"/>
        <v>0</v>
      </c>
      <c r="O867" s="519" t="s">
        <v>419</v>
      </c>
      <c r="P867" s="519">
        <f>M867</f>
        <v>0</v>
      </c>
      <c r="Q867" s="519">
        <f>I867+M867</f>
        <v>0</v>
      </c>
      <c r="R867" s="519">
        <f>J867+N867</f>
        <v>0</v>
      </c>
      <c r="S867" s="519" t="s">
        <v>419</v>
      </c>
      <c r="T867" s="521">
        <f>Q867</f>
        <v>0</v>
      </c>
    </row>
    <row r="868" spans="1:20" ht="18" hidden="1" customHeight="1">
      <c r="A868" s="534" t="s">
        <v>57</v>
      </c>
      <c r="B868" s="518" t="s">
        <v>419</v>
      </c>
      <c r="C868" s="519" t="s">
        <v>419</v>
      </c>
      <c r="D868" s="519" t="s">
        <v>419</v>
      </c>
      <c r="E868" s="524" t="s">
        <v>419</v>
      </c>
      <c r="F868" s="525" t="s">
        <v>419</v>
      </c>
      <c r="G868" s="525" t="s">
        <v>419</v>
      </c>
      <c r="H868" s="526" t="s">
        <v>419</v>
      </c>
      <c r="I868" s="522" t="s">
        <v>419</v>
      </c>
      <c r="J868" s="519" t="s">
        <v>419</v>
      </c>
      <c r="K868" s="519">
        <f>K872+K876+K880+K884+K888+K892+K896</f>
        <v>0</v>
      </c>
      <c r="L868" s="519">
        <f>K868</f>
        <v>0</v>
      </c>
      <c r="M868" s="519" t="s">
        <v>419</v>
      </c>
      <c r="N868" s="519" t="s">
        <v>419</v>
      </c>
      <c r="O868" s="519">
        <f>O872+O876+O880+O884+O888+O892+O896</f>
        <v>0</v>
      </c>
      <c r="P868" s="519">
        <f>O868</f>
        <v>0</v>
      </c>
      <c r="Q868" s="519" t="s">
        <v>419</v>
      </c>
      <c r="R868" s="519" t="s">
        <v>419</v>
      </c>
      <c r="S868" s="519">
        <f>K868+O868</f>
        <v>0</v>
      </c>
      <c r="T868" s="521">
        <f>S868</f>
        <v>0</v>
      </c>
    </row>
    <row r="869" spans="1:20" ht="18" hidden="1" customHeight="1">
      <c r="A869" s="535" t="s">
        <v>518</v>
      </c>
      <c r="B869" s="536"/>
      <c r="C869" s="519" t="e">
        <f>ROUND((Q869-R869)/H869/12,0)</f>
        <v>#DIV/0!</v>
      </c>
      <c r="D869" s="519" t="e">
        <f>ROUND(R869/F869/12,0)</f>
        <v>#DIV/0!</v>
      </c>
      <c r="E869" s="524">
        <f>E870+E871</f>
        <v>0</v>
      </c>
      <c r="F869" s="525">
        <f>F870+F871</f>
        <v>0</v>
      </c>
      <c r="G869" s="525">
        <f>G870+G871</f>
        <v>0</v>
      </c>
      <c r="H869" s="526">
        <f>IF(E869+G869=H870+H871,E869+G869, "CHYBA")</f>
        <v>0</v>
      </c>
      <c r="I869" s="537">
        <f>I870+I871</f>
        <v>0</v>
      </c>
      <c r="J869" s="538">
        <f>J870+J871</f>
        <v>0</v>
      </c>
      <c r="K869" s="538">
        <f>K872</f>
        <v>0</v>
      </c>
      <c r="L869" s="538">
        <f>IF(I869+K869=L870+L871+L872,I869+K869,"CHYBA")</f>
        <v>0</v>
      </c>
      <c r="M869" s="519">
        <f>M870+M871</f>
        <v>0</v>
      </c>
      <c r="N869" s="519">
        <f>N870+N871</f>
        <v>0</v>
      </c>
      <c r="O869" s="519">
        <f>O872</f>
        <v>0</v>
      </c>
      <c r="P869" s="519">
        <f>IF(M869+O869=P870+P871+P872,M869+O869,"CHYBA")</f>
        <v>0</v>
      </c>
      <c r="Q869" s="519">
        <f>Q870+Q871</f>
        <v>0</v>
      </c>
      <c r="R869" s="519">
        <f>R870+R871</f>
        <v>0</v>
      </c>
      <c r="S869" s="519">
        <f>S872</f>
        <v>0</v>
      </c>
      <c r="T869" s="521">
        <f>IF(Q869+S869=T870+T871+T872,Q869+S869,"CHYBA")</f>
        <v>0</v>
      </c>
    </row>
    <row r="870" spans="1:20" ht="18" hidden="1" customHeight="1">
      <c r="A870" s="534" t="s">
        <v>55</v>
      </c>
      <c r="B870" s="518" t="s">
        <v>419</v>
      </c>
      <c r="C870" s="519" t="e">
        <f>ROUND((Q870-R870)/H870/12,0)</f>
        <v>#DIV/0!</v>
      </c>
      <c r="D870" s="519" t="e">
        <f>ROUND(R870/F870/12,0)</f>
        <v>#DIV/0!</v>
      </c>
      <c r="E870" s="539"/>
      <c r="F870" s="540"/>
      <c r="G870" s="540"/>
      <c r="H870" s="521">
        <f>E870+G870</f>
        <v>0</v>
      </c>
      <c r="I870" s="541"/>
      <c r="J870" s="542"/>
      <c r="K870" s="538" t="s">
        <v>419</v>
      </c>
      <c r="L870" s="538">
        <f>I870</f>
        <v>0</v>
      </c>
      <c r="M870" s="542"/>
      <c r="N870" s="542"/>
      <c r="O870" s="519" t="s">
        <v>419</v>
      </c>
      <c r="P870" s="519">
        <f>M870</f>
        <v>0</v>
      </c>
      <c r="Q870" s="519">
        <f>I870+M870</f>
        <v>0</v>
      </c>
      <c r="R870" s="519">
        <f>J870+N870</f>
        <v>0</v>
      </c>
      <c r="S870" s="519" t="s">
        <v>419</v>
      </c>
      <c r="T870" s="521">
        <f>Q870</f>
        <v>0</v>
      </c>
    </row>
    <row r="871" spans="1:20" ht="18" hidden="1" customHeight="1">
      <c r="A871" s="534" t="s">
        <v>56</v>
      </c>
      <c r="B871" s="518" t="s">
        <v>419</v>
      </c>
      <c r="C871" s="519" t="e">
        <f>ROUND((Q871-R871)/H871/12,0)</f>
        <v>#DIV/0!</v>
      </c>
      <c r="D871" s="519" t="e">
        <f>ROUND(R871/F871/12,0)</f>
        <v>#DIV/0!</v>
      </c>
      <c r="E871" s="539"/>
      <c r="F871" s="540"/>
      <c r="G871" s="540"/>
      <c r="H871" s="521">
        <f>E871+G871</f>
        <v>0</v>
      </c>
      <c r="I871" s="541"/>
      <c r="J871" s="542"/>
      <c r="K871" s="538" t="s">
        <v>419</v>
      </c>
      <c r="L871" s="538">
        <f>I871</f>
        <v>0</v>
      </c>
      <c r="M871" s="542"/>
      <c r="N871" s="542"/>
      <c r="O871" s="519" t="s">
        <v>419</v>
      </c>
      <c r="P871" s="519">
        <f>M871</f>
        <v>0</v>
      </c>
      <c r="Q871" s="519">
        <f>I871+M871</f>
        <v>0</v>
      </c>
      <c r="R871" s="519">
        <f>J871+N871</f>
        <v>0</v>
      </c>
      <c r="S871" s="519" t="s">
        <v>419</v>
      </c>
      <c r="T871" s="521">
        <f>Q871</f>
        <v>0</v>
      </c>
    </row>
    <row r="872" spans="1:20" ht="18" hidden="1" customHeight="1">
      <c r="A872" s="534" t="s">
        <v>57</v>
      </c>
      <c r="B872" s="518" t="s">
        <v>419</v>
      </c>
      <c r="C872" s="519" t="s">
        <v>419</v>
      </c>
      <c r="D872" s="519" t="s">
        <v>419</v>
      </c>
      <c r="E872" s="524" t="s">
        <v>419</v>
      </c>
      <c r="F872" s="525" t="s">
        <v>419</v>
      </c>
      <c r="G872" s="525" t="s">
        <v>419</v>
      </c>
      <c r="H872" s="526" t="s">
        <v>419</v>
      </c>
      <c r="I872" s="522" t="s">
        <v>419</v>
      </c>
      <c r="J872" s="519" t="s">
        <v>419</v>
      </c>
      <c r="K872" s="542"/>
      <c r="L872" s="538">
        <f>K872</f>
        <v>0</v>
      </c>
      <c r="M872" s="519" t="s">
        <v>419</v>
      </c>
      <c r="N872" s="519" t="s">
        <v>419</v>
      </c>
      <c r="O872" s="542"/>
      <c r="P872" s="519">
        <f>O872</f>
        <v>0</v>
      </c>
      <c r="Q872" s="519" t="s">
        <v>419</v>
      </c>
      <c r="R872" s="519" t="s">
        <v>419</v>
      </c>
      <c r="S872" s="519">
        <f>K872+O872</f>
        <v>0</v>
      </c>
      <c r="T872" s="521">
        <f>S872</f>
        <v>0</v>
      </c>
    </row>
    <row r="873" spans="1:20" ht="18" hidden="1" customHeight="1">
      <c r="A873" s="535" t="s">
        <v>518</v>
      </c>
      <c r="B873" s="536"/>
      <c r="C873" s="519" t="e">
        <f>ROUND((Q873-R873)/H873/12,0)</f>
        <v>#DIV/0!</v>
      </c>
      <c r="D873" s="519" t="e">
        <f>ROUND(R873/F873/12,0)</f>
        <v>#DIV/0!</v>
      </c>
      <c r="E873" s="524">
        <f>E874+E875</f>
        <v>0</v>
      </c>
      <c r="F873" s="525">
        <f>F874+F875</f>
        <v>0</v>
      </c>
      <c r="G873" s="525">
        <f>G874+G875</f>
        <v>0</v>
      </c>
      <c r="H873" s="526">
        <f>IF(E873+G873=H874+H875,E873+G873, "CHYBA")</f>
        <v>0</v>
      </c>
      <c r="I873" s="522">
        <f>I874+I875</f>
        <v>0</v>
      </c>
      <c r="J873" s="519">
        <f t="shared" ref="J873" si="278">J874+J875</f>
        <v>0</v>
      </c>
      <c r="K873" s="519">
        <f>K876</f>
        <v>0</v>
      </c>
      <c r="L873" s="519">
        <f>IF(I873+K873=L874+L875+L876,I873+K873,"CHYBA")</f>
        <v>0</v>
      </c>
      <c r="M873" s="519">
        <f>M874+M875</f>
        <v>0</v>
      </c>
      <c r="N873" s="519">
        <f>N874+N875</f>
        <v>0</v>
      </c>
      <c r="O873" s="519">
        <f>O876</f>
        <v>0</v>
      </c>
      <c r="P873" s="519">
        <f>IF(M873+O873=P874+P875+P876,M873+O873,"CHYBA")</f>
        <v>0</v>
      </c>
      <c r="Q873" s="519">
        <f>Q874+Q875</f>
        <v>0</v>
      </c>
      <c r="R873" s="519">
        <f>R874+R875</f>
        <v>0</v>
      </c>
      <c r="S873" s="519">
        <f>S876</f>
        <v>0</v>
      </c>
      <c r="T873" s="521">
        <f>IF(Q873+S873=T874+T875+T876,Q873+S873,"CHYBA")</f>
        <v>0</v>
      </c>
    </row>
    <row r="874" spans="1:20" ht="18" hidden="1" customHeight="1">
      <c r="A874" s="534" t="s">
        <v>55</v>
      </c>
      <c r="B874" s="518" t="s">
        <v>419</v>
      </c>
      <c r="C874" s="519" t="e">
        <f>ROUND((Q874-R874)/H874/12,0)</f>
        <v>#DIV/0!</v>
      </c>
      <c r="D874" s="519" t="e">
        <f>ROUND(R874/F874/12,0)</f>
        <v>#DIV/0!</v>
      </c>
      <c r="E874" s="539"/>
      <c r="F874" s="540"/>
      <c r="G874" s="540"/>
      <c r="H874" s="521">
        <f>E874+G874</f>
        <v>0</v>
      </c>
      <c r="I874" s="541"/>
      <c r="J874" s="542"/>
      <c r="K874" s="519" t="s">
        <v>419</v>
      </c>
      <c r="L874" s="519">
        <f>I874</f>
        <v>0</v>
      </c>
      <c r="M874" s="542"/>
      <c r="N874" s="542"/>
      <c r="O874" s="519" t="s">
        <v>419</v>
      </c>
      <c r="P874" s="519">
        <f>M874</f>
        <v>0</v>
      </c>
      <c r="Q874" s="519">
        <f>I874+M874</f>
        <v>0</v>
      </c>
      <c r="R874" s="519">
        <f>J874+N874</f>
        <v>0</v>
      </c>
      <c r="S874" s="519" t="s">
        <v>419</v>
      </c>
      <c r="T874" s="521">
        <f>Q874</f>
        <v>0</v>
      </c>
    </row>
    <row r="875" spans="1:20" ht="18" hidden="1" customHeight="1">
      <c r="A875" s="534" t="s">
        <v>56</v>
      </c>
      <c r="B875" s="518" t="s">
        <v>419</v>
      </c>
      <c r="C875" s="519" t="e">
        <f>ROUND((Q875-R875)/H875/12,0)</f>
        <v>#DIV/0!</v>
      </c>
      <c r="D875" s="519" t="e">
        <f>ROUND(R875/F875/12,0)</f>
        <v>#DIV/0!</v>
      </c>
      <c r="E875" s="539"/>
      <c r="F875" s="540"/>
      <c r="G875" s="540"/>
      <c r="H875" s="521">
        <f>E875+G875</f>
        <v>0</v>
      </c>
      <c r="I875" s="541"/>
      <c r="J875" s="542"/>
      <c r="K875" s="519" t="s">
        <v>419</v>
      </c>
      <c r="L875" s="519">
        <f>I875</f>
        <v>0</v>
      </c>
      <c r="M875" s="542"/>
      <c r="N875" s="542"/>
      <c r="O875" s="519" t="s">
        <v>419</v>
      </c>
      <c r="P875" s="519">
        <f>M875</f>
        <v>0</v>
      </c>
      <c r="Q875" s="519">
        <f>I875+M875</f>
        <v>0</v>
      </c>
      <c r="R875" s="519">
        <f>J875+N875</f>
        <v>0</v>
      </c>
      <c r="S875" s="519" t="s">
        <v>419</v>
      </c>
      <c r="T875" s="521">
        <f>Q875</f>
        <v>0</v>
      </c>
    </row>
    <row r="876" spans="1:20" ht="18" hidden="1" customHeight="1">
      <c r="A876" s="534" t="s">
        <v>57</v>
      </c>
      <c r="B876" s="518" t="s">
        <v>419</v>
      </c>
      <c r="C876" s="519" t="s">
        <v>419</v>
      </c>
      <c r="D876" s="519" t="s">
        <v>419</v>
      </c>
      <c r="E876" s="524" t="s">
        <v>419</v>
      </c>
      <c r="F876" s="525" t="s">
        <v>419</v>
      </c>
      <c r="G876" s="525" t="s">
        <v>419</v>
      </c>
      <c r="H876" s="526" t="s">
        <v>419</v>
      </c>
      <c r="I876" s="522" t="s">
        <v>419</v>
      </c>
      <c r="J876" s="519" t="s">
        <v>419</v>
      </c>
      <c r="K876" s="542"/>
      <c r="L876" s="519">
        <f>K876</f>
        <v>0</v>
      </c>
      <c r="M876" s="519" t="s">
        <v>419</v>
      </c>
      <c r="N876" s="519" t="s">
        <v>419</v>
      </c>
      <c r="O876" s="542"/>
      <c r="P876" s="519">
        <f>O876</f>
        <v>0</v>
      </c>
      <c r="Q876" s="519" t="s">
        <v>419</v>
      </c>
      <c r="R876" s="519" t="s">
        <v>419</v>
      </c>
      <c r="S876" s="519">
        <f>K876+O876</f>
        <v>0</v>
      </c>
      <c r="T876" s="521">
        <f>S876</f>
        <v>0</v>
      </c>
    </row>
    <row r="877" spans="1:20" ht="18" hidden="1" customHeight="1">
      <c r="A877" s="535" t="s">
        <v>518</v>
      </c>
      <c r="B877" s="536"/>
      <c r="C877" s="519" t="e">
        <f>ROUND((Q877-R877)/H877/12,0)</f>
        <v>#DIV/0!</v>
      </c>
      <c r="D877" s="519" t="e">
        <f>ROUND(R877/F877/12,0)</f>
        <v>#DIV/0!</v>
      </c>
      <c r="E877" s="524">
        <f>E878+E879</f>
        <v>0</v>
      </c>
      <c r="F877" s="525">
        <f>F878+F879</f>
        <v>0</v>
      </c>
      <c r="G877" s="525">
        <f>G878+G879</f>
        <v>0</v>
      </c>
      <c r="H877" s="526">
        <f>IF(E877+G877=H878+H879,E877+G877, "CHYBA")</f>
        <v>0</v>
      </c>
      <c r="I877" s="522">
        <f>I878+I879</f>
        <v>0</v>
      </c>
      <c r="J877" s="519">
        <f t="shared" ref="J877" si="279">J878+J879</f>
        <v>0</v>
      </c>
      <c r="K877" s="519">
        <f>K880</f>
        <v>0</v>
      </c>
      <c r="L877" s="519">
        <f>IF(I877+K877=L878+L879+L880,I877+K877,"CHYBA")</f>
        <v>0</v>
      </c>
      <c r="M877" s="519">
        <f>M878+M879</f>
        <v>0</v>
      </c>
      <c r="N877" s="519">
        <f>N878+N879</f>
        <v>0</v>
      </c>
      <c r="O877" s="519">
        <f>O880</f>
        <v>0</v>
      </c>
      <c r="P877" s="519">
        <f>IF(M877+O877=P878+P879+P880,M877+O877,"CHYBA")</f>
        <v>0</v>
      </c>
      <c r="Q877" s="519">
        <f>Q878+Q879</f>
        <v>0</v>
      </c>
      <c r="R877" s="519">
        <f>R878+R879</f>
        <v>0</v>
      </c>
      <c r="S877" s="519">
        <f>S880</f>
        <v>0</v>
      </c>
      <c r="T877" s="521">
        <f>IF(Q877+S877=T878+T879+T880,Q877+S877,"CHYBA")</f>
        <v>0</v>
      </c>
    </row>
    <row r="878" spans="1:20" ht="18" hidden="1" customHeight="1">
      <c r="A878" s="534" t="s">
        <v>55</v>
      </c>
      <c r="B878" s="518" t="s">
        <v>419</v>
      </c>
      <c r="C878" s="519" t="e">
        <f>ROUND((Q878-R878)/H878/12,0)</f>
        <v>#DIV/0!</v>
      </c>
      <c r="D878" s="519" t="e">
        <f>ROUND(R878/F878/12,0)</f>
        <v>#DIV/0!</v>
      </c>
      <c r="E878" s="539"/>
      <c r="F878" s="540"/>
      <c r="G878" s="540"/>
      <c r="H878" s="521">
        <f>E878+G878</f>
        <v>0</v>
      </c>
      <c r="I878" s="541"/>
      <c r="J878" s="542"/>
      <c r="K878" s="519" t="s">
        <v>419</v>
      </c>
      <c r="L878" s="519">
        <f>I878</f>
        <v>0</v>
      </c>
      <c r="M878" s="542"/>
      <c r="N878" s="542"/>
      <c r="O878" s="519" t="s">
        <v>419</v>
      </c>
      <c r="P878" s="519">
        <f>M878</f>
        <v>0</v>
      </c>
      <c r="Q878" s="519">
        <f>I878+M878</f>
        <v>0</v>
      </c>
      <c r="R878" s="519">
        <f>J878+N878</f>
        <v>0</v>
      </c>
      <c r="S878" s="519" t="s">
        <v>419</v>
      </c>
      <c r="T878" s="521">
        <f>Q878</f>
        <v>0</v>
      </c>
    </row>
    <row r="879" spans="1:20" ht="18" hidden="1" customHeight="1">
      <c r="A879" s="534" t="s">
        <v>56</v>
      </c>
      <c r="B879" s="518" t="s">
        <v>419</v>
      </c>
      <c r="C879" s="519" t="e">
        <f>ROUND((Q879-R879)/H879/12,0)</f>
        <v>#DIV/0!</v>
      </c>
      <c r="D879" s="519" t="e">
        <f>ROUND(R879/F879/12,0)</f>
        <v>#DIV/0!</v>
      </c>
      <c r="E879" s="539"/>
      <c r="F879" s="540"/>
      <c r="G879" s="540"/>
      <c r="H879" s="521">
        <f>E879+G879</f>
        <v>0</v>
      </c>
      <c r="I879" s="541"/>
      <c r="J879" s="542"/>
      <c r="K879" s="519" t="s">
        <v>419</v>
      </c>
      <c r="L879" s="519">
        <f>I879</f>
        <v>0</v>
      </c>
      <c r="M879" s="542"/>
      <c r="N879" s="542"/>
      <c r="O879" s="519" t="s">
        <v>419</v>
      </c>
      <c r="P879" s="519">
        <f>M879</f>
        <v>0</v>
      </c>
      <c r="Q879" s="519">
        <f>I879+M879</f>
        <v>0</v>
      </c>
      <c r="R879" s="519">
        <f>J879+N879</f>
        <v>0</v>
      </c>
      <c r="S879" s="519" t="s">
        <v>419</v>
      </c>
      <c r="T879" s="521">
        <f>Q879</f>
        <v>0</v>
      </c>
    </row>
    <row r="880" spans="1:20" ht="18" hidden="1" customHeight="1">
      <c r="A880" s="534" t="s">
        <v>57</v>
      </c>
      <c r="B880" s="518" t="s">
        <v>419</v>
      </c>
      <c r="C880" s="519" t="s">
        <v>419</v>
      </c>
      <c r="D880" s="519" t="s">
        <v>419</v>
      </c>
      <c r="E880" s="524" t="s">
        <v>419</v>
      </c>
      <c r="F880" s="525" t="s">
        <v>419</v>
      </c>
      <c r="G880" s="525" t="s">
        <v>419</v>
      </c>
      <c r="H880" s="526" t="s">
        <v>419</v>
      </c>
      <c r="I880" s="522" t="s">
        <v>419</v>
      </c>
      <c r="J880" s="519" t="s">
        <v>419</v>
      </c>
      <c r="K880" s="542"/>
      <c r="L880" s="519">
        <f>K880</f>
        <v>0</v>
      </c>
      <c r="M880" s="519" t="s">
        <v>419</v>
      </c>
      <c r="N880" s="519" t="s">
        <v>419</v>
      </c>
      <c r="O880" s="542"/>
      <c r="P880" s="519">
        <f>O880</f>
        <v>0</v>
      </c>
      <c r="Q880" s="519" t="s">
        <v>419</v>
      </c>
      <c r="R880" s="519" t="s">
        <v>419</v>
      </c>
      <c r="S880" s="519">
        <f>K880+O880</f>
        <v>0</v>
      </c>
      <c r="T880" s="521">
        <f>S880</f>
        <v>0</v>
      </c>
    </row>
    <row r="881" spans="1:20" ht="18" hidden="1" customHeight="1">
      <c r="A881" s="535" t="s">
        <v>518</v>
      </c>
      <c r="B881" s="536"/>
      <c r="C881" s="519" t="e">
        <f>ROUND((Q881-R881)/H881/12,0)</f>
        <v>#DIV/0!</v>
      </c>
      <c r="D881" s="519" t="e">
        <f>ROUND(R881/F881/12,0)</f>
        <v>#DIV/0!</v>
      </c>
      <c r="E881" s="524">
        <f>E882+E883</f>
        <v>0</v>
      </c>
      <c r="F881" s="525">
        <f>F882+F883</f>
        <v>0</v>
      </c>
      <c r="G881" s="525">
        <f>G882+G883</f>
        <v>0</v>
      </c>
      <c r="H881" s="526">
        <f>IF(E881+G881=H882+H883,E881+G881, "CHYBA")</f>
        <v>0</v>
      </c>
      <c r="I881" s="522">
        <f>I882+I883</f>
        <v>0</v>
      </c>
      <c r="J881" s="519">
        <f t="shared" ref="J881" si="280">J882+J883</f>
        <v>0</v>
      </c>
      <c r="K881" s="519">
        <f>K884</f>
        <v>0</v>
      </c>
      <c r="L881" s="519">
        <f>IF(I881+K881=L882+L883+L884,I881+K881,"CHYBA")</f>
        <v>0</v>
      </c>
      <c r="M881" s="519">
        <f>M882+M883</f>
        <v>0</v>
      </c>
      <c r="N881" s="519">
        <f>N882+N883</f>
        <v>0</v>
      </c>
      <c r="O881" s="519">
        <f>O884</f>
        <v>0</v>
      </c>
      <c r="P881" s="519">
        <f>IF(M881+O881=P882+P883+P884,M881+O881,"CHYBA")</f>
        <v>0</v>
      </c>
      <c r="Q881" s="519">
        <f>Q882+Q883</f>
        <v>0</v>
      </c>
      <c r="R881" s="519">
        <f>R882+R883</f>
        <v>0</v>
      </c>
      <c r="S881" s="519">
        <f>S884</f>
        <v>0</v>
      </c>
      <c r="T881" s="521">
        <f>IF(Q881+S881=T882+T883+T884,Q881+S881,"CHYBA")</f>
        <v>0</v>
      </c>
    </row>
    <row r="882" spans="1:20" ht="18" hidden="1" customHeight="1">
      <c r="A882" s="534" t="s">
        <v>55</v>
      </c>
      <c r="B882" s="518" t="s">
        <v>419</v>
      </c>
      <c r="C882" s="519" t="e">
        <f>ROUND((Q882-R882)/H882/12,0)</f>
        <v>#DIV/0!</v>
      </c>
      <c r="D882" s="519" t="e">
        <f>ROUND(R882/F882/12,0)</f>
        <v>#DIV/0!</v>
      </c>
      <c r="E882" s="539"/>
      <c r="F882" s="540"/>
      <c r="G882" s="540"/>
      <c r="H882" s="521">
        <f>E882+G882</f>
        <v>0</v>
      </c>
      <c r="I882" s="541"/>
      <c r="J882" s="542"/>
      <c r="K882" s="519" t="s">
        <v>419</v>
      </c>
      <c r="L882" s="519">
        <f>I882</f>
        <v>0</v>
      </c>
      <c r="M882" s="542"/>
      <c r="N882" s="542"/>
      <c r="O882" s="519" t="s">
        <v>419</v>
      </c>
      <c r="P882" s="519">
        <f>M882</f>
        <v>0</v>
      </c>
      <c r="Q882" s="519">
        <f>I882+M882</f>
        <v>0</v>
      </c>
      <c r="R882" s="519">
        <f>J882+N882</f>
        <v>0</v>
      </c>
      <c r="S882" s="519" t="s">
        <v>419</v>
      </c>
      <c r="T882" s="521">
        <f>Q882</f>
        <v>0</v>
      </c>
    </row>
    <row r="883" spans="1:20" ht="18" hidden="1" customHeight="1">
      <c r="A883" s="534" t="s">
        <v>56</v>
      </c>
      <c r="B883" s="518" t="s">
        <v>419</v>
      </c>
      <c r="C883" s="519" t="e">
        <f>ROUND((Q883-R883)/H883/12,0)</f>
        <v>#DIV/0!</v>
      </c>
      <c r="D883" s="519" t="e">
        <f>ROUND(R883/F883/12,0)</f>
        <v>#DIV/0!</v>
      </c>
      <c r="E883" s="539"/>
      <c r="F883" s="540"/>
      <c r="G883" s="540"/>
      <c r="H883" s="521">
        <f>E883+G883</f>
        <v>0</v>
      </c>
      <c r="I883" s="541"/>
      <c r="J883" s="542"/>
      <c r="K883" s="519" t="s">
        <v>419</v>
      </c>
      <c r="L883" s="519">
        <f>I883</f>
        <v>0</v>
      </c>
      <c r="M883" s="542"/>
      <c r="N883" s="542"/>
      <c r="O883" s="519" t="s">
        <v>419</v>
      </c>
      <c r="P883" s="519">
        <f>M883</f>
        <v>0</v>
      </c>
      <c r="Q883" s="519">
        <f>I883+M883</f>
        <v>0</v>
      </c>
      <c r="R883" s="519">
        <f>J883+N883</f>
        <v>0</v>
      </c>
      <c r="S883" s="519" t="s">
        <v>419</v>
      </c>
      <c r="T883" s="521">
        <f>Q883</f>
        <v>0</v>
      </c>
    </row>
    <row r="884" spans="1:20" ht="18" hidden="1" customHeight="1">
      <c r="A884" s="534" t="s">
        <v>57</v>
      </c>
      <c r="B884" s="518" t="s">
        <v>419</v>
      </c>
      <c r="C884" s="519" t="s">
        <v>419</v>
      </c>
      <c r="D884" s="519" t="s">
        <v>419</v>
      </c>
      <c r="E884" s="524" t="s">
        <v>419</v>
      </c>
      <c r="F884" s="525" t="s">
        <v>419</v>
      </c>
      <c r="G884" s="525" t="s">
        <v>419</v>
      </c>
      <c r="H884" s="526" t="s">
        <v>419</v>
      </c>
      <c r="I884" s="522" t="s">
        <v>419</v>
      </c>
      <c r="J884" s="519" t="s">
        <v>419</v>
      </c>
      <c r="K884" s="542"/>
      <c r="L884" s="519">
        <f>K884</f>
        <v>0</v>
      </c>
      <c r="M884" s="519" t="s">
        <v>419</v>
      </c>
      <c r="N884" s="519" t="s">
        <v>419</v>
      </c>
      <c r="O884" s="542"/>
      <c r="P884" s="519">
        <f>O884</f>
        <v>0</v>
      </c>
      <c r="Q884" s="519" t="s">
        <v>419</v>
      </c>
      <c r="R884" s="519" t="s">
        <v>419</v>
      </c>
      <c r="S884" s="519">
        <f>K884+O884</f>
        <v>0</v>
      </c>
      <c r="T884" s="521">
        <f>S884</f>
        <v>0</v>
      </c>
    </row>
    <row r="885" spans="1:20" ht="18" hidden="1" customHeight="1">
      <c r="A885" s="535" t="s">
        <v>518</v>
      </c>
      <c r="B885" s="536"/>
      <c r="C885" s="519" t="e">
        <f>ROUND((Q885-R885)/H885/12,0)</f>
        <v>#DIV/0!</v>
      </c>
      <c r="D885" s="519" t="e">
        <f>ROUND(R885/F885/12,0)</f>
        <v>#DIV/0!</v>
      </c>
      <c r="E885" s="524">
        <f>E886+E887</f>
        <v>0</v>
      </c>
      <c r="F885" s="525">
        <f>F886+F887</f>
        <v>0</v>
      </c>
      <c r="G885" s="525">
        <f>G886+G887</f>
        <v>0</v>
      </c>
      <c r="H885" s="526">
        <f>IF(E885+G885=H886+H887,E885+G885, "CHYBA")</f>
        <v>0</v>
      </c>
      <c r="I885" s="522">
        <f>I886+I887</f>
        <v>0</v>
      </c>
      <c r="J885" s="519">
        <f t="shared" ref="J885" si="281">J886+J887</f>
        <v>0</v>
      </c>
      <c r="K885" s="519">
        <f>K888</f>
        <v>0</v>
      </c>
      <c r="L885" s="519">
        <f>IF(I885+K885=L886+L887+L888,I885+K885,"CHYBA")</f>
        <v>0</v>
      </c>
      <c r="M885" s="519">
        <f>M886+M887</f>
        <v>0</v>
      </c>
      <c r="N885" s="519">
        <f>N886+N887</f>
        <v>0</v>
      </c>
      <c r="O885" s="519">
        <f>O888</f>
        <v>0</v>
      </c>
      <c r="P885" s="519">
        <f>IF(M885+O885=P886+P887+P888,M885+O885,"CHYBA")</f>
        <v>0</v>
      </c>
      <c r="Q885" s="519">
        <f>Q886+Q887</f>
        <v>0</v>
      </c>
      <c r="R885" s="519">
        <f>R886+R887</f>
        <v>0</v>
      </c>
      <c r="S885" s="519">
        <f>S888</f>
        <v>0</v>
      </c>
      <c r="T885" s="521">
        <f>IF(Q885+S885=T886+T887+T888,Q885+S885,"CHYBA")</f>
        <v>0</v>
      </c>
    </row>
    <row r="886" spans="1:20" ht="18" hidden="1" customHeight="1">
      <c r="A886" s="534" t="s">
        <v>55</v>
      </c>
      <c r="B886" s="518" t="s">
        <v>419</v>
      </c>
      <c r="C886" s="519" t="e">
        <f>ROUND((Q886-R886)/H886/12,0)</f>
        <v>#DIV/0!</v>
      </c>
      <c r="D886" s="519" t="e">
        <f>ROUND(R886/F886/12,0)</f>
        <v>#DIV/0!</v>
      </c>
      <c r="E886" s="539"/>
      <c r="F886" s="540"/>
      <c r="G886" s="540"/>
      <c r="H886" s="521">
        <f>E886+G886</f>
        <v>0</v>
      </c>
      <c r="I886" s="541"/>
      <c r="J886" s="542"/>
      <c r="K886" s="519" t="s">
        <v>419</v>
      </c>
      <c r="L886" s="519">
        <f>I886</f>
        <v>0</v>
      </c>
      <c r="M886" s="542"/>
      <c r="N886" s="542"/>
      <c r="O886" s="519" t="s">
        <v>419</v>
      </c>
      <c r="P886" s="519">
        <f>M886</f>
        <v>0</v>
      </c>
      <c r="Q886" s="519">
        <f>I886+M886</f>
        <v>0</v>
      </c>
      <c r="R886" s="519">
        <f>J886+N886</f>
        <v>0</v>
      </c>
      <c r="S886" s="519" t="s">
        <v>419</v>
      </c>
      <c r="T886" s="521">
        <f>Q886</f>
        <v>0</v>
      </c>
    </row>
    <row r="887" spans="1:20" ht="18" hidden="1" customHeight="1">
      <c r="A887" s="534" t="s">
        <v>56</v>
      </c>
      <c r="B887" s="518" t="s">
        <v>419</v>
      </c>
      <c r="C887" s="519" t="e">
        <f>ROUND((Q887-R887)/H887/12,0)</f>
        <v>#DIV/0!</v>
      </c>
      <c r="D887" s="519" t="e">
        <f>ROUND(R887/F887/12,0)</f>
        <v>#DIV/0!</v>
      </c>
      <c r="E887" s="539"/>
      <c r="F887" s="540"/>
      <c r="G887" s="540"/>
      <c r="H887" s="521">
        <f>E887+G887</f>
        <v>0</v>
      </c>
      <c r="I887" s="541"/>
      <c r="J887" s="542"/>
      <c r="K887" s="519" t="s">
        <v>419</v>
      </c>
      <c r="L887" s="519">
        <f>I887</f>
        <v>0</v>
      </c>
      <c r="M887" s="542"/>
      <c r="N887" s="542"/>
      <c r="O887" s="519" t="s">
        <v>419</v>
      </c>
      <c r="P887" s="519">
        <f>M887</f>
        <v>0</v>
      </c>
      <c r="Q887" s="519">
        <f>I887+M887</f>
        <v>0</v>
      </c>
      <c r="R887" s="519">
        <f>J887+N887</f>
        <v>0</v>
      </c>
      <c r="S887" s="519" t="s">
        <v>419</v>
      </c>
      <c r="T887" s="521">
        <f>Q887</f>
        <v>0</v>
      </c>
    </row>
    <row r="888" spans="1:20" ht="18" hidden="1" customHeight="1">
      <c r="A888" s="534" t="s">
        <v>57</v>
      </c>
      <c r="B888" s="518" t="s">
        <v>419</v>
      </c>
      <c r="C888" s="519" t="s">
        <v>419</v>
      </c>
      <c r="D888" s="519" t="s">
        <v>419</v>
      </c>
      <c r="E888" s="524" t="s">
        <v>419</v>
      </c>
      <c r="F888" s="525" t="s">
        <v>419</v>
      </c>
      <c r="G888" s="525" t="s">
        <v>419</v>
      </c>
      <c r="H888" s="526" t="s">
        <v>419</v>
      </c>
      <c r="I888" s="522" t="s">
        <v>419</v>
      </c>
      <c r="J888" s="519" t="s">
        <v>419</v>
      </c>
      <c r="K888" s="542"/>
      <c r="L888" s="519">
        <f>K888</f>
        <v>0</v>
      </c>
      <c r="M888" s="519" t="s">
        <v>419</v>
      </c>
      <c r="N888" s="519" t="s">
        <v>419</v>
      </c>
      <c r="O888" s="542"/>
      <c r="P888" s="519">
        <f>O888</f>
        <v>0</v>
      </c>
      <c r="Q888" s="519" t="s">
        <v>419</v>
      </c>
      <c r="R888" s="519" t="s">
        <v>419</v>
      </c>
      <c r="S888" s="519">
        <f>K888+O888</f>
        <v>0</v>
      </c>
      <c r="T888" s="521">
        <f>S888</f>
        <v>0</v>
      </c>
    </row>
    <row r="889" spans="1:20" ht="18" hidden="1" customHeight="1">
      <c r="A889" s="535" t="s">
        <v>518</v>
      </c>
      <c r="B889" s="536"/>
      <c r="C889" s="519" t="e">
        <f>ROUND((Q889-R889)/H889/12,0)</f>
        <v>#DIV/0!</v>
      </c>
      <c r="D889" s="519" t="e">
        <f>ROUND(R889/F889/12,0)</f>
        <v>#DIV/0!</v>
      </c>
      <c r="E889" s="524">
        <f>E890+E891</f>
        <v>0</v>
      </c>
      <c r="F889" s="525">
        <f>F890+F891</f>
        <v>0</v>
      </c>
      <c r="G889" s="525">
        <f>G890+G891</f>
        <v>0</v>
      </c>
      <c r="H889" s="526">
        <f>IF(E889+G889=H890+H891,E889+G889, "CHYBA")</f>
        <v>0</v>
      </c>
      <c r="I889" s="522">
        <f>I890+I891</f>
        <v>0</v>
      </c>
      <c r="J889" s="519">
        <f t="shared" ref="J889" si="282">J890+J891</f>
        <v>0</v>
      </c>
      <c r="K889" s="519">
        <f>K892</f>
        <v>0</v>
      </c>
      <c r="L889" s="519">
        <f>IF(I889+K889=L890+L891+L892,I889+K889,"CHYBA")</f>
        <v>0</v>
      </c>
      <c r="M889" s="519">
        <f>M890+M891</f>
        <v>0</v>
      </c>
      <c r="N889" s="519">
        <f>N890+N891</f>
        <v>0</v>
      </c>
      <c r="O889" s="519">
        <f>O892</f>
        <v>0</v>
      </c>
      <c r="P889" s="519">
        <f>IF(M889+O889=P890+P891+P892,M889+O889,"CHYBA")</f>
        <v>0</v>
      </c>
      <c r="Q889" s="519">
        <f>Q890+Q891</f>
        <v>0</v>
      </c>
      <c r="R889" s="519">
        <f>R890+R891</f>
        <v>0</v>
      </c>
      <c r="S889" s="519">
        <f>S892</f>
        <v>0</v>
      </c>
      <c r="T889" s="521">
        <f>IF(Q889+S889=T890+T891+T892,Q889+S889,"CHYBA")</f>
        <v>0</v>
      </c>
    </row>
    <row r="890" spans="1:20" ht="18" hidden="1" customHeight="1">
      <c r="A890" s="534" t="s">
        <v>55</v>
      </c>
      <c r="B890" s="518" t="s">
        <v>419</v>
      </c>
      <c r="C890" s="519" t="e">
        <f>ROUND((Q890-R890)/H890/12,0)</f>
        <v>#DIV/0!</v>
      </c>
      <c r="D890" s="519" t="e">
        <f>ROUND(R890/F890/12,0)</f>
        <v>#DIV/0!</v>
      </c>
      <c r="E890" s="539"/>
      <c r="F890" s="540"/>
      <c r="G890" s="540"/>
      <c r="H890" s="521">
        <f>E890+G890</f>
        <v>0</v>
      </c>
      <c r="I890" s="541"/>
      <c r="J890" s="542"/>
      <c r="K890" s="519" t="s">
        <v>419</v>
      </c>
      <c r="L890" s="519">
        <f>I890</f>
        <v>0</v>
      </c>
      <c r="M890" s="542"/>
      <c r="N890" s="542"/>
      <c r="O890" s="519" t="s">
        <v>419</v>
      </c>
      <c r="P890" s="519">
        <f>M890</f>
        <v>0</v>
      </c>
      <c r="Q890" s="519">
        <f>I890+M890</f>
        <v>0</v>
      </c>
      <c r="R890" s="519">
        <f>J890+N890</f>
        <v>0</v>
      </c>
      <c r="S890" s="519" t="s">
        <v>419</v>
      </c>
      <c r="T890" s="521">
        <f>Q890</f>
        <v>0</v>
      </c>
    </row>
    <row r="891" spans="1:20" ht="18" hidden="1" customHeight="1">
      <c r="A891" s="534" t="s">
        <v>56</v>
      </c>
      <c r="B891" s="518" t="s">
        <v>419</v>
      </c>
      <c r="C891" s="519" t="e">
        <f>ROUND((Q891-R891)/H891/12,0)</f>
        <v>#DIV/0!</v>
      </c>
      <c r="D891" s="519" t="e">
        <f>ROUND(R891/F891/12,0)</f>
        <v>#DIV/0!</v>
      </c>
      <c r="E891" s="539"/>
      <c r="F891" s="540"/>
      <c r="G891" s="540"/>
      <c r="H891" s="521">
        <f>E891+G891</f>
        <v>0</v>
      </c>
      <c r="I891" s="541"/>
      <c r="J891" s="542"/>
      <c r="K891" s="519" t="s">
        <v>419</v>
      </c>
      <c r="L891" s="519">
        <f>I891</f>
        <v>0</v>
      </c>
      <c r="M891" s="542"/>
      <c r="N891" s="542"/>
      <c r="O891" s="519" t="s">
        <v>419</v>
      </c>
      <c r="P891" s="519">
        <f>M891</f>
        <v>0</v>
      </c>
      <c r="Q891" s="519">
        <f>I891+M891</f>
        <v>0</v>
      </c>
      <c r="R891" s="519">
        <f>J891+N891</f>
        <v>0</v>
      </c>
      <c r="S891" s="519" t="s">
        <v>419</v>
      </c>
      <c r="T891" s="521">
        <f>Q891</f>
        <v>0</v>
      </c>
    </row>
    <row r="892" spans="1:20" ht="18" hidden="1" customHeight="1">
      <c r="A892" s="534" t="s">
        <v>57</v>
      </c>
      <c r="B892" s="518" t="s">
        <v>419</v>
      </c>
      <c r="C892" s="519" t="s">
        <v>419</v>
      </c>
      <c r="D892" s="519" t="s">
        <v>419</v>
      </c>
      <c r="E892" s="524" t="s">
        <v>419</v>
      </c>
      <c r="F892" s="525" t="s">
        <v>419</v>
      </c>
      <c r="G892" s="525" t="s">
        <v>419</v>
      </c>
      <c r="H892" s="526" t="s">
        <v>419</v>
      </c>
      <c r="I892" s="522" t="s">
        <v>419</v>
      </c>
      <c r="J892" s="519" t="s">
        <v>419</v>
      </c>
      <c r="K892" s="542"/>
      <c r="L892" s="519">
        <f>K892</f>
        <v>0</v>
      </c>
      <c r="M892" s="519" t="s">
        <v>419</v>
      </c>
      <c r="N892" s="519" t="s">
        <v>419</v>
      </c>
      <c r="O892" s="542"/>
      <c r="P892" s="519">
        <f>O892</f>
        <v>0</v>
      </c>
      <c r="Q892" s="519" t="s">
        <v>419</v>
      </c>
      <c r="R892" s="519" t="s">
        <v>419</v>
      </c>
      <c r="S892" s="519">
        <f>K892+O892</f>
        <v>0</v>
      </c>
      <c r="T892" s="521">
        <f>S892</f>
        <v>0</v>
      </c>
    </row>
    <row r="893" spans="1:20" ht="18" hidden="1" customHeight="1">
      <c r="A893" s="535" t="s">
        <v>518</v>
      </c>
      <c r="B893" s="536"/>
      <c r="C893" s="519" t="e">
        <f>ROUND((Q893-R893)/H893/12,0)</f>
        <v>#DIV/0!</v>
      </c>
      <c r="D893" s="519" t="e">
        <f>ROUND(R893/F893/12,0)</f>
        <v>#DIV/0!</v>
      </c>
      <c r="E893" s="524">
        <f>E894+E895</f>
        <v>0</v>
      </c>
      <c r="F893" s="525">
        <f>F894+F895</f>
        <v>0</v>
      </c>
      <c r="G893" s="525">
        <f>G894+G895</f>
        <v>0</v>
      </c>
      <c r="H893" s="526">
        <f>IF(E893+G893=H894+H895,E893+G893, "CHYBA")</f>
        <v>0</v>
      </c>
      <c r="I893" s="522">
        <f>I894+I895</f>
        <v>0</v>
      </c>
      <c r="J893" s="519">
        <f t="shared" ref="J893" si="283">J894+J895</f>
        <v>0</v>
      </c>
      <c r="K893" s="519">
        <f>K896</f>
        <v>0</v>
      </c>
      <c r="L893" s="519">
        <f>IF(I893+K893=L894+L895+L896,I893+K893,"CHYBA")</f>
        <v>0</v>
      </c>
      <c r="M893" s="519">
        <f>M894+M895</f>
        <v>0</v>
      </c>
      <c r="N893" s="519">
        <f>N894+N895</f>
        <v>0</v>
      </c>
      <c r="O893" s="519">
        <f>O896</f>
        <v>0</v>
      </c>
      <c r="P893" s="519">
        <f>IF(M893+O893=P894+P895+P896,M893+O893,"CHYBA")</f>
        <v>0</v>
      </c>
      <c r="Q893" s="519">
        <f>Q894+Q895</f>
        <v>0</v>
      </c>
      <c r="R893" s="519">
        <f>R894+R895</f>
        <v>0</v>
      </c>
      <c r="S893" s="519">
        <f>S896</f>
        <v>0</v>
      </c>
      <c r="T893" s="521">
        <f>IF(Q893+S893=T894+T895+T896,Q893+S893,"CHYBA")</f>
        <v>0</v>
      </c>
    </row>
    <row r="894" spans="1:20" ht="18" hidden="1" customHeight="1">
      <c r="A894" s="534" t="s">
        <v>55</v>
      </c>
      <c r="B894" s="518" t="s">
        <v>419</v>
      </c>
      <c r="C894" s="519" t="e">
        <f>ROUND((Q894-R894)/H894/12,0)</f>
        <v>#DIV/0!</v>
      </c>
      <c r="D894" s="519" t="e">
        <f>ROUND(R894/F894/12,0)</f>
        <v>#DIV/0!</v>
      </c>
      <c r="E894" s="539"/>
      <c r="F894" s="540"/>
      <c r="G894" s="540"/>
      <c r="H894" s="521">
        <f>E894+G894</f>
        <v>0</v>
      </c>
      <c r="I894" s="541"/>
      <c r="J894" s="542"/>
      <c r="K894" s="519" t="s">
        <v>419</v>
      </c>
      <c r="L894" s="519">
        <f>I894</f>
        <v>0</v>
      </c>
      <c r="M894" s="542"/>
      <c r="N894" s="542"/>
      <c r="O894" s="519" t="s">
        <v>419</v>
      </c>
      <c r="P894" s="519">
        <f>M894</f>
        <v>0</v>
      </c>
      <c r="Q894" s="519">
        <f>I894+M894</f>
        <v>0</v>
      </c>
      <c r="R894" s="519">
        <f>J894+N894</f>
        <v>0</v>
      </c>
      <c r="S894" s="519" t="s">
        <v>419</v>
      </c>
      <c r="T894" s="521">
        <f>Q894</f>
        <v>0</v>
      </c>
    </row>
    <row r="895" spans="1:20" ht="18" hidden="1" customHeight="1">
      <c r="A895" s="534" t="s">
        <v>56</v>
      </c>
      <c r="B895" s="518" t="s">
        <v>419</v>
      </c>
      <c r="C895" s="519" t="e">
        <f>ROUND((Q895-R895)/H895/12,0)</f>
        <v>#DIV/0!</v>
      </c>
      <c r="D895" s="519" t="e">
        <f>ROUND(R895/F895/12,0)</f>
        <v>#DIV/0!</v>
      </c>
      <c r="E895" s="539"/>
      <c r="F895" s="540"/>
      <c r="G895" s="540"/>
      <c r="H895" s="521">
        <f>E895+G895</f>
        <v>0</v>
      </c>
      <c r="I895" s="541"/>
      <c r="J895" s="542"/>
      <c r="K895" s="519" t="s">
        <v>419</v>
      </c>
      <c r="L895" s="519">
        <f>I895</f>
        <v>0</v>
      </c>
      <c r="M895" s="542"/>
      <c r="N895" s="542"/>
      <c r="O895" s="519" t="s">
        <v>419</v>
      </c>
      <c r="P895" s="519">
        <f>M895</f>
        <v>0</v>
      </c>
      <c r="Q895" s="519">
        <f>I895+M895</f>
        <v>0</v>
      </c>
      <c r="R895" s="519">
        <f>J895+N895</f>
        <v>0</v>
      </c>
      <c r="S895" s="519" t="s">
        <v>419</v>
      </c>
      <c r="T895" s="521">
        <f>Q895</f>
        <v>0</v>
      </c>
    </row>
    <row r="896" spans="1:20" ht="18" hidden="1" customHeight="1" thickBot="1">
      <c r="A896" s="551" t="s">
        <v>57</v>
      </c>
      <c r="B896" s="552" t="s">
        <v>419</v>
      </c>
      <c r="C896" s="553" t="s">
        <v>419</v>
      </c>
      <c r="D896" s="553" t="s">
        <v>419</v>
      </c>
      <c r="E896" s="554" t="s">
        <v>419</v>
      </c>
      <c r="F896" s="555" t="s">
        <v>419</v>
      </c>
      <c r="G896" s="555" t="s">
        <v>419</v>
      </c>
      <c r="H896" s="556" t="s">
        <v>419</v>
      </c>
      <c r="I896" s="557" t="s">
        <v>419</v>
      </c>
      <c r="J896" s="553" t="s">
        <v>419</v>
      </c>
      <c r="K896" s="558"/>
      <c r="L896" s="553">
        <f>K896</f>
        <v>0</v>
      </c>
      <c r="M896" s="553" t="s">
        <v>419</v>
      </c>
      <c r="N896" s="553" t="s">
        <v>419</v>
      </c>
      <c r="O896" s="558"/>
      <c r="P896" s="553">
        <f>O896</f>
        <v>0</v>
      </c>
      <c r="Q896" s="553" t="s">
        <v>419</v>
      </c>
      <c r="R896" s="553" t="s">
        <v>419</v>
      </c>
      <c r="S896" s="553">
        <f>K896+O896</f>
        <v>0</v>
      </c>
      <c r="T896" s="559">
        <f>S896</f>
        <v>0</v>
      </c>
    </row>
    <row r="897" spans="1:20" ht="18" hidden="1" customHeight="1">
      <c r="A897" s="528" t="s">
        <v>427</v>
      </c>
      <c r="B897" s="529" t="s">
        <v>419</v>
      </c>
      <c r="C897" s="530" t="e">
        <f>ROUND((Q897-R897)/H897/12,0)</f>
        <v>#DIV/0!</v>
      </c>
      <c r="D897" s="530" t="e">
        <f>ROUND(R897/F897/12,0)</f>
        <v>#DIV/0!</v>
      </c>
      <c r="E897" s="531">
        <f>E898+E899</f>
        <v>0</v>
      </c>
      <c r="F897" s="530">
        <f>F898+F899</f>
        <v>0</v>
      </c>
      <c r="G897" s="530">
        <f>G898+G899</f>
        <v>0</v>
      </c>
      <c r="H897" s="532">
        <f>IF(E897+G897=H898+H899,E897+G897, "CHYBA")</f>
        <v>0</v>
      </c>
      <c r="I897" s="533">
        <f>I898+I899</f>
        <v>0</v>
      </c>
      <c r="J897" s="530">
        <f t="shared" ref="J897" si="284">J898+J899</f>
        <v>0</v>
      </c>
      <c r="K897" s="530">
        <f>K900</f>
        <v>0</v>
      </c>
      <c r="L897" s="530">
        <f>IF(I897+K897=L898+L899+L900,I897+K897,"CHYBA")</f>
        <v>0</v>
      </c>
      <c r="M897" s="530">
        <f>M898+M899</f>
        <v>0</v>
      </c>
      <c r="N897" s="530">
        <f>N898+N899</f>
        <v>0</v>
      </c>
      <c r="O897" s="530">
        <f>O900</f>
        <v>0</v>
      </c>
      <c r="P897" s="530">
        <f>IF(M897+O897=P898+P899+P900,M897+O897,"CHYBA")</f>
        <v>0</v>
      </c>
      <c r="Q897" s="530">
        <f>Q898+Q899</f>
        <v>0</v>
      </c>
      <c r="R897" s="530">
        <f>R898+R899</f>
        <v>0</v>
      </c>
      <c r="S897" s="530">
        <f>S900</f>
        <v>0</v>
      </c>
      <c r="T897" s="532">
        <f>IF(Q897+S897=T898+T899+T900,Q897+S897,"CHYBA")</f>
        <v>0</v>
      </c>
    </row>
    <row r="898" spans="1:20" ht="18" hidden="1" customHeight="1">
      <c r="A898" s="534" t="s">
        <v>55</v>
      </c>
      <c r="B898" s="518" t="s">
        <v>419</v>
      </c>
      <c r="C898" s="519" t="e">
        <f>ROUND((Q898-R898)/H898/12,0)</f>
        <v>#DIV/0!</v>
      </c>
      <c r="D898" s="519" t="e">
        <f>ROUND(R898/F898/12,0)</f>
        <v>#DIV/0!</v>
      </c>
      <c r="E898" s="520">
        <f>E902+E906+E910+E914+E918+E922+E926</f>
        <v>0</v>
      </c>
      <c r="F898" s="519">
        <f>F902+F906+F910+F914+F918+F922+F926</f>
        <v>0</v>
      </c>
      <c r="G898" s="519">
        <f>G902+G906+G910+G914+G918+G922+G926</f>
        <v>0</v>
      </c>
      <c r="H898" s="521">
        <f>E898+G898</f>
        <v>0</v>
      </c>
      <c r="I898" s="522">
        <f>I902+I906+I910+I914+I918+I922+I926</f>
        <v>0</v>
      </c>
      <c r="J898" s="519">
        <f t="shared" ref="J898:J899" si="285">J902+J906+J910+J914+J918+J922+J926</f>
        <v>0</v>
      </c>
      <c r="K898" s="519" t="s">
        <v>419</v>
      </c>
      <c r="L898" s="519">
        <f>I898</f>
        <v>0</v>
      </c>
      <c r="M898" s="519">
        <f>M902+M906+M910+M914+M918+M922+M926</f>
        <v>0</v>
      </c>
      <c r="N898" s="519">
        <f t="shared" ref="N898:N899" si="286">N902+N906+N910+N914+N918+N922+N926</f>
        <v>0</v>
      </c>
      <c r="O898" s="519" t="s">
        <v>419</v>
      </c>
      <c r="P898" s="519">
        <f>M898</f>
        <v>0</v>
      </c>
      <c r="Q898" s="519">
        <f>I898+M898</f>
        <v>0</v>
      </c>
      <c r="R898" s="519">
        <f>J898+N898</f>
        <v>0</v>
      </c>
      <c r="S898" s="519" t="s">
        <v>419</v>
      </c>
      <c r="T898" s="521">
        <f>Q898</f>
        <v>0</v>
      </c>
    </row>
    <row r="899" spans="1:20" ht="18" hidden="1" customHeight="1">
      <c r="A899" s="534" t="s">
        <v>56</v>
      </c>
      <c r="B899" s="518" t="s">
        <v>419</v>
      </c>
      <c r="C899" s="519" t="e">
        <f>ROUND((Q899-R899)/H899/12,0)</f>
        <v>#DIV/0!</v>
      </c>
      <c r="D899" s="519" t="e">
        <f>ROUND(R899/F899/12,0)</f>
        <v>#DIV/0!</v>
      </c>
      <c r="E899" s="520">
        <f>E903+E907+E911+E915+E919+E923+E927</f>
        <v>0</v>
      </c>
      <c r="F899" s="519">
        <f t="shared" ref="F899:G899" si="287">F903+F907+F911+F915+F919+F923+F927</f>
        <v>0</v>
      </c>
      <c r="G899" s="519">
        <f t="shared" si="287"/>
        <v>0</v>
      </c>
      <c r="H899" s="521">
        <f>E899+G899</f>
        <v>0</v>
      </c>
      <c r="I899" s="522">
        <f>I903+I907+I911+I915+I919+I923+I927</f>
        <v>0</v>
      </c>
      <c r="J899" s="519">
        <f t="shared" si="285"/>
        <v>0</v>
      </c>
      <c r="K899" s="519" t="s">
        <v>419</v>
      </c>
      <c r="L899" s="519">
        <f>I899</f>
        <v>0</v>
      </c>
      <c r="M899" s="519">
        <f>M903+M907+M911+M915+M919+M923+M927</f>
        <v>0</v>
      </c>
      <c r="N899" s="519">
        <f t="shared" si="286"/>
        <v>0</v>
      </c>
      <c r="O899" s="519" t="s">
        <v>419</v>
      </c>
      <c r="P899" s="519">
        <f>M899</f>
        <v>0</v>
      </c>
      <c r="Q899" s="519">
        <f>I899+M899</f>
        <v>0</v>
      </c>
      <c r="R899" s="519">
        <f>J899+N899</f>
        <v>0</v>
      </c>
      <c r="S899" s="519" t="s">
        <v>419</v>
      </c>
      <c r="T899" s="521">
        <f>Q899</f>
        <v>0</v>
      </c>
    </row>
    <row r="900" spans="1:20" ht="18" hidden="1" customHeight="1">
      <c r="A900" s="534" t="s">
        <v>57</v>
      </c>
      <c r="B900" s="518" t="s">
        <v>419</v>
      </c>
      <c r="C900" s="519" t="s">
        <v>419</v>
      </c>
      <c r="D900" s="519" t="s">
        <v>419</v>
      </c>
      <c r="E900" s="524" t="s">
        <v>419</v>
      </c>
      <c r="F900" s="525" t="s">
        <v>419</v>
      </c>
      <c r="G900" s="525" t="s">
        <v>419</v>
      </c>
      <c r="H900" s="526" t="s">
        <v>419</v>
      </c>
      <c r="I900" s="522" t="s">
        <v>419</v>
      </c>
      <c r="J900" s="519" t="s">
        <v>419</v>
      </c>
      <c r="K900" s="519">
        <f>K904+K908+K912+K916+K920+K924+K928</f>
        <v>0</v>
      </c>
      <c r="L900" s="519">
        <f>K900</f>
        <v>0</v>
      </c>
      <c r="M900" s="519" t="s">
        <v>419</v>
      </c>
      <c r="N900" s="519" t="s">
        <v>419</v>
      </c>
      <c r="O900" s="519">
        <f>O904+O908+O912+O916+O920+O924+O928</f>
        <v>0</v>
      </c>
      <c r="P900" s="519">
        <f>O900</f>
        <v>0</v>
      </c>
      <c r="Q900" s="519" t="s">
        <v>419</v>
      </c>
      <c r="R900" s="519" t="s">
        <v>419</v>
      </c>
      <c r="S900" s="519">
        <f>K900+O900</f>
        <v>0</v>
      </c>
      <c r="T900" s="521">
        <f>S900</f>
        <v>0</v>
      </c>
    </row>
    <row r="901" spans="1:20" ht="18" hidden="1" customHeight="1">
      <c r="A901" s="535" t="s">
        <v>518</v>
      </c>
      <c r="B901" s="536"/>
      <c r="C901" s="519" t="e">
        <f>ROUND((Q901-R901)/H901/12,0)</f>
        <v>#DIV/0!</v>
      </c>
      <c r="D901" s="519" t="e">
        <f>ROUND(R901/F901/12,0)</f>
        <v>#DIV/0!</v>
      </c>
      <c r="E901" s="524">
        <f>E902+E903</f>
        <v>0</v>
      </c>
      <c r="F901" s="525">
        <f>F902+F903</f>
        <v>0</v>
      </c>
      <c r="G901" s="525">
        <f>G902+G903</f>
        <v>0</v>
      </c>
      <c r="H901" s="526">
        <f>IF(E901+G901=H902+H903,E901+G901, "CHYBA")</f>
        <v>0</v>
      </c>
      <c r="I901" s="537">
        <f>I902+I903</f>
        <v>0</v>
      </c>
      <c r="J901" s="538">
        <f>J902+J903</f>
        <v>0</v>
      </c>
      <c r="K901" s="538">
        <f>K904</f>
        <v>0</v>
      </c>
      <c r="L901" s="538">
        <f>IF(I901+K901=L902+L903+L904,I901+K901,"CHYBA")</f>
        <v>0</v>
      </c>
      <c r="M901" s="519">
        <f>M902+M903</f>
        <v>0</v>
      </c>
      <c r="N901" s="519">
        <f>N902+N903</f>
        <v>0</v>
      </c>
      <c r="O901" s="519">
        <f>O904</f>
        <v>0</v>
      </c>
      <c r="P901" s="519">
        <f>IF(M901+O901=P902+P903+P904,M901+O901,"CHYBA")</f>
        <v>0</v>
      </c>
      <c r="Q901" s="519">
        <f>Q902+Q903</f>
        <v>0</v>
      </c>
      <c r="R901" s="519">
        <f>R902+R903</f>
        <v>0</v>
      </c>
      <c r="S901" s="519">
        <f>S904</f>
        <v>0</v>
      </c>
      <c r="T901" s="521">
        <f>IF(Q901+S901=T902+T903+T904,Q901+S901,"CHYBA")</f>
        <v>0</v>
      </c>
    </row>
    <row r="902" spans="1:20" ht="18" hidden="1" customHeight="1">
      <c r="A902" s="534" t="s">
        <v>55</v>
      </c>
      <c r="B902" s="518" t="s">
        <v>419</v>
      </c>
      <c r="C902" s="519" t="e">
        <f>ROUND((Q902-R902)/H902/12,0)</f>
        <v>#DIV/0!</v>
      </c>
      <c r="D902" s="519" t="e">
        <f>ROUND(R902/F902/12,0)</f>
        <v>#DIV/0!</v>
      </c>
      <c r="E902" s="539"/>
      <c r="F902" s="540"/>
      <c r="G902" s="540"/>
      <c r="H902" s="521">
        <f>E902+G902</f>
        <v>0</v>
      </c>
      <c r="I902" s="541"/>
      <c r="J902" s="542"/>
      <c r="K902" s="538" t="s">
        <v>419</v>
      </c>
      <c r="L902" s="538">
        <f>I902</f>
        <v>0</v>
      </c>
      <c r="M902" s="542"/>
      <c r="N902" s="542"/>
      <c r="O902" s="519" t="s">
        <v>419</v>
      </c>
      <c r="P902" s="519">
        <f>M902</f>
        <v>0</v>
      </c>
      <c r="Q902" s="519">
        <f>I902+M902</f>
        <v>0</v>
      </c>
      <c r="R902" s="519">
        <f>J902+N902</f>
        <v>0</v>
      </c>
      <c r="S902" s="519" t="s">
        <v>419</v>
      </c>
      <c r="T902" s="521">
        <f>Q902</f>
        <v>0</v>
      </c>
    </row>
    <row r="903" spans="1:20" ht="18" hidden="1" customHeight="1">
      <c r="A903" s="534" t="s">
        <v>56</v>
      </c>
      <c r="B903" s="518" t="s">
        <v>419</v>
      </c>
      <c r="C903" s="519" t="e">
        <f>ROUND((Q903-R903)/H903/12,0)</f>
        <v>#DIV/0!</v>
      </c>
      <c r="D903" s="519" t="e">
        <f>ROUND(R903/F903/12,0)</f>
        <v>#DIV/0!</v>
      </c>
      <c r="E903" s="539"/>
      <c r="F903" s="540"/>
      <c r="G903" s="540"/>
      <c r="H903" s="521">
        <f>E903+G903</f>
        <v>0</v>
      </c>
      <c r="I903" s="541"/>
      <c r="J903" s="542"/>
      <c r="K903" s="538" t="s">
        <v>419</v>
      </c>
      <c r="L903" s="538">
        <f>I903</f>
        <v>0</v>
      </c>
      <c r="M903" s="542"/>
      <c r="N903" s="542"/>
      <c r="O903" s="519" t="s">
        <v>419</v>
      </c>
      <c r="P903" s="519">
        <f>M903</f>
        <v>0</v>
      </c>
      <c r="Q903" s="519">
        <f>I903+M903</f>
        <v>0</v>
      </c>
      <c r="R903" s="519">
        <f>J903+N903</f>
        <v>0</v>
      </c>
      <c r="S903" s="519" t="s">
        <v>419</v>
      </c>
      <c r="T903" s="521">
        <f>Q903</f>
        <v>0</v>
      </c>
    </row>
    <row r="904" spans="1:20" ht="18" hidden="1" customHeight="1">
      <c r="A904" s="534" t="s">
        <v>57</v>
      </c>
      <c r="B904" s="518" t="s">
        <v>419</v>
      </c>
      <c r="C904" s="519" t="s">
        <v>419</v>
      </c>
      <c r="D904" s="519" t="s">
        <v>419</v>
      </c>
      <c r="E904" s="524" t="s">
        <v>419</v>
      </c>
      <c r="F904" s="525" t="s">
        <v>419</v>
      </c>
      <c r="G904" s="525" t="s">
        <v>419</v>
      </c>
      <c r="H904" s="526" t="s">
        <v>419</v>
      </c>
      <c r="I904" s="522" t="s">
        <v>419</v>
      </c>
      <c r="J904" s="519" t="s">
        <v>419</v>
      </c>
      <c r="K904" s="542"/>
      <c r="L904" s="538">
        <f>K904</f>
        <v>0</v>
      </c>
      <c r="M904" s="519" t="s">
        <v>419</v>
      </c>
      <c r="N904" s="519" t="s">
        <v>419</v>
      </c>
      <c r="O904" s="542"/>
      <c r="P904" s="519">
        <f>O904</f>
        <v>0</v>
      </c>
      <c r="Q904" s="519" t="s">
        <v>419</v>
      </c>
      <c r="R904" s="519" t="s">
        <v>419</v>
      </c>
      <c r="S904" s="519">
        <f>K904+O904</f>
        <v>0</v>
      </c>
      <c r="T904" s="521">
        <f>S904</f>
        <v>0</v>
      </c>
    </row>
    <row r="905" spans="1:20" ht="18" hidden="1" customHeight="1">
      <c r="A905" s="535" t="s">
        <v>518</v>
      </c>
      <c r="B905" s="536"/>
      <c r="C905" s="519" t="e">
        <f>ROUND((Q905-R905)/H905/12,0)</f>
        <v>#DIV/0!</v>
      </c>
      <c r="D905" s="519" t="e">
        <f>ROUND(R905/F905/12,0)</f>
        <v>#DIV/0!</v>
      </c>
      <c r="E905" s="524">
        <f>E906+E907</f>
        <v>0</v>
      </c>
      <c r="F905" s="525">
        <f>F906+F907</f>
        <v>0</v>
      </c>
      <c r="G905" s="525">
        <f>G906+G907</f>
        <v>0</v>
      </c>
      <c r="H905" s="526">
        <f>IF(E905+G905=H906+H907,E905+G905, "CHYBA")</f>
        <v>0</v>
      </c>
      <c r="I905" s="522">
        <f>I906+I907</f>
        <v>0</v>
      </c>
      <c r="J905" s="519">
        <f t="shared" ref="J905" si="288">J906+J907</f>
        <v>0</v>
      </c>
      <c r="K905" s="519">
        <f>K908</f>
        <v>0</v>
      </c>
      <c r="L905" s="519">
        <f>IF(I905+K905=L906+L907+L908,I905+K905,"CHYBA")</f>
        <v>0</v>
      </c>
      <c r="M905" s="519">
        <f>M906+M907</f>
        <v>0</v>
      </c>
      <c r="N905" s="519">
        <f>N906+N907</f>
        <v>0</v>
      </c>
      <c r="O905" s="519">
        <f>O908</f>
        <v>0</v>
      </c>
      <c r="P905" s="519">
        <f>IF(M905+O905=P906+P907+P908,M905+O905,"CHYBA")</f>
        <v>0</v>
      </c>
      <c r="Q905" s="519">
        <f>Q906+Q907</f>
        <v>0</v>
      </c>
      <c r="R905" s="519">
        <f>R906+R907</f>
        <v>0</v>
      </c>
      <c r="S905" s="519">
        <f>S908</f>
        <v>0</v>
      </c>
      <c r="T905" s="521">
        <f>IF(Q905+S905=T906+T907+T908,Q905+S905,"CHYBA")</f>
        <v>0</v>
      </c>
    </row>
    <row r="906" spans="1:20" ht="18" hidden="1" customHeight="1">
      <c r="A906" s="534" t="s">
        <v>55</v>
      </c>
      <c r="B906" s="518" t="s">
        <v>419</v>
      </c>
      <c r="C906" s="519" t="e">
        <f>ROUND((Q906-R906)/H906/12,0)</f>
        <v>#DIV/0!</v>
      </c>
      <c r="D906" s="519" t="e">
        <f>ROUND(R906/F906/12,0)</f>
        <v>#DIV/0!</v>
      </c>
      <c r="E906" s="539"/>
      <c r="F906" s="540"/>
      <c r="G906" s="540"/>
      <c r="H906" s="521">
        <f>E906+G906</f>
        <v>0</v>
      </c>
      <c r="I906" s="541"/>
      <c r="J906" s="542"/>
      <c r="K906" s="519" t="s">
        <v>419</v>
      </c>
      <c r="L906" s="519">
        <f>I906</f>
        <v>0</v>
      </c>
      <c r="M906" s="542"/>
      <c r="N906" s="542"/>
      <c r="O906" s="519" t="s">
        <v>419</v>
      </c>
      <c r="P906" s="519">
        <f>M906</f>
        <v>0</v>
      </c>
      <c r="Q906" s="519">
        <f>I906+M906</f>
        <v>0</v>
      </c>
      <c r="R906" s="519">
        <f>J906+N906</f>
        <v>0</v>
      </c>
      <c r="S906" s="519" t="s">
        <v>419</v>
      </c>
      <c r="T906" s="521">
        <f>Q906</f>
        <v>0</v>
      </c>
    </row>
    <row r="907" spans="1:20" ht="18" hidden="1" customHeight="1">
      <c r="A907" s="534" t="s">
        <v>56</v>
      </c>
      <c r="B907" s="518" t="s">
        <v>419</v>
      </c>
      <c r="C907" s="519" t="e">
        <f>ROUND((Q907-R907)/H907/12,0)</f>
        <v>#DIV/0!</v>
      </c>
      <c r="D907" s="519" t="e">
        <f>ROUND(R907/F907/12,0)</f>
        <v>#DIV/0!</v>
      </c>
      <c r="E907" s="539"/>
      <c r="F907" s="540"/>
      <c r="G907" s="540"/>
      <c r="H907" s="521">
        <f>E907+G907</f>
        <v>0</v>
      </c>
      <c r="I907" s="541"/>
      <c r="J907" s="542"/>
      <c r="K907" s="519" t="s">
        <v>419</v>
      </c>
      <c r="L907" s="519">
        <f>I907</f>
        <v>0</v>
      </c>
      <c r="M907" s="542"/>
      <c r="N907" s="542"/>
      <c r="O907" s="519" t="s">
        <v>419</v>
      </c>
      <c r="P907" s="519">
        <f>M907</f>
        <v>0</v>
      </c>
      <c r="Q907" s="519">
        <f>I907+M907</f>
        <v>0</v>
      </c>
      <c r="R907" s="519">
        <f>J907+N907</f>
        <v>0</v>
      </c>
      <c r="S907" s="519" t="s">
        <v>419</v>
      </c>
      <c r="T907" s="521">
        <f>Q907</f>
        <v>0</v>
      </c>
    </row>
    <row r="908" spans="1:20" ht="18" hidden="1" customHeight="1">
      <c r="A908" s="534" t="s">
        <v>57</v>
      </c>
      <c r="B908" s="518" t="s">
        <v>419</v>
      </c>
      <c r="C908" s="519" t="s">
        <v>419</v>
      </c>
      <c r="D908" s="519" t="s">
        <v>419</v>
      </c>
      <c r="E908" s="524" t="s">
        <v>419</v>
      </c>
      <c r="F908" s="525" t="s">
        <v>419</v>
      </c>
      <c r="G908" s="525" t="s">
        <v>419</v>
      </c>
      <c r="H908" s="526" t="s">
        <v>419</v>
      </c>
      <c r="I908" s="522" t="s">
        <v>419</v>
      </c>
      <c r="J908" s="519" t="s">
        <v>419</v>
      </c>
      <c r="K908" s="542"/>
      <c r="L908" s="519">
        <f>K908</f>
        <v>0</v>
      </c>
      <c r="M908" s="519" t="s">
        <v>419</v>
      </c>
      <c r="N908" s="519" t="s">
        <v>419</v>
      </c>
      <c r="O908" s="542"/>
      <c r="P908" s="519">
        <f>O908</f>
        <v>0</v>
      </c>
      <c r="Q908" s="519" t="s">
        <v>419</v>
      </c>
      <c r="R908" s="519" t="s">
        <v>419</v>
      </c>
      <c r="S908" s="519">
        <f>K908+O908</f>
        <v>0</v>
      </c>
      <c r="T908" s="521">
        <f>S908</f>
        <v>0</v>
      </c>
    </row>
    <row r="909" spans="1:20" ht="18" hidden="1" customHeight="1">
      <c r="A909" s="535" t="s">
        <v>518</v>
      </c>
      <c r="B909" s="536"/>
      <c r="C909" s="519" t="e">
        <f>ROUND((Q909-R909)/H909/12,0)</f>
        <v>#DIV/0!</v>
      </c>
      <c r="D909" s="519" t="e">
        <f>ROUND(R909/F909/12,0)</f>
        <v>#DIV/0!</v>
      </c>
      <c r="E909" s="524">
        <f>E910+E911</f>
        <v>0</v>
      </c>
      <c r="F909" s="525">
        <f>F910+F911</f>
        <v>0</v>
      </c>
      <c r="G909" s="525">
        <f>G910+G911</f>
        <v>0</v>
      </c>
      <c r="H909" s="526">
        <f>IF(E909+G909=H910+H911,E909+G909, "CHYBA")</f>
        <v>0</v>
      </c>
      <c r="I909" s="522">
        <f>I910+I911</f>
        <v>0</v>
      </c>
      <c r="J909" s="519">
        <f t="shared" ref="J909" si="289">J910+J911</f>
        <v>0</v>
      </c>
      <c r="K909" s="519">
        <f>K912</f>
        <v>0</v>
      </c>
      <c r="L909" s="519">
        <f>IF(I909+K909=L910+L911+L912,I909+K909,"CHYBA")</f>
        <v>0</v>
      </c>
      <c r="M909" s="519">
        <f>M910+M911</f>
        <v>0</v>
      </c>
      <c r="N909" s="519">
        <f>N910+N911</f>
        <v>0</v>
      </c>
      <c r="O909" s="519">
        <f>O912</f>
        <v>0</v>
      </c>
      <c r="P909" s="519">
        <f>IF(M909+O909=P910+P911+P912,M909+O909,"CHYBA")</f>
        <v>0</v>
      </c>
      <c r="Q909" s="519">
        <f>Q910+Q911</f>
        <v>0</v>
      </c>
      <c r="R909" s="519">
        <f>R910+R911</f>
        <v>0</v>
      </c>
      <c r="S909" s="519">
        <f>S912</f>
        <v>0</v>
      </c>
      <c r="T909" s="521">
        <f>IF(Q909+S909=T910+T911+T912,Q909+S909,"CHYBA")</f>
        <v>0</v>
      </c>
    </row>
    <row r="910" spans="1:20" ht="18" hidden="1" customHeight="1">
      <c r="A910" s="534" t="s">
        <v>55</v>
      </c>
      <c r="B910" s="518" t="s">
        <v>419</v>
      </c>
      <c r="C910" s="519" t="e">
        <f>ROUND((Q910-R910)/H910/12,0)</f>
        <v>#DIV/0!</v>
      </c>
      <c r="D910" s="519" t="e">
        <f>ROUND(R910/F910/12,0)</f>
        <v>#DIV/0!</v>
      </c>
      <c r="E910" s="539"/>
      <c r="F910" s="540"/>
      <c r="G910" s="540"/>
      <c r="H910" s="521">
        <f>E910+G910</f>
        <v>0</v>
      </c>
      <c r="I910" s="541"/>
      <c r="J910" s="542"/>
      <c r="K910" s="519" t="s">
        <v>419</v>
      </c>
      <c r="L910" s="519">
        <f>I910</f>
        <v>0</v>
      </c>
      <c r="M910" s="542"/>
      <c r="N910" s="542"/>
      <c r="O910" s="519" t="s">
        <v>419</v>
      </c>
      <c r="P910" s="519">
        <f>M910</f>
        <v>0</v>
      </c>
      <c r="Q910" s="519">
        <f>I910+M910</f>
        <v>0</v>
      </c>
      <c r="R910" s="519">
        <f>J910+N910</f>
        <v>0</v>
      </c>
      <c r="S910" s="519" t="s">
        <v>419</v>
      </c>
      <c r="T910" s="521">
        <f>Q910</f>
        <v>0</v>
      </c>
    </row>
    <row r="911" spans="1:20" ht="18" hidden="1" customHeight="1">
      <c r="A911" s="534" t="s">
        <v>56</v>
      </c>
      <c r="B911" s="518" t="s">
        <v>419</v>
      </c>
      <c r="C911" s="519" t="e">
        <f>ROUND((Q911-R911)/H911/12,0)</f>
        <v>#DIV/0!</v>
      </c>
      <c r="D911" s="519" t="e">
        <f>ROUND(R911/F911/12,0)</f>
        <v>#DIV/0!</v>
      </c>
      <c r="E911" s="539"/>
      <c r="F911" s="540"/>
      <c r="G911" s="540"/>
      <c r="H911" s="521">
        <f>E911+G911</f>
        <v>0</v>
      </c>
      <c r="I911" s="541"/>
      <c r="J911" s="542"/>
      <c r="K911" s="519" t="s">
        <v>419</v>
      </c>
      <c r="L911" s="519">
        <f>I911</f>
        <v>0</v>
      </c>
      <c r="M911" s="542"/>
      <c r="N911" s="542"/>
      <c r="O911" s="519" t="s">
        <v>419</v>
      </c>
      <c r="P911" s="519">
        <f>M911</f>
        <v>0</v>
      </c>
      <c r="Q911" s="519">
        <f>I911+M911</f>
        <v>0</v>
      </c>
      <c r="R911" s="519">
        <f>J911+N911</f>
        <v>0</v>
      </c>
      <c r="S911" s="519" t="s">
        <v>419</v>
      </c>
      <c r="T911" s="521">
        <f>Q911</f>
        <v>0</v>
      </c>
    </row>
    <row r="912" spans="1:20" ht="18" hidden="1" customHeight="1">
      <c r="A912" s="534" t="s">
        <v>57</v>
      </c>
      <c r="B912" s="518" t="s">
        <v>419</v>
      </c>
      <c r="C912" s="519" t="s">
        <v>419</v>
      </c>
      <c r="D912" s="519" t="s">
        <v>419</v>
      </c>
      <c r="E912" s="524" t="s">
        <v>419</v>
      </c>
      <c r="F912" s="525" t="s">
        <v>419</v>
      </c>
      <c r="G912" s="525" t="s">
        <v>419</v>
      </c>
      <c r="H912" s="526" t="s">
        <v>419</v>
      </c>
      <c r="I912" s="522" t="s">
        <v>419</v>
      </c>
      <c r="J912" s="519" t="s">
        <v>419</v>
      </c>
      <c r="K912" s="542"/>
      <c r="L912" s="519">
        <f>K912</f>
        <v>0</v>
      </c>
      <c r="M912" s="519" t="s">
        <v>419</v>
      </c>
      <c r="N912" s="519" t="s">
        <v>419</v>
      </c>
      <c r="O912" s="542"/>
      <c r="P912" s="519">
        <f>O912</f>
        <v>0</v>
      </c>
      <c r="Q912" s="519" t="s">
        <v>419</v>
      </c>
      <c r="R912" s="519" t="s">
        <v>419</v>
      </c>
      <c r="S912" s="519">
        <f>K912+O912</f>
        <v>0</v>
      </c>
      <c r="T912" s="521">
        <f>S912</f>
        <v>0</v>
      </c>
    </row>
    <row r="913" spans="1:20" ht="18" hidden="1" customHeight="1">
      <c r="A913" s="535" t="s">
        <v>518</v>
      </c>
      <c r="B913" s="536"/>
      <c r="C913" s="519" t="e">
        <f>ROUND((Q913-R913)/H913/12,0)</f>
        <v>#DIV/0!</v>
      </c>
      <c r="D913" s="519" t="e">
        <f>ROUND(R913/F913/12,0)</f>
        <v>#DIV/0!</v>
      </c>
      <c r="E913" s="524">
        <f>E914+E915</f>
        <v>0</v>
      </c>
      <c r="F913" s="525">
        <f>F914+F915</f>
        <v>0</v>
      </c>
      <c r="G913" s="525">
        <f>G914+G915</f>
        <v>0</v>
      </c>
      <c r="H913" s="526">
        <f>IF(E913+G913=H914+H915,E913+G913, "CHYBA")</f>
        <v>0</v>
      </c>
      <c r="I913" s="522">
        <f>I914+I915</f>
        <v>0</v>
      </c>
      <c r="J913" s="519">
        <f t="shared" ref="J913" si="290">J914+J915</f>
        <v>0</v>
      </c>
      <c r="K913" s="519">
        <f>K916</f>
        <v>0</v>
      </c>
      <c r="L913" s="519">
        <f>IF(I913+K913=L914+L915+L916,I913+K913,"CHYBA")</f>
        <v>0</v>
      </c>
      <c r="M913" s="519">
        <f>M914+M915</f>
        <v>0</v>
      </c>
      <c r="N913" s="519">
        <f>N914+N915</f>
        <v>0</v>
      </c>
      <c r="O913" s="519">
        <f>O916</f>
        <v>0</v>
      </c>
      <c r="P913" s="519">
        <f>IF(M913+O913=P914+P915+P916,M913+O913,"CHYBA")</f>
        <v>0</v>
      </c>
      <c r="Q913" s="519">
        <f>Q914+Q915</f>
        <v>0</v>
      </c>
      <c r="R913" s="519">
        <f>R914+R915</f>
        <v>0</v>
      </c>
      <c r="S913" s="519">
        <f>S916</f>
        <v>0</v>
      </c>
      <c r="T913" s="521">
        <f>IF(Q913+S913=T914+T915+T916,Q913+S913,"CHYBA")</f>
        <v>0</v>
      </c>
    </row>
    <row r="914" spans="1:20" ht="18" hidden="1" customHeight="1">
      <c r="A914" s="534" t="s">
        <v>55</v>
      </c>
      <c r="B914" s="518" t="s">
        <v>419</v>
      </c>
      <c r="C914" s="519" t="e">
        <f>ROUND((Q914-R914)/H914/12,0)</f>
        <v>#DIV/0!</v>
      </c>
      <c r="D914" s="519" t="e">
        <f>ROUND(R914/F914/12,0)</f>
        <v>#DIV/0!</v>
      </c>
      <c r="E914" s="539"/>
      <c r="F914" s="540"/>
      <c r="G914" s="540"/>
      <c r="H914" s="521">
        <f>E914+G914</f>
        <v>0</v>
      </c>
      <c r="I914" s="541"/>
      <c r="J914" s="542"/>
      <c r="K914" s="519" t="s">
        <v>419</v>
      </c>
      <c r="L914" s="519">
        <f>I914</f>
        <v>0</v>
      </c>
      <c r="M914" s="542"/>
      <c r="N914" s="542"/>
      <c r="O914" s="519" t="s">
        <v>419</v>
      </c>
      <c r="P914" s="519">
        <f>M914</f>
        <v>0</v>
      </c>
      <c r="Q914" s="519">
        <f>I914+M914</f>
        <v>0</v>
      </c>
      <c r="R914" s="519">
        <f>J914+N914</f>
        <v>0</v>
      </c>
      <c r="S914" s="519" t="s">
        <v>419</v>
      </c>
      <c r="T914" s="521">
        <f>Q914</f>
        <v>0</v>
      </c>
    </row>
    <row r="915" spans="1:20" ht="18" hidden="1" customHeight="1">
      <c r="A915" s="534" t="s">
        <v>56</v>
      </c>
      <c r="B915" s="518" t="s">
        <v>419</v>
      </c>
      <c r="C915" s="519" t="e">
        <f>ROUND((Q915-R915)/H915/12,0)</f>
        <v>#DIV/0!</v>
      </c>
      <c r="D915" s="519" t="e">
        <f>ROUND(R915/F915/12,0)</f>
        <v>#DIV/0!</v>
      </c>
      <c r="E915" s="539"/>
      <c r="F915" s="540"/>
      <c r="G915" s="540"/>
      <c r="H915" s="521">
        <f>E915+G915</f>
        <v>0</v>
      </c>
      <c r="I915" s="541"/>
      <c r="J915" s="542"/>
      <c r="K915" s="519" t="s">
        <v>419</v>
      </c>
      <c r="L915" s="519">
        <f>I915</f>
        <v>0</v>
      </c>
      <c r="M915" s="542"/>
      <c r="N915" s="542"/>
      <c r="O915" s="519" t="s">
        <v>419</v>
      </c>
      <c r="P915" s="519">
        <f>M915</f>
        <v>0</v>
      </c>
      <c r="Q915" s="519">
        <f>I915+M915</f>
        <v>0</v>
      </c>
      <c r="R915" s="519">
        <f>J915+N915</f>
        <v>0</v>
      </c>
      <c r="S915" s="519" t="s">
        <v>419</v>
      </c>
      <c r="T915" s="521">
        <f>Q915</f>
        <v>0</v>
      </c>
    </row>
    <row r="916" spans="1:20" ht="18" hidden="1" customHeight="1">
      <c r="A916" s="534" t="s">
        <v>57</v>
      </c>
      <c r="B916" s="518" t="s">
        <v>419</v>
      </c>
      <c r="C916" s="519" t="s">
        <v>419</v>
      </c>
      <c r="D916" s="519" t="s">
        <v>419</v>
      </c>
      <c r="E916" s="524" t="s">
        <v>419</v>
      </c>
      <c r="F916" s="525" t="s">
        <v>419</v>
      </c>
      <c r="G916" s="525" t="s">
        <v>419</v>
      </c>
      <c r="H916" s="526" t="s">
        <v>419</v>
      </c>
      <c r="I916" s="522" t="s">
        <v>419</v>
      </c>
      <c r="J916" s="519" t="s">
        <v>419</v>
      </c>
      <c r="K916" s="542"/>
      <c r="L916" s="519">
        <f>K916</f>
        <v>0</v>
      </c>
      <c r="M916" s="519" t="s">
        <v>419</v>
      </c>
      <c r="N916" s="519" t="s">
        <v>419</v>
      </c>
      <c r="O916" s="542"/>
      <c r="P916" s="519">
        <f>O916</f>
        <v>0</v>
      </c>
      <c r="Q916" s="519" t="s">
        <v>419</v>
      </c>
      <c r="R916" s="519" t="s">
        <v>419</v>
      </c>
      <c r="S916" s="519">
        <f>K916+O916</f>
        <v>0</v>
      </c>
      <c r="T916" s="521">
        <f>S916</f>
        <v>0</v>
      </c>
    </row>
    <row r="917" spans="1:20" ht="18" hidden="1" customHeight="1">
      <c r="A917" s="535" t="s">
        <v>518</v>
      </c>
      <c r="B917" s="536"/>
      <c r="C917" s="519" t="e">
        <f>ROUND((Q917-R917)/H917/12,0)</f>
        <v>#DIV/0!</v>
      </c>
      <c r="D917" s="519" t="e">
        <f>ROUND(R917/F917/12,0)</f>
        <v>#DIV/0!</v>
      </c>
      <c r="E917" s="524">
        <f>E918+E919</f>
        <v>0</v>
      </c>
      <c r="F917" s="525">
        <f>F918+F919</f>
        <v>0</v>
      </c>
      <c r="G917" s="525">
        <f>G918+G919</f>
        <v>0</v>
      </c>
      <c r="H917" s="526">
        <f>IF(E917+G917=H918+H919,E917+G917, "CHYBA")</f>
        <v>0</v>
      </c>
      <c r="I917" s="522">
        <f>I918+I919</f>
        <v>0</v>
      </c>
      <c r="J917" s="519">
        <f t="shared" ref="J917" si="291">J918+J919</f>
        <v>0</v>
      </c>
      <c r="K917" s="519">
        <f>K920</f>
        <v>0</v>
      </c>
      <c r="L917" s="519">
        <f>IF(I917+K917=L918+L919+L920,I917+K917,"CHYBA")</f>
        <v>0</v>
      </c>
      <c r="M917" s="519">
        <f>M918+M919</f>
        <v>0</v>
      </c>
      <c r="N917" s="519">
        <f>N918+N919</f>
        <v>0</v>
      </c>
      <c r="O917" s="519">
        <f>O920</f>
        <v>0</v>
      </c>
      <c r="P917" s="519">
        <f>IF(M917+O917=P918+P919+P920,M917+O917,"CHYBA")</f>
        <v>0</v>
      </c>
      <c r="Q917" s="519">
        <f>Q918+Q919</f>
        <v>0</v>
      </c>
      <c r="R917" s="519">
        <f>R918+R919</f>
        <v>0</v>
      </c>
      <c r="S917" s="519">
        <f>S920</f>
        <v>0</v>
      </c>
      <c r="T917" s="521">
        <f>IF(Q917+S917=T918+T919+T920,Q917+S917,"CHYBA")</f>
        <v>0</v>
      </c>
    </row>
    <row r="918" spans="1:20" ht="18" hidden="1" customHeight="1">
      <c r="A918" s="534" t="s">
        <v>55</v>
      </c>
      <c r="B918" s="518" t="s">
        <v>419</v>
      </c>
      <c r="C918" s="519" t="e">
        <f>ROUND((Q918-R918)/H918/12,0)</f>
        <v>#DIV/0!</v>
      </c>
      <c r="D918" s="519" t="e">
        <f>ROUND(R918/F918/12,0)</f>
        <v>#DIV/0!</v>
      </c>
      <c r="E918" s="539"/>
      <c r="F918" s="540"/>
      <c r="G918" s="540"/>
      <c r="H918" s="521">
        <f>E918+G918</f>
        <v>0</v>
      </c>
      <c r="I918" s="541"/>
      <c r="J918" s="542"/>
      <c r="K918" s="519" t="s">
        <v>419</v>
      </c>
      <c r="L918" s="519">
        <f>I918</f>
        <v>0</v>
      </c>
      <c r="M918" s="542"/>
      <c r="N918" s="542"/>
      <c r="O918" s="519" t="s">
        <v>419</v>
      </c>
      <c r="P918" s="519">
        <f>M918</f>
        <v>0</v>
      </c>
      <c r="Q918" s="519">
        <f>I918+M918</f>
        <v>0</v>
      </c>
      <c r="R918" s="519">
        <f>J918+N918</f>
        <v>0</v>
      </c>
      <c r="S918" s="519" t="s">
        <v>419</v>
      </c>
      <c r="T918" s="521">
        <f>Q918</f>
        <v>0</v>
      </c>
    </row>
    <row r="919" spans="1:20" ht="18" hidden="1" customHeight="1">
      <c r="A919" s="534" t="s">
        <v>56</v>
      </c>
      <c r="B919" s="518" t="s">
        <v>419</v>
      </c>
      <c r="C919" s="519" t="e">
        <f>ROUND((Q919-R919)/H919/12,0)</f>
        <v>#DIV/0!</v>
      </c>
      <c r="D919" s="519" t="e">
        <f>ROUND(R919/F919/12,0)</f>
        <v>#DIV/0!</v>
      </c>
      <c r="E919" s="539"/>
      <c r="F919" s="540"/>
      <c r="G919" s="540"/>
      <c r="H919" s="521">
        <f>E919+G919</f>
        <v>0</v>
      </c>
      <c r="I919" s="541"/>
      <c r="J919" s="542"/>
      <c r="K919" s="519" t="s">
        <v>419</v>
      </c>
      <c r="L919" s="519">
        <f>I919</f>
        <v>0</v>
      </c>
      <c r="M919" s="542"/>
      <c r="N919" s="542"/>
      <c r="O919" s="519" t="s">
        <v>419</v>
      </c>
      <c r="P919" s="519">
        <f>M919</f>
        <v>0</v>
      </c>
      <c r="Q919" s="519">
        <f>I919+M919</f>
        <v>0</v>
      </c>
      <c r="R919" s="519">
        <f>J919+N919</f>
        <v>0</v>
      </c>
      <c r="S919" s="519" t="s">
        <v>419</v>
      </c>
      <c r="T919" s="521">
        <f>Q919</f>
        <v>0</v>
      </c>
    </row>
    <row r="920" spans="1:20" ht="18" hidden="1" customHeight="1">
      <c r="A920" s="534" t="s">
        <v>57</v>
      </c>
      <c r="B920" s="518" t="s">
        <v>419</v>
      </c>
      <c r="C920" s="519" t="s">
        <v>419</v>
      </c>
      <c r="D920" s="519" t="s">
        <v>419</v>
      </c>
      <c r="E920" s="524" t="s">
        <v>419</v>
      </c>
      <c r="F920" s="525" t="s">
        <v>419</v>
      </c>
      <c r="G920" s="525" t="s">
        <v>419</v>
      </c>
      <c r="H920" s="526" t="s">
        <v>419</v>
      </c>
      <c r="I920" s="522" t="s">
        <v>419</v>
      </c>
      <c r="J920" s="519" t="s">
        <v>419</v>
      </c>
      <c r="K920" s="542"/>
      <c r="L920" s="519">
        <f>K920</f>
        <v>0</v>
      </c>
      <c r="M920" s="519" t="s">
        <v>419</v>
      </c>
      <c r="N920" s="519" t="s">
        <v>419</v>
      </c>
      <c r="O920" s="542"/>
      <c r="P920" s="519">
        <f>O920</f>
        <v>0</v>
      </c>
      <c r="Q920" s="519" t="s">
        <v>419</v>
      </c>
      <c r="R920" s="519" t="s">
        <v>419</v>
      </c>
      <c r="S920" s="519">
        <f>K920+O920</f>
        <v>0</v>
      </c>
      <c r="T920" s="521">
        <f>S920</f>
        <v>0</v>
      </c>
    </row>
    <row r="921" spans="1:20" ht="18" hidden="1" customHeight="1">
      <c r="A921" s="535" t="s">
        <v>518</v>
      </c>
      <c r="B921" s="536"/>
      <c r="C921" s="519" t="e">
        <f>ROUND((Q921-R921)/H921/12,0)</f>
        <v>#DIV/0!</v>
      </c>
      <c r="D921" s="519" t="e">
        <f>ROUND(R921/F921/12,0)</f>
        <v>#DIV/0!</v>
      </c>
      <c r="E921" s="524">
        <f>E922+E923</f>
        <v>0</v>
      </c>
      <c r="F921" s="525">
        <f>F922+F923</f>
        <v>0</v>
      </c>
      <c r="G921" s="525">
        <f>G922+G923</f>
        <v>0</v>
      </c>
      <c r="H921" s="526">
        <f>IF(E921+G921=H922+H923,E921+G921, "CHYBA")</f>
        <v>0</v>
      </c>
      <c r="I921" s="522">
        <f>I922+I923</f>
        <v>0</v>
      </c>
      <c r="J921" s="519">
        <f t="shared" ref="J921" si="292">J922+J923</f>
        <v>0</v>
      </c>
      <c r="K921" s="519">
        <f>K924</f>
        <v>0</v>
      </c>
      <c r="L921" s="519">
        <f>IF(I921+K921=L922+L923+L924,I921+K921,"CHYBA")</f>
        <v>0</v>
      </c>
      <c r="M921" s="519">
        <f>M922+M923</f>
        <v>0</v>
      </c>
      <c r="N921" s="519">
        <f>N922+N923</f>
        <v>0</v>
      </c>
      <c r="O921" s="519">
        <f>O924</f>
        <v>0</v>
      </c>
      <c r="P921" s="519">
        <f>IF(M921+O921=P922+P923+P924,M921+O921,"CHYBA")</f>
        <v>0</v>
      </c>
      <c r="Q921" s="519">
        <f>Q922+Q923</f>
        <v>0</v>
      </c>
      <c r="R921" s="519">
        <f>R922+R923</f>
        <v>0</v>
      </c>
      <c r="S921" s="519">
        <f>S924</f>
        <v>0</v>
      </c>
      <c r="T921" s="521">
        <f>IF(Q921+S921=T922+T923+T924,Q921+S921,"CHYBA")</f>
        <v>0</v>
      </c>
    </row>
    <row r="922" spans="1:20" ht="18" hidden="1" customHeight="1">
      <c r="A922" s="534" t="s">
        <v>55</v>
      </c>
      <c r="B922" s="518" t="s">
        <v>419</v>
      </c>
      <c r="C922" s="519" t="e">
        <f>ROUND((Q922-R922)/H922/12,0)</f>
        <v>#DIV/0!</v>
      </c>
      <c r="D922" s="519" t="e">
        <f>ROUND(R922/F922/12,0)</f>
        <v>#DIV/0!</v>
      </c>
      <c r="E922" s="539"/>
      <c r="F922" s="540"/>
      <c r="G922" s="540"/>
      <c r="H922" s="521">
        <f>E922+G922</f>
        <v>0</v>
      </c>
      <c r="I922" s="541"/>
      <c r="J922" s="542"/>
      <c r="K922" s="519" t="s">
        <v>419</v>
      </c>
      <c r="L922" s="519">
        <f>I922</f>
        <v>0</v>
      </c>
      <c r="M922" s="542"/>
      <c r="N922" s="542"/>
      <c r="O922" s="519" t="s">
        <v>419</v>
      </c>
      <c r="P922" s="519">
        <f>M922</f>
        <v>0</v>
      </c>
      <c r="Q922" s="519">
        <f>I922+M922</f>
        <v>0</v>
      </c>
      <c r="R922" s="519">
        <f>J922+N922</f>
        <v>0</v>
      </c>
      <c r="S922" s="519" t="s">
        <v>419</v>
      </c>
      <c r="T922" s="521">
        <f>Q922</f>
        <v>0</v>
      </c>
    </row>
    <row r="923" spans="1:20" ht="18" hidden="1" customHeight="1">
      <c r="A923" s="534" t="s">
        <v>56</v>
      </c>
      <c r="B923" s="518" t="s">
        <v>419</v>
      </c>
      <c r="C923" s="519" t="e">
        <f>ROUND((Q923-R923)/H923/12,0)</f>
        <v>#DIV/0!</v>
      </c>
      <c r="D923" s="519" t="e">
        <f>ROUND(R923/F923/12,0)</f>
        <v>#DIV/0!</v>
      </c>
      <c r="E923" s="539"/>
      <c r="F923" s="540"/>
      <c r="G923" s="540"/>
      <c r="H923" s="521">
        <f>E923+G923</f>
        <v>0</v>
      </c>
      <c r="I923" s="541"/>
      <c r="J923" s="542"/>
      <c r="K923" s="519" t="s">
        <v>419</v>
      </c>
      <c r="L923" s="519">
        <f>I923</f>
        <v>0</v>
      </c>
      <c r="M923" s="542"/>
      <c r="N923" s="542"/>
      <c r="O923" s="519" t="s">
        <v>419</v>
      </c>
      <c r="P923" s="519">
        <f>M923</f>
        <v>0</v>
      </c>
      <c r="Q923" s="519">
        <f>I923+M923</f>
        <v>0</v>
      </c>
      <c r="R923" s="519">
        <f>J923+N923</f>
        <v>0</v>
      </c>
      <c r="S923" s="519" t="s">
        <v>419</v>
      </c>
      <c r="T923" s="521">
        <f>Q923</f>
        <v>0</v>
      </c>
    </row>
    <row r="924" spans="1:20" ht="18" hidden="1" customHeight="1">
      <c r="A924" s="534" t="s">
        <v>57</v>
      </c>
      <c r="B924" s="518" t="s">
        <v>419</v>
      </c>
      <c r="C924" s="519" t="s">
        <v>419</v>
      </c>
      <c r="D924" s="519" t="s">
        <v>419</v>
      </c>
      <c r="E924" s="524" t="s">
        <v>419</v>
      </c>
      <c r="F924" s="525" t="s">
        <v>419</v>
      </c>
      <c r="G924" s="525" t="s">
        <v>419</v>
      </c>
      <c r="H924" s="526" t="s">
        <v>419</v>
      </c>
      <c r="I924" s="522" t="s">
        <v>419</v>
      </c>
      <c r="J924" s="519" t="s">
        <v>419</v>
      </c>
      <c r="K924" s="542"/>
      <c r="L924" s="519">
        <f>K924</f>
        <v>0</v>
      </c>
      <c r="M924" s="519" t="s">
        <v>419</v>
      </c>
      <c r="N924" s="519" t="s">
        <v>419</v>
      </c>
      <c r="O924" s="542"/>
      <c r="P924" s="519">
        <f>O924</f>
        <v>0</v>
      </c>
      <c r="Q924" s="519" t="s">
        <v>419</v>
      </c>
      <c r="R924" s="519" t="s">
        <v>419</v>
      </c>
      <c r="S924" s="519">
        <f>K924+O924</f>
        <v>0</v>
      </c>
      <c r="T924" s="521">
        <f>S924</f>
        <v>0</v>
      </c>
    </row>
    <row r="925" spans="1:20" ht="18" hidden="1" customHeight="1">
      <c r="A925" s="535" t="s">
        <v>518</v>
      </c>
      <c r="B925" s="536"/>
      <c r="C925" s="519" t="e">
        <f>ROUND((Q925-R925)/H925/12,0)</f>
        <v>#DIV/0!</v>
      </c>
      <c r="D925" s="519" t="e">
        <f>ROUND(R925/F925/12,0)</f>
        <v>#DIV/0!</v>
      </c>
      <c r="E925" s="524">
        <f>E926+E927</f>
        <v>0</v>
      </c>
      <c r="F925" s="525">
        <f>F926+F927</f>
        <v>0</v>
      </c>
      <c r="G925" s="525">
        <f>G926+G927</f>
        <v>0</v>
      </c>
      <c r="H925" s="526">
        <f>IF(E925+G925=H926+H927,E925+G925, "CHYBA")</f>
        <v>0</v>
      </c>
      <c r="I925" s="522">
        <f>I926+I927</f>
        <v>0</v>
      </c>
      <c r="J925" s="519">
        <f t="shared" ref="J925" si="293">J926+J927</f>
        <v>0</v>
      </c>
      <c r="K925" s="519">
        <f>K928</f>
        <v>0</v>
      </c>
      <c r="L925" s="519">
        <f>IF(I925+K925=L926+L927+L928,I925+K925,"CHYBA")</f>
        <v>0</v>
      </c>
      <c r="M925" s="519">
        <f>M926+M927</f>
        <v>0</v>
      </c>
      <c r="N925" s="519">
        <f>N926+N927</f>
        <v>0</v>
      </c>
      <c r="O925" s="519">
        <f>O928</f>
        <v>0</v>
      </c>
      <c r="P925" s="519">
        <f>IF(M925+O925=P926+P927+P928,M925+O925,"CHYBA")</f>
        <v>0</v>
      </c>
      <c r="Q925" s="519">
        <f>Q926+Q927</f>
        <v>0</v>
      </c>
      <c r="R925" s="519">
        <f>R926+R927</f>
        <v>0</v>
      </c>
      <c r="S925" s="519">
        <f>S928</f>
        <v>0</v>
      </c>
      <c r="T925" s="521">
        <f>IF(Q925+S925=T926+T927+T928,Q925+S925,"CHYBA")</f>
        <v>0</v>
      </c>
    </row>
    <row r="926" spans="1:20" ht="18" hidden="1" customHeight="1">
      <c r="A926" s="534" t="s">
        <v>55</v>
      </c>
      <c r="B926" s="518" t="s">
        <v>419</v>
      </c>
      <c r="C926" s="519" t="e">
        <f>ROUND((Q926-R926)/H926/12,0)</f>
        <v>#DIV/0!</v>
      </c>
      <c r="D926" s="519" t="e">
        <f>ROUND(R926/F926/12,0)</f>
        <v>#DIV/0!</v>
      </c>
      <c r="E926" s="539"/>
      <c r="F926" s="540"/>
      <c r="G926" s="540"/>
      <c r="H926" s="521">
        <f>E926+G926</f>
        <v>0</v>
      </c>
      <c r="I926" s="541"/>
      <c r="J926" s="542"/>
      <c r="K926" s="519" t="s">
        <v>419</v>
      </c>
      <c r="L926" s="519">
        <f>I926</f>
        <v>0</v>
      </c>
      <c r="M926" s="542"/>
      <c r="N926" s="542"/>
      <c r="O926" s="519" t="s">
        <v>419</v>
      </c>
      <c r="P926" s="519">
        <f>M926</f>
        <v>0</v>
      </c>
      <c r="Q926" s="519">
        <f>I926+M926</f>
        <v>0</v>
      </c>
      <c r="R926" s="519">
        <f>J926+N926</f>
        <v>0</v>
      </c>
      <c r="S926" s="519" t="s">
        <v>419</v>
      </c>
      <c r="T926" s="521">
        <f>Q926</f>
        <v>0</v>
      </c>
    </row>
    <row r="927" spans="1:20" ht="18" hidden="1" customHeight="1">
      <c r="A927" s="534" t="s">
        <v>56</v>
      </c>
      <c r="B927" s="518" t="s">
        <v>419</v>
      </c>
      <c r="C927" s="519" t="e">
        <f>ROUND((Q927-R927)/H927/12,0)</f>
        <v>#DIV/0!</v>
      </c>
      <c r="D927" s="519" t="e">
        <f>ROUND(R927/F927/12,0)</f>
        <v>#DIV/0!</v>
      </c>
      <c r="E927" s="539"/>
      <c r="F927" s="540"/>
      <c r="G927" s="540"/>
      <c r="H927" s="521">
        <f>E927+G927</f>
        <v>0</v>
      </c>
      <c r="I927" s="541"/>
      <c r="J927" s="542"/>
      <c r="K927" s="519" t="s">
        <v>419</v>
      </c>
      <c r="L927" s="519">
        <f>I927</f>
        <v>0</v>
      </c>
      <c r="M927" s="542"/>
      <c r="N927" s="542"/>
      <c r="O927" s="519" t="s">
        <v>419</v>
      </c>
      <c r="P927" s="519">
        <f>M927</f>
        <v>0</v>
      </c>
      <c r="Q927" s="519">
        <f>I927+M927</f>
        <v>0</v>
      </c>
      <c r="R927" s="519">
        <f>J927+N927</f>
        <v>0</v>
      </c>
      <c r="S927" s="519" t="s">
        <v>419</v>
      </c>
      <c r="T927" s="521">
        <f>Q927</f>
        <v>0</v>
      </c>
    </row>
    <row r="928" spans="1:20" ht="18" hidden="1" customHeight="1" thickBot="1">
      <c r="A928" s="551" t="s">
        <v>57</v>
      </c>
      <c r="B928" s="552" t="s">
        <v>419</v>
      </c>
      <c r="C928" s="553" t="s">
        <v>419</v>
      </c>
      <c r="D928" s="553" t="s">
        <v>419</v>
      </c>
      <c r="E928" s="554" t="s">
        <v>419</v>
      </c>
      <c r="F928" s="555" t="s">
        <v>419</v>
      </c>
      <c r="G928" s="555" t="s">
        <v>419</v>
      </c>
      <c r="H928" s="556" t="s">
        <v>419</v>
      </c>
      <c r="I928" s="557" t="s">
        <v>419</v>
      </c>
      <c r="J928" s="553" t="s">
        <v>419</v>
      </c>
      <c r="K928" s="558"/>
      <c r="L928" s="553">
        <f>K928</f>
        <v>0</v>
      </c>
      <c r="M928" s="553" t="s">
        <v>419</v>
      </c>
      <c r="N928" s="553" t="s">
        <v>419</v>
      </c>
      <c r="O928" s="558"/>
      <c r="P928" s="553">
        <f>O928</f>
        <v>0</v>
      </c>
      <c r="Q928" s="553" t="s">
        <v>419</v>
      </c>
      <c r="R928" s="553" t="s">
        <v>419</v>
      </c>
      <c r="S928" s="553">
        <f>K928+O928</f>
        <v>0</v>
      </c>
      <c r="T928" s="559">
        <f>S928</f>
        <v>0</v>
      </c>
    </row>
    <row r="929" spans="1:20" ht="18" hidden="1" customHeight="1">
      <c r="A929" s="528" t="s">
        <v>427</v>
      </c>
      <c r="B929" s="529" t="s">
        <v>419</v>
      </c>
      <c r="C929" s="530" t="e">
        <f>ROUND((Q929-R929)/H929/12,0)</f>
        <v>#DIV/0!</v>
      </c>
      <c r="D929" s="530" t="e">
        <f>ROUND(R929/F929/12,0)</f>
        <v>#DIV/0!</v>
      </c>
      <c r="E929" s="531">
        <f>E930+E931</f>
        <v>0</v>
      </c>
      <c r="F929" s="530">
        <f>F930+F931</f>
        <v>0</v>
      </c>
      <c r="G929" s="530">
        <f>G930+G931</f>
        <v>0</v>
      </c>
      <c r="H929" s="532">
        <f>IF(E929+G929=H930+H931,E929+G929, "CHYBA")</f>
        <v>0</v>
      </c>
      <c r="I929" s="533">
        <f>I930+I931</f>
        <v>0</v>
      </c>
      <c r="J929" s="530">
        <f t="shared" ref="J929" si="294">J930+J931</f>
        <v>0</v>
      </c>
      <c r="K929" s="530">
        <f>K932</f>
        <v>0</v>
      </c>
      <c r="L929" s="530">
        <f>IF(I929+K929=L930+L931+L932,I929+K929,"CHYBA")</f>
        <v>0</v>
      </c>
      <c r="M929" s="530">
        <f>M930+M931</f>
        <v>0</v>
      </c>
      <c r="N929" s="530">
        <f>N930+N931</f>
        <v>0</v>
      </c>
      <c r="O929" s="530">
        <f>O932</f>
        <v>0</v>
      </c>
      <c r="P929" s="530">
        <f>IF(M929+O929=P930+P931+P932,M929+O929,"CHYBA")</f>
        <v>0</v>
      </c>
      <c r="Q929" s="530">
        <f>Q930+Q931</f>
        <v>0</v>
      </c>
      <c r="R929" s="530">
        <f>R930+R931</f>
        <v>0</v>
      </c>
      <c r="S929" s="530">
        <f>S932</f>
        <v>0</v>
      </c>
      <c r="T929" s="532">
        <f>IF(Q929+S929=T930+T931+T932,Q929+S929,"CHYBA")</f>
        <v>0</v>
      </c>
    </row>
    <row r="930" spans="1:20" ht="18" hidden="1" customHeight="1">
      <c r="A930" s="534" t="s">
        <v>55</v>
      </c>
      <c r="B930" s="518" t="s">
        <v>419</v>
      </c>
      <c r="C930" s="519" t="e">
        <f>ROUND((Q930-R930)/H930/12,0)</f>
        <v>#DIV/0!</v>
      </c>
      <c r="D930" s="519" t="e">
        <f>ROUND(R930/F930/12,0)</f>
        <v>#DIV/0!</v>
      </c>
      <c r="E930" s="520">
        <f>E934+E938+E942+E946+E950+E954+E958</f>
        <v>0</v>
      </c>
      <c r="F930" s="519">
        <f>F934+F938+F942+F946+F950+F954+F958</f>
        <v>0</v>
      </c>
      <c r="G930" s="519">
        <f>G934+G938+G942+G946+G950+G954+G958</f>
        <v>0</v>
      </c>
      <c r="H930" s="521">
        <f>E930+G930</f>
        <v>0</v>
      </c>
      <c r="I930" s="522">
        <f>I934+I938+I942+I946+I950+I954+I958</f>
        <v>0</v>
      </c>
      <c r="J930" s="519">
        <f t="shared" ref="J930:J931" si="295">J934+J938+J942+J946+J950+J954+J958</f>
        <v>0</v>
      </c>
      <c r="K930" s="519" t="s">
        <v>419</v>
      </c>
      <c r="L930" s="519">
        <f>I930</f>
        <v>0</v>
      </c>
      <c r="M930" s="519">
        <f>M934+M938+M942+M946+M950+M954+M958</f>
        <v>0</v>
      </c>
      <c r="N930" s="519">
        <f t="shared" ref="N930:N931" si="296">N934+N938+N942+N946+N950+N954+N958</f>
        <v>0</v>
      </c>
      <c r="O930" s="519" t="s">
        <v>419</v>
      </c>
      <c r="P930" s="519">
        <f>M930</f>
        <v>0</v>
      </c>
      <c r="Q930" s="519">
        <f>I930+M930</f>
        <v>0</v>
      </c>
      <c r="R930" s="519">
        <f>J930+N930</f>
        <v>0</v>
      </c>
      <c r="S930" s="519" t="s">
        <v>419</v>
      </c>
      <c r="T930" s="521">
        <f>Q930</f>
        <v>0</v>
      </c>
    </row>
    <row r="931" spans="1:20" ht="18" hidden="1" customHeight="1">
      <c r="A931" s="534" t="s">
        <v>56</v>
      </c>
      <c r="B931" s="518" t="s">
        <v>419</v>
      </c>
      <c r="C931" s="519" t="e">
        <f>ROUND((Q931-R931)/H931/12,0)</f>
        <v>#DIV/0!</v>
      </c>
      <c r="D931" s="519" t="e">
        <f>ROUND(R931/F931/12,0)</f>
        <v>#DIV/0!</v>
      </c>
      <c r="E931" s="520">
        <f>E935+E939+E943+E947+E951+E955+E959</f>
        <v>0</v>
      </c>
      <c r="F931" s="519">
        <f t="shared" ref="F931:G931" si="297">F935+F939+F943+F947+F951+F955+F959</f>
        <v>0</v>
      </c>
      <c r="G931" s="519">
        <f t="shared" si="297"/>
        <v>0</v>
      </c>
      <c r="H931" s="521">
        <f>E931+G931</f>
        <v>0</v>
      </c>
      <c r="I931" s="522">
        <f>I935+I939+I943+I947+I951+I955+I959</f>
        <v>0</v>
      </c>
      <c r="J931" s="519">
        <f t="shared" si="295"/>
        <v>0</v>
      </c>
      <c r="K931" s="519" t="s">
        <v>419</v>
      </c>
      <c r="L931" s="519">
        <f>I931</f>
        <v>0</v>
      </c>
      <c r="M931" s="519">
        <f>M935+M939+M943+M947+M951+M955+M959</f>
        <v>0</v>
      </c>
      <c r="N931" s="519">
        <f t="shared" si="296"/>
        <v>0</v>
      </c>
      <c r="O931" s="519" t="s">
        <v>419</v>
      </c>
      <c r="P931" s="519">
        <f>M931</f>
        <v>0</v>
      </c>
      <c r="Q931" s="519">
        <f>I931+M931</f>
        <v>0</v>
      </c>
      <c r="R931" s="519">
        <f>J931+N931</f>
        <v>0</v>
      </c>
      <c r="S931" s="519" t="s">
        <v>419</v>
      </c>
      <c r="T931" s="521">
        <f>Q931</f>
        <v>0</v>
      </c>
    </row>
    <row r="932" spans="1:20" ht="18" hidden="1" customHeight="1">
      <c r="A932" s="534" t="s">
        <v>57</v>
      </c>
      <c r="B932" s="518" t="s">
        <v>419</v>
      </c>
      <c r="C932" s="519" t="s">
        <v>419</v>
      </c>
      <c r="D932" s="519" t="s">
        <v>419</v>
      </c>
      <c r="E932" s="524" t="s">
        <v>419</v>
      </c>
      <c r="F932" s="525" t="s">
        <v>419</v>
      </c>
      <c r="G932" s="525" t="s">
        <v>419</v>
      </c>
      <c r="H932" s="526" t="s">
        <v>419</v>
      </c>
      <c r="I932" s="522" t="s">
        <v>419</v>
      </c>
      <c r="J932" s="519" t="s">
        <v>419</v>
      </c>
      <c r="K932" s="519">
        <f>K936+K940+K944+K948+K952+K956+K960</f>
        <v>0</v>
      </c>
      <c r="L932" s="519">
        <f>K932</f>
        <v>0</v>
      </c>
      <c r="M932" s="519" t="s">
        <v>419</v>
      </c>
      <c r="N932" s="519" t="s">
        <v>419</v>
      </c>
      <c r="O932" s="519">
        <f>O936+O940+O944+O948+O952+O956+O960</f>
        <v>0</v>
      </c>
      <c r="P932" s="519">
        <f>O932</f>
        <v>0</v>
      </c>
      <c r="Q932" s="519" t="s">
        <v>419</v>
      </c>
      <c r="R932" s="519" t="s">
        <v>419</v>
      </c>
      <c r="S932" s="519">
        <f>K932+O932</f>
        <v>0</v>
      </c>
      <c r="T932" s="521">
        <f>S932</f>
        <v>0</v>
      </c>
    </row>
    <row r="933" spans="1:20" ht="18" hidden="1" customHeight="1">
      <c r="A933" s="535" t="s">
        <v>518</v>
      </c>
      <c r="B933" s="536"/>
      <c r="C933" s="519" t="e">
        <f>ROUND((Q933-R933)/H933/12,0)</f>
        <v>#DIV/0!</v>
      </c>
      <c r="D933" s="519" t="e">
        <f>ROUND(R933/F933/12,0)</f>
        <v>#DIV/0!</v>
      </c>
      <c r="E933" s="524">
        <f>E934+E935</f>
        <v>0</v>
      </c>
      <c r="F933" s="525">
        <f>F934+F935</f>
        <v>0</v>
      </c>
      <c r="G933" s="525">
        <f>G934+G935</f>
        <v>0</v>
      </c>
      <c r="H933" s="526">
        <f>IF(E933+G933=H934+H935,E933+G933, "CHYBA")</f>
        <v>0</v>
      </c>
      <c r="I933" s="537">
        <f>I934+I935</f>
        <v>0</v>
      </c>
      <c r="J933" s="538">
        <f>J934+J935</f>
        <v>0</v>
      </c>
      <c r="K933" s="538">
        <f>K936</f>
        <v>0</v>
      </c>
      <c r="L933" s="538">
        <f>IF(I933+K933=L934+L935+L936,I933+K933,"CHYBA")</f>
        <v>0</v>
      </c>
      <c r="M933" s="519">
        <f>M934+M935</f>
        <v>0</v>
      </c>
      <c r="N933" s="519">
        <f>N934+N935</f>
        <v>0</v>
      </c>
      <c r="O933" s="519">
        <f>O936</f>
        <v>0</v>
      </c>
      <c r="P933" s="519">
        <f>IF(M933+O933=P934+P935+P936,M933+O933,"CHYBA")</f>
        <v>0</v>
      </c>
      <c r="Q933" s="519">
        <f>Q934+Q935</f>
        <v>0</v>
      </c>
      <c r="R933" s="519">
        <f>R934+R935</f>
        <v>0</v>
      </c>
      <c r="S933" s="519">
        <f>S936</f>
        <v>0</v>
      </c>
      <c r="T933" s="521">
        <f>IF(Q933+S933=T934+T935+T936,Q933+S933,"CHYBA")</f>
        <v>0</v>
      </c>
    </row>
    <row r="934" spans="1:20" ht="18" hidden="1" customHeight="1">
      <c r="A934" s="534" t="s">
        <v>55</v>
      </c>
      <c r="B934" s="518" t="s">
        <v>419</v>
      </c>
      <c r="C934" s="519" t="e">
        <f>ROUND((Q934-R934)/H934/12,0)</f>
        <v>#DIV/0!</v>
      </c>
      <c r="D934" s="519" t="e">
        <f>ROUND(R934/F934/12,0)</f>
        <v>#DIV/0!</v>
      </c>
      <c r="E934" s="539"/>
      <c r="F934" s="540"/>
      <c r="G934" s="540"/>
      <c r="H934" s="521">
        <f>E934+G934</f>
        <v>0</v>
      </c>
      <c r="I934" s="541"/>
      <c r="J934" s="542"/>
      <c r="K934" s="538" t="s">
        <v>419</v>
      </c>
      <c r="L934" s="538">
        <f>I934</f>
        <v>0</v>
      </c>
      <c r="M934" s="542"/>
      <c r="N934" s="542"/>
      <c r="O934" s="519" t="s">
        <v>419</v>
      </c>
      <c r="P934" s="519">
        <f>M934</f>
        <v>0</v>
      </c>
      <c r="Q934" s="519">
        <f>I934+M934</f>
        <v>0</v>
      </c>
      <c r="R934" s="519">
        <f>J934+N934</f>
        <v>0</v>
      </c>
      <c r="S934" s="519" t="s">
        <v>419</v>
      </c>
      <c r="T934" s="521">
        <f>Q934</f>
        <v>0</v>
      </c>
    </row>
    <row r="935" spans="1:20" ht="18" hidden="1" customHeight="1">
      <c r="A935" s="534" t="s">
        <v>56</v>
      </c>
      <c r="B935" s="518" t="s">
        <v>419</v>
      </c>
      <c r="C935" s="519" t="e">
        <f>ROUND((Q935-R935)/H935/12,0)</f>
        <v>#DIV/0!</v>
      </c>
      <c r="D935" s="519" t="e">
        <f>ROUND(R935/F935/12,0)</f>
        <v>#DIV/0!</v>
      </c>
      <c r="E935" s="539"/>
      <c r="F935" s="540"/>
      <c r="G935" s="540"/>
      <c r="H935" s="521">
        <f>E935+G935</f>
        <v>0</v>
      </c>
      <c r="I935" s="541"/>
      <c r="J935" s="542"/>
      <c r="K935" s="538" t="s">
        <v>419</v>
      </c>
      <c r="L935" s="538">
        <f>I935</f>
        <v>0</v>
      </c>
      <c r="M935" s="542"/>
      <c r="N935" s="542"/>
      <c r="O935" s="519" t="s">
        <v>419</v>
      </c>
      <c r="P935" s="519">
        <f>M935</f>
        <v>0</v>
      </c>
      <c r="Q935" s="519">
        <f>I935+M935</f>
        <v>0</v>
      </c>
      <c r="R935" s="519">
        <f>J935+N935</f>
        <v>0</v>
      </c>
      <c r="S935" s="519" t="s">
        <v>419</v>
      </c>
      <c r="T935" s="521">
        <f>Q935</f>
        <v>0</v>
      </c>
    </row>
    <row r="936" spans="1:20" ht="18" hidden="1" customHeight="1">
      <c r="A936" s="534" t="s">
        <v>57</v>
      </c>
      <c r="B936" s="518" t="s">
        <v>419</v>
      </c>
      <c r="C936" s="519" t="s">
        <v>419</v>
      </c>
      <c r="D936" s="519" t="s">
        <v>419</v>
      </c>
      <c r="E936" s="524" t="s">
        <v>419</v>
      </c>
      <c r="F936" s="525" t="s">
        <v>419</v>
      </c>
      <c r="G936" s="525" t="s">
        <v>419</v>
      </c>
      <c r="H936" s="526" t="s">
        <v>419</v>
      </c>
      <c r="I936" s="522" t="s">
        <v>419</v>
      </c>
      <c r="J936" s="519" t="s">
        <v>419</v>
      </c>
      <c r="K936" s="542"/>
      <c r="L936" s="538">
        <f>K936</f>
        <v>0</v>
      </c>
      <c r="M936" s="519" t="s">
        <v>419</v>
      </c>
      <c r="N936" s="519" t="s">
        <v>419</v>
      </c>
      <c r="O936" s="542"/>
      <c r="P936" s="519">
        <f>O936</f>
        <v>0</v>
      </c>
      <c r="Q936" s="519" t="s">
        <v>419</v>
      </c>
      <c r="R936" s="519" t="s">
        <v>419</v>
      </c>
      <c r="S936" s="519">
        <f>K936+O936</f>
        <v>0</v>
      </c>
      <c r="T936" s="521">
        <f>S936</f>
        <v>0</v>
      </c>
    </row>
    <row r="937" spans="1:20" ht="18" hidden="1" customHeight="1">
      <c r="A937" s="535" t="s">
        <v>518</v>
      </c>
      <c r="B937" s="536"/>
      <c r="C937" s="519" t="e">
        <f>ROUND((Q937-R937)/H937/12,0)</f>
        <v>#DIV/0!</v>
      </c>
      <c r="D937" s="519" t="e">
        <f>ROUND(R937/F937/12,0)</f>
        <v>#DIV/0!</v>
      </c>
      <c r="E937" s="524">
        <f>E938+E939</f>
        <v>0</v>
      </c>
      <c r="F937" s="525">
        <f>F938+F939</f>
        <v>0</v>
      </c>
      <c r="G937" s="525">
        <f>G938+G939</f>
        <v>0</v>
      </c>
      <c r="H937" s="526">
        <f>IF(E937+G937=H938+H939,E937+G937, "CHYBA")</f>
        <v>0</v>
      </c>
      <c r="I937" s="522">
        <f>I938+I939</f>
        <v>0</v>
      </c>
      <c r="J937" s="519">
        <f t="shared" ref="J937" si="298">J938+J939</f>
        <v>0</v>
      </c>
      <c r="K937" s="519">
        <f>K940</f>
        <v>0</v>
      </c>
      <c r="L937" s="519">
        <f>IF(I937+K937=L938+L939+L940,I937+K937,"CHYBA")</f>
        <v>0</v>
      </c>
      <c r="M937" s="519">
        <f>M938+M939</f>
        <v>0</v>
      </c>
      <c r="N937" s="519">
        <f>N938+N939</f>
        <v>0</v>
      </c>
      <c r="O937" s="519">
        <f>O940</f>
        <v>0</v>
      </c>
      <c r="P937" s="519">
        <f>IF(M937+O937=P938+P939+P940,M937+O937,"CHYBA")</f>
        <v>0</v>
      </c>
      <c r="Q937" s="519">
        <f>Q938+Q939</f>
        <v>0</v>
      </c>
      <c r="R937" s="519">
        <f>R938+R939</f>
        <v>0</v>
      </c>
      <c r="S937" s="519">
        <f>S940</f>
        <v>0</v>
      </c>
      <c r="T937" s="521">
        <f>IF(Q937+S937=T938+T939+T940,Q937+S937,"CHYBA")</f>
        <v>0</v>
      </c>
    </row>
    <row r="938" spans="1:20" ht="18" hidden="1" customHeight="1">
      <c r="A938" s="534" t="s">
        <v>55</v>
      </c>
      <c r="B938" s="518" t="s">
        <v>419</v>
      </c>
      <c r="C938" s="519" t="e">
        <f>ROUND((Q938-R938)/H938/12,0)</f>
        <v>#DIV/0!</v>
      </c>
      <c r="D938" s="519" t="e">
        <f>ROUND(R938/F938/12,0)</f>
        <v>#DIV/0!</v>
      </c>
      <c r="E938" s="539"/>
      <c r="F938" s="540"/>
      <c r="G938" s="540"/>
      <c r="H938" s="521">
        <f>E938+G938</f>
        <v>0</v>
      </c>
      <c r="I938" s="541"/>
      <c r="J938" s="542"/>
      <c r="K938" s="519" t="s">
        <v>419</v>
      </c>
      <c r="L938" s="519">
        <f>I938</f>
        <v>0</v>
      </c>
      <c r="M938" s="542"/>
      <c r="N938" s="542"/>
      <c r="O938" s="519" t="s">
        <v>419</v>
      </c>
      <c r="P938" s="519">
        <f>M938</f>
        <v>0</v>
      </c>
      <c r="Q938" s="519">
        <f>I938+M938</f>
        <v>0</v>
      </c>
      <c r="R938" s="519">
        <f>J938+N938</f>
        <v>0</v>
      </c>
      <c r="S938" s="519" t="s">
        <v>419</v>
      </c>
      <c r="T938" s="521">
        <f>Q938</f>
        <v>0</v>
      </c>
    </row>
    <row r="939" spans="1:20" ht="18" hidden="1" customHeight="1">
      <c r="A939" s="534" t="s">
        <v>56</v>
      </c>
      <c r="B939" s="518" t="s">
        <v>419</v>
      </c>
      <c r="C939" s="519" t="e">
        <f>ROUND((Q939-R939)/H939/12,0)</f>
        <v>#DIV/0!</v>
      </c>
      <c r="D939" s="519" t="e">
        <f>ROUND(R939/F939/12,0)</f>
        <v>#DIV/0!</v>
      </c>
      <c r="E939" s="539"/>
      <c r="F939" s="540"/>
      <c r="G939" s="540"/>
      <c r="H939" s="521">
        <f>E939+G939</f>
        <v>0</v>
      </c>
      <c r="I939" s="541"/>
      <c r="J939" s="542"/>
      <c r="K939" s="519" t="s">
        <v>419</v>
      </c>
      <c r="L939" s="519">
        <f>I939</f>
        <v>0</v>
      </c>
      <c r="M939" s="542"/>
      <c r="N939" s="542"/>
      <c r="O939" s="519" t="s">
        <v>419</v>
      </c>
      <c r="P939" s="519">
        <f>M939</f>
        <v>0</v>
      </c>
      <c r="Q939" s="519">
        <f>I939+M939</f>
        <v>0</v>
      </c>
      <c r="R939" s="519">
        <f>J939+N939</f>
        <v>0</v>
      </c>
      <c r="S939" s="519" t="s">
        <v>419</v>
      </c>
      <c r="T939" s="521">
        <f>Q939</f>
        <v>0</v>
      </c>
    </row>
    <row r="940" spans="1:20" ht="18" hidden="1" customHeight="1">
      <c r="A940" s="534" t="s">
        <v>57</v>
      </c>
      <c r="B940" s="518" t="s">
        <v>419</v>
      </c>
      <c r="C940" s="519" t="s">
        <v>419</v>
      </c>
      <c r="D940" s="519" t="s">
        <v>419</v>
      </c>
      <c r="E940" s="524" t="s">
        <v>419</v>
      </c>
      <c r="F940" s="525" t="s">
        <v>419</v>
      </c>
      <c r="G940" s="525" t="s">
        <v>419</v>
      </c>
      <c r="H940" s="526" t="s">
        <v>419</v>
      </c>
      <c r="I940" s="522" t="s">
        <v>419</v>
      </c>
      <c r="J940" s="519" t="s">
        <v>419</v>
      </c>
      <c r="K940" s="542"/>
      <c r="L940" s="519">
        <f>K940</f>
        <v>0</v>
      </c>
      <c r="M940" s="519" t="s">
        <v>419</v>
      </c>
      <c r="N940" s="519" t="s">
        <v>419</v>
      </c>
      <c r="O940" s="542"/>
      <c r="P940" s="519">
        <f>O940</f>
        <v>0</v>
      </c>
      <c r="Q940" s="519" t="s">
        <v>419</v>
      </c>
      <c r="R940" s="519" t="s">
        <v>419</v>
      </c>
      <c r="S940" s="519">
        <f>K940+O940</f>
        <v>0</v>
      </c>
      <c r="T940" s="521">
        <f>S940</f>
        <v>0</v>
      </c>
    </row>
    <row r="941" spans="1:20" ht="18" hidden="1" customHeight="1">
      <c r="A941" s="535" t="s">
        <v>518</v>
      </c>
      <c r="B941" s="536"/>
      <c r="C941" s="519" t="e">
        <f>ROUND((Q941-R941)/H941/12,0)</f>
        <v>#DIV/0!</v>
      </c>
      <c r="D941" s="519" t="e">
        <f>ROUND(R941/F941/12,0)</f>
        <v>#DIV/0!</v>
      </c>
      <c r="E941" s="524">
        <f>E942+E943</f>
        <v>0</v>
      </c>
      <c r="F941" s="525">
        <f>F942+F943</f>
        <v>0</v>
      </c>
      <c r="G941" s="525">
        <f>G942+G943</f>
        <v>0</v>
      </c>
      <c r="H941" s="526">
        <f>IF(E941+G941=H942+H943,E941+G941, "CHYBA")</f>
        <v>0</v>
      </c>
      <c r="I941" s="522">
        <f>I942+I943</f>
        <v>0</v>
      </c>
      <c r="J941" s="519">
        <f t="shared" ref="J941" si="299">J942+J943</f>
        <v>0</v>
      </c>
      <c r="K941" s="519">
        <f>K944</f>
        <v>0</v>
      </c>
      <c r="L941" s="519">
        <f>IF(I941+K941=L942+L943+L944,I941+K941,"CHYBA")</f>
        <v>0</v>
      </c>
      <c r="M941" s="519">
        <f>M942+M943</f>
        <v>0</v>
      </c>
      <c r="N941" s="519">
        <f>N942+N943</f>
        <v>0</v>
      </c>
      <c r="O941" s="519">
        <f>O944</f>
        <v>0</v>
      </c>
      <c r="P941" s="519">
        <f>IF(M941+O941=P942+P943+P944,M941+O941,"CHYBA")</f>
        <v>0</v>
      </c>
      <c r="Q941" s="519">
        <f>Q942+Q943</f>
        <v>0</v>
      </c>
      <c r="R941" s="519">
        <f>R942+R943</f>
        <v>0</v>
      </c>
      <c r="S941" s="519">
        <f>S944</f>
        <v>0</v>
      </c>
      <c r="T941" s="521">
        <f>IF(Q941+S941=T942+T943+T944,Q941+S941,"CHYBA")</f>
        <v>0</v>
      </c>
    </row>
    <row r="942" spans="1:20" ht="18" hidden="1" customHeight="1">
      <c r="A942" s="534" t="s">
        <v>55</v>
      </c>
      <c r="B942" s="518" t="s">
        <v>419</v>
      </c>
      <c r="C942" s="519" t="e">
        <f>ROUND((Q942-R942)/H942/12,0)</f>
        <v>#DIV/0!</v>
      </c>
      <c r="D942" s="519" t="e">
        <f>ROUND(R942/F942/12,0)</f>
        <v>#DIV/0!</v>
      </c>
      <c r="E942" s="539"/>
      <c r="F942" s="540"/>
      <c r="G942" s="540"/>
      <c r="H942" s="521">
        <f>E942+G942</f>
        <v>0</v>
      </c>
      <c r="I942" s="541"/>
      <c r="J942" s="542"/>
      <c r="K942" s="519" t="s">
        <v>419</v>
      </c>
      <c r="L942" s="519">
        <f>I942</f>
        <v>0</v>
      </c>
      <c r="M942" s="542"/>
      <c r="N942" s="542"/>
      <c r="O942" s="519" t="s">
        <v>419</v>
      </c>
      <c r="P942" s="519">
        <f>M942</f>
        <v>0</v>
      </c>
      <c r="Q942" s="519">
        <f>I942+M942</f>
        <v>0</v>
      </c>
      <c r="R942" s="519">
        <f>J942+N942</f>
        <v>0</v>
      </c>
      <c r="S942" s="519" t="s">
        <v>419</v>
      </c>
      <c r="T942" s="521">
        <f>Q942</f>
        <v>0</v>
      </c>
    </row>
    <row r="943" spans="1:20" ht="18" hidden="1" customHeight="1">
      <c r="A943" s="534" t="s">
        <v>56</v>
      </c>
      <c r="B943" s="518" t="s">
        <v>419</v>
      </c>
      <c r="C943" s="519" t="e">
        <f>ROUND((Q943-R943)/H943/12,0)</f>
        <v>#DIV/0!</v>
      </c>
      <c r="D943" s="519" t="e">
        <f>ROUND(R943/F943/12,0)</f>
        <v>#DIV/0!</v>
      </c>
      <c r="E943" s="539"/>
      <c r="F943" s="540"/>
      <c r="G943" s="540"/>
      <c r="H943" s="521">
        <f>E943+G943</f>
        <v>0</v>
      </c>
      <c r="I943" s="541"/>
      <c r="J943" s="542"/>
      <c r="K943" s="519" t="s">
        <v>419</v>
      </c>
      <c r="L943" s="519">
        <f>I943</f>
        <v>0</v>
      </c>
      <c r="M943" s="542"/>
      <c r="N943" s="542"/>
      <c r="O943" s="519" t="s">
        <v>419</v>
      </c>
      <c r="P943" s="519">
        <f>M943</f>
        <v>0</v>
      </c>
      <c r="Q943" s="519">
        <f>I943+M943</f>
        <v>0</v>
      </c>
      <c r="R943" s="519">
        <f>J943+N943</f>
        <v>0</v>
      </c>
      <c r="S943" s="519" t="s">
        <v>419</v>
      </c>
      <c r="T943" s="521">
        <f>Q943</f>
        <v>0</v>
      </c>
    </row>
    <row r="944" spans="1:20" ht="18" hidden="1" customHeight="1">
      <c r="A944" s="534" t="s">
        <v>57</v>
      </c>
      <c r="B944" s="518" t="s">
        <v>419</v>
      </c>
      <c r="C944" s="519" t="s">
        <v>419</v>
      </c>
      <c r="D944" s="519" t="s">
        <v>419</v>
      </c>
      <c r="E944" s="524" t="s">
        <v>419</v>
      </c>
      <c r="F944" s="525" t="s">
        <v>419</v>
      </c>
      <c r="G944" s="525" t="s">
        <v>419</v>
      </c>
      <c r="H944" s="526" t="s">
        <v>419</v>
      </c>
      <c r="I944" s="522" t="s">
        <v>419</v>
      </c>
      <c r="J944" s="519" t="s">
        <v>419</v>
      </c>
      <c r="K944" s="542"/>
      <c r="L944" s="519">
        <f>K944</f>
        <v>0</v>
      </c>
      <c r="M944" s="519" t="s">
        <v>419</v>
      </c>
      <c r="N944" s="519" t="s">
        <v>419</v>
      </c>
      <c r="O944" s="542"/>
      <c r="P944" s="519">
        <f>O944</f>
        <v>0</v>
      </c>
      <c r="Q944" s="519" t="s">
        <v>419</v>
      </c>
      <c r="R944" s="519" t="s">
        <v>419</v>
      </c>
      <c r="S944" s="519">
        <f>K944+O944</f>
        <v>0</v>
      </c>
      <c r="T944" s="521">
        <f>S944</f>
        <v>0</v>
      </c>
    </row>
    <row r="945" spans="1:20" ht="18" hidden="1" customHeight="1">
      <c r="A945" s="535" t="s">
        <v>518</v>
      </c>
      <c r="B945" s="536"/>
      <c r="C945" s="519" t="e">
        <f>ROUND((Q945-R945)/H945/12,0)</f>
        <v>#DIV/0!</v>
      </c>
      <c r="D945" s="519" t="e">
        <f>ROUND(R945/F945/12,0)</f>
        <v>#DIV/0!</v>
      </c>
      <c r="E945" s="524">
        <f>E946+E947</f>
        <v>0</v>
      </c>
      <c r="F945" s="525">
        <f>F946+F947</f>
        <v>0</v>
      </c>
      <c r="G945" s="525">
        <f>G946+G947</f>
        <v>0</v>
      </c>
      <c r="H945" s="526">
        <f>IF(E945+G945=H946+H947,E945+G945, "CHYBA")</f>
        <v>0</v>
      </c>
      <c r="I945" s="522">
        <f>I946+I947</f>
        <v>0</v>
      </c>
      <c r="J945" s="519">
        <f t="shared" ref="J945" si="300">J946+J947</f>
        <v>0</v>
      </c>
      <c r="K945" s="519">
        <f>K948</f>
        <v>0</v>
      </c>
      <c r="L945" s="519">
        <f>IF(I945+K945=L946+L947+L948,I945+K945,"CHYBA")</f>
        <v>0</v>
      </c>
      <c r="M945" s="519">
        <f>M946+M947</f>
        <v>0</v>
      </c>
      <c r="N945" s="519">
        <f>N946+N947</f>
        <v>0</v>
      </c>
      <c r="O945" s="519">
        <f>O948</f>
        <v>0</v>
      </c>
      <c r="P945" s="519">
        <f>IF(M945+O945=P946+P947+P948,M945+O945,"CHYBA")</f>
        <v>0</v>
      </c>
      <c r="Q945" s="519">
        <f>Q946+Q947</f>
        <v>0</v>
      </c>
      <c r="R945" s="519">
        <f>R946+R947</f>
        <v>0</v>
      </c>
      <c r="S945" s="519">
        <f>S948</f>
        <v>0</v>
      </c>
      <c r="T945" s="521">
        <f>IF(Q945+S945=T946+T947+T948,Q945+S945,"CHYBA")</f>
        <v>0</v>
      </c>
    </row>
    <row r="946" spans="1:20" ht="18" hidden="1" customHeight="1">
      <c r="A946" s="534" t="s">
        <v>55</v>
      </c>
      <c r="B946" s="518" t="s">
        <v>419</v>
      </c>
      <c r="C946" s="519" t="e">
        <f>ROUND((Q946-R946)/H946/12,0)</f>
        <v>#DIV/0!</v>
      </c>
      <c r="D946" s="519" t="e">
        <f>ROUND(R946/F946/12,0)</f>
        <v>#DIV/0!</v>
      </c>
      <c r="E946" s="539"/>
      <c r="F946" s="540"/>
      <c r="G946" s="540"/>
      <c r="H946" s="521">
        <f>E946+G946</f>
        <v>0</v>
      </c>
      <c r="I946" s="541"/>
      <c r="J946" s="542"/>
      <c r="K946" s="519" t="s">
        <v>419</v>
      </c>
      <c r="L946" s="519">
        <f>I946</f>
        <v>0</v>
      </c>
      <c r="M946" s="542"/>
      <c r="N946" s="542"/>
      <c r="O946" s="519" t="s">
        <v>419</v>
      </c>
      <c r="P946" s="519">
        <f>M946</f>
        <v>0</v>
      </c>
      <c r="Q946" s="519">
        <f>I946+M946</f>
        <v>0</v>
      </c>
      <c r="R946" s="519">
        <f>J946+N946</f>
        <v>0</v>
      </c>
      <c r="S946" s="519" t="s">
        <v>419</v>
      </c>
      <c r="T946" s="521">
        <f>Q946</f>
        <v>0</v>
      </c>
    </row>
    <row r="947" spans="1:20" ht="18" hidden="1" customHeight="1">
      <c r="A947" s="534" t="s">
        <v>56</v>
      </c>
      <c r="B947" s="518" t="s">
        <v>419</v>
      </c>
      <c r="C947" s="519" t="e">
        <f>ROUND((Q947-R947)/H947/12,0)</f>
        <v>#DIV/0!</v>
      </c>
      <c r="D947" s="519" t="e">
        <f>ROUND(R947/F947/12,0)</f>
        <v>#DIV/0!</v>
      </c>
      <c r="E947" s="539"/>
      <c r="F947" s="540"/>
      <c r="G947" s="540"/>
      <c r="H947" s="521">
        <f>E947+G947</f>
        <v>0</v>
      </c>
      <c r="I947" s="541"/>
      <c r="J947" s="542"/>
      <c r="K947" s="519" t="s">
        <v>419</v>
      </c>
      <c r="L947" s="519">
        <f>I947</f>
        <v>0</v>
      </c>
      <c r="M947" s="542"/>
      <c r="N947" s="542"/>
      <c r="O947" s="519" t="s">
        <v>419</v>
      </c>
      <c r="P947" s="519">
        <f>M947</f>
        <v>0</v>
      </c>
      <c r="Q947" s="519">
        <f>I947+M947</f>
        <v>0</v>
      </c>
      <c r="R947" s="519">
        <f>J947+N947</f>
        <v>0</v>
      </c>
      <c r="S947" s="519" t="s">
        <v>419</v>
      </c>
      <c r="T947" s="521">
        <f>Q947</f>
        <v>0</v>
      </c>
    </row>
    <row r="948" spans="1:20" ht="18" hidden="1" customHeight="1">
      <c r="A948" s="534" t="s">
        <v>57</v>
      </c>
      <c r="B948" s="518" t="s">
        <v>419</v>
      </c>
      <c r="C948" s="519" t="s">
        <v>419</v>
      </c>
      <c r="D948" s="519" t="s">
        <v>419</v>
      </c>
      <c r="E948" s="524" t="s">
        <v>419</v>
      </c>
      <c r="F948" s="525" t="s">
        <v>419</v>
      </c>
      <c r="G948" s="525" t="s">
        <v>419</v>
      </c>
      <c r="H948" s="526" t="s">
        <v>419</v>
      </c>
      <c r="I948" s="522" t="s">
        <v>419</v>
      </c>
      <c r="J948" s="519" t="s">
        <v>419</v>
      </c>
      <c r="K948" s="542"/>
      <c r="L948" s="519">
        <f>K948</f>
        <v>0</v>
      </c>
      <c r="M948" s="519" t="s">
        <v>419</v>
      </c>
      <c r="N948" s="519" t="s">
        <v>419</v>
      </c>
      <c r="O948" s="542"/>
      <c r="P948" s="519">
        <f>O948</f>
        <v>0</v>
      </c>
      <c r="Q948" s="519" t="s">
        <v>419</v>
      </c>
      <c r="R948" s="519" t="s">
        <v>419</v>
      </c>
      <c r="S948" s="519">
        <f>K948+O948</f>
        <v>0</v>
      </c>
      <c r="T948" s="521">
        <f>S948</f>
        <v>0</v>
      </c>
    </row>
    <row r="949" spans="1:20" ht="18" hidden="1" customHeight="1">
      <c r="A949" s="535" t="s">
        <v>518</v>
      </c>
      <c r="B949" s="536"/>
      <c r="C949" s="519" t="e">
        <f>ROUND((Q949-R949)/H949/12,0)</f>
        <v>#DIV/0!</v>
      </c>
      <c r="D949" s="519" t="e">
        <f>ROUND(R949/F949/12,0)</f>
        <v>#DIV/0!</v>
      </c>
      <c r="E949" s="524">
        <f>E950+E951</f>
        <v>0</v>
      </c>
      <c r="F949" s="525">
        <f>F950+F951</f>
        <v>0</v>
      </c>
      <c r="G949" s="525">
        <f>G950+G951</f>
        <v>0</v>
      </c>
      <c r="H949" s="526">
        <f>IF(E949+G949=H950+H951,E949+G949, "CHYBA")</f>
        <v>0</v>
      </c>
      <c r="I949" s="522">
        <f>I950+I951</f>
        <v>0</v>
      </c>
      <c r="J949" s="519">
        <f t="shared" ref="J949" si="301">J950+J951</f>
        <v>0</v>
      </c>
      <c r="K949" s="519">
        <f>K952</f>
        <v>0</v>
      </c>
      <c r="L949" s="519">
        <f>IF(I949+K949=L950+L951+L952,I949+K949,"CHYBA")</f>
        <v>0</v>
      </c>
      <c r="M949" s="519">
        <f>M950+M951</f>
        <v>0</v>
      </c>
      <c r="N949" s="519">
        <f>N950+N951</f>
        <v>0</v>
      </c>
      <c r="O949" s="519">
        <f>O952</f>
        <v>0</v>
      </c>
      <c r="P949" s="519">
        <f>IF(M949+O949=P950+P951+P952,M949+O949,"CHYBA")</f>
        <v>0</v>
      </c>
      <c r="Q949" s="519">
        <f>Q950+Q951</f>
        <v>0</v>
      </c>
      <c r="R949" s="519">
        <f>R950+R951</f>
        <v>0</v>
      </c>
      <c r="S949" s="519">
        <f>S952</f>
        <v>0</v>
      </c>
      <c r="T949" s="521">
        <f>IF(Q949+S949=T950+T951+T952,Q949+S949,"CHYBA")</f>
        <v>0</v>
      </c>
    </row>
    <row r="950" spans="1:20" ht="18" hidden="1" customHeight="1">
      <c r="A950" s="534" t="s">
        <v>55</v>
      </c>
      <c r="B950" s="518" t="s">
        <v>419</v>
      </c>
      <c r="C950" s="519" t="e">
        <f>ROUND((Q950-R950)/H950/12,0)</f>
        <v>#DIV/0!</v>
      </c>
      <c r="D950" s="519" t="e">
        <f>ROUND(R950/F950/12,0)</f>
        <v>#DIV/0!</v>
      </c>
      <c r="E950" s="539"/>
      <c r="F950" s="540"/>
      <c r="G950" s="540"/>
      <c r="H950" s="521">
        <f>E950+G950</f>
        <v>0</v>
      </c>
      <c r="I950" s="541"/>
      <c r="J950" s="542"/>
      <c r="K950" s="519" t="s">
        <v>419</v>
      </c>
      <c r="L950" s="519">
        <f>I950</f>
        <v>0</v>
      </c>
      <c r="M950" s="542"/>
      <c r="N950" s="542"/>
      <c r="O950" s="519" t="s">
        <v>419</v>
      </c>
      <c r="P950" s="519">
        <f>M950</f>
        <v>0</v>
      </c>
      <c r="Q950" s="519">
        <f>I950+M950</f>
        <v>0</v>
      </c>
      <c r="R950" s="519">
        <f>J950+N950</f>
        <v>0</v>
      </c>
      <c r="S950" s="519" t="s">
        <v>419</v>
      </c>
      <c r="T950" s="521">
        <f>Q950</f>
        <v>0</v>
      </c>
    </row>
    <row r="951" spans="1:20" ht="18" hidden="1" customHeight="1">
      <c r="A951" s="534" t="s">
        <v>56</v>
      </c>
      <c r="B951" s="518" t="s">
        <v>419</v>
      </c>
      <c r="C951" s="519" t="e">
        <f>ROUND((Q951-R951)/H951/12,0)</f>
        <v>#DIV/0!</v>
      </c>
      <c r="D951" s="519" t="e">
        <f>ROUND(R951/F951/12,0)</f>
        <v>#DIV/0!</v>
      </c>
      <c r="E951" s="539"/>
      <c r="F951" s="540"/>
      <c r="G951" s="540"/>
      <c r="H951" s="521">
        <f>E951+G951</f>
        <v>0</v>
      </c>
      <c r="I951" s="541"/>
      <c r="J951" s="542"/>
      <c r="K951" s="519" t="s">
        <v>419</v>
      </c>
      <c r="L951" s="519">
        <f>I951</f>
        <v>0</v>
      </c>
      <c r="M951" s="542"/>
      <c r="N951" s="542"/>
      <c r="O951" s="519" t="s">
        <v>419</v>
      </c>
      <c r="P951" s="519">
        <f>M951</f>
        <v>0</v>
      </c>
      <c r="Q951" s="519">
        <f>I951+M951</f>
        <v>0</v>
      </c>
      <c r="R951" s="519">
        <f>J951+N951</f>
        <v>0</v>
      </c>
      <c r="S951" s="519" t="s">
        <v>419</v>
      </c>
      <c r="T951" s="521">
        <f>Q951</f>
        <v>0</v>
      </c>
    </row>
    <row r="952" spans="1:20" ht="18" hidden="1" customHeight="1">
      <c r="A952" s="534" t="s">
        <v>57</v>
      </c>
      <c r="B952" s="518" t="s">
        <v>419</v>
      </c>
      <c r="C952" s="519" t="s">
        <v>419</v>
      </c>
      <c r="D952" s="519" t="s">
        <v>419</v>
      </c>
      <c r="E952" s="524" t="s">
        <v>419</v>
      </c>
      <c r="F952" s="525" t="s">
        <v>419</v>
      </c>
      <c r="G952" s="525" t="s">
        <v>419</v>
      </c>
      <c r="H952" s="526" t="s">
        <v>419</v>
      </c>
      <c r="I952" s="522" t="s">
        <v>419</v>
      </c>
      <c r="J952" s="519" t="s">
        <v>419</v>
      </c>
      <c r="K952" s="542"/>
      <c r="L952" s="519">
        <f>K952</f>
        <v>0</v>
      </c>
      <c r="M952" s="519" t="s">
        <v>419</v>
      </c>
      <c r="N952" s="519" t="s">
        <v>419</v>
      </c>
      <c r="O952" s="542"/>
      <c r="P952" s="519">
        <f>O952</f>
        <v>0</v>
      </c>
      <c r="Q952" s="519" t="s">
        <v>419</v>
      </c>
      <c r="R952" s="519" t="s">
        <v>419</v>
      </c>
      <c r="S952" s="519">
        <f>K952+O952</f>
        <v>0</v>
      </c>
      <c r="T952" s="521">
        <f>S952</f>
        <v>0</v>
      </c>
    </row>
    <row r="953" spans="1:20" ht="18" hidden="1" customHeight="1">
      <c r="A953" s="535" t="s">
        <v>518</v>
      </c>
      <c r="B953" s="536"/>
      <c r="C953" s="519" t="e">
        <f>ROUND((Q953-R953)/H953/12,0)</f>
        <v>#DIV/0!</v>
      </c>
      <c r="D953" s="519" t="e">
        <f>ROUND(R953/F953/12,0)</f>
        <v>#DIV/0!</v>
      </c>
      <c r="E953" s="524">
        <f>E954+E955</f>
        <v>0</v>
      </c>
      <c r="F953" s="525">
        <f>F954+F955</f>
        <v>0</v>
      </c>
      <c r="G953" s="525">
        <f>G954+G955</f>
        <v>0</v>
      </c>
      <c r="H953" s="526">
        <f>IF(E953+G953=H954+H955,E953+G953, "CHYBA")</f>
        <v>0</v>
      </c>
      <c r="I953" s="522">
        <f>I954+I955</f>
        <v>0</v>
      </c>
      <c r="J953" s="519">
        <f t="shared" ref="J953" si="302">J954+J955</f>
        <v>0</v>
      </c>
      <c r="K953" s="519">
        <f>K956</f>
        <v>0</v>
      </c>
      <c r="L953" s="519">
        <f>IF(I953+K953=L954+L955+L956,I953+K953,"CHYBA")</f>
        <v>0</v>
      </c>
      <c r="M953" s="519">
        <f>M954+M955</f>
        <v>0</v>
      </c>
      <c r="N953" s="519">
        <f>N954+N955</f>
        <v>0</v>
      </c>
      <c r="O953" s="519">
        <f>O956</f>
        <v>0</v>
      </c>
      <c r="P953" s="519">
        <f>IF(M953+O953=P954+P955+P956,M953+O953,"CHYBA")</f>
        <v>0</v>
      </c>
      <c r="Q953" s="519">
        <f>Q954+Q955</f>
        <v>0</v>
      </c>
      <c r="R953" s="519">
        <f>R954+R955</f>
        <v>0</v>
      </c>
      <c r="S953" s="519">
        <f>S956</f>
        <v>0</v>
      </c>
      <c r="T953" s="521">
        <f>IF(Q953+S953=T954+T955+T956,Q953+S953,"CHYBA")</f>
        <v>0</v>
      </c>
    </row>
    <row r="954" spans="1:20" ht="18" hidden="1" customHeight="1">
      <c r="A954" s="534" t="s">
        <v>55</v>
      </c>
      <c r="B954" s="518" t="s">
        <v>419</v>
      </c>
      <c r="C954" s="519" t="e">
        <f>ROUND((Q954-R954)/H954/12,0)</f>
        <v>#DIV/0!</v>
      </c>
      <c r="D954" s="519" t="e">
        <f>ROUND(R954/F954/12,0)</f>
        <v>#DIV/0!</v>
      </c>
      <c r="E954" s="539"/>
      <c r="F954" s="540"/>
      <c r="G954" s="540"/>
      <c r="H954" s="521">
        <f>E954+G954</f>
        <v>0</v>
      </c>
      <c r="I954" s="541"/>
      <c r="J954" s="542"/>
      <c r="K954" s="519" t="s">
        <v>419</v>
      </c>
      <c r="L954" s="519">
        <f>I954</f>
        <v>0</v>
      </c>
      <c r="M954" s="542"/>
      <c r="N954" s="542"/>
      <c r="O954" s="519" t="s">
        <v>419</v>
      </c>
      <c r="P954" s="519">
        <f>M954</f>
        <v>0</v>
      </c>
      <c r="Q954" s="519">
        <f>I954+M954</f>
        <v>0</v>
      </c>
      <c r="R954" s="519">
        <f>J954+N954</f>
        <v>0</v>
      </c>
      <c r="S954" s="519" t="s">
        <v>419</v>
      </c>
      <c r="T954" s="521">
        <f>Q954</f>
        <v>0</v>
      </c>
    </row>
    <row r="955" spans="1:20" ht="18" hidden="1" customHeight="1">
      <c r="A955" s="534" t="s">
        <v>56</v>
      </c>
      <c r="B955" s="518" t="s">
        <v>419</v>
      </c>
      <c r="C955" s="519" t="e">
        <f>ROUND((Q955-R955)/H955/12,0)</f>
        <v>#DIV/0!</v>
      </c>
      <c r="D955" s="519" t="e">
        <f>ROUND(R955/F955/12,0)</f>
        <v>#DIV/0!</v>
      </c>
      <c r="E955" s="539"/>
      <c r="F955" s="540"/>
      <c r="G955" s="540"/>
      <c r="H955" s="521">
        <f>E955+G955</f>
        <v>0</v>
      </c>
      <c r="I955" s="541"/>
      <c r="J955" s="542"/>
      <c r="K955" s="519" t="s">
        <v>419</v>
      </c>
      <c r="L955" s="519">
        <f>I955</f>
        <v>0</v>
      </c>
      <c r="M955" s="542"/>
      <c r="N955" s="542"/>
      <c r="O955" s="519" t="s">
        <v>419</v>
      </c>
      <c r="P955" s="519">
        <f>M955</f>
        <v>0</v>
      </c>
      <c r="Q955" s="519">
        <f>I955+M955</f>
        <v>0</v>
      </c>
      <c r="R955" s="519">
        <f>J955+N955</f>
        <v>0</v>
      </c>
      <c r="S955" s="519" t="s">
        <v>419</v>
      </c>
      <c r="T955" s="521">
        <f>Q955</f>
        <v>0</v>
      </c>
    </row>
    <row r="956" spans="1:20" ht="18" hidden="1" customHeight="1">
      <c r="A956" s="534" t="s">
        <v>57</v>
      </c>
      <c r="B956" s="518" t="s">
        <v>419</v>
      </c>
      <c r="C956" s="519" t="s">
        <v>419</v>
      </c>
      <c r="D956" s="519" t="s">
        <v>419</v>
      </c>
      <c r="E956" s="524" t="s">
        <v>419</v>
      </c>
      <c r="F956" s="525" t="s">
        <v>419</v>
      </c>
      <c r="G956" s="525" t="s">
        <v>419</v>
      </c>
      <c r="H956" s="526" t="s">
        <v>419</v>
      </c>
      <c r="I956" s="522" t="s">
        <v>419</v>
      </c>
      <c r="J956" s="519" t="s">
        <v>419</v>
      </c>
      <c r="K956" s="542"/>
      <c r="L956" s="519">
        <f>K956</f>
        <v>0</v>
      </c>
      <c r="M956" s="519" t="s">
        <v>419</v>
      </c>
      <c r="N956" s="519" t="s">
        <v>419</v>
      </c>
      <c r="O956" s="542"/>
      <c r="P956" s="519">
        <f>O956</f>
        <v>0</v>
      </c>
      <c r="Q956" s="519" t="s">
        <v>419</v>
      </c>
      <c r="R956" s="519" t="s">
        <v>419</v>
      </c>
      <c r="S956" s="519">
        <f>K956+O956</f>
        <v>0</v>
      </c>
      <c r="T956" s="521">
        <f>S956</f>
        <v>0</v>
      </c>
    </row>
    <row r="957" spans="1:20" ht="18" hidden="1" customHeight="1">
      <c r="A957" s="535" t="s">
        <v>518</v>
      </c>
      <c r="B957" s="536"/>
      <c r="C957" s="519" t="e">
        <f>ROUND((Q957-R957)/H957/12,0)</f>
        <v>#DIV/0!</v>
      </c>
      <c r="D957" s="519" t="e">
        <f>ROUND(R957/F957/12,0)</f>
        <v>#DIV/0!</v>
      </c>
      <c r="E957" s="524">
        <f>E958+E959</f>
        <v>0</v>
      </c>
      <c r="F957" s="525">
        <f>F958+F959</f>
        <v>0</v>
      </c>
      <c r="G957" s="525">
        <f>G958+G959</f>
        <v>0</v>
      </c>
      <c r="H957" s="526">
        <f>IF(E957+G957=H958+H959,E957+G957, "CHYBA")</f>
        <v>0</v>
      </c>
      <c r="I957" s="522">
        <f>I958+I959</f>
        <v>0</v>
      </c>
      <c r="J957" s="519">
        <f t="shared" ref="J957" si="303">J958+J959</f>
        <v>0</v>
      </c>
      <c r="K957" s="519">
        <f>K960</f>
        <v>0</v>
      </c>
      <c r="L957" s="519">
        <f>IF(I957+K957=L958+L959+L960,I957+K957,"CHYBA")</f>
        <v>0</v>
      </c>
      <c r="M957" s="519">
        <f>M958+M959</f>
        <v>0</v>
      </c>
      <c r="N957" s="519">
        <f>N958+N959</f>
        <v>0</v>
      </c>
      <c r="O957" s="519">
        <f>O960</f>
        <v>0</v>
      </c>
      <c r="P957" s="519">
        <f>IF(M957+O957=P958+P959+P960,M957+O957,"CHYBA")</f>
        <v>0</v>
      </c>
      <c r="Q957" s="519">
        <f>Q958+Q959</f>
        <v>0</v>
      </c>
      <c r="R957" s="519">
        <f>R958+R959</f>
        <v>0</v>
      </c>
      <c r="S957" s="519">
        <f>S960</f>
        <v>0</v>
      </c>
      <c r="T957" s="521">
        <f>IF(Q957+S957=T958+T959+T960,Q957+S957,"CHYBA")</f>
        <v>0</v>
      </c>
    </row>
    <row r="958" spans="1:20" ht="18" hidden="1" customHeight="1">
      <c r="A958" s="534" t="s">
        <v>55</v>
      </c>
      <c r="B958" s="518" t="s">
        <v>419</v>
      </c>
      <c r="C958" s="519" t="e">
        <f>ROUND((Q958-R958)/H958/12,0)</f>
        <v>#DIV/0!</v>
      </c>
      <c r="D958" s="519" t="e">
        <f>ROUND(R958/F958/12,0)</f>
        <v>#DIV/0!</v>
      </c>
      <c r="E958" s="539"/>
      <c r="F958" s="540"/>
      <c r="G958" s="540"/>
      <c r="H958" s="521">
        <f>E958+G958</f>
        <v>0</v>
      </c>
      <c r="I958" s="541"/>
      <c r="J958" s="542"/>
      <c r="K958" s="519" t="s">
        <v>419</v>
      </c>
      <c r="L958" s="519">
        <f>I958</f>
        <v>0</v>
      </c>
      <c r="M958" s="542"/>
      <c r="N958" s="542"/>
      <c r="O958" s="519" t="s">
        <v>419</v>
      </c>
      <c r="P958" s="519">
        <f>M958</f>
        <v>0</v>
      </c>
      <c r="Q958" s="519">
        <f>I958+M958</f>
        <v>0</v>
      </c>
      <c r="R958" s="519">
        <f>J958+N958</f>
        <v>0</v>
      </c>
      <c r="S958" s="519" t="s">
        <v>419</v>
      </c>
      <c r="T958" s="521">
        <f>Q958</f>
        <v>0</v>
      </c>
    </row>
    <row r="959" spans="1:20" ht="18" hidden="1" customHeight="1">
      <c r="A959" s="534" t="s">
        <v>56</v>
      </c>
      <c r="B959" s="518" t="s">
        <v>419</v>
      </c>
      <c r="C959" s="519" t="e">
        <f>ROUND((Q959-R959)/H959/12,0)</f>
        <v>#DIV/0!</v>
      </c>
      <c r="D959" s="519" t="e">
        <f>ROUND(R959/F959/12,0)</f>
        <v>#DIV/0!</v>
      </c>
      <c r="E959" s="539"/>
      <c r="F959" s="540"/>
      <c r="G959" s="540"/>
      <c r="H959" s="521">
        <f>E959+G959</f>
        <v>0</v>
      </c>
      <c r="I959" s="541"/>
      <c r="J959" s="542"/>
      <c r="K959" s="519" t="s">
        <v>419</v>
      </c>
      <c r="L959" s="519">
        <f>I959</f>
        <v>0</v>
      </c>
      <c r="M959" s="542"/>
      <c r="N959" s="542"/>
      <c r="O959" s="519" t="s">
        <v>419</v>
      </c>
      <c r="P959" s="519">
        <f>M959</f>
        <v>0</v>
      </c>
      <c r="Q959" s="519">
        <f>I959+M959</f>
        <v>0</v>
      </c>
      <c r="R959" s="519">
        <f>J959+N959</f>
        <v>0</v>
      </c>
      <c r="S959" s="519" t="s">
        <v>419</v>
      </c>
      <c r="T959" s="521">
        <f>Q959</f>
        <v>0</v>
      </c>
    </row>
    <row r="960" spans="1:20" ht="18" hidden="1" customHeight="1" thickBot="1">
      <c r="A960" s="551" t="s">
        <v>57</v>
      </c>
      <c r="B960" s="552" t="s">
        <v>419</v>
      </c>
      <c r="C960" s="553" t="s">
        <v>419</v>
      </c>
      <c r="D960" s="553" t="s">
        <v>419</v>
      </c>
      <c r="E960" s="554" t="s">
        <v>419</v>
      </c>
      <c r="F960" s="555" t="s">
        <v>419</v>
      </c>
      <c r="G960" s="555" t="s">
        <v>419</v>
      </c>
      <c r="H960" s="556" t="s">
        <v>419</v>
      </c>
      <c r="I960" s="557" t="s">
        <v>419</v>
      </c>
      <c r="J960" s="553" t="s">
        <v>419</v>
      </c>
      <c r="K960" s="558"/>
      <c r="L960" s="553">
        <f>K960</f>
        <v>0</v>
      </c>
      <c r="M960" s="553" t="s">
        <v>419</v>
      </c>
      <c r="N960" s="553" t="s">
        <v>419</v>
      </c>
      <c r="O960" s="558"/>
      <c r="P960" s="553">
        <f>O960</f>
        <v>0</v>
      </c>
      <c r="Q960" s="553" t="s">
        <v>419</v>
      </c>
      <c r="R960" s="553" t="s">
        <v>419</v>
      </c>
      <c r="S960" s="553">
        <f>K960+O960</f>
        <v>0</v>
      </c>
      <c r="T960" s="559">
        <f>S960</f>
        <v>0</v>
      </c>
    </row>
    <row r="961" spans="1:20" ht="18" hidden="1" customHeight="1">
      <c r="A961" s="528" t="s">
        <v>427</v>
      </c>
      <c r="B961" s="529" t="s">
        <v>419</v>
      </c>
      <c r="C961" s="530" t="e">
        <f>ROUND((Q961-R961)/H961/12,0)</f>
        <v>#DIV/0!</v>
      </c>
      <c r="D961" s="530" t="e">
        <f>ROUND(R961/F961/12,0)</f>
        <v>#DIV/0!</v>
      </c>
      <c r="E961" s="531">
        <f>E962+E963</f>
        <v>0</v>
      </c>
      <c r="F961" s="530">
        <f>F962+F963</f>
        <v>0</v>
      </c>
      <c r="G961" s="530">
        <f>G962+G963</f>
        <v>0</v>
      </c>
      <c r="H961" s="532">
        <f>IF(E961+G961=H962+H963,E961+G961, "CHYBA")</f>
        <v>0</v>
      </c>
      <c r="I961" s="533">
        <f>I962+I963</f>
        <v>0</v>
      </c>
      <c r="J961" s="530">
        <f t="shared" ref="J961" si="304">J962+J963</f>
        <v>0</v>
      </c>
      <c r="K961" s="530">
        <f>K964</f>
        <v>0</v>
      </c>
      <c r="L961" s="530">
        <f>IF(I961+K961=L962+L963+L964,I961+K961,"CHYBA")</f>
        <v>0</v>
      </c>
      <c r="M961" s="530">
        <f>M962+M963</f>
        <v>0</v>
      </c>
      <c r="N961" s="530">
        <f>N962+N963</f>
        <v>0</v>
      </c>
      <c r="O961" s="530">
        <f>O964</f>
        <v>0</v>
      </c>
      <c r="P961" s="530">
        <f>IF(M961+O961=P962+P963+P964,M961+O961,"CHYBA")</f>
        <v>0</v>
      </c>
      <c r="Q961" s="530">
        <f>Q962+Q963</f>
        <v>0</v>
      </c>
      <c r="R961" s="530">
        <f>R962+R963</f>
        <v>0</v>
      </c>
      <c r="S961" s="530">
        <f>S964</f>
        <v>0</v>
      </c>
      <c r="T961" s="532">
        <f>IF(Q961+S961=T962+T963+T964,Q961+S961,"CHYBA")</f>
        <v>0</v>
      </c>
    </row>
    <row r="962" spans="1:20" ht="18" hidden="1" customHeight="1">
      <c r="A962" s="534" t="s">
        <v>55</v>
      </c>
      <c r="B962" s="518" t="s">
        <v>419</v>
      </c>
      <c r="C962" s="519" t="e">
        <f>ROUND((Q962-R962)/H962/12,0)</f>
        <v>#DIV/0!</v>
      </c>
      <c r="D962" s="519" t="e">
        <f>ROUND(R962/F962/12,0)</f>
        <v>#DIV/0!</v>
      </c>
      <c r="E962" s="520">
        <f>E966+E970+E974+E978+E982+E986+E990</f>
        <v>0</v>
      </c>
      <c r="F962" s="519">
        <f>F966+F970+F974+F978+F982+F986+F990</f>
        <v>0</v>
      </c>
      <c r="G962" s="519">
        <f>G966+G970+G974+G978+G982+G986+G990</f>
        <v>0</v>
      </c>
      <c r="H962" s="521">
        <f>E962+G962</f>
        <v>0</v>
      </c>
      <c r="I962" s="522">
        <f>I966+I970+I974+I978+I982+I986+I990</f>
        <v>0</v>
      </c>
      <c r="J962" s="519">
        <f t="shared" ref="J962:J963" si="305">J966+J970+J974+J978+J982+J986+J990</f>
        <v>0</v>
      </c>
      <c r="K962" s="519" t="s">
        <v>419</v>
      </c>
      <c r="L962" s="519">
        <f>I962</f>
        <v>0</v>
      </c>
      <c r="M962" s="519">
        <f>M966+M970+M974+M978+M982+M986+M990</f>
        <v>0</v>
      </c>
      <c r="N962" s="519">
        <f t="shared" ref="N962:N963" si="306">N966+N970+N974+N978+N982+N986+N990</f>
        <v>0</v>
      </c>
      <c r="O962" s="519" t="s">
        <v>419</v>
      </c>
      <c r="P962" s="519">
        <f>M962</f>
        <v>0</v>
      </c>
      <c r="Q962" s="519">
        <f>I962+M962</f>
        <v>0</v>
      </c>
      <c r="R962" s="519">
        <f>J962+N962</f>
        <v>0</v>
      </c>
      <c r="S962" s="519" t="s">
        <v>419</v>
      </c>
      <c r="T962" s="521">
        <f>Q962</f>
        <v>0</v>
      </c>
    </row>
    <row r="963" spans="1:20" ht="18" hidden="1" customHeight="1">
      <c r="A963" s="534" t="s">
        <v>56</v>
      </c>
      <c r="B963" s="518" t="s">
        <v>419</v>
      </c>
      <c r="C963" s="519" t="e">
        <f>ROUND((Q963-R963)/H963/12,0)</f>
        <v>#DIV/0!</v>
      </c>
      <c r="D963" s="519" t="e">
        <f>ROUND(R963/F963/12,0)</f>
        <v>#DIV/0!</v>
      </c>
      <c r="E963" s="520">
        <f>E967+E971+E975+E979+E983+E987+E991</f>
        <v>0</v>
      </c>
      <c r="F963" s="519">
        <f t="shared" ref="F963:G963" si="307">F967+F971+F975+F979+F983+F987+F991</f>
        <v>0</v>
      </c>
      <c r="G963" s="519">
        <f t="shared" si="307"/>
        <v>0</v>
      </c>
      <c r="H963" s="521">
        <f>E963+G963</f>
        <v>0</v>
      </c>
      <c r="I963" s="522">
        <f>I967+I971+I975+I979+I983+I987+I991</f>
        <v>0</v>
      </c>
      <c r="J963" s="519">
        <f t="shared" si="305"/>
        <v>0</v>
      </c>
      <c r="K963" s="519" t="s">
        <v>419</v>
      </c>
      <c r="L963" s="519">
        <f>I963</f>
        <v>0</v>
      </c>
      <c r="M963" s="519">
        <f>M967+M971+M975+M979+M983+M987+M991</f>
        <v>0</v>
      </c>
      <c r="N963" s="519">
        <f t="shared" si="306"/>
        <v>0</v>
      </c>
      <c r="O963" s="519" t="s">
        <v>419</v>
      </c>
      <c r="P963" s="519">
        <f>M963</f>
        <v>0</v>
      </c>
      <c r="Q963" s="519">
        <f>I963+M963</f>
        <v>0</v>
      </c>
      <c r="R963" s="519">
        <f>J963+N963</f>
        <v>0</v>
      </c>
      <c r="S963" s="519" t="s">
        <v>419</v>
      </c>
      <c r="T963" s="521">
        <f>Q963</f>
        <v>0</v>
      </c>
    </row>
    <row r="964" spans="1:20" ht="18" hidden="1" customHeight="1">
      <c r="A964" s="534" t="s">
        <v>57</v>
      </c>
      <c r="B964" s="518" t="s">
        <v>419</v>
      </c>
      <c r="C964" s="519" t="s">
        <v>419</v>
      </c>
      <c r="D964" s="519" t="s">
        <v>419</v>
      </c>
      <c r="E964" s="524" t="s">
        <v>419</v>
      </c>
      <c r="F964" s="525" t="s">
        <v>419</v>
      </c>
      <c r="G964" s="525" t="s">
        <v>419</v>
      </c>
      <c r="H964" s="526" t="s">
        <v>419</v>
      </c>
      <c r="I964" s="522" t="s">
        <v>419</v>
      </c>
      <c r="J964" s="519" t="s">
        <v>419</v>
      </c>
      <c r="K964" s="519">
        <f>K968+K972+K976+K980+K984+K988+K992</f>
        <v>0</v>
      </c>
      <c r="L964" s="519">
        <f>K964</f>
        <v>0</v>
      </c>
      <c r="M964" s="519" t="s">
        <v>419</v>
      </c>
      <c r="N964" s="519" t="s">
        <v>419</v>
      </c>
      <c r="O964" s="519">
        <f>O968+O972+O976+O980+O984+O988+O992</f>
        <v>0</v>
      </c>
      <c r="P964" s="519">
        <f>O964</f>
        <v>0</v>
      </c>
      <c r="Q964" s="519" t="s">
        <v>419</v>
      </c>
      <c r="R964" s="519" t="s">
        <v>419</v>
      </c>
      <c r="S964" s="519">
        <f>K964+O964</f>
        <v>0</v>
      </c>
      <c r="T964" s="521">
        <f>S964</f>
        <v>0</v>
      </c>
    </row>
    <row r="965" spans="1:20" ht="18" hidden="1" customHeight="1">
      <c r="A965" s="535" t="s">
        <v>518</v>
      </c>
      <c r="B965" s="536"/>
      <c r="C965" s="519" t="e">
        <f>ROUND((Q965-R965)/H965/12,0)</f>
        <v>#DIV/0!</v>
      </c>
      <c r="D965" s="519" t="e">
        <f>ROUND(R965/F965/12,0)</f>
        <v>#DIV/0!</v>
      </c>
      <c r="E965" s="524">
        <f>E966+E967</f>
        <v>0</v>
      </c>
      <c r="F965" s="525">
        <f>F966+F967</f>
        <v>0</v>
      </c>
      <c r="G965" s="525">
        <f>G966+G967</f>
        <v>0</v>
      </c>
      <c r="H965" s="526">
        <f>IF(E965+G965=H966+H967,E965+G965, "CHYBA")</f>
        <v>0</v>
      </c>
      <c r="I965" s="537">
        <f>I966+I967</f>
        <v>0</v>
      </c>
      <c r="J965" s="538">
        <f>J966+J967</f>
        <v>0</v>
      </c>
      <c r="K965" s="538">
        <f>K968</f>
        <v>0</v>
      </c>
      <c r="L965" s="538">
        <f>IF(I965+K965=L966+L967+L968,I965+K965,"CHYBA")</f>
        <v>0</v>
      </c>
      <c r="M965" s="519">
        <f>M966+M967</f>
        <v>0</v>
      </c>
      <c r="N965" s="519">
        <f>N966+N967</f>
        <v>0</v>
      </c>
      <c r="O965" s="519">
        <f>O968</f>
        <v>0</v>
      </c>
      <c r="P965" s="519">
        <f>IF(M965+O965=P966+P967+P968,M965+O965,"CHYBA")</f>
        <v>0</v>
      </c>
      <c r="Q965" s="519">
        <f>Q966+Q967</f>
        <v>0</v>
      </c>
      <c r="R965" s="519">
        <f>R966+R967</f>
        <v>0</v>
      </c>
      <c r="S965" s="519">
        <f>S968</f>
        <v>0</v>
      </c>
      <c r="T965" s="521">
        <f>IF(Q965+S965=T966+T967+T968,Q965+S965,"CHYBA")</f>
        <v>0</v>
      </c>
    </row>
    <row r="966" spans="1:20" ht="18" hidden="1" customHeight="1">
      <c r="A966" s="534" t="s">
        <v>55</v>
      </c>
      <c r="B966" s="518" t="s">
        <v>419</v>
      </c>
      <c r="C966" s="519" t="e">
        <f>ROUND((Q966-R966)/H966/12,0)</f>
        <v>#DIV/0!</v>
      </c>
      <c r="D966" s="519" t="e">
        <f>ROUND(R966/F966/12,0)</f>
        <v>#DIV/0!</v>
      </c>
      <c r="E966" s="539"/>
      <c r="F966" s="540"/>
      <c r="G966" s="540"/>
      <c r="H966" s="521">
        <f>E966+G966</f>
        <v>0</v>
      </c>
      <c r="I966" s="541"/>
      <c r="J966" s="542"/>
      <c r="K966" s="538" t="s">
        <v>419</v>
      </c>
      <c r="L966" s="538">
        <f>I966</f>
        <v>0</v>
      </c>
      <c r="M966" s="542"/>
      <c r="N966" s="542"/>
      <c r="O966" s="519" t="s">
        <v>419</v>
      </c>
      <c r="P966" s="519">
        <f>M966</f>
        <v>0</v>
      </c>
      <c r="Q966" s="519">
        <f>I966+M966</f>
        <v>0</v>
      </c>
      <c r="R966" s="519">
        <f>J966+N966</f>
        <v>0</v>
      </c>
      <c r="S966" s="519" t="s">
        <v>419</v>
      </c>
      <c r="T966" s="521">
        <f>Q966</f>
        <v>0</v>
      </c>
    </row>
    <row r="967" spans="1:20" ht="18" hidden="1" customHeight="1">
      <c r="A967" s="534" t="s">
        <v>56</v>
      </c>
      <c r="B967" s="518" t="s">
        <v>419</v>
      </c>
      <c r="C967" s="519" t="e">
        <f>ROUND((Q967-R967)/H967/12,0)</f>
        <v>#DIV/0!</v>
      </c>
      <c r="D967" s="519" t="e">
        <f>ROUND(R967/F967/12,0)</f>
        <v>#DIV/0!</v>
      </c>
      <c r="E967" s="539"/>
      <c r="F967" s="540"/>
      <c r="G967" s="540"/>
      <c r="H967" s="521">
        <f>E967+G967</f>
        <v>0</v>
      </c>
      <c r="I967" s="541"/>
      <c r="J967" s="542"/>
      <c r="K967" s="538" t="s">
        <v>419</v>
      </c>
      <c r="L967" s="538">
        <f>I967</f>
        <v>0</v>
      </c>
      <c r="M967" s="542"/>
      <c r="N967" s="542"/>
      <c r="O967" s="519" t="s">
        <v>419</v>
      </c>
      <c r="P967" s="519">
        <f>M967</f>
        <v>0</v>
      </c>
      <c r="Q967" s="519">
        <f>I967+M967</f>
        <v>0</v>
      </c>
      <c r="R967" s="519">
        <f>J967+N967</f>
        <v>0</v>
      </c>
      <c r="S967" s="519" t="s">
        <v>419</v>
      </c>
      <c r="T967" s="521">
        <f>Q967</f>
        <v>0</v>
      </c>
    </row>
    <row r="968" spans="1:20" ht="18" hidden="1" customHeight="1">
      <c r="A968" s="534" t="s">
        <v>57</v>
      </c>
      <c r="B968" s="518" t="s">
        <v>419</v>
      </c>
      <c r="C968" s="519" t="s">
        <v>419</v>
      </c>
      <c r="D968" s="519" t="s">
        <v>419</v>
      </c>
      <c r="E968" s="524" t="s">
        <v>419</v>
      </c>
      <c r="F968" s="525" t="s">
        <v>419</v>
      </c>
      <c r="G968" s="525" t="s">
        <v>419</v>
      </c>
      <c r="H968" s="526" t="s">
        <v>419</v>
      </c>
      <c r="I968" s="522" t="s">
        <v>419</v>
      </c>
      <c r="J968" s="519" t="s">
        <v>419</v>
      </c>
      <c r="K968" s="542"/>
      <c r="L968" s="538">
        <f>K968</f>
        <v>0</v>
      </c>
      <c r="M968" s="519" t="s">
        <v>419</v>
      </c>
      <c r="N968" s="519" t="s">
        <v>419</v>
      </c>
      <c r="O968" s="542"/>
      <c r="P968" s="519">
        <f>O968</f>
        <v>0</v>
      </c>
      <c r="Q968" s="519" t="s">
        <v>419</v>
      </c>
      <c r="R968" s="519" t="s">
        <v>419</v>
      </c>
      <c r="S968" s="519">
        <f>K968+O968</f>
        <v>0</v>
      </c>
      <c r="T968" s="521">
        <f>S968</f>
        <v>0</v>
      </c>
    </row>
    <row r="969" spans="1:20" ht="18" hidden="1" customHeight="1">
      <c r="A969" s="535" t="s">
        <v>518</v>
      </c>
      <c r="B969" s="536"/>
      <c r="C969" s="519" t="e">
        <f>ROUND((Q969-R969)/H969/12,0)</f>
        <v>#DIV/0!</v>
      </c>
      <c r="D969" s="519" t="e">
        <f>ROUND(R969/F969/12,0)</f>
        <v>#DIV/0!</v>
      </c>
      <c r="E969" s="524">
        <f>E970+E971</f>
        <v>0</v>
      </c>
      <c r="F969" s="525">
        <f>F970+F971</f>
        <v>0</v>
      </c>
      <c r="G969" s="525">
        <f>G970+G971</f>
        <v>0</v>
      </c>
      <c r="H969" s="526">
        <f>IF(E969+G969=H970+H971,E969+G969, "CHYBA")</f>
        <v>0</v>
      </c>
      <c r="I969" s="522">
        <f>I970+I971</f>
        <v>0</v>
      </c>
      <c r="J969" s="519">
        <f t="shared" ref="J969" si="308">J970+J971</f>
        <v>0</v>
      </c>
      <c r="K969" s="519">
        <f>K972</f>
        <v>0</v>
      </c>
      <c r="L969" s="519">
        <f>IF(I969+K969=L970+L971+L972,I969+K969,"CHYBA")</f>
        <v>0</v>
      </c>
      <c r="M969" s="519">
        <f>M970+M971</f>
        <v>0</v>
      </c>
      <c r="N969" s="519">
        <f>N970+N971</f>
        <v>0</v>
      </c>
      <c r="O969" s="519">
        <f>O972</f>
        <v>0</v>
      </c>
      <c r="P969" s="519">
        <f>IF(M969+O969=P970+P971+P972,M969+O969,"CHYBA")</f>
        <v>0</v>
      </c>
      <c r="Q969" s="519">
        <f>Q970+Q971</f>
        <v>0</v>
      </c>
      <c r="R969" s="519">
        <f>R970+R971</f>
        <v>0</v>
      </c>
      <c r="S969" s="519">
        <f>S972</f>
        <v>0</v>
      </c>
      <c r="T969" s="521">
        <f>IF(Q969+S969=T970+T971+T972,Q969+S969,"CHYBA")</f>
        <v>0</v>
      </c>
    </row>
    <row r="970" spans="1:20" ht="18" hidden="1" customHeight="1">
      <c r="A970" s="534" t="s">
        <v>55</v>
      </c>
      <c r="B970" s="518" t="s">
        <v>419</v>
      </c>
      <c r="C970" s="519" t="e">
        <f>ROUND((Q970-R970)/H970/12,0)</f>
        <v>#DIV/0!</v>
      </c>
      <c r="D970" s="519" t="e">
        <f>ROUND(R970/F970/12,0)</f>
        <v>#DIV/0!</v>
      </c>
      <c r="E970" s="539"/>
      <c r="F970" s="540"/>
      <c r="G970" s="540"/>
      <c r="H970" s="521">
        <f>E970+G970</f>
        <v>0</v>
      </c>
      <c r="I970" s="541"/>
      <c r="J970" s="542"/>
      <c r="K970" s="519" t="s">
        <v>419</v>
      </c>
      <c r="L970" s="519">
        <f>I970</f>
        <v>0</v>
      </c>
      <c r="M970" s="542"/>
      <c r="N970" s="542"/>
      <c r="O970" s="519" t="s">
        <v>419</v>
      </c>
      <c r="P970" s="519">
        <f>M970</f>
        <v>0</v>
      </c>
      <c r="Q970" s="519">
        <f>I970+M970</f>
        <v>0</v>
      </c>
      <c r="R970" s="519">
        <f>J970+N970</f>
        <v>0</v>
      </c>
      <c r="S970" s="519" t="s">
        <v>419</v>
      </c>
      <c r="T970" s="521">
        <f>Q970</f>
        <v>0</v>
      </c>
    </row>
    <row r="971" spans="1:20" ht="18" hidden="1" customHeight="1">
      <c r="A971" s="534" t="s">
        <v>56</v>
      </c>
      <c r="B971" s="518" t="s">
        <v>419</v>
      </c>
      <c r="C971" s="519" t="e">
        <f>ROUND((Q971-R971)/H971/12,0)</f>
        <v>#DIV/0!</v>
      </c>
      <c r="D971" s="519" t="e">
        <f>ROUND(R971/F971/12,0)</f>
        <v>#DIV/0!</v>
      </c>
      <c r="E971" s="539"/>
      <c r="F971" s="540"/>
      <c r="G971" s="540"/>
      <c r="H971" s="521">
        <f>E971+G971</f>
        <v>0</v>
      </c>
      <c r="I971" s="541"/>
      <c r="J971" s="542"/>
      <c r="K971" s="519" t="s">
        <v>419</v>
      </c>
      <c r="L971" s="519">
        <f>I971</f>
        <v>0</v>
      </c>
      <c r="M971" s="542"/>
      <c r="N971" s="542"/>
      <c r="O971" s="519" t="s">
        <v>419</v>
      </c>
      <c r="P971" s="519">
        <f>M971</f>
        <v>0</v>
      </c>
      <c r="Q971" s="519">
        <f>I971+M971</f>
        <v>0</v>
      </c>
      <c r="R971" s="519">
        <f>J971+N971</f>
        <v>0</v>
      </c>
      <c r="S971" s="519" t="s">
        <v>419</v>
      </c>
      <c r="T971" s="521">
        <f>Q971</f>
        <v>0</v>
      </c>
    </row>
    <row r="972" spans="1:20" ht="18" hidden="1" customHeight="1">
      <c r="A972" s="534" t="s">
        <v>57</v>
      </c>
      <c r="B972" s="518" t="s">
        <v>419</v>
      </c>
      <c r="C972" s="519" t="s">
        <v>419</v>
      </c>
      <c r="D972" s="519" t="s">
        <v>419</v>
      </c>
      <c r="E972" s="524" t="s">
        <v>419</v>
      </c>
      <c r="F972" s="525" t="s">
        <v>419</v>
      </c>
      <c r="G972" s="525" t="s">
        <v>419</v>
      </c>
      <c r="H972" s="526" t="s">
        <v>419</v>
      </c>
      <c r="I972" s="522" t="s">
        <v>419</v>
      </c>
      <c r="J972" s="519" t="s">
        <v>419</v>
      </c>
      <c r="K972" s="542"/>
      <c r="L972" s="519">
        <f>K972</f>
        <v>0</v>
      </c>
      <c r="M972" s="519" t="s">
        <v>419</v>
      </c>
      <c r="N972" s="519" t="s">
        <v>419</v>
      </c>
      <c r="O972" s="542"/>
      <c r="P972" s="519">
        <f>O972</f>
        <v>0</v>
      </c>
      <c r="Q972" s="519" t="s">
        <v>419</v>
      </c>
      <c r="R972" s="519" t="s">
        <v>419</v>
      </c>
      <c r="S972" s="519">
        <f>K972+O972</f>
        <v>0</v>
      </c>
      <c r="T972" s="521">
        <f>S972</f>
        <v>0</v>
      </c>
    </row>
    <row r="973" spans="1:20" ht="18" hidden="1" customHeight="1">
      <c r="A973" s="535" t="s">
        <v>518</v>
      </c>
      <c r="B973" s="536"/>
      <c r="C973" s="519" t="e">
        <f>ROUND((Q973-R973)/H973/12,0)</f>
        <v>#DIV/0!</v>
      </c>
      <c r="D973" s="519" t="e">
        <f>ROUND(R973/F973/12,0)</f>
        <v>#DIV/0!</v>
      </c>
      <c r="E973" s="524">
        <f>E974+E975</f>
        <v>0</v>
      </c>
      <c r="F973" s="525">
        <f>F974+F975</f>
        <v>0</v>
      </c>
      <c r="G973" s="525">
        <f>G974+G975</f>
        <v>0</v>
      </c>
      <c r="H973" s="526">
        <f>IF(E973+G973=H974+H975,E973+G973, "CHYBA")</f>
        <v>0</v>
      </c>
      <c r="I973" s="522">
        <f>I974+I975</f>
        <v>0</v>
      </c>
      <c r="J973" s="519">
        <f t="shared" ref="J973" si="309">J974+J975</f>
        <v>0</v>
      </c>
      <c r="K973" s="519">
        <f>K976</f>
        <v>0</v>
      </c>
      <c r="L973" s="519">
        <f>IF(I973+K973=L974+L975+L976,I973+K973,"CHYBA")</f>
        <v>0</v>
      </c>
      <c r="M973" s="519">
        <f>M974+M975</f>
        <v>0</v>
      </c>
      <c r="N973" s="519">
        <f>N974+N975</f>
        <v>0</v>
      </c>
      <c r="O973" s="519">
        <f>O976</f>
        <v>0</v>
      </c>
      <c r="P973" s="519">
        <f>IF(M973+O973=P974+P975+P976,M973+O973,"CHYBA")</f>
        <v>0</v>
      </c>
      <c r="Q973" s="519">
        <f>Q974+Q975</f>
        <v>0</v>
      </c>
      <c r="R973" s="519">
        <f>R974+R975</f>
        <v>0</v>
      </c>
      <c r="S973" s="519">
        <f>S976</f>
        <v>0</v>
      </c>
      <c r="T973" s="521">
        <f>IF(Q973+S973=T974+T975+T976,Q973+S973,"CHYBA")</f>
        <v>0</v>
      </c>
    </row>
    <row r="974" spans="1:20" ht="18" hidden="1" customHeight="1">
      <c r="A974" s="534" t="s">
        <v>55</v>
      </c>
      <c r="B974" s="518" t="s">
        <v>419</v>
      </c>
      <c r="C974" s="519" t="e">
        <f>ROUND((Q974-R974)/H974/12,0)</f>
        <v>#DIV/0!</v>
      </c>
      <c r="D974" s="519" t="e">
        <f>ROUND(R974/F974/12,0)</f>
        <v>#DIV/0!</v>
      </c>
      <c r="E974" s="539"/>
      <c r="F974" s="540"/>
      <c r="G974" s="540"/>
      <c r="H974" s="521">
        <f>E974+G974</f>
        <v>0</v>
      </c>
      <c r="I974" s="541"/>
      <c r="J974" s="542"/>
      <c r="K974" s="519" t="s">
        <v>419</v>
      </c>
      <c r="L974" s="519">
        <f>I974</f>
        <v>0</v>
      </c>
      <c r="M974" s="542"/>
      <c r="N974" s="542"/>
      <c r="O974" s="519" t="s">
        <v>419</v>
      </c>
      <c r="P974" s="519">
        <f>M974</f>
        <v>0</v>
      </c>
      <c r="Q974" s="519">
        <f>I974+M974</f>
        <v>0</v>
      </c>
      <c r="R974" s="519">
        <f>J974+N974</f>
        <v>0</v>
      </c>
      <c r="S974" s="519" t="s">
        <v>419</v>
      </c>
      <c r="T974" s="521">
        <f>Q974</f>
        <v>0</v>
      </c>
    </row>
    <row r="975" spans="1:20" ht="18" hidden="1" customHeight="1">
      <c r="A975" s="534" t="s">
        <v>56</v>
      </c>
      <c r="B975" s="518" t="s">
        <v>419</v>
      </c>
      <c r="C975" s="519" t="e">
        <f>ROUND((Q975-R975)/H975/12,0)</f>
        <v>#DIV/0!</v>
      </c>
      <c r="D975" s="519" t="e">
        <f>ROUND(R975/F975/12,0)</f>
        <v>#DIV/0!</v>
      </c>
      <c r="E975" s="539"/>
      <c r="F975" s="540"/>
      <c r="G975" s="540"/>
      <c r="H975" s="521">
        <f>E975+G975</f>
        <v>0</v>
      </c>
      <c r="I975" s="541"/>
      <c r="J975" s="542"/>
      <c r="K975" s="519" t="s">
        <v>419</v>
      </c>
      <c r="L975" s="519">
        <f>I975</f>
        <v>0</v>
      </c>
      <c r="M975" s="542"/>
      <c r="N975" s="542"/>
      <c r="O975" s="519" t="s">
        <v>419</v>
      </c>
      <c r="P975" s="519">
        <f>M975</f>
        <v>0</v>
      </c>
      <c r="Q975" s="519">
        <f>I975+M975</f>
        <v>0</v>
      </c>
      <c r="R975" s="519">
        <f>J975+N975</f>
        <v>0</v>
      </c>
      <c r="S975" s="519" t="s">
        <v>419</v>
      </c>
      <c r="T975" s="521">
        <f>Q975</f>
        <v>0</v>
      </c>
    </row>
    <row r="976" spans="1:20" ht="18" hidden="1" customHeight="1">
      <c r="A976" s="534" t="s">
        <v>57</v>
      </c>
      <c r="B976" s="518" t="s">
        <v>419</v>
      </c>
      <c r="C976" s="519" t="s">
        <v>419</v>
      </c>
      <c r="D976" s="519" t="s">
        <v>419</v>
      </c>
      <c r="E976" s="524" t="s">
        <v>419</v>
      </c>
      <c r="F976" s="525" t="s">
        <v>419</v>
      </c>
      <c r="G976" s="525" t="s">
        <v>419</v>
      </c>
      <c r="H976" s="526" t="s">
        <v>419</v>
      </c>
      <c r="I976" s="522" t="s">
        <v>419</v>
      </c>
      <c r="J976" s="519" t="s">
        <v>419</v>
      </c>
      <c r="K976" s="542"/>
      <c r="L976" s="519">
        <f>K976</f>
        <v>0</v>
      </c>
      <c r="M976" s="519" t="s">
        <v>419</v>
      </c>
      <c r="N976" s="519" t="s">
        <v>419</v>
      </c>
      <c r="O976" s="542"/>
      <c r="P976" s="519">
        <f>O976</f>
        <v>0</v>
      </c>
      <c r="Q976" s="519" t="s">
        <v>419</v>
      </c>
      <c r="R976" s="519" t="s">
        <v>419</v>
      </c>
      <c r="S976" s="519">
        <f>K976+O976</f>
        <v>0</v>
      </c>
      <c r="T976" s="521">
        <f>S976</f>
        <v>0</v>
      </c>
    </row>
    <row r="977" spans="1:20" ht="18" hidden="1" customHeight="1">
      <c r="A977" s="535" t="s">
        <v>518</v>
      </c>
      <c r="B977" s="536"/>
      <c r="C977" s="519" t="e">
        <f>ROUND((Q977-R977)/H977/12,0)</f>
        <v>#DIV/0!</v>
      </c>
      <c r="D977" s="519" t="e">
        <f>ROUND(R977/F977/12,0)</f>
        <v>#DIV/0!</v>
      </c>
      <c r="E977" s="524">
        <f>E978+E979</f>
        <v>0</v>
      </c>
      <c r="F977" s="525">
        <f>F978+F979</f>
        <v>0</v>
      </c>
      <c r="G977" s="525">
        <f>G978+G979</f>
        <v>0</v>
      </c>
      <c r="H977" s="526">
        <f>IF(E977+G977=H978+H979,E977+G977, "CHYBA")</f>
        <v>0</v>
      </c>
      <c r="I977" s="522">
        <f>I978+I979</f>
        <v>0</v>
      </c>
      <c r="J977" s="519">
        <f t="shared" ref="J977" si="310">J978+J979</f>
        <v>0</v>
      </c>
      <c r="K977" s="519">
        <f>K980</f>
        <v>0</v>
      </c>
      <c r="L977" s="519">
        <f>IF(I977+K977=L978+L979+L980,I977+K977,"CHYBA")</f>
        <v>0</v>
      </c>
      <c r="M977" s="519">
        <f>M978+M979</f>
        <v>0</v>
      </c>
      <c r="N977" s="519">
        <f>N978+N979</f>
        <v>0</v>
      </c>
      <c r="O977" s="519">
        <f>O980</f>
        <v>0</v>
      </c>
      <c r="P977" s="519">
        <f>IF(M977+O977=P978+P979+P980,M977+O977,"CHYBA")</f>
        <v>0</v>
      </c>
      <c r="Q977" s="519">
        <f>Q978+Q979</f>
        <v>0</v>
      </c>
      <c r="R977" s="519">
        <f>R978+R979</f>
        <v>0</v>
      </c>
      <c r="S977" s="519">
        <f>S980</f>
        <v>0</v>
      </c>
      <c r="T977" s="521">
        <f>IF(Q977+S977=T978+T979+T980,Q977+S977,"CHYBA")</f>
        <v>0</v>
      </c>
    </row>
    <row r="978" spans="1:20" ht="18" hidden="1" customHeight="1">
      <c r="A978" s="534" t="s">
        <v>55</v>
      </c>
      <c r="B978" s="518" t="s">
        <v>419</v>
      </c>
      <c r="C978" s="519" t="e">
        <f>ROUND((Q978-R978)/H978/12,0)</f>
        <v>#DIV/0!</v>
      </c>
      <c r="D978" s="519" t="e">
        <f>ROUND(R978/F978/12,0)</f>
        <v>#DIV/0!</v>
      </c>
      <c r="E978" s="539"/>
      <c r="F978" s="540"/>
      <c r="G978" s="540"/>
      <c r="H978" s="521">
        <f>E978+G978</f>
        <v>0</v>
      </c>
      <c r="I978" s="541"/>
      <c r="J978" s="542"/>
      <c r="K978" s="519" t="s">
        <v>419</v>
      </c>
      <c r="L978" s="519">
        <f>I978</f>
        <v>0</v>
      </c>
      <c r="M978" s="542"/>
      <c r="N978" s="542"/>
      <c r="O978" s="519" t="s">
        <v>419</v>
      </c>
      <c r="P978" s="519">
        <f>M978</f>
        <v>0</v>
      </c>
      <c r="Q978" s="519">
        <f>I978+M978</f>
        <v>0</v>
      </c>
      <c r="R978" s="519">
        <f>J978+N978</f>
        <v>0</v>
      </c>
      <c r="S978" s="519" t="s">
        <v>419</v>
      </c>
      <c r="T978" s="521">
        <f>Q978</f>
        <v>0</v>
      </c>
    </row>
    <row r="979" spans="1:20" ht="18" hidden="1" customHeight="1">
      <c r="A979" s="534" t="s">
        <v>56</v>
      </c>
      <c r="B979" s="518" t="s">
        <v>419</v>
      </c>
      <c r="C979" s="519" t="e">
        <f>ROUND((Q979-R979)/H979/12,0)</f>
        <v>#DIV/0!</v>
      </c>
      <c r="D979" s="519" t="e">
        <f>ROUND(R979/F979/12,0)</f>
        <v>#DIV/0!</v>
      </c>
      <c r="E979" s="539"/>
      <c r="F979" s="540"/>
      <c r="G979" s="540"/>
      <c r="H979" s="521">
        <f>E979+G979</f>
        <v>0</v>
      </c>
      <c r="I979" s="541"/>
      <c r="J979" s="542"/>
      <c r="K979" s="519" t="s">
        <v>419</v>
      </c>
      <c r="L979" s="519">
        <f>I979</f>
        <v>0</v>
      </c>
      <c r="M979" s="542"/>
      <c r="N979" s="542"/>
      <c r="O979" s="519" t="s">
        <v>419</v>
      </c>
      <c r="P979" s="519">
        <f>M979</f>
        <v>0</v>
      </c>
      <c r="Q979" s="519">
        <f>I979+M979</f>
        <v>0</v>
      </c>
      <c r="R979" s="519">
        <f>J979+N979</f>
        <v>0</v>
      </c>
      <c r="S979" s="519" t="s">
        <v>419</v>
      </c>
      <c r="T979" s="521">
        <f>Q979</f>
        <v>0</v>
      </c>
    </row>
    <row r="980" spans="1:20" ht="18" hidden="1" customHeight="1">
      <c r="A980" s="534" t="s">
        <v>57</v>
      </c>
      <c r="B980" s="518" t="s">
        <v>419</v>
      </c>
      <c r="C980" s="519" t="s">
        <v>419</v>
      </c>
      <c r="D980" s="519" t="s">
        <v>419</v>
      </c>
      <c r="E980" s="524" t="s">
        <v>419</v>
      </c>
      <c r="F980" s="525" t="s">
        <v>419</v>
      </c>
      <c r="G980" s="525" t="s">
        <v>419</v>
      </c>
      <c r="H980" s="526" t="s">
        <v>419</v>
      </c>
      <c r="I980" s="522" t="s">
        <v>419</v>
      </c>
      <c r="J980" s="519" t="s">
        <v>419</v>
      </c>
      <c r="K980" s="542"/>
      <c r="L980" s="519">
        <f>K980</f>
        <v>0</v>
      </c>
      <c r="M980" s="519" t="s">
        <v>419</v>
      </c>
      <c r="N980" s="519" t="s">
        <v>419</v>
      </c>
      <c r="O980" s="542"/>
      <c r="P980" s="519">
        <f>O980</f>
        <v>0</v>
      </c>
      <c r="Q980" s="519" t="s">
        <v>419</v>
      </c>
      <c r="R980" s="519" t="s">
        <v>419</v>
      </c>
      <c r="S980" s="519">
        <f>K980+O980</f>
        <v>0</v>
      </c>
      <c r="T980" s="521">
        <f>S980</f>
        <v>0</v>
      </c>
    </row>
    <row r="981" spans="1:20" ht="18" hidden="1" customHeight="1">
      <c r="A981" s="535" t="s">
        <v>518</v>
      </c>
      <c r="B981" s="536"/>
      <c r="C981" s="519" t="e">
        <f>ROUND((Q981-R981)/H981/12,0)</f>
        <v>#DIV/0!</v>
      </c>
      <c r="D981" s="519" t="e">
        <f>ROUND(R981/F981/12,0)</f>
        <v>#DIV/0!</v>
      </c>
      <c r="E981" s="524">
        <f>E982+E983</f>
        <v>0</v>
      </c>
      <c r="F981" s="525">
        <f>F982+F983</f>
        <v>0</v>
      </c>
      <c r="G981" s="525">
        <f>G982+G983</f>
        <v>0</v>
      </c>
      <c r="H981" s="526">
        <f>IF(E981+G981=H982+H983,E981+G981, "CHYBA")</f>
        <v>0</v>
      </c>
      <c r="I981" s="522">
        <f>I982+I983</f>
        <v>0</v>
      </c>
      <c r="J981" s="519">
        <f t="shared" ref="J981" si="311">J982+J983</f>
        <v>0</v>
      </c>
      <c r="K981" s="519">
        <f>K984</f>
        <v>0</v>
      </c>
      <c r="L981" s="519">
        <f>IF(I981+K981=L982+L983+L984,I981+K981,"CHYBA")</f>
        <v>0</v>
      </c>
      <c r="M981" s="519">
        <f>M982+M983</f>
        <v>0</v>
      </c>
      <c r="N981" s="519">
        <f>N982+N983</f>
        <v>0</v>
      </c>
      <c r="O981" s="519">
        <f>O984</f>
        <v>0</v>
      </c>
      <c r="P981" s="519">
        <f>IF(M981+O981=P982+P983+P984,M981+O981,"CHYBA")</f>
        <v>0</v>
      </c>
      <c r="Q981" s="519">
        <f>Q982+Q983</f>
        <v>0</v>
      </c>
      <c r="R981" s="519">
        <f>R982+R983</f>
        <v>0</v>
      </c>
      <c r="S981" s="519">
        <f>S984</f>
        <v>0</v>
      </c>
      <c r="T981" s="521">
        <f>IF(Q981+S981=T982+T983+T984,Q981+S981,"CHYBA")</f>
        <v>0</v>
      </c>
    </row>
    <row r="982" spans="1:20" ht="18" hidden="1" customHeight="1">
      <c r="A982" s="534" t="s">
        <v>55</v>
      </c>
      <c r="B982" s="518" t="s">
        <v>419</v>
      </c>
      <c r="C982" s="519" t="e">
        <f>ROUND((Q982-R982)/H982/12,0)</f>
        <v>#DIV/0!</v>
      </c>
      <c r="D982" s="519" t="e">
        <f>ROUND(R982/F982/12,0)</f>
        <v>#DIV/0!</v>
      </c>
      <c r="E982" s="539"/>
      <c r="F982" s="540"/>
      <c r="G982" s="540"/>
      <c r="H982" s="521">
        <f>E982+G982</f>
        <v>0</v>
      </c>
      <c r="I982" s="541"/>
      <c r="J982" s="542"/>
      <c r="K982" s="519" t="s">
        <v>419</v>
      </c>
      <c r="L982" s="519">
        <f>I982</f>
        <v>0</v>
      </c>
      <c r="M982" s="542"/>
      <c r="N982" s="542"/>
      <c r="O982" s="519" t="s">
        <v>419</v>
      </c>
      <c r="P982" s="519">
        <f>M982</f>
        <v>0</v>
      </c>
      <c r="Q982" s="519">
        <f>I982+M982</f>
        <v>0</v>
      </c>
      <c r="R982" s="519">
        <f>J982+N982</f>
        <v>0</v>
      </c>
      <c r="S982" s="519" t="s">
        <v>419</v>
      </c>
      <c r="T982" s="521">
        <f>Q982</f>
        <v>0</v>
      </c>
    </row>
    <row r="983" spans="1:20" ht="18" hidden="1" customHeight="1">
      <c r="A983" s="534" t="s">
        <v>56</v>
      </c>
      <c r="B983" s="518" t="s">
        <v>419</v>
      </c>
      <c r="C983" s="519" t="e">
        <f>ROUND((Q983-R983)/H983/12,0)</f>
        <v>#DIV/0!</v>
      </c>
      <c r="D983" s="519" t="e">
        <f>ROUND(R983/F983/12,0)</f>
        <v>#DIV/0!</v>
      </c>
      <c r="E983" s="539"/>
      <c r="F983" s="540"/>
      <c r="G983" s="540"/>
      <c r="H983" s="521">
        <f>E983+G983</f>
        <v>0</v>
      </c>
      <c r="I983" s="541"/>
      <c r="J983" s="542"/>
      <c r="K983" s="519" t="s">
        <v>419</v>
      </c>
      <c r="L983" s="519">
        <f>I983</f>
        <v>0</v>
      </c>
      <c r="M983" s="542"/>
      <c r="N983" s="542"/>
      <c r="O983" s="519" t="s">
        <v>419</v>
      </c>
      <c r="P983" s="519">
        <f>M983</f>
        <v>0</v>
      </c>
      <c r="Q983" s="519">
        <f>I983+M983</f>
        <v>0</v>
      </c>
      <c r="R983" s="519">
        <f>J983+N983</f>
        <v>0</v>
      </c>
      <c r="S983" s="519" t="s">
        <v>419</v>
      </c>
      <c r="T983" s="521">
        <f>Q983</f>
        <v>0</v>
      </c>
    </row>
    <row r="984" spans="1:20" ht="18" hidden="1" customHeight="1">
      <c r="A984" s="534" t="s">
        <v>57</v>
      </c>
      <c r="B984" s="518" t="s">
        <v>419</v>
      </c>
      <c r="C984" s="519" t="s">
        <v>419</v>
      </c>
      <c r="D984" s="519" t="s">
        <v>419</v>
      </c>
      <c r="E984" s="524" t="s">
        <v>419</v>
      </c>
      <c r="F984" s="525" t="s">
        <v>419</v>
      </c>
      <c r="G984" s="525" t="s">
        <v>419</v>
      </c>
      <c r="H984" s="526" t="s">
        <v>419</v>
      </c>
      <c r="I984" s="522" t="s">
        <v>419</v>
      </c>
      <c r="J984" s="519" t="s">
        <v>419</v>
      </c>
      <c r="K984" s="542"/>
      <c r="L984" s="519">
        <f>K984</f>
        <v>0</v>
      </c>
      <c r="M984" s="519" t="s">
        <v>419</v>
      </c>
      <c r="N984" s="519" t="s">
        <v>419</v>
      </c>
      <c r="O984" s="542"/>
      <c r="P984" s="519">
        <f>O984</f>
        <v>0</v>
      </c>
      <c r="Q984" s="519" t="s">
        <v>419</v>
      </c>
      <c r="R984" s="519" t="s">
        <v>419</v>
      </c>
      <c r="S984" s="519">
        <f>K984+O984</f>
        <v>0</v>
      </c>
      <c r="T984" s="521">
        <f>S984</f>
        <v>0</v>
      </c>
    </row>
    <row r="985" spans="1:20" ht="18" hidden="1" customHeight="1">
      <c r="A985" s="535" t="s">
        <v>518</v>
      </c>
      <c r="B985" s="536"/>
      <c r="C985" s="519" t="e">
        <f>ROUND((Q985-R985)/H985/12,0)</f>
        <v>#DIV/0!</v>
      </c>
      <c r="D985" s="519" t="e">
        <f>ROUND(R985/F985/12,0)</f>
        <v>#DIV/0!</v>
      </c>
      <c r="E985" s="524">
        <f>E986+E987</f>
        <v>0</v>
      </c>
      <c r="F985" s="525">
        <f>F986+F987</f>
        <v>0</v>
      </c>
      <c r="G985" s="525">
        <f>G986+G987</f>
        <v>0</v>
      </c>
      <c r="H985" s="526">
        <f>IF(E985+G985=H986+H987,E985+G985, "CHYBA")</f>
        <v>0</v>
      </c>
      <c r="I985" s="522">
        <f>I986+I987</f>
        <v>0</v>
      </c>
      <c r="J985" s="519">
        <f t="shared" ref="J985" si="312">J986+J987</f>
        <v>0</v>
      </c>
      <c r="K985" s="519">
        <f>K988</f>
        <v>0</v>
      </c>
      <c r="L985" s="519">
        <f>IF(I985+K985=L986+L987+L988,I985+K985,"CHYBA")</f>
        <v>0</v>
      </c>
      <c r="M985" s="519">
        <f>M986+M987</f>
        <v>0</v>
      </c>
      <c r="N985" s="519">
        <f>N986+N987</f>
        <v>0</v>
      </c>
      <c r="O985" s="519">
        <f>O988</f>
        <v>0</v>
      </c>
      <c r="P985" s="519">
        <f>IF(M985+O985=P986+P987+P988,M985+O985,"CHYBA")</f>
        <v>0</v>
      </c>
      <c r="Q985" s="519">
        <f>Q986+Q987</f>
        <v>0</v>
      </c>
      <c r="R985" s="519">
        <f>R986+R987</f>
        <v>0</v>
      </c>
      <c r="S985" s="519">
        <f>S988</f>
        <v>0</v>
      </c>
      <c r="T985" s="521">
        <f>IF(Q985+S985=T986+T987+T988,Q985+S985,"CHYBA")</f>
        <v>0</v>
      </c>
    </row>
    <row r="986" spans="1:20" ht="18" hidden="1" customHeight="1">
      <c r="A986" s="534" t="s">
        <v>55</v>
      </c>
      <c r="B986" s="518" t="s">
        <v>419</v>
      </c>
      <c r="C986" s="519" t="e">
        <f>ROUND((Q986-R986)/H986/12,0)</f>
        <v>#DIV/0!</v>
      </c>
      <c r="D986" s="519" t="e">
        <f>ROUND(R986/F986/12,0)</f>
        <v>#DIV/0!</v>
      </c>
      <c r="E986" s="539"/>
      <c r="F986" s="540"/>
      <c r="G986" s="540"/>
      <c r="H986" s="521">
        <f>E986+G986</f>
        <v>0</v>
      </c>
      <c r="I986" s="541"/>
      <c r="J986" s="542"/>
      <c r="K986" s="519" t="s">
        <v>419</v>
      </c>
      <c r="L986" s="519">
        <f>I986</f>
        <v>0</v>
      </c>
      <c r="M986" s="542"/>
      <c r="N986" s="542"/>
      <c r="O986" s="519" t="s">
        <v>419</v>
      </c>
      <c r="P986" s="519">
        <f>M986</f>
        <v>0</v>
      </c>
      <c r="Q986" s="519">
        <f>I986+M986</f>
        <v>0</v>
      </c>
      <c r="R986" s="519">
        <f>J986+N986</f>
        <v>0</v>
      </c>
      <c r="S986" s="519" t="s">
        <v>419</v>
      </c>
      <c r="T986" s="521">
        <f>Q986</f>
        <v>0</v>
      </c>
    </row>
    <row r="987" spans="1:20" ht="18" hidden="1" customHeight="1">
      <c r="A987" s="534" t="s">
        <v>56</v>
      </c>
      <c r="B987" s="518" t="s">
        <v>419</v>
      </c>
      <c r="C987" s="519" t="e">
        <f>ROUND((Q987-R987)/H987/12,0)</f>
        <v>#DIV/0!</v>
      </c>
      <c r="D987" s="519" t="e">
        <f>ROUND(R987/F987/12,0)</f>
        <v>#DIV/0!</v>
      </c>
      <c r="E987" s="539"/>
      <c r="F987" s="540"/>
      <c r="G987" s="540"/>
      <c r="H987" s="521">
        <f>E987+G987</f>
        <v>0</v>
      </c>
      <c r="I987" s="541"/>
      <c r="J987" s="542"/>
      <c r="K987" s="519" t="s">
        <v>419</v>
      </c>
      <c r="L987" s="519">
        <f>I987</f>
        <v>0</v>
      </c>
      <c r="M987" s="542"/>
      <c r="N987" s="542"/>
      <c r="O987" s="519" t="s">
        <v>419</v>
      </c>
      <c r="P987" s="519">
        <f>M987</f>
        <v>0</v>
      </c>
      <c r="Q987" s="519">
        <f>I987+M987</f>
        <v>0</v>
      </c>
      <c r="R987" s="519">
        <f>J987+N987</f>
        <v>0</v>
      </c>
      <c r="S987" s="519" t="s">
        <v>419</v>
      </c>
      <c r="T987" s="521">
        <f>Q987</f>
        <v>0</v>
      </c>
    </row>
    <row r="988" spans="1:20" ht="18" hidden="1" customHeight="1">
      <c r="A988" s="534" t="s">
        <v>57</v>
      </c>
      <c r="B988" s="518" t="s">
        <v>419</v>
      </c>
      <c r="C988" s="519" t="s">
        <v>419</v>
      </c>
      <c r="D988" s="519" t="s">
        <v>419</v>
      </c>
      <c r="E988" s="524" t="s">
        <v>419</v>
      </c>
      <c r="F988" s="525" t="s">
        <v>419</v>
      </c>
      <c r="G988" s="525" t="s">
        <v>419</v>
      </c>
      <c r="H988" s="526" t="s">
        <v>419</v>
      </c>
      <c r="I988" s="522" t="s">
        <v>419</v>
      </c>
      <c r="J988" s="519" t="s">
        <v>419</v>
      </c>
      <c r="K988" s="542"/>
      <c r="L988" s="519">
        <f>K988</f>
        <v>0</v>
      </c>
      <c r="M988" s="519" t="s">
        <v>419</v>
      </c>
      <c r="N988" s="519" t="s">
        <v>419</v>
      </c>
      <c r="O988" s="542"/>
      <c r="P988" s="519">
        <f>O988</f>
        <v>0</v>
      </c>
      <c r="Q988" s="519" t="s">
        <v>419</v>
      </c>
      <c r="R988" s="519" t="s">
        <v>419</v>
      </c>
      <c r="S988" s="519">
        <f>K988+O988</f>
        <v>0</v>
      </c>
      <c r="T988" s="521">
        <f>S988</f>
        <v>0</v>
      </c>
    </row>
    <row r="989" spans="1:20" ht="18" hidden="1" customHeight="1">
      <c r="A989" s="535" t="s">
        <v>518</v>
      </c>
      <c r="B989" s="536"/>
      <c r="C989" s="519" t="e">
        <f>ROUND((Q989-R989)/H989/12,0)</f>
        <v>#DIV/0!</v>
      </c>
      <c r="D989" s="519" t="e">
        <f>ROUND(R989/F989/12,0)</f>
        <v>#DIV/0!</v>
      </c>
      <c r="E989" s="524">
        <f>E990+E991</f>
        <v>0</v>
      </c>
      <c r="F989" s="525">
        <f>F990+F991</f>
        <v>0</v>
      </c>
      <c r="G989" s="525">
        <f>G990+G991</f>
        <v>0</v>
      </c>
      <c r="H989" s="526">
        <f>IF(E989+G989=H990+H991,E989+G989, "CHYBA")</f>
        <v>0</v>
      </c>
      <c r="I989" s="522">
        <f>I990+I991</f>
        <v>0</v>
      </c>
      <c r="J989" s="519">
        <f t="shared" ref="J989" si="313">J990+J991</f>
        <v>0</v>
      </c>
      <c r="K989" s="519">
        <f>K992</f>
        <v>0</v>
      </c>
      <c r="L989" s="519">
        <f>IF(I989+K989=L990+L991+L992,I989+K989,"CHYBA")</f>
        <v>0</v>
      </c>
      <c r="M989" s="519">
        <f>M990+M991</f>
        <v>0</v>
      </c>
      <c r="N989" s="519">
        <f>N990+N991</f>
        <v>0</v>
      </c>
      <c r="O989" s="519">
        <f>O992</f>
        <v>0</v>
      </c>
      <c r="P989" s="519">
        <f>IF(M989+O989=P990+P991+P992,M989+O989,"CHYBA")</f>
        <v>0</v>
      </c>
      <c r="Q989" s="519">
        <f>Q990+Q991</f>
        <v>0</v>
      </c>
      <c r="R989" s="519">
        <f>R990+R991</f>
        <v>0</v>
      </c>
      <c r="S989" s="519">
        <f>S992</f>
        <v>0</v>
      </c>
      <c r="T989" s="521">
        <f>IF(Q989+S989=T990+T991+T992,Q989+S989,"CHYBA")</f>
        <v>0</v>
      </c>
    </row>
    <row r="990" spans="1:20" ht="18" hidden="1" customHeight="1">
      <c r="A990" s="534" t="s">
        <v>55</v>
      </c>
      <c r="B990" s="518" t="s">
        <v>419</v>
      </c>
      <c r="C990" s="519" t="e">
        <f>ROUND((Q990-R990)/H990/12,0)</f>
        <v>#DIV/0!</v>
      </c>
      <c r="D990" s="519" t="e">
        <f>ROUND(R990/F990/12,0)</f>
        <v>#DIV/0!</v>
      </c>
      <c r="E990" s="539"/>
      <c r="F990" s="540"/>
      <c r="G990" s="540"/>
      <c r="H990" s="521">
        <f>E990+G990</f>
        <v>0</v>
      </c>
      <c r="I990" s="541"/>
      <c r="J990" s="542"/>
      <c r="K990" s="519" t="s">
        <v>419</v>
      </c>
      <c r="L990" s="519">
        <f>I990</f>
        <v>0</v>
      </c>
      <c r="M990" s="542"/>
      <c r="N990" s="542"/>
      <c r="O990" s="519" t="s">
        <v>419</v>
      </c>
      <c r="P990" s="519">
        <f>M990</f>
        <v>0</v>
      </c>
      <c r="Q990" s="519">
        <f>I990+M990</f>
        <v>0</v>
      </c>
      <c r="R990" s="519">
        <f>J990+N990</f>
        <v>0</v>
      </c>
      <c r="S990" s="519" t="s">
        <v>419</v>
      </c>
      <c r="T990" s="521">
        <f>Q990</f>
        <v>0</v>
      </c>
    </row>
    <row r="991" spans="1:20" ht="18" hidden="1" customHeight="1">
      <c r="A991" s="534" t="s">
        <v>56</v>
      </c>
      <c r="B991" s="518" t="s">
        <v>419</v>
      </c>
      <c r="C991" s="519" t="e">
        <f>ROUND((Q991-R991)/H991/12,0)</f>
        <v>#DIV/0!</v>
      </c>
      <c r="D991" s="519" t="e">
        <f>ROUND(R991/F991/12,0)</f>
        <v>#DIV/0!</v>
      </c>
      <c r="E991" s="539"/>
      <c r="F991" s="540"/>
      <c r="G991" s="540"/>
      <c r="H991" s="521">
        <f>E991+G991</f>
        <v>0</v>
      </c>
      <c r="I991" s="541"/>
      <c r="J991" s="542"/>
      <c r="K991" s="519" t="s">
        <v>419</v>
      </c>
      <c r="L991" s="519">
        <f>I991</f>
        <v>0</v>
      </c>
      <c r="M991" s="542"/>
      <c r="N991" s="542"/>
      <c r="O991" s="519" t="s">
        <v>419</v>
      </c>
      <c r="P991" s="519">
        <f>M991</f>
        <v>0</v>
      </c>
      <c r="Q991" s="519">
        <f>I991+M991</f>
        <v>0</v>
      </c>
      <c r="R991" s="519">
        <f>J991+N991</f>
        <v>0</v>
      </c>
      <c r="S991" s="519" t="s">
        <v>419</v>
      </c>
      <c r="T991" s="521">
        <f>Q991</f>
        <v>0</v>
      </c>
    </row>
    <row r="992" spans="1:20" ht="18" hidden="1" customHeight="1" thickBot="1">
      <c r="A992" s="551" t="s">
        <v>57</v>
      </c>
      <c r="B992" s="552" t="s">
        <v>419</v>
      </c>
      <c r="C992" s="553" t="s">
        <v>419</v>
      </c>
      <c r="D992" s="553" t="s">
        <v>419</v>
      </c>
      <c r="E992" s="554" t="s">
        <v>419</v>
      </c>
      <c r="F992" s="555" t="s">
        <v>419</v>
      </c>
      <c r="G992" s="555" t="s">
        <v>419</v>
      </c>
      <c r="H992" s="556" t="s">
        <v>419</v>
      </c>
      <c r="I992" s="557" t="s">
        <v>419</v>
      </c>
      <c r="J992" s="553" t="s">
        <v>419</v>
      </c>
      <c r="K992" s="558"/>
      <c r="L992" s="553">
        <f>K992</f>
        <v>0</v>
      </c>
      <c r="M992" s="553" t="s">
        <v>419</v>
      </c>
      <c r="N992" s="553" t="s">
        <v>419</v>
      </c>
      <c r="O992" s="558"/>
      <c r="P992" s="553">
        <f>O992</f>
        <v>0</v>
      </c>
      <c r="Q992" s="553" t="s">
        <v>419</v>
      </c>
      <c r="R992" s="553" t="s">
        <v>419</v>
      </c>
      <c r="S992" s="553">
        <f>K992+O992</f>
        <v>0</v>
      </c>
      <c r="T992" s="559">
        <f>S992</f>
        <v>0</v>
      </c>
    </row>
    <row r="993" spans="1:170" ht="20.25" hidden="1" customHeight="1">
      <c r="A993" s="510" t="s">
        <v>428</v>
      </c>
      <c r="B993" s="575" t="s">
        <v>419</v>
      </c>
      <c r="C993" s="512" t="e">
        <f>ROUND((Q993-R993)/H993/12,0)</f>
        <v>#DIV/0!</v>
      </c>
      <c r="D993" s="512" t="e">
        <f>ROUND(R993/F993/12,0)</f>
        <v>#DIV/0!</v>
      </c>
      <c r="E993" s="513">
        <f>E994+E995</f>
        <v>0</v>
      </c>
      <c r="F993" s="512">
        <f>F994+F995</f>
        <v>0</v>
      </c>
      <c r="G993" s="512">
        <f>G994+G995</f>
        <v>0</v>
      </c>
      <c r="H993" s="514">
        <f>IF(E993+G993=H994+H995,E993+G993, "CHYBA")</f>
        <v>0</v>
      </c>
      <c r="I993" s="515">
        <f>I994+I995</f>
        <v>0</v>
      </c>
      <c r="J993" s="512">
        <f>J994+J995</f>
        <v>0</v>
      </c>
      <c r="K993" s="512">
        <f>K996</f>
        <v>0</v>
      </c>
      <c r="L993" s="512">
        <f>IF(I993+K993=L994+L995+L996,I993+K993,"CHYBA")</f>
        <v>0</v>
      </c>
      <c r="M993" s="512">
        <f>M994+M995</f>
        <v>0</v>
      </c>
      <c r="N993" s="512">
        <f>N994+N995</f>
        <v>0</v>
      </c>
      <c r="O993" s="512">
        <f>O996</f>
        <v>0</v>
      </c>
      <c r="P993" s="512">
        <f>IF(M993+O993=P994+P995+P996,M993+O993,"CHYBA")</f>
        <v>0</v>
      </c>
      <c r="Q993" s="512">
        <f>Q994+Q995</f>
        <v>0</v>
      </c>
      <c r="R993" s="512">
        <f>R994+R995</f>
        <v>0</v>
      </c>
      <c r="S993" s="512">
        <f>S996</f>
        <v>0</v>
      </c>
      <c r="T993" s="516">
        <f>IF(Q993+S993=T994+T995+T996,Q993+S993,"CHYBA")</f>
        <v>0</v>
      </c>
    </row>
    <row r="994" spans="1:170" ht="18" hidden="1" customHeight="1">
      <c r="A994" s="517" t="s">
        <v>55</v>
      </c>
      <c r="B994" s="518" t="s">
        <v>419</v>
      </c>
      <c r="C994" s="519" t="e">
        <f>ROUND((Q994-R994)/H994/12,0)</f>
        <v>#DIV/0!</v>
      </c>
      <c r="D994" s="519" t="e">
        <f>ROUND(R994/F994/12,0)</f>
        <v>#DIV/0!</v>
      </c>
      <c r="E994" s="520">
        <f>E14+E798</f>
        <v>0</v>
      </c>
      <c r="F994" s="519">
        <f>F14+F798</f>
        <v>0</v>
      </c>
      <c r="G994" s="519">
        <f t="shared" ref="G994" si="314">G14+G798</f>
        <v>0</v>
      </c>
      <c r="H994" s="521">
        <f>E994+G994</f>
        <v>0</v>
      </c>
      <c r="I994" s="522">
        <f>I14+I798</f>
        <v>0</v>
      </c>
      <c r="J994" s="519">
        <f t="shared" ref="J994" si="315">J14+J798</f>
        <v>0</v>
      </c>
      <c r="K994" s="519" t="s">
        <v>419</v>
      </c>
      <c r="L994" s="519">
        <f>I994</f>
        <v>0</v>
      </c>
      <c r="M994" s="519">
        <f>M14+M798</f>
        <v>0</v>
      </c>
      <c r="N994" s="519">
        <f t="shared" ref="N994" si="316">N14+N798</f>
        <v>0</v>
      </c>
      <c r="O994" s="519" t="s">
        <v>419</v>
      </c>
      <c r="P994" s="519">
        <f>M994</f>
        <v>0</v>
      </c>
      <c r="Q994" s="519">
        <f>I994+M994</f>
        <v>0</v>
      </c>
      <c r="R994" s="519">
        <f>J994+N994</f>
        <v>0</v>
      </c>
      <c r="S994" s="519" t="s">
        <v>419</v>
      </c>
      <c r="T994" s="521">
        <f>Q994</f>
        <v>0</v>
      </c>
    </row>
    <row r="995" spans="1:170" ht="18" hidden="1" customHeight="1">
      <c r="A995" s="517" t="s">
        <v>56</v>
      </c>
      <c r="B995" s="518" t="s">
        <v>419</v>
      </c>
      <c r="C995" s="519" t="e">
        <f>ROUND((Q995-R995)/H995/12,0)</f>
        <v>#DIV/0!</v>
      </c>
      <c r="D995" s="519" t="e">
        <f>ROUND(R995/F995/12,0)</f>
        <v>#DIV/0!</v>
      </c>
      <c r="E995" s="520">
        <f t="shared" ref="E995:G995" si="317">E15+E799</f>
        <v>0</v>
      </c>
      <c r="F995" s="519">
        <f t="shared" si="317"/>
        <v>0</v>
      </c>
      <c r="G995" s="519">
        <f t="shared" si="317"/>
        <v>0</v>
      </c>
      <c r="H995" s="521">
        <f>E995+G995</f>
        <v>0</v>
      </c>
      <c r="I995" s="522">
        <f t="shared" ref="I995:J995" si="318">I15+I799</f>
        <v>0</v>
      </c>
      <c r="J995" s="519">
        <f t="shared" si="318"/>
        <v>0</v>
      </c>
      <c r="K995" s="519" t="s">
        <v>419</v>
      </c>
      <c r="L995" s="519">
        <f>I995</f>
        <v>0</v>
      </c>
      <c r="M995" s="519">
        <f t="shared" ref="M995:N995" si="319">M15+M799</f>
        <v>0</v>
      </c>
      <c r="N995" s="519">
        <f t="shared" si="319"/>
        <v>0</v>
      </c>
      <c r="O995" s="519" t="s">
        <v>419</v>
      </c>
      <c r="P995" s="519">
        <f>M995</f>
        <v>0</v>
      </c>
      <c r="Q995" s="519">
        <f>I995+M995</f>
        <v>0</v>
      </c>
      <c r="R995" s="519">
        <f>J995+N995</f>
        <v>0</v>
      </c>
      <c r="S995" s="519" t="s">
        <v>419</v>
      </c>
      <c r="T995" s="521">
        <f>Q995</f>
        <v>0</v>
      </c>
    </row>
    <row r="996" spans="1:170" ht="18" hidden="1" customHeight="1" thickBot="1">
      <c r="A996" s="576" t="s">
        <v>57</v>
      </c>
      <c r="B996" s="561" t="s">
        <v>419</v>
      </c>
      <c r="C996" s="562" t="s">
        <v>419</v>
      </c>
      <c r="D996" s="562" t="s">
        <v>419</v>
      </c>
      <c r="E996" s="491" t="s">
        <v>419</v>
      </c>
      <c r="F996" s="492" t="s">
        <v>419</v>
      </c>
      <c r="G996" s="492" t="s">
        <v>419</v>
      </c>
      <c r="H996" s="493" t="s">
        <v>419</v>
      </c>
      <c r="I996" s="577" t="s">
        <v>419</v>
      </c>
      <c r="J996" s="492" t="s">
        <v>419</v>
      </c>
      <c r="K996" s="562">
        <f>K800+K16</f>
        <v>0</v>
      </c>
      <c r="L996" s="562">
        <f>K996</f>
        <v>0</v>
      </c>
      <c r="M996" s="492" t="s">
        <v>419</v>
      </c>
      <c r="N996" s="492" t="s">
        <v>419</v>
      </c>
      <c r="O996" s="562">
        <f>O800+O16</f>
        <v>0</v>
      </c>
      <c r="P996" s="562">
        <f>O996</f>
        <v>0</v>
      </c>
      <c r="Q996" s="492" t="s">
        <v>419</v>
      </c>
      <c r="R996" s="492" t="s">
        <v>419</v>
      </c>
      <c r="S996" s="562">
        <f>K996+O996</f>
        <v>0</v>
      </c>
      <c r="T996" s="564">
        <f>S996</f>
        <v>0</v>
      </c>
    </row>
    <row r="997" spans="1:170" s="586" customFormat="1" ht="24" customHeight="1" thickTop="1" thickBot="1">
      <c r="A997" s="578" t="s">
        <v>520</v>
      </c>
      <c r="B997" s="579"/>
      <c r="C997" s="580"/>
      <c r="D997" s="581"/>
      <c r="E997" s="579"/>
      <c r="F997" s="582"/>
      <c r="G997" s="582"/>
      <c r="H997" s="583"/>
      <c r="I997" s="584"/>
      <c r="J997" s="581"/>
      <c r="K997" s="581"/>
      <c r="L997" s="581"/>
      <c r="M997" s="581"/>
      <c r="N997" s="581"/>
      <c r="O997" s="581"/>
      <c r="P997" s="581"/>
      <c r="Q997" s="581"/>
      <c r="R997" s="581"/>
      <c r="S997" s="581"/>
      <c r="T997" s="585"/>
      <c r="U997" s="484"/>
      <c r="V997" s="484"/>
      <c r="W997" s="484"/>
      <c r="X997" s="484"/>
      <c r="Y997" s="484"/>
      <c r="Z997" s="484"/>
      <c r="AA997" s="484"/>
      <c r="AB997" s="484"/>
      <c r="AC997" s="484"/>
      <c r="AD997" s="484"/>
      <c r="AE997" s="484"/>
      <c r="AF997" s="484"/>
      <c r="AG997" s="484"/>
      <c r="AH997" s="484"/>
      <c r="AI997" s="484"/>
      <c r="AJ997" s="484"/>
      <c r="AK997" s="484"/>
      <c r="AL997" s="484"/>
      <c r="AM997" s="484"/>
      <c r="AN997" s="484"/>
      <c r="AO997" s="484"/>
      <c r="AP997" s="484"/>
      <c r="AQ997" s="484"/>
      <c r="AR997" s="484"/>
      <c r="AS997" s="484"/>
      <c r="AT997" s="484"/>
      <c r="AU997" s="484"/>
      <c r="AV997" s="484"/>
      <c r="AW997" s="484"/>
      <c r="AX997" s="484"/>
      <c r="AY997" s="484"/>
      <c r="AZ997" s="484"/>
      <c r="BA997" s="484"/>
      <c r="BB997" s="484"/>
      <c r="BC997" s="484"/>
      <c r="BD997" s="484"/>
      <c r="BE997" s="484"/>
      <c r="BF997" s="484"/>
      <c r="BG997" s="484"/>
      <c r="BH997" s="484"/>
      <c r="BI997" s="484"/>
      <c r="BJ997" s="484"/>
      <c r="BK997" s="484"/>
      <c r="BL997" s="484"/>
      <c r="BM997" s="484"/>
      <c r="BN997" s="484"/>
      <c r="BO997" s="484"/>
      <c r="BP997" s="484"/>
      <c r="BQ997" s="484"/>
      <c r="BR997" s="484"/>
      <c r="BS997" s="484"/>
      <c r="BT997" s="484"/>
      <c r="BU997" s="484"/>
      <c r="BV997" s="484"/>
      <c r="BW997" s="484"/>
      <c r="BX997" s="484"/>
      <c r="BY997" s="484"/>
      <c r="BZ997" s="484"/>
      <c r="CA997" s="484"/>
      <c r="CB997" s="484"/>
      <c r="CC997" s="484"/>
      <c r="CD997" s="484"/>
      <c r="CE997" s="484"/>
      <c r="CF997" s="484"/>
      <c r="CG997" s="484"/>
      <c r="CH997" s="484"/>
      <c r="CI997" s="484"/>
      <c r="CJ997" s="484"/>
      <c r="CK997" s="484"/>
      <c r="CL997" s="484"/>
      <c r="CM997" s="484"/>
      <c r="CN997" s="484"/>
      <c r="CO997" s="484"/>
      <c r="CP997" s="484"/>
      <c r="CQ997" s="484"/>
      <c r="CR997" s="484"/>
      <c r="CS997" s="484"/>
      <c r="CT997" s="484"/>
      <c r="CU997" s="484"/>
      <c r="CV997" s="484"/>
      <c r="CW997" s="484"/>
      <c r="CX997" s="484"/>
      <c r="CY997" s="484"/>
      <c r="CZ997" s="484"/>
      <c r="DA997" s="484"/>
      <c r="DB997" s="484"/>
      <c r="DC997" s="484"/>
      <c r="DD997" s="484"/>
      <c r="DE997" s="484"/>
      <c r="DF997" s="484"/>
      <c r="DG997" s="484"/>
      <c r="DH997" s="484"/>
      <c r="DI997" s="484"/>
      <c r="DJ997" s="484"/>
      <c r="DK997" s="484"/>
      <c r="DL997" s="484"/>
      <c r="DM997" s="484"/>
      <c r="DN997" s="484"/>
      <c r="DO997" s="484"/>
      <c r="DP997" s="484"/>
      <c r="DQ997" s="484"/>
      <c r="DR997" s="484"/>
      <c r="DS997" s="484"/>
      <c r="DT997" s="484"/>
      <c r="DU997" s="484"/>
      <c r="DV997" s="484"/>
      <c r="DW997" s="484"/>
      <c r="DX997" s="484"/>
      <c r="DY997" s="484"/>
      <c r="DZ997" s="484"/>
      <c r="EA997" s="484"/>
      <c r="EB997" s="484"/>
      <c r="EC997" s="484"/>
      <c r="ED997" s="484"/>
      <c r="EE997" s="484"/>
      <c r="EF997" s="484"/>
      <c r="EG997" s="484"/>
      <c r="EH997" s="484"/>
      <c r="EI997" s="484"/>
      <c r="EJ997" s="484"/>
      <c r="EK997" s="484"/>
      <c r="EL997" s="484"/>
      <c r="EM997" s="484"/>
      <c r="EN997" s="484"/>
      <c r="EO997" s="484"/>
      <c r="EP997" s="484"/>
      <c r="EQ997" s="484"/>
      <c r="ER997" s="484"/>
      <c r="ES997" s="484"/>
      <c r="ET997" s="484"/>
      <c r="EU997" s="484"/>
      <c r="EV997" s="484"/>
      <c r="EW997" s="484"/>
      <c r="EX997" s="484"/>
      <c r="EY997" s="484"/>
      <c r="EZ997" s="484"/>
      <c r="FA997" s="484"/>
      <c r="FB997" s="484"/>
      <c r="FC997" s="484"/>
      <c r="FD997" s="484"/>
      <c r="FE997" s="484"/>
      <c r="FF997" s="484"/>
      <c r="FG997" s="484"/>
      <c r="FH997" s="484"/>
      <c r="FI997" s="484"/>
      <c r="FJ997" s="484"/>
      <c r="FK997" s="484"/>
      <c r="FL997" s="484"/>
      <c r="FM997" s="484"/>
      <c r="FN997" s="484"/>
    </row>
    <row r="998" spans="1:170" s="586" customFormat="1" ht="18" hidden="1" customHeight="1">
      <c r="A998" s="510" t="s">
        <v>429</v>
      </c>
      <c r="B998" s="587" t="s">
        <v>419</v>
      </c>
      <c r="C998" s="512">
        <f>IF(H998=0,0,ROUND((Q998-R998)/H998/12,0))</f>
        <v>41536</v>
      </c>
      <c r="D998" s="512">
        <f>IF(F998=0,0,ROUND(R998/F998/12,0))</f>
        <v>1012</v>
      </c>
      <c r="E998" s="588">
        <f>E999+E1000</f>
        <v>16.559999999999999</v>
      </c>
      <c r="F998" s="589">
        <f>F999+F1000</f>
        <v>42</v>
      </c>
      <c r="G998" s="589">
        <f>G999+G1000</f>
        <v>2</v>
      </c>
      <c r="H998" s="590">
        <f>IF(E998+G998=H999+H1000,E998+G998, "CHYBA")</f>
        <v>18.559999999999999</v>
      </c>
      <c r="I998" s="591">
        <f>I999+I1000</f>
        <v>3346547</v>
      </c>
      <c r="J998" s="592">
        <f>J999+J1000</f>
        <v>6338</v>
      </c>
      <c r="K998" s="592">
        <f>K1001</f>
        <v>323012</v>
      </c>
      <c r="L998" s="592">
        <f>IF(I998+K998=L999+L1000+L1001,I998+K998,"CHYBA")</f>
        <v>3669559</v>
      </c>
      <c r="M998" s="592">
        <f>M999+M1000</f>
        <v>6414692</v>
      </c>
      <c r="N998" s="592">
        <f>N999+N1000</f>
        <v>503958</v>
      </c>
      <c r="O998" s="592">
        <f>O1001</f>
        <v>3479385</v>
      </c>
      <c r="P998" s="592">
        <f>IF(M998+O998=P999+P1000+P1001,M998+O998,"CHYBA")</f>
        <v>9894077</v>
      </c>
      <c r="Q998" s="592">
        <f>Q999+Q1000</f>
        <v>9761239</v>
      </c>
      <c r="R998" s="592">
        <f>R999+R1000</f>
        <v>510296</v>
      </c>
      <c r="S998" s="592">
        <f>S1001</f>
        <v>3802397</v>
      </c>
      <c r="T998" s="593">
        <f>IF(Q998+S998=T999+T1000+T1001,Q998+S998,"CHYBA")</f>
        <v>13563636</v>
      </c>
      <c r="U998" s="484"/>
      <c r="V998" s="484"/>
      <c r="W998" s="484"/>
      <c r="X998" s="484"/>
      <c r="Y998" s="484"/>
      <c r="Z998" s="484"/>
      <c r="AA998" s="484"/>
      <c r="AB998" s="484"/>
      <c r="AC998" s="484"/>
      <c r="AD998" s="484"/>
      <c r="AE998" s="484"/>
      <c r="AF998" s="484"/>
      <c r="AG998" s="484"/>
      <c r="AH998" s="484"/>
      <c r="AI998" s="484"/>
      <c r="AJ998" s="484"/>
      <c r="AK998" s="484"/>
      <c r="AL998" s="484"/>
      <c r="AM998" s="484"/>
      <c r="AN998" s="484"/>
      <c r="AO998" s="484"/>
      <c r="AP998" s="484"/>
      <c r="AQ998" s="484"/>
      <c r="AR998" s="484"/>
      <c r="AS998" s="484"/>
      <c r="AT998" s="484"/>
      <c r="AU998" s="484"/>
      <c r="AV998" s="484"/>
      <c r="AW998" s="484"/>
      <c r="AX998" s="484"/>
      <c r="AY998" s="484"/>
      <c r="AZ998" s="484"/>
      <c r="BA998" s="484"/>
      <c r="BB998" s="484"/>
      <c r="BC998" s="484"/>
      <c r="BD998" s="484"/>
      <c r="BE998" s="484"/>
      <c r="BF998" s="484"/>
      <c r="BG998" s="484"/>
      <c r="BH998" s="484"/>
      <c r="BI998" s="484"/>
      <c r="BJ998" s="484"/>
      <c r="BK998" s="484"/>
      <c r="BL998" s="484"/>
      <c r="BM998" s="484"/>
      <c r="BN998" s="484"/>
      <c r="BO998" s="484"/>
      <c r="BP998" s="484"/>
      <c r="BQ998" s="484"/>
      <c r="BR998" s="484"/>
      <c r="BS998" s="484"/>
      <c r="BT998" s="484"/>
      <c r="BU998" s="484"/>
      <c r="BV998" s="484"/>
      <c r="BW998" s="484"/>
      <c r="BX998" s="484"/>
      <c r="BY998" s="484"/>
      <c r="BZ998" s="484"/>
      <c r="CA998" s="484"/>
      <c r="CB998" s="484"/>
      <c r="CC998" s="484"/>
      <c r="CD998" s="484"/>
      <c r="CE998" s="484"/>
      <c r="CF998" s="484"/>
      <c r="CG998" s="484"/>
      <c r="CH998" s="484"/>
      <c r="CI998" s="484"/>
      <c r="CJ998" s="484"/>
      <c r="CK998" s="484"/>
      <c r="CL998" s="484"/>
      <c r="CM998" s="484"/>
      <c r="CN998" s="484"/>
      <c r="CO998" s="484"/>
      <c r="CP998" s="484"/>
      <c r="CQ998" s="484"/>
      <c r="CR998" s="484"/>
      <c r="CS998" s="484"/>
      <c r="CT998" s="484"/>
      <c r="CU998" s="484"/>
      <c r="CV998" s="484"/>
      <c r="CW998" s="484"/>
      <c r="CX998" s="484"/>
      <c r="CY998" s="484"/>
      <c r="CZ998" s="484"/>
      <c r="DA998" s="484"/>
      <c r="DB998" s="484"/>
      <c r="DC998" s="484"/>
      <c r="DD998" s="484"/>
      <c r="DE998" s="484"/>
      <c r="DF998" s="484"/>
      <c r="DG998" s="484"/>
      <c r="DH998" s="484"/>
      <c r="DI998" s="484"/>
      <c r="DJ998" s="484"/>
      <c r="DK998" s="484"/>
      <c r="DL998" s="484"/>
      <c r="DM998" s="484"/>
      <c r="DN998" s="484"/>
      <c r="DO998" s="484"/>
      <c r="DP998" s="484"/>
      <c r="DQ998" s="484"/>
      <c r="DR998" s="484"/>
      <c r="DS998" s="484"/>
      <c r="DT998" s="484"/>
      <c r="DU998" s="484"/>
      <c r="DV998" s="484"/>
      <c r="DW998" s="484"/>
      <c r="DX998" s="484"/>
      <c r="DY998" s="484"/>
      <c r="DZ998" s="484"/>
      <c r="EA998" s="484"/>
      <c r="EB998" s="484"/>
      <c r="EC998" s="484"/>
      <c r="ED998" s="484"/>
      <c r="EE998" s="484"/>
      <c r="EF998" s="484"/>
      <c r="EG998" s="484"/>
      <c r="EH998" s="484"/>
      <c r="EI998" s="484"/>
      <c r="EJ998" s="484"/>
      <c r="EK998" s="484"/>
      <c r="EL998" s="484"/>
      <c r="EM998" s="484"/>
      <c r="EN998" s="484"/>
      <c r="EO998" s="484"/>
      <c r="EP998" s="484"/>
      <c r="EQ998" s="484"/>
      <c r="ER998" s="484"/>
      <c r="ES998" s="484"/>
      <c r="ET998" s="484"/>
      <c r="EU998" s="484"/>
      <c r="EV998" s="484"/>
      <c r="EW998" s="484"/>
      <c r="EX998" s="484"/>
      <c r="EY998" s="484"/>
      <c r="EZ998" s="484"/>
      <c r="FA998" s="484"/>
      <c r="FB998" s="484"/>
      <c r="FC998" s="484"/>
      <c r="FD998" s="484"/>
      <c r="FE998" s="484"/>
      <c r="FF998" s="484"/>
      <c r="FG998" s="484"/>
      <c r="FH998" s="484"/>
      <c r="FI998" s="484"/>
      <c r="FJ998" s="484"/>
      <c r="FK998" s="484"/>
      <c r="FL998" s="484"/>
      <c r="FM998" s="484"/>
      <c r="FN998" s="484"/>
    </row>
    <row r="999" spans="1:170" s="586" customFormat="1" ht="18" hidden="1" customHeight="1">
      <c r="A999" s="517" t="s">
        <v>55</v>
      </c>
      <c r="B999" s="594" t="s">
        <v>419</v>
      </c>
      <c r="C999" s="519">
        <f>IF(H999=0,0,ROUND((Q999-R999)/H999/12,0))</f>
        <v>43766</v>
      </c>
      <c r="D999" s="521">
        <f>IF(F999=0,0,ROUND(R999/F999/12,0))</f>
        <v>1033</v>
      </c>
      <c r="E999" s="595">
        <f>E1003+E1035+E1391+E1587</f>
        <v>15.62</v>
      </c>
      <c r="F999" s="596">
        <f t="shared" ref="F999:G999" si="320">F1003+F1035+F1391+F1587</f>
        <v>41</v>
      </c>
      <c r="G999" s="596">
        <f t="shared" si="320"/>
        <v>0</v>
      </c>
      <c r="H999" s="597">
        <f>E999+G999</f>
        <v>15.62</v>
      </c>
      <c r="I999" s="598">
        <f>I1003+I1035+I1391+I1587</f>
        <v>3114056</v>
      </c>
      <c r="J999" s="599">
        <f>J1003+J1035+J1391+J1587</f>
        <v>5986</v>
      </c>
      <c r="K999" s="599" t="s">
        <v>419</v>
      </c>
      <c r="L999" s="599">
        <f>I999</f>
        <v>3114056</v>
      </c>
      <c r="M999" s="599">
        <f>M1003+M1035+M1391+M1587</f>
        <v>5597814</v>
      </c>
      <c r="N999" s="599">
        <f>N1003+N1035+N1391+N1587</f>
        <v>502470</v>
      </c>
      <c r="O999" s="599" t="s">
        <v>419</v>
      </c>
      <c r="P999" s="599">
        <f>M999</f>
        <v>5597814</v>
      </c>
      <c r="Q999" s="599">
        <f>I999+M999</f>
        <v>8711870</v>
      </c>
      <c r="R999" s="599">
        <f>J999+N999</f>
        <v>508456</v>
      </c>
      <c r="S999" s="599" t="s">
        <v>419</v>
      </c>
      <c r="T999" s="600">
        <f>Q999</f>
        <v>8711870</v>
      </c>
      <c r="U999" s="484"/>
      <c r="V999" s="484"/>
      <c r="W999" s="484"/>
      <c r="X999" s="484"/>
      <c r="Y999" s="484"/>
      <c r="Z999" s="484"/>
      <c r="AA999" s="484"/>
      <c r="AB999" s="484"/>
      <c r="AC999" s="484"/>
      <c r="AD999" s="484"/>
      <c r="AE999" s="484"/>
      <c r="AF999" s="484"/>
      <c r="AG999" s="484"/>
      <c r="AH999" s="484"/>
      <c r="AI999" s="484"/>
      <c r="AJ999" s="484"/>
      <c r="AK999" s="484"/>
      <c r="AL999" s="484"/>
      <c r="AM999" s="484"/>
      <c r="AN999" s="484"/>
      <c r="AO999" s="484"/>
      <c r="AP999" s="484"/>
      <c r="AQ999" s="484"/>
      <c r="AR999" s="484"/>
      <c r="AS999" s="484"/>
      <c r="AT999" s="484"/>
      <c r="AU999" s="484"/>
      <c r="AV999" s="484"/>
      <c r="AW999" s="484"/>
      <c r="AX999" s="484"/>
      <c r="AY999" s="484"/>
      <c r="AZ999" s="484"/>
      <c r="BA999" s="484"/>
      <c r="BB999" s="484"/>
      <c r="BC999" s="484"/>
      <c r="BD999" s="484"/>
      <c r="BE999" s="484"/>
      <c r="BF999" s="484"/>
      <c r="BG999" s="484"/>
      <c r="BH999" s="484"/>
      <c r="BI999" s="484"/>
      <c r="BJ999" s="484"/>
      <c r="BK999" s="484"/>
      <c r="BL999" s="484"/>
      <c r="BM999" s="484"/>
      <c r="BN999" s="484"/>
      <c r="BO999" s="484"/>
      <c r="BP999" s="484"/>
      <c r="BQ999" s="484"/>
      <c r="BR999" s="484"/>
      <c r="BS999" s="484"/>
      <c r="BT999" s="484"/>
      <c r="BU999" s="484"/>
      <c r="BV999" s="484"/>
      <c r="BW999" s="484"/>
      <c r="BX999" s="484"/>
      <c r="BY999" s="484"/>
      <c r="BZ999" s="484"/>
      <c r="CA999" s="484"/>
      <c r="CB999" s="484"/>
      <c r="CC999" s="484"/>
      <c r="CD999" s="484"/>
      <c r="CE999" s="484"/>
      <c r="CF999" s="484"/>
      <c r="CG999" s="484"/>
      <c r="CH999" s="484"/>
      <c r="CI999" s="484"/>
      <c r="CJ999" s="484"/>
      <c r="CK999" s="484"/>
      <c r="CL999" s="484"/>
      <c r="CM999" s="484"/>
      <c r="CN999" s="484"/>
      <c r="CO999" s="484"/>
      <c r="CP999" s="484"/>
      <c r="CQ999" s="484"/>
      <c r="CR999" s="484"/>
      <c r="CS999" s="484"/>
      <c r="CT999" s="484"/>
      <c r="CU999" s="484"/>
      <c r="CV999" s="484"/>
      <c r="CW999" s="484"/>
      <c r="CX999" s="484"/>
      <c r="CY999" s="484"/>
      <c r="CZ999" s="484"/>
      <c r="DA999" s="484"/>
      <c r="DB999" s="484"/>
      <c r="DC999" s="484"/>
      <c r="DD999" s="484"/>
      <c r="DE999" s="484"/>
      <c r="DF999" s="484"/>
      <c r="DG999" s="484"/>
      <c r="DH999" s="484"/>
      <c r="DI999" s="484"/>
      <c r="DJ999" s="484"/>
      <c r="DK999" s="484"/>
      <c r="DL999" s="484"/>
      <c r="DM999" s="484"/>
      <c r="DN999" s="484"/>
      <c r="DO999" s="484"/>
      <c r="DP999" s="484"/>
      <c r="DQ999" s="484"/>
      <c r="DR999" s="484"/>
      <c r="DS999" s="484"/>
      <c r="DT999" s="484"/>
      <c r="DU999" s="484"/>
      <c r="DV999" s="484"/>
      <c r="DW999" s="484"/>
      <c r="DX999" s="484"/>
      <c r="DY999" s="484"/>
      <c r="DZ999" s="484"/>
      <c r="EA999" s="484"/>
      <c r="EB999" s="484"/>
      <c r="EC999" s="484"/>
      <c r="ED999" s="484"/>
      <c r="EE999" s="484"/>
      <c r="EF999" s="484"/>
      <c r="EG999" s="484"/>
      <c r="EH999" s="484"/>
      <c r="EI999" s="484"/>
      <c r="EJ999" s="484"/>
      <c r="EK999" s="484"/>
      <c r="EL999" s="484"/>
      <c r="EM999" s="484"/>
      <c r="EN999" s="484"/>
      <c r="EO999" s="484"/>
      <c r="EP999" s="484"/>
      <c r="EQ999" s="484"/>
      <c r="ER999" s="484"/>
      <c r="ES999" s="484"/>
      <c r="ET999" s="484"/>
      <c r="EU999" s="484"/>
      <c r="EV999" s="484"/>
      <c r="EW999" s="484"/>
      <c r="EX999" s="484"/>
      <c r="EY999" s="484"/>
      <c r="EZ999" s="484"/>
      <c r="FA999" s="484"/>
      <c r="FB999" s="484"/>
      <c r="FC999" s="484"/>
      <c r="FD999" s="484"/>
      <c r="FE999" s="484"/>
      <c r="FF999" s="484"/>
      <c r="FG999" s="484"/>
      <c r="FH999" s="484"/>
      <c r="FI999" s="484"/>
      <c r="FJ999" s="484"/>
      <c r="FK999" s="484"/>
      <c r="FL999" s="484"/>
      <c r="FM999" s="484"/>
      <c r="FN999" s="484"/>
    </row>
    <row r="1000" spans="1:170" s="586" customFormat="1" ht="18" hidden="1" customHeight="1">
      <c r="A1000" s="517" t="s">
        <v>56</v>
      </c>
      <c r="B1000" s="594" t="s">
        <v>419</v>
      </c>
      <c r="C1000" s="568">
        <f>IF(H1000=0,0,ROUND((Q1000-R1000)/H1000/12,0))</f>
        <v>29692</v>
      </c>
      <c r="D1000" s="568">
        <f>IF(F1000=0,0,ROUND(R1000/F1000/12,0))</f>
        <v>153</v>
      </c>
      <c r="E1000" s="595">
        <f>E1004+E1036+E1392+E1588</f>
        <v>0.94</v>
      </c>
      <c r="F1000" s="596">
        <f>F1004+F1036+F1392+F1588</f>
        <v>1</v>
      </c>
      <c r="G1000" s="596">
        <f>G1004+G1036+G1392+G1588</f>
        <v>2</v>
      </c>
      <c r="H1000" s="597">
        <f>E1000+G1000</f>
        <v>2.94</v>
      </c>
      <c r="I1000" s="598">
        <f t="shared" ref="I1000:J1000" si="321">I1004+I1036+I1392+I1588</f>
        <v>232491</v>
      </c>
      <c r="J1000" s="599">
        <f t="shared" si="321"/>
        <v>352</v>
      </c>
      <c r="K1000" s="599" t="s">
        <v>419</v>
      </c>
      <c r="L1000" s="599">
        <f>I1000</f>
        <v>232491</v>
      </c>
      <c r="M1000" s="599">
        <f t="shared" ref="M1000:N1000" si="322">M1004+M1036+M1392+M1588</f>
        <v>816878</v>
      </c>
      <c r="N1000" s="599">
        <f t="shared" si="322"/>
        <v>1488</v>
      </c>
      <c r="O1000" s="599" t="s">
        <v>419</v>
      </c>
      <c r="P1000" s="599">
        <f>M1000</f>
        <v>816878</v>
      </c>
      <c r="Q1000" s="599">
        <f>I1000+M1000</f>
        <v>1049369</v>
      </c>
      <c r="R1000" s="599">
        <f>J1000+N1000</f>
        <v>1840</v>
      </c>
      <c r="S1000" s="599" t="s">
        <v>419</v>
      </c>
      <c r="T1000" s="600">
        <f>Q1000</f>
        <v>1049369</v>
      </c>
      <c r="U1000" s="484"/>
      <c r="V1000" s="484"/>
      <c r="W1000" s="484"/>
      <c r="X1000" s="484"/>
      <c r="Y1000" s="484"/>
      <c r="Z1000" s="484"/>
      <c r="AA1000" s="484"/>
      <c r="AB1000" s="484"/>
      <c r="AC1000" s="484"/>
      <c r="AD1000" s="484"/>
      <c r="AE1000" s="484"/>
      <c r="AF1000" s="484"/>
      <c r="AG1000" s="484"/>
      <c r="AH1000" s="484"/>
      <c r="AI1000" s="484"/>
      <c r="AJ1000" s="484"/>
      <c r="AK1000" s="484"/>
      <c r="AL1000" s="484"/>
      <c r="AM1000" s="484"/>
      <c r="AN1000" s="484"/>
      <c r="AO1000" s="484"/>
      <c r="AP1000" s="484"/>
      <c r="AQ1000" s="484"/>
      <c r="AR1000" s="484"/>
      <c r="AS1000" s="484"/>
      <c r="AT1000" s="484"/>
      <c r="AU1000" s="484"/>
      <c r="AV1000" s="484"/>
      <c r="AW1000" s="484"/>
      <c r="AX1000" s="484"/>
      <c r="AY1000" s="484"/>
      <c r="AZ1000" s="484"/>
      <c r="BA1000" s="484"/>
      <c r="BB1000" s="484"/>
      <c r="BC1000" s="484"/>
      <c r="BD1000" s="484"/>
      <c r="BE1000" s="484"/>
      <c r="BF1000" s="484"/>
      <c r="BG1000" s="484"/>
      <c r="BH1000" s="484"/>
      <c r="BI1000" s="484"/>
      <c r="BJ1000" s="484"/>
      <c r="BK1000" s="484"/>
      <c r="BL1000" s="484"/>
      <c r="BM1000" s="484"/>
      <c r="BN1000" s="484"/>
      <c r="BO1000" s="484"/>
      <c r="BP1000" s="484"/>
      <c r="BQ1000" s="484"/>
      <c r="BR1000" s="484"/>
      <c r="BS1000" s="484"/>
      <c r="BT1000" s="484"/>
      <c r="BU1000" s="484"/>
      <c r="BV1000" s="484"/>
      <c r="BW1000" s="484"/>
      <c r="BX1000" s="484"/>
      <c r="BY1000" s="484"/>
      <c r="BZ1000" s="484"/>
      <c r="CA1000" s="484"/>
      <c r="CB1000" s="484"/>
      <c r="CC1000" s="484"/>
      <c r="CD1000" s="484"/>
      <c r="CE1000" s="484"/>
      <c r="CF1000" s="484"/>
      <c r="CG1000" s="484"/>
      <c r="CH1000" s="484"/>
      <c r="CI1000" s="484"/>
      <c r="CJ1000" s="484"/>
      <c r="CK1000" s="484"/>
      <c r="CL1000" s="484"/>
      <c r="CM1000" s="484"/>
      <c r="CN1000" s="484"/>
      <c r="CO1000" s="484"/>
      <c r="CP1000" s="484"/>
      <c r="CQ1000" s="484"/>
      <c r="CR1000" s="484"/>
      <c r="CS1000" s="484"/>
      <c r="CT1000" s="484"/>
      <c r="CU1000" s="484"/>
      <c r="CV1000" s="484"/>
      <c r="CW1000" s="484"/>
      <c r="CX1000" s="484"/>
      <c r="CY1000" s="484"/>
      <c r="CZ1000" s="484"/>
      <c r="DA1000" s="484"/>
      <c r="DB1000" s="484"/>
      <c r="DC1000" s="484"/>
      <c r="DD1000" s="484"/>
      <c r="DE1000" s="484"/>
      <c r="DF1000" s="484"/>
      <c r="DG1000" s="484"/>
      <c r="DH1000" s="484"/>
      <c r="DI1000" s="484"/>
      <c r="DJ1000" s="484"/>
      <c r="DK1000" s="484"/>
      <c r="DL1000" s="484"/>
      <c r="DM1000" s="484"/>
      <c r="DN1000" s="484"/>
      <c r="DO1000" s="484"/>
      <c r="DP1000" s="484"/>
      <c r="DQ1000" s="484"/>
      <c r="DR1000" s="484"/>
      <c r="DS1000" s="484"/>
      <c r="DT1000" s="484"/>
      <c r="DU1000" s="484"/>
      <c r="DV1000" s="484"/>
      <c r="DW1000" s="484"/>
      <c r="DX1000" s="484"/>
      <c r="DY1000" s="484"/>
      <c r="DZ1000" s="484"/>
      <c r="EA1000" s="484"/>
      <c r="EB1000" s="484"/>
      <c r="EC1000" s="484"/>
      <c r="ED1000" s="484"/>
      <c r="EE1000" s="484"/>
      <c r="EF1000" s="484"/>
      <c r="EG1000" s="484"/>
      <c r="EH1000" s="484"/>
      <c r="EI1000" s="484"/>
      <c r="EJ1000" s="484"/>
      <c r="EK1000" s="484"/>
      <c r="EL1000" s="484"/>
      <c r="EM1000" s="484"/>
      <c r="EN1000" s="484"/>
      <c r="EO1000" s="484"/>
      <c r="EP1000" s="484"/>
      <c r="EQ1000" s="484"/>
      <c r="ER1000" s="484"/>
      <c r="ES1000" s="484"/>
      <c r="ET1000" s="484"/>
      <c r="EU1000" s="484"/>
      <c r="EV1000" s="484"/>
      <c r="EW1000" s="484"/>
      <c r="EX1000" s="484"/>
      <c r="EY1000" s="484"/>
      <c r="EZ1000" s="484"/>
      <c r="FA1000" s="484"/>
      <c r="FB1000" s="484"/>
      <c r="FC1000" s="484"/>
      <c r="FD1000" s="484"/>
      <c r="FE1000" s="484"/>
      <c r="FF1000" s="484"/>
      <c r="FG1000" s="484"/>
      <c r="FH1000" s="484"/>
      <c r="FI1000" s="484"/>
      <c r="FJ1000" s="484"/>
      <c r="FK1000" s="484"/>
      <c r="FL1000" s="484"/>
      <c r="FM1000" s="484"/>
      <c r="FN1000" s="484"/>
    </row>
    <row r="1001" spans="1:170" s="586" customFormat="1" ht="18" hidden="1" customHeight="1" thickBot="1">
      <c r="A1001" s="523" t="s">
        <v>57</v>
      </c>
      <c r="B1001" s="594" t="s">
        <v>419</v>
      </c>
      <c r="C1001" s="599" t="s">
        <v>419</v>
      </c>
      <c r="D1001" s="599" t="s">
        <v>419</v>
      </c>
      <c r="E1001" s="595" t="s">
        <v>419</v>
      </c>
      <c r="F1001" s="596" t="s">
        <v>419</v>
      </c>
      <c r="G1001" s="596" t="s">
        <v>419</v>
      </c>
      <c r="H1001" s="597" t="s">
        <v>419</v>
      </c>
      <c r="I1001" s="601" t="s">
        <v>419</v>
      </c>
      <c r="J1001" s="602" t="s">
        <v>419</v>
      </c>
      <c r="K1001" s="599">
        <f>K1005+K1037+K1393+K1589</f>
        <v>323012</v>
      </c>
      <c r="L1001" s="599">
        <f>K1001</f>
        <v>323012</v>
      </c>
      <c r="M1001" s="602" t="s">
        <v>419</v>
      </c>
      <c r="N1001" s="602" t="s">
        <v>419</v>
      </c>
      <c r="O1001" s="599">
        <f>O1005+O1037+O1393+O1589</f>
        <v>3479385</v>
      </c>
      <c r="P1001" s="599">
        <f>O1001</f>
        <v>3479385</v>
      </c>
      <c r="Q1001" s="602" t="s">
        <v>419</v>
      </c>
      <c r="R1001" s="602" t="s">
        <v>419</v>
      </c>
      <c r="S1001" s="599">
        <f>K1001+O1001</f>
        <v>3802397</v>
      </c>
      <c r="T1001" s="600">
        <f>S1001</f>
        <v>3802397</v>
      </c>
      <c r="U1001" s="484"/>
      <c r="V1001" s="484"/>
      <c r="W1001" s="484"/>
      <c r="X1001" s="484"/>
      <c r="Y1001" s="484"/>
      <c r="Z1001" s="484"/>
      <c r="AA1001" s="484"/>
      <c r="AB1001" s="484"/>
      <c r="AC1001" s="484"/>
      <c r="AD1001" s="484"/>
      <c r="AE1001" s="484"/>
      <c r="AF1001" s="484"/>
      <c r="AG1001" s="484"/>
      <c r="AH1001" s="484"/>
      <c r="AI1001" s="484"/>
      <c r="AJ1001" s="484"/>
      <c r="AK1001" s="484"/>
      <c r="AL1001" s="484"/>
      <c r="AM1001" s="484"/>
      <c r="AN1001" s="484"/>
      <c r="AO1001" s="484"/>
      <c r="AP1001" s="484"/>
      <c r="AQ1001" s="484"/>
      <c r="AR1001" s="484"/>
      <c r="AS1001" s="484"/>
      <c r="AT1001" s="484"/>
      <c r="AU1001" s="484"/>
      <c r="AV1001" s="484"/>
      <c r="AW1001" s="484"/>
      <c r="AX1001" s="484"/>
      <c r="AY1001" s="484"/>
      <c r="AZ1001" s="484"/>
      <c r="BA1001" s="484"/>
      <c r="BB1001" s="484"/>
      <c r="BC1001" s="484"/>
      <c r="BD1001" s="484"/>
      <c r="BE1001" s="484"/>
      <c r="BF1001" s="484"/>
      <c r="BG1001" s="484"/>
      <c r="BH1001" s="484"/>
      <c r="BI1001" s="484"/>
      <c r="BJ1001" s="484"/>
      <c r="BK1001" s="484"/>
      <c r="BL1001" s="484"/>
      <c r="BM1001" s="484"/>
      <c r="BN1001" s="484"/>
      <c r="BO1001" s="484"/>
      <c r="BP1001" s="484"/>
      <c r="BQ1001" s="484"/>
      <c r="BR1001" s="484"/>
      <c r="BS1001" s="484"/>
      <c r="BT1001" s="484"/>
      <c r="BU1001" s="484"/>
      <c r="BV1001" s="484"/>
      <c r="BW1001" s="484"/>
      <c r="BX1001" s="484"/>
      <c r="BY1001" s="484"/>
      <c r="BZ1001" s="484"/>
      <c r="CA1001" s="484"/>
      <c r="CB1001" s="484"/>
      <c r="CC1001" s="484"/>
      <c r="CD1001" s="484"/>
      <c r="CE1001" s="484"/>
      <c r="CF1001" s="484"/>
      <c r="CG1001" s="484"/>
      <c r="CH1001" s="484"/>
      <c r="CI1001" s="484"/>
      <c r="CJ1001" s="484"/>
      <c r="CK1001" s="484"/>
      <c r="CL1001" s="484"/>
      <c r="CM1001" s="484"/>
      <c r="CN1001" s="484"/>
      <c r="CO1001" s="484"/>
      <c r="CP1001" s="484"/>
      <c r="CQ1001" s="484"/>
      <c r="CR1001" s="484"/>
      <c r="CS1001" s="484"/>
      <c r="CT1001" s="484"/>
      <c r="CU1001" s="484"/>
      <c r="CV1001" s="484"/>
      <c r="CW1001" s="484"/>
      <c r="CX1001" s="484"/>
      <c r="CY1001" s="484"/>
      <c r="CZ1001" s="484"/>
      <c r="DA1001" s="484"/>
      <c r="DB1001" s="484"/>
      <c r="DC1001" s="484"/>
      <c r="DD1001" s="484"/>
      <c r="DE1001" s="484"/>
      <c r="DF1001" s="484"/>
      <c r="DG1001" s="484"/>
      <c r="DH1001" s="484"/>
      <c r="DI1001" s="484"/>
      <c r="DJ1001" s="484"/>
      <c r="DK1001" s="484"/>
      <c r="DL1001" s="484"/>
      <c r="DM1001" s="484"/>
      <c r="DN1001" s="484"/>
      <c r="DO1001" s="484"/>
      <c r="DP1001" s="484"/>
      <c r="DQ1001" s="484"/>
      <c r="DR1001" s="484"/>
      <c r="DS1001" s="484"/>
      <c r="DT1001" s="484"/>
      <c r="DU1001" s="484"/>
      <c r="DV1001" s="484"/>
      <c r="DW1001" s="484"/>
      <c r="DX1001" s="484"/>
      <c r="DY1001" s="484"/>
      <c r="DZ1001" s="484"/>
      <c r="EA1001" s="484"/>
      <c r="EB1001" s="484"/>
      <c r="EC1001" s="484"/>
      <c r="ED1001" s="484"/>
      <c r="EE1001" s="484"/>
      <c r="EF1001" s="484"/>
      <c r="EG1001" s="484"/>
      <c r="EH1001" s="484"/>
      <c r="EI1001" s="484"/>
      <c r="EJ1001" s="484"/>
      <c r="EK1001" s="484"/>
      <c r="EL1001" s="484"/>
      <c r="EM1001" s="484"/>
      <c r="EN1001" s="484"/>
      <c r="EO1001" s="484"/>
      <c r="EP1001" s="484"/>
      <c r="EQ1001" s="484"/>
      <c r="ER1001" s="484"/>
      <c r="ES1001" s="484"/>
      <c r="ET1001" s="484"/>
      <c r="EU1001" s="484"/>
      <c r="EV1001" s="484"/>
      <c r="EW1001" s="484"/>
      <c r="EX1001" s="484"/>
      <c r="EY1001" s="484"/>
      <c r="EZ1001" s="484"/>
      <c r="FA1001" s="484"/>
      <c r="FB1001" s="484"/>
      <c r="FC1001" s="484"/>
      <c r="FD1001" s="484"/>
      <c r="FE1001" s="484"/>
      <c r="FF1001" s="484"/>
      <c r="FG1001" s="484"/>
      <c r="FH1001" s="484"/>
      <c r="FI1001" s="484"/>
      <c r="FJ1001" s="484"/>
      <c r="FK1001" s="484"/>
      <c r="FL1001" s="484"/>
      <c r="FM1001" s="484"/>
      <c r="FN1001" s="484"/>
    </row>
    <row r="1002" spans="1:170" s="586" customFormat="1" ht="18" customHeight="1">
      <c r="A1002" s="603" t="s">
        <v>420</v>
      </c>
      <c r="B1002" s="604" t="s">
        <v>419</v>
      </c>
      <c r="C1002" s="512">
        <f>IF(H1002=0,0,ROUND((Q1002-R1002)/H1002/12,0))</f>
        <v>41536</v>
      </c>
      <c r="D1002" s="532">
        <f>IF(F1002=0,0,ROUND(R1002/F1002/12,0))</f>
        <v>1012</v>
      </c>
      <c r="E1002" s="605">
        <f>E1003+E1004</f>
        <v>16.559999999999999</v>
      </c>
      <c r="F1002" s="606">
        <f>F1003+F1004</f>
        <v>42</v>
      </c>
      <c r="G1002" s="606">
        <f>G1003+G1004</f>
        <v>2</v>
      </c>
      <c r="H1002" s="607">
        <f>IF(E1002+G1002=H1003+H1004,E1002+G1002, "CHYBA")</f>
        <v>18.559999999999999</v>
      </c>
      <c r="I1002" s="608">
        <f>I1003+I1004</f>
        <v>3346547</v>
      </c>
      <c r="J1002" s="609">
        <f>J1003+J1004</f>
        <v>6338</v>
      </c>
      <c r="K1002" s="609">
        <f>K1005</f>
        <v>323012</v>
      </c>
      <c r="L1002" s="609">
        <f>IF(I1002+K1002=L1003+L1004+L1005,I1002+K1002,"CHYBA")</f>
        <v>3669559</v>
      </c>
      <c r="M1002" s="609">
        <f>M1003+M1004</f>
        <v>6414692</v>
      </c>
      <c r="N1002" s="609">
        <f>N1003+N1004</f>
        <v>503958</v>
      </c>
      <c r="O1002" s="609">
        <f>O1005</f>
        <v>3479385</v>
      </c>
      <c r="P1002" s="609">
        <f>IF(M1002+O1002=P1003+P1004+P1005,M1002+O1002,"CHYBA")</f>
        <v>9894077</v>
      </c>
      <c r="Q1002" s="609">
        <f>Q1003+Q1004</f>
        <v>9761239</v>
      </c>
      <c r="R1002" s="609">
        <f>R1003+R1004</f>
        <v>510296</v>
      </c>
      <c r="S1002" s="609">
        <f>S1005</f>
        <v>3802397</v>
      </c>
      <c r="T1002" s="610">
        <f>IF(Q1002+S1002=T1003+T1004+T1005,Q1002+S1002,"CHYBA")</f>
        <v>13563636</v>
      </c>
      <c r="U1002" s="484"/>
      <c r="V1002" s="484"/>
      <c r="W1002" s="484"/>
      <c r="X1002" s="484"/>
      <c r="Y1002" s="484"/>
      <c r="Z1002" s="484"/>
      <c r="AA1002" s="484"/>
      <c r="AB1002" s="484"/>
      <c r="AC1002" s="484"/>
      <c r="AD1002" s="484"/>
      <c r="AE1002" s="484"/>
      <c r="AF1002" s="484"/>
      <c r="AG1002" s="484"/>
      <c r="AH1002" s="484"/>
      <c r="AI1002" s="484"/>
      <c r="AJ1002" s="484"/>
      <c r="AK1002" s="484"/>
      <c r="AL1002" s="484"/>
      <c r="AM1002" s="484"/>
      <c r="AN1002" s="484"/>
      <c r="AO1002" s="484"/>
      <c r="AP1002" s="484"/>
      <c r="AQ1002" s="484"/>
      <c r="AR1002" s="484"/>
      <c r="AS1002" s="484"/>
      <c r="AT1002" s="484"/>
      <c r="AU1002" s="484"/>
      <c r="AV1002" s="484"/>
      <c r="AW1002" s="484"/>
      <c r="AX1002" s="484"/>
      <c r="AY1002" s="484"/>
      <c r="AZ1002" s="484"/>
      <c r="BA1002" s="484"/>
      <c r="BB1002" s="484"/>
      <c r="BC1002" s="484"/>
      <c r="BD1002" s="484"/>
      <c r="BE1002" s="484"/>
      <c r="BF1002" s="484"/>
      <c r="BG1002" s="484"/>
      <c r="BH1002" s="484"/>
      <c r="BI1002" s="484"/>
      <c r="BJ1002" s="484"/>
      <c r="BK1002" s="484"/>
      <c r="BL1002" s="484"/>
      <c r="BM1002" s="484"/>
      <c r="BN1002" s="484"/>
      <c r="BO1002" s="484"/>
      <c r="BP1002" s="484"/>
      <c r="BQ1002" s="484"/>
      <c r="BR1002" s="484"/>
      <c r="BS1002" s="484"/>
      <c r="BT1002" s="484"/>
      <c r="BU1002" s="484"/>
      <c r="BV1002" s="484"/>
      <c r="BW1002" s="484"/>
      <c r="BX1002" s="484"/>
      <c r="BY1002" s="484"/>
      <c r="BZ1002" s="484"/>
      <c r="CA1002" s="484"/>
      <c r="CB1002" s="484"/>
      <c r="CC1002" s="484"/>
      <c r="CD1002" s="484"/>
      <c r="CE1002" s="484"/>
      <c r="CF1002" s="484"/>
      <c r="CG1002" s="484"/>
      <c r="CH1002" s="484"/>
      <c r="CI1002" s="484"/>
      <c r="CJ1002" s="484"/>
      <c r="CK1002" s="484"/>
      <c r="CL1002" s="484"/>
      <c r="CM1002" s="484"/>
      <c r="CN1002" s="484"/>
      <c r="CO1002" s="484"/>
      <c r="CP1002" s="484"/>
      <c r="CQ1002" s="484"/>
      <c r="CR1002" s="484"/>
      <c r="CS1002" s="484"/>
      <c r="CT1002" s="484"/>
      <c r="CU1002" s="484"/>
      <c r="CV1002" s="484"/>
      <c r="CW1002" s="484"/>
      <c r="CX1002" s="484"/>
      <c r="CY1002" s="484"/>
      <c r="CZ1002" s="484"/>
      <c r="DA1002" s="484"/>
      <c r="DB1002" s="484"/>
      <c r="DC1002" s="484"/>
      <c r="DD1002" s="484"/>
      <c r="DE1002" s="484"/>
      <c r="DF1002" s="484"/>
      <c r="DG1002" s="484"/>
      <c r="DH1002" s="484"/>
      <c r="DI1002" s="484"/>
      <c r="DJ1002" s="484"/>
      <c r="DK1002" s="484"/>
      <c r="DL1002" s="484"/>
      <c r="DM1002" s="484"/>
      <c r="DN1002" s="484"/>
      <c r="DO1002" s="484"/>
      <c r="DP1002" s="484"/>
      <c r="DQ1002" s="484"/>
      <c r="DR1002" s="484"/>
      <c r="DS1002" s="484"/>
      <c r="DT1002" s="484"/>
      <c r="DU1002" s="484"/>
      <c r="DV1002" s="484"/>
      <c r="DW1002" s="484"/>
      <c r="DX1002" s="484"/>
      <c r="DY1002" s="484"/>
      <c r="DZ1002" s="484"/>
      <c r="EA1002" s="484"/>
      <c r="EB1002" s="484"/>
      <c r="EC1002" s="484"/>
      <c r="ED1002" s="484"/>
      <c r="EE1002" s="484"/>
      <c r="EF1002" s="484"/>
      <c r="EG1002" s="484"/>
      <c r="EH1002" s="484"/>
      <c r="EI1002" s="484"/>
      <c r="EJ1002" s="484"/>
      <c r="EK1002" s="484"/>
      <c r="EL1002" s="484"/>
      <c r="EM1002" s="484"/>
      <c r="EN1002" s="484"/>
      <c r="EO1002" s="484"/>
      <c r="EP1002" s="484"/>
      <c r="EQ1002" s="484"/>
      <c r="ER1002" s="484"/>
      <c r="ES1002" s="484"/>
      <c r="ET1002" s="484"/>
      <c r="EU1002" s="484"/>
      <c r="EV1002" s="484"/>
      <c r="EW1002" s="484"/>
      <c r="EX1002" s="484"/>
      <c r="EY1002" s="484"/>
      <c r="EZ1002" s="484"/>
      <c r="FA1002" s="484"/>
      <c r="FB1002" s="484"/>
      <c r="FC1002" s="484"/>
      <c r="FD1002" s="484"/>
      <c r="FE1002" s="484"/>
      <c r="FF1002" s="484"/>
      <c r="FG1002" s="484"/>
      <c r="FH1002" s="484"/>
      <c r="FI1002" s="484"/>
      <c r="FJ1002" s="484"/>
      <c r="FK1002" s="484"/>
      <c r="FL1002" s="484"/>
      <c r="FM1002" s="484"/>
      <c r="FN1002" s="484"/>
    </row>
    <row r="1003" spans="1:170" s="586" customFormat="1" ht="18" customHeight="1">
      <c r="A1003" s="611" t="s">
        <v>55</v>
      </c>
      <c r="B1003" s="594" t="s">
        <v>419</v>
      </c>
      <c r="C1003" s="599">
        <f>ROUND((Q1003-R1003)/H1003/12,0)</f>
        <v>43766</v>
      </c>
      <c r="D1003" s="568">
        <f>IF(F1003=0,0,ROUND(R1003/F1003/12,0))</f>
        <v>1033</v>
      </c>
      <c r="E1003" s="595">
        <f>E1007+E1011+E1015+E1019+E1023+E1027+E1031</f>
        <v>15.62</v>
      </c>
      <c r="F1003" s="596">
        <f>F1007+F1011+F1015+F1019+F1023+F1027+F1031</f>
        <v>41</v>
      </c>
      <c r="G1003" s="596">
        <f>G1007+G1011+G1015+G1019+G1023+G1027+G1031</f>
        <v>0</v>
      </c>
      <c r="H1003" s="597">
        <f>E1003+G1003</f>
        <v>15.62</v>
      </c>
      <c r="I1003" s="598">
        <f>I1007+I1011+I1015+I1019+I1023+I1027+I1031</f>
        <v>3114056</v>
      </c>
      <c r="J1003" s="599">
        <f t="shared" ref="J1003:J1004" si="323">J1007+J1011+J1015+J1019+J1023+J1027+J1031</f>
        <v>5986</v>
      </c>
      <c r="K1003" s="599" t="s">
        <v>419</v>
      </c>
      <c r="L1003" s="599">
        <f>I1003</f>
        <v>3114056</v>
      </c>
      <c r="M1003" s="599">
        <f>M1007+M1011+M1015+M1019+M1023+M1027+M1031</f>
        <v>5597814</v>
      </c>
      <c r="N1003" s="599">
        <f t="shared" ref="N1003:N1004" si="324">N1007+N1011+N1015+N1019+N1023+N1027+N1031</f>
        <v>502470</v>
      </c>
      <c r="O1003" s="599" t="s">
        <v>419</v>
      </c>
      <c r="P1003" s="599">
        <f>M1003</f>
        <v>5597814</v>
      </c>
      <c r="Q1003" s="599">
        <f>I1003+M1003</f>
        <v>8711870</v>
      </c>
      <c r="R1003" s="599">
        <f>J1003+N1003</f>
        <v>508456</v>
      </c>
      <c r="S1003" s="599" t="s">
        <v>419</v>
      </c>
      <c r="T1003" s="600">
        <f>Q1003</f>
        <v>8711870</v>
      </c>
      <c r="U1003" s="484"/>
      <c r="V1003" s="484"/>
      <c r="W1003" s="484"/>
      <c r="X1003" s="484"/>
      <c r="Y1003" s="484"/>
      <c r="Z1003" s="484"/>
      <c r="AA1003" s="484"/>
      <c r="AB1003" s="484"/>
      <c r="AC1003" s="484"/>
      <c r="AD1003" s="484"/>
      <c r="AE1003" s="484"/>
      <c r="AF1003" s="484"/>
      <c r="AG1003" s="484"/>
      <c r="AH1003" s="484"/>
      <c r="AI1003" s="484"/>
      <c r="AJ1003" s="484"/>
      <c r="AK1003" s="484"/>
      <c r="AL1003" s="484"/>
      <c r="AM1003" s="484"/>
      <c r="AN1003" s="484"/>
      <c r="AO1003" s="484"/>
      <c r="AP1003" s="484"/>
      <c r="AQ1003" s="484"/>
      <c r="AR1003" s="484"/>
      <c r="AS1003" s="484"/>
      <c r="AT1003" s="484"/>
      <c r="AU1003" s="484"/>
      <c r="AV1003" s="484"/>
      <c r="AW1003" s="484"/>
      <c r="AX1003" s="484"/>
      <c r="AY1003" s="484"/>
      <c r="AZ1003" s="484"/>
      <c r="BA1003" s="484"/>
      <c r="BB1003" s="484"/>
      <c r="BC1003" s="484"/>
      <c r="BD1003" s="484"/>
      <c r="BE1003" s="484"/>
      <c r="BF1003" s="484"/>
      <c r="BG1003" s="484"/>
      <c r="BH1003" s="484"/>
      <c r="BI1003" s="484"/>
      <c r="BJ1003" s="484"/>
      <c r="BK1003" s="484"/>
      <c r="BL1003" s="484"/>
      <c r="BM1003" s="484"/>
      <c r="BN1003" s="484"/>
      <c r="BO1003" s="484"/>
      <c r="BP1003" s="484"/>
      <c r="BQ1003" s="484"/>
      <c r="BR1003" s="484"/>
      <c r="BS1003" s="484"/>
      <c r="BT1003" s="484"/>
      <c r="BU1003" s="484"/>
      <c r="BV1003" s="484"/>
      <c r="BW1003" s="484"/>
      <c r="BX1003" s="484"/>
      <c r="BY1003" s="484"/>
      <c r="BZ1003" s="484"/>
      <c r="CA1003" s="484"/>
      <c r="CB1003" s="484"/>
      <c r="CC1003" s="484"/>
      <c r="CD1003" s="484"/>
      <c r="CE1003" s="484"/>
      <c r="CF1003" s="484"/>
      <c r="CG1003" s="484"/>
      <c r="CH1003" s="484"/>
      <c r="CI1003" s="484"/>
      <c r="CJ1003" s="484"/>
      <c r="CK1003" s="484"/>
      <c r="CL1003" s="484"/>
      <c r="CM1003" s="484"/>
      <c r="CN1003" s="484"/>
      <c r="CO1003" s="484"/>
      <c r="CP1003" s="484"/>
      <c r="CQ1003" s="484"/>
      <c r="CR1003" s="484"/>
      <c r="CS1003" s="484"/>
      <c r="CT1003" s="484"/>
      <c r="CU1003" s="484"/>
      <c r="CV1003" s="484"/>
      <c r="CW1003" s="484"/>
      <c r="CX1003" s="484"/>
      <c r="CY1003" s="484"/>
      <c r="CZ1003" s="484"/>
      <c r="DA1003" s="484"/>
      <c r="DB1003" s="484"/>
      <c r="DC1003" s="484"/>
      <c r="DD1003" s="484"/>
      <c r="DE1003" s="484"/>
      <c r="DF1003" s="484"/>
      <c r="DG1003" s="484"/>
      <c r="DH1003" s="484"/>
      <c r="DI1003" s="484"/>
      <c r="DJ1003" s="484"/>
      <c r="DK1003" s="484"/>
      <c r="DL1003" s="484"/>
      <c r="DM1003" s="484"/>
      <c r="DN1003" s="484"/>
      <c r="DO1003" s="484"/>
      <c r="DP1003" s="484"/>
      <c r="DQ1003" s="484"/>
      <c r="DR1003" s="484"/>
      <c r="DS1003" s="484"/>
      <c r="DT1003" s="484"/>
      <c r="DU1003" s="484"/>
      <c r="DV1003" s="484"/>
      <c r="DW1003" s="484"/>
      <c r="DX1003" s="484"/>
      <c r="DY1003" s="484"/>
      <c r="DZ1003" s="484"/>
      <c r="EA1003" s="484"/>
      <c r="EB1003" s="484"/>
      <c r="EC1003" s="484"/>
      <c r="ED1003" s="484"/>
      <c r="EE1003" s="484"/>
      <c r="EF1003" s="484"/>
      <c r="EG1003" s="484"/>
      <c r="EH1003" s="484"/>
      <c r="EI1003" s="484"/>
      <c r="EJ1003" s="484"/>
      <c r="EK1003" s="484"/>
      <c r="EL1003" s="484"/>
      <c r="EM1003" s="484"/>
      <c r="EN1003" s="484"/>
      <c r="EO1003" s="484"/>
      <c r="EP1003" s="484"/>
      <c r="EQ1003" s="484"/>
      <c r="ER1003" s="484"/>
      <c r="ES1003" s="484"/>
      <c r="ET1003" s="484"/>
      <c r="EU1003" s="484"/>
      <c r="EV1003" s="484"/>
      <c r="EW1003" s="484"/>
      <c r="EX1003" s="484"/>
      <c r="EY1003" s="484"/>
      <c r="EZ1003" s="484"/>
      <c r="FA1003" s="484"/>
      <c r="FB1003" s="484"/>
      <c r="FC1003" s="484"/>
      <c r="FD1003" s="484"/>
      <c r="FE1003" s="484"/>
      <c r="FF1003" s="484"/>
      <c r="FG1003" s="484"/>
      <c r="FH1003" s="484"/>
      <c r="FI1003" s="484"/>
      <c r="FJ1003" s="484"/>
      <c r="FK1003" s="484"/>
      <c r="FL1003" s="484"/>
      <c r="FM1003" s="484"/>
      <c r="FN1003" s="484"/>
    </row>
    <row r="1004" spans="1:170" s="586" customFormat="1" ht="18" customHeight="1">
      <c r="A1004" s="611" t="s">
        <v>56</v>
      </c>
      <c r="B1004" s="594" t="s">
        <v>419</v>
      </c>
      <c r="C1004" s="599">
        <f>ROUND((Q1004-R1004)/H1004/12,0)</f>
        <v>29692</v>
      </c>
      <c r="D1004" s="599">
        <f>IF(F1004=0,0,ROUND(R1004/F1004/12,0))</f>
        <v>153</v>
      </c>
      <c r="E1004" s="595">
        <f>E1008+E1012+E1016+E1020+E1024+E1028+E1032</f>
        <v>0.94</v>
      </c>
      <c r="F1004" s="596">
        <f t="shared" ref="F1004:G1004" si="325">F1008+F1012+F1016+F1020+F1024+F1028+F1032</f>
        <v>1</v>
      </c>
      <c r="G1004" s="596">
        <f t="shared" si="325"/>
        <v>2</v>
      </c>
      <c r="H1004" s="597">
        <f>E1004+G1004</f>
        <v>2.94</v>
      </c>
      <c r="I1004" s="598">
        <f>I1008+I1012+I1016+I1020+I1024+I1028+I1032</f>
        <v>232491</v>
      </c>
      <c r="J1004" s="599">
        <f t="shared" si="323"/>
        <v>352</v>
      </c>
      <c r="K1004" s="599" t="s">
        <v>419</v>
      </c>
      <c r="L1004" s="599">
        <f>I1004</f>
        <v>232491</v>
      </c>
      <c r="M1004" s="599">
        <f>M1008+M1012+M1016+M1020+M1024+M1028+M1032</f>
        <v>816878</v>
      </c>
      <c r="N1004" s="599">
        <f t="shared" si="324"/>
        <v>1488</v>
      </c>
      <c r="O1004" s="599" t="s">
        <v>419</v>
      </c>
      <c r="P1004" s="599">
        <f>M1004</f>
        <v>816878</v>
      </c>
      <c r="Q1004" s="599">
        <f>I1004+M1004</f>
        <v>1049369</v>
      </c>
      <c r="R1004" s="599">
        <f>J1004+N1004</f>
        <v>1840</v>
      </c>
      <c r="S1004" s="599" t="s">
        <v>419</v>
      </c>
      <c r="T1004" s="600">
        <f>Q1004</f>
        <v>1049369</v>
      </c>
      <c r="U1004" s="484"/>
      <c r="V1004" s="484"/>
      <c r="W1004" s="484"/>
      <c r="X1004" s="484"/>
      <c r="Y1004" s="484"/>
      <c r="Z1004" s="484"/>
      <c r="AA1004" s="484"/>
      <c r="AB1004" s="484"/>
      <c r="AC1004" s="484"/>
      <c r="AD1004" s="484"/>
      <c r="AE1004" s="484"/>
      <c r="AF1004" s="484"/>
      <c r="AG1004" s="484"/>
      <c r="AH1004" s="484"/>
      <c r="AI1004" s="484"/>
      <c r="AJ1004" s="484"/>
      <c r="AK1004" s="484"/>
      <c r="AL1004" s="484"/>
      <c r="AM1004" s="484"/>
      <c r="AN1004" s="484"/>
      <c r="AO1004" s="484"/>
      <c r="AP1004" s="484"/>
      <c r="AQ1004" s="484"/>
      <c r="AR1004" s="484"/>
      <c r="AS1004" s="484"/>
      <c r="AT1004" s="484"/>
      <c r="AU1004" s="484"/>
      <c r="AV1004" s="484"/>
      <c r="AW1004" s="484"/>
      <c r="AX1004" s="484"/>
      <c r="AY1004" s="484"/>
      <c r="AZ1004" s="484"/>
      <c r="BA1004" s="484"/>
      <c r="BB1004" s="484"/>
      <c r="BC1004" s="484"/>
      <c r="BD1004" s="484"/>
      <c r="BE1004" s="484"/>
      <c r="BF1004" s="484"/>
      <c r="BG1004" s="484"/>
      <c r="BH1004" s="484"/>
      <c r="BI1004" s="484"/>
      <c r="BJ1004" s="484"/>
      <c r="BK1004" s="484"/>
      <c r="BL1004" s="484"/>
      <c r="BM1004" s="484"/>
      <c r="BN1004" s="484"/>
      <c r="BO1004" s="484"/>
      <c r="BP1004" s="484"/>
      <c r="BQ1004" s="484"/>
      <c r="BR1004" s="484"/>
      <c r="BS1004" s="484"/>
      <c r="BT1004" s="484"/>
      <c r="BU1004" s="484"/>
      <c r="BV1004" s="484"/>
      <c r="BW1004" s="484"/>
      <c r="BX1004" s="484"/>
      <c r="BY1004" s="484"/>
      <c r="BZ1004" s="484"/>
      <c r="CA1004" s="484"/>
      <c r="CB1004" s="484"/>
      <c r="CC1004" s="484"/>
      <c r="CD1004" s="484"/>
      <c r="CE1004" s="484"/>
      <c r="CF1004" s="484"/>
      <c r="CG1004" s="484"/>
      <c r="CH1004" s="484"/>
      <c r="CI1004" s="484"/>
      <c r="CJ1004" s="484"/>
      <c r="CK1004" s="484"/>
      <c r="CL1004" s="484"/>
      <c r="CM1004" s="484"/>
      <c r="CN1004" s="484"/>
      <c r="CO1004" s="484"/>
      <c r="CP1004" s="484"/>
      <c r="CQ1004" s="484"/>
      <c r="CR1004" s="484"/>
      <c r="CS1004" s="484"/>
      <c r="CT1004" s="484"/>
      <c r="CU1004" s="484"/>
      <c r="CV1004" s="484"/>
      <c r="CW1004" s="484"/>
      <c r="CX1004" s="484"/>
      <c r="CY1004" s="484"/>
      <c r="CZ1004" s="484"/>
      <c r="DA1004" s="484"/>
      <c r="DB1004" s="484"/>
      <c r="DC1004" s="484"/>
      <c r="DD1004" s="484"/>
      <c r="DE1004" s="484"/>
      <c r="DF1004" s="484"/>
      <c r="DG1004" s="484"/>
      <c r="DH1004" s="484"/>
      <c r="DI1004" s="484"/>
      <c r="DJ1004" s="484"/>
      <c r="DK1004" s="484"/>
      <c r="DL1004" s="484"/>
      <c r="DM1004" s="484"/>
      <c r="DN1004" s="484"/>
      <c r="DO1004" s="484"/>
      <c r="DP1004" s="484"/>
      <c r="DQ1004" s="484"/>
      <c r="DR1004" s="484"/>
      <c r="DS1004" s="484"/>
      <c r="DT1004" s="484"/>
      <c r="DU1004" s="484"/>
      <c r="DV1004" s="484"/>
      <c r="DW1004" s="484"/>
      <c r="DX1004" s="484"/>
      <c r="DY1004" s="484"/>
      <c r="DZ1004" s="484"/>
      <c r="EA1004" s="484"/>
      <c r="EB1004" s="484"/>
      <c r="EC1004" s="484"/>
      <c r="ED1004" s="484"/>
      <c r="EE1004" s="484"/>
      <c r="EF1004" s="484"/>
      <c r="EG1004" s="484"/>
      <c r="EH1004" s="484"/>
      <c r="EI1004" s="484"/>
      <c r="EJ1004" s="484"/>
      <c r="EK1004" s="484"/>
      <c r="EL1004" s="484"/>
      <c r="EM1004" s="484"/>
      <c r="EN1004" s="484"/>
      <c r="EO1004" s="484"/>
      <c r="EP1004" s="484"/>
      <c r="EQ1004" s="484"/>
      <c r="ER1004" s="484"/>
      <c r="ES1004" s="484"/>
      <c r="ET1004" s="484"/>
      <c r="EU1004" s="484"/>
      <c r="EV1004" s="484"/>
      <c r="EW1004" s="484"/>
      <c r="EX1004" s="484"/>
      <c r="EY1004" s="484"/>
      <c r="EZ1004" s="484"/>
      <c r="FA1004" s="484"/>
      <c r="FB1004" s="484"/>
      <c r="FC1004" s="484"/>
      <c r="FD1004" s="484"/>
      <c r="FE1004" s="484"/>
      <c r="FF1004" s="484"/>
      <c r="FG1004" s="484"/>
      <c r="FH1004" s="484"/>
      <c r="FI1004" s="484"/>
      <c r="FJ1004" s="484"/>
      <c r="FK1004" s="484"/>
      <c r="FL1004" s="484"/>
      <c r="FM1004" s="484"/>
      <c r="FN1004" s="484"/>
    </row>
    <row r="1005" spans="1:170" s="586" customFormat="1" ht="18" customHeight="1">
      <c r="A1005" s="611" t="s">
        <v>57</v>
      </c>
      <c r="B1005" s="594" t="s">
        <v>419</v>
      </c>
      <c r="C1005" s="599" t="s">
        <v>419</v>
      </c>
      <c r="D1005" s="599" t="s">
        <v>419</v>
      </c>
      <c r="E1005" s="595" t="s">
        <v>419</v>
      </c>
      <c r="F1005" s="596" t="s">
        <v>419</v>
      </c>
      <c r="G1005" s="596" t="s">
        <v>419</v>
      </c>
      <c r="H1005" s="597" t="s">
        <v>419</v>
      </c>
      <c r="I1005" s="598" t="s">
        <v>419</v>
      </c>
      <c r="J1005" s="599" t="s">
        <v>419</v>
      </c>
      <c r="K1005" s="599">
        <f>K1009+K1013+K1017+K1021+K1025+K1029+K1033</f>
        <v>323012</v>
      </c>
      <c r="L1005" s="599">
        <f>K1005</f>
        <v>323012</v>
      </c>
      <c r="M1005" s="599" t="s">
        <v>419</v>
      </c>
      <c r="N1005" s="599" t="s">
        <v>419</v>
      </c>
      <c r="O1005" s="599">
        <f>O1009+O1013+O1017+O1021+O1025+O1029+O1033</f>
        <v>3479385</v>
      </c>
      <c r="P1005" s="599">
        <f>O1005</f>
        <v>3479385</v>
      </c>
      <c r="Q1005" s="599" t="s">
        <v>419</v>
      </c>
      <c r="R1005" s="599" t="s">
        <v>419</v>
      </c>
      <c r="S1005" s="599">
        <f>K1005+O1005</f>
        <v>3802397</v>
      </c>
      <c r="T1005" s="600">
        <f>S1005</f>
        <v>3802397</v>
      </c>
      <c r="U1005" s="484"/>
      <c r="V1005" s="484"/>
      <c r="W1005" s="484"/>
      <c r="X1005" s="484"/>
      <c r="Y1005" s="484"/>
      <c r="Z1005" s="484"/>
      <c r="AA1005" s="484"/>
      <c r="AB1005" s="484"/>
      <c r="AC1005" s="484"/>
      <c r="AD1005" s="484"/>
      <c r="AE1005" s="484"/>
      <c r="AF1005" s="484"/>
      <c r="AG1005" s="484"/>
      <c r="AH1005" s="484"/>
      <c r="AI1005" s="484"/>
      <c r="AJ1005" s="484"/>
      <c r="AK1005" s="484"/>
      <c r="AL1005" s="484"/>
      <c r="AM1005" s="484"/>
      <c r="AN1005" s="484"/>
      <c r="AO1005" s="484"/>
      <c r="AP1005" s="484"/>
      <c r="AQ1005" s="484"/>
      <c r="AR1005" s="484"/>
      <c r="AS1005" s="484"/>
      <c r="AT1005" s="484"/>
      <c r="AU1005" s="484"/>
      <c r="AV1005" s="484"/>
      <c r="AW1005" s="484"/>
      <c r="AX1005" s="484"/>
      <c r="AY1005" s="484"/>
      <c r="AZ1005" s="484"/>
      <c r="BA1005" s="484"/>
      <c r="BB1005" s="484"/>
      <c r="BC1005" s="484"/>
      <c r="BD1005" s="484"/>
      <c r="BE1005" s="484"/>
      <c r="BF1005" s="484"/>
      <c r="BG1005" s="484"/>
      <c r="BH1005" s="484"/>
      <c r="BI1005" s="484"/>
      <c r="BJ1005" s="484"/>
      <c r="BK1005" s="484"/>
      <c r="BL1005" s="484"/>
      <c r="BM1005" s="484"/>
      <c r="BN1005" s="484"/>
      <c r="BO1005" s="484"/>
      <c r="BP1005" s="484"/>
      <c r="BQ1005" s="484"/>
      <c r="BR1005" s="484"/>
      <c r="BS1005" s="484"/>
      <c r="BT1005" s="484"/>
      <c r="BU1005" s="484"/>
      <c r="BV1005" s="484"/>
      <c r="BW1005" s="484"/>
      <c r="BX1005" s="484"/>
      <c r="BY1005" s="484"/>
      <c r="BZ1005" s="484"/>
      <c r="CA1005" s="484"/>
      <c r="CB1005" s="484"/>
      <c r="CC1005" s="484"/>
      <c r="CD1005" s="484"/>
      <c r="CE1005" s="484"/>
      <c r="CF1005" s="484"/>
      <c r="CG1005" s="484"/>
      <c r="CH1005" s="484"/>
      <c r="CI1005" s="484"/>
      <c r="CJ1005" s="484"/>
      <c r="CK1005" s="484"/>
      <c r="CL1005" s="484"/>
      <c r="CM1005" s="484"/>
      <c r="CN1005" s="484"/>
      <c r="CO1005" s="484"/>
      <c r="CP1005" s="484"/>
      <c r="CQ1005" s="484"/>
      <c r="CR1005" s="484"/>
      <c r="CS1005" s="484"/>
      <c r="CT1005" s="484"/>
      <c r="CU1005" s="484"/>
      <c r="CV1005" s="484"/>
      <c r="CW1005" s="484"/>
      <c r="CX1005" s="484"/>
      <c r="CY1005" s="484"/>
      <c r="CZ1005" s="484"/>
      <c r="DA1005" s="484"/>
      <c r="DB1005" s="484"/>
      <c r="DC1005" s="484"/>
      <c r="DD1005" s="484"/>
      <c r="DE1005" s="484"/>
      <c r="DF1005" s="484"/>
      <c r="DG1005" s="484"/>
      <c r="DH1005" s="484"/>
      <c r="DI1005" s="484"/>
      <c r="DJ1005" s="484"/>
      <c r="DK1005" s="484"/>
      <c r="DL1005" s="484"/>
      <c r="DM1005" s="484"/>
      <c r="DN1005" s="484"/>
      <c r="DO1005" s="484"/>
      <c r="DP1005" s="484"/>
      <c r="DQ1005" s="484"/>
      <c r="DR1005" s="484"/>
      <c r="DS1005" s="484"/>
      <c r="DT1005" s="484"/>
      <c r="DU1005" s="484"/>
      <c r="DV1005" s="484"/>
      <c r="DW1005" s="484"/>
      <c r="DX1005" s="484"/>
      <c r="DY1005" s="484"/>
      <c r="DZ1005" s="484"/>
      <c r="EA1005" s="484"/>
      <c r="EB1005" s="484"/>
      <c r="EC1005" s="484"/>
      <c r="ED1005" s="484"/>
      <c r="EE1005" s="484"/>
      <c r="EF1005" s="484"/>
      <c r="EG1005" s="484"/>
      <c r="EH1005" s="484"/>
      <c r="EI1005" s="484"/>
      <c r="EJ1005" s="484"/>
      <c r="EK1005" s="484"/>
      <c r="EL1005" s="484"/>
      <c r="EM1005" s="484"/>
      <c r="EN1005" s="484"/>
      <c r="EO1005" s="484"/>
      <c r="EP1005" s="484"/>
      <c r="EQ1005" s="484"/>
      <c r="ER1005" s="484"/>
      <c r="ES1005" s="484"/>
      <c r="ET1005" s="484"/>
      <c r="EU1005" s="484"/>
      <c r="EV1005" s="484"/>
      <c r="EW1005" s="484"/>
      <c r="EX1005" s="484"/>
      <c r="EY1005" s="484"/>
      <c r="EZ1005" s="484"/>
      <c r="FA1005" s="484"/>
      <c r="FB1005" s="484"/>
      <c r="FC1005" s="484"/>
      <c r="FD1005" s="484"/>
      <c r="FE1005" s="484"/>
      <c r="FF1005" s="484"/>
      <c r="FG1005" s="484"/>
      <c r="FH1005" s="484"/>
      <c r="FI1005" s="484"/>
      <c r="FJ1005" s="484"/>
      <c r="FK1005" s="484"/>
      <c r="FL1005" s="484"/>
      <c r="FM1005" s="484"/>
      <c r="FN1005" s="484"/>
    </row>
    <row r="1006" spans="1:170" s="586" customFormat="1" ht="18" customHeight="1">
      <c r="A1006" s="535" t="s">
        <v>518</v>
      </c>
      <c r="B1006" s="536" t="s">
        <v>58</v>
      </c>
      <c r="C1006" s="519">
        <f>IF(H1006=0,0,ROUND((Q1006-R1006)/H1006/12,0))</f>
        <v>43629</v>
      </c>
      <c r="D1006" s="521">
        <f>IF(F1006=0,0,ROUND(R1006/F1006/12,0))</f>
        <v>0</v>
      </c>
      <c r="E1006" s="612">
        <f>E1007+E1008</f>
        <v>15.49</v>
      </c>
      <c r="F1006" s="613">
        <f>F1007+F1008</f>
        <v>0</v>
      </c>
      <c r="G1006" s="613">
        <f>G1007+G1008</f>
        <v>0</v>
      </c>
      <c r="H1006" s="614">
        <f>IF(E1006+G1006=H1007+H1008,E1006+G1006, "CHYBA")</f>
        <v>15.49</v>
      </c>
      <c r="I1006" s="537">
        <f>I1007+I1008</f>
        <v>3108070</v>
      </c>
      <c r="J1006" s="538">
        <f>J1007+J1008</f>
        <v>0</v>
      </c>
      <c r="K1006" s="538">
        <f>K1009</f>
        <v>100000</v>
      </c>
      <c r="L1006" s="538">
        <f>IF(I1006+K1006=L1007+L1008+L1009,I1006+K1006,"CHYBA")</f>
        <v>3208070</v>
      </c>
      <c r="M1006" s="519">
        <f>M1007+M1008</f>
        <v>5001719</v>
      </c>
      <c r="N1006" s="519">
        <f>N1007+N1008</f>
        <v>0</v>
      </c>
      <c r="O1006" s="519">
        <f>O1009</f>
        <v>2622960</v>
      </c>
      <c r="P1006" s="519">
        <f>IF(M1006+O1006=P1007+P1008+P1009,M1006+O1006,"CHYBA")</f>
        <v>7624679</v>
      </c>
      <c r="Q1006" s="519">
        <f>Q1007+Q1008</f>
        <v>8109789</v>
      </c>
      <c r="R1006" s="519">
        <f>R1007+R1008</f>
        <v>0</v>
      </c>
      <c r="S1006" s="519">
        <f>S1009</f>
        <v>2722960</v>
      </c>
      <c r="T1006" s="521">
        <f>IF(Q1006+S1006=T1007+T1008+T1009,Q1006+S1006,"CHYBA")</f>
        <v>10832749</v>
      </c>
      <c r="U1006" s="484"/>
      <c r="V1006" s="484"/>
      <c r="W1006" s="484"/>
      <c r="X1006" s="484"/>
      <c r="Y1006" s="484"/>
      <c r="Z1006" s="484"/>
      <c r="AA1006" s="484"/>
      <c r="AB1006" s="484"/>
      <c r="AC1006" s="484"/>
      <c r="AD1006" s="484"/>
      <c r="AE1006" s="484"/>
      <c r="AF1006" s="484"/>
      <c r="AG1006" s="484"/>
      <c r="AH1006" s="484"/>
      <c r="AI1006" s="484"/>
      <c r="AJ1006" s="484"/>
      <c r="AK1006" s="484"/>
      <c r="AL1006" s="484"/>
      <c r="AM1006" s="484"/>
      <c r="AN1006" s="484"/>
      <c r="AO1006" s="484"/>
      <c r="AP1006" s="484"/>
      <c r="AQ1006" s="484"/>
      <c r="AR1006" s="484"/>
      <c r="AS1006" s="484"/>
      <c r="AT1006" s="484"/>
      <c r="AU1006" s="484"/>
      <c r="AV1006" s="484"/>
      <c r="AW1006" s="484"/>
      <c r="AX1006" s="484"/>
      <c r="AY1006" s="484"/>
      <c r="AZ1006" s="484"/>
      <c r="BA1006" s="484"/>
      <c r="BB1006" s="484"/>
      <c r="BC1006" s="484"/>
      <c r="BD1006" s="484"/>
      <c r="BE1006" s="484"/>
      <c r="BF1006" s="484"/>
      <c r="BG1006" s="484"/>
      <c r="BH1006" s="484"/>
      <c r="BI1006" s="484"/>
      <c r="BJ1006" s="484"/>
      <c r="BK1006" s="484"/>
      <c r="BL1006" s="484"/>
      <c r="BM1006" s="484"/>
      <c r="BN1006" s="484"/>
      <c r="BO1006" s="484"/>
      <c r="BP1006" s="484"/>
      <c r="BQ1006" s="484"/>
      <c r="BR1006" s="484"/>
      <c r="BS1006" s="484"/>
      <c r="BT1006" s="484"/>
      <c r="BU1006" s="484"/>
      <c r="BV1006" s="484"/>
      <c r="BW1006" s="484"/>
      <c r="BX1006" s="484"/>
      <c r="BY1006" s="484"/>
      <c r="BZ1006" s="484"/>
      <c r="CA1006" s="484"/>
      <c r="CB1006" s="484"/>
      <c r="CC1006" s="484"/>
      <c r="CD1006" s="484"/>
      <c r="CE1006" s="484"/>
      <c r="CF1006" s="484"/>
      <c r="CG1006" s="484"/>
      <c r="CH1006" s="484"/>
      <c r="CI1006" s="484"/>
      <c r="CJ1006" s="484"/>
      <c r="CK1006" s="484"/>
      <c r="CL1006" s="484"/>
      <c r="CM1006" s="484"/>
      <c r="CN1006" s="484"/>
      <c r="CO1006" s="484"/>
      <c r="CP1006" s="484"/>
      <c r="CQ1006" s="484"/>
      <c r="CR1006" s="484"/>
      <c r="CS1006" s="484"/>
      <c r="CT1006" s="484"/>
      <c r="CU1006" s="484"/>
      <c r="CV1006" s="484"/>
      <c r="CW1006" s="484"/>
      <c r="CX1006" s="484"/>
      <c r="CY1006" s="484"/>
      <c r="CZ1006" s="484"/>
      <c r="DA1006" s="484"/>
      <c r="DB1006" s="484"/>
      <c r="DC1006" s="484"/>
      <c r="DD1006" s="484"/>
      <c r="DE1006" s="484"/>
      <c r="DF1006" s="484"/>
      <c r="DG1006" s="484"/>
      <c r="DH1006" s="484"/>
      <c r="DI1006" s="484"/>
      <c r="DJ1006" s="484"/>
      <c r="DK1006" s="484"/>
      <c r="DL1006" s="484"/>
      <c r="DM1006" s="484"/>
      <c r="DN1006" s="484"/>
      <c r="DO1006" s="484"/>
      <c r="DP1006" s="484"/>
      <c r="DQ1006" s="484"/>
      <c r="DR1006" s="484"/>
      <c r="DS1006" s="484"/>
      <c r="DT1006" s="484"/>
      <c r="DU1006" s="484"/>
      <c r="DV1006" s="484"/>
      <c r="DW1006" s="484"/>
      <c r="DX1006" s="484"/>
      <c r="DY1006" s="484"/>
      <c r="DZ1006" s="484"/>
      <c r="EA1006" s="484"/>
      <c r="EB1006" s="484"/>
      <c r="EC1006" s="484"/>
      <c r="ED1006" s="484"/>
      <c r="EE1006" s="484"/>
      <c r="EF1006" s="484"/>
      <c r="EG1006" s="484"/>
      <c r="EH1006" s="484"/>
      <c r="EI1006" s="484"/>
      <c r="EJ1006" s="484"/>
      <c r="EK1006" s="484"/>
      <c r="EL1006" s="484"/>
      <c r="EM1006" s="484"/>
      <c r="EN1006" s="484"/>
      <c r="EO1006" s="484"/>
      <c r="EP1006" s="484"/>
      <c r="EQ1006" s="484"/>
      <c r="ER1006" s="484"/>
      <c r="ES1006" s="484"/>
      <c r="ET1006" s="484"/>
      <c r="EU1006" s="484"/>
      <c r="EV1006" s="484"/>
      <c r="EW1006" s="484"/>
      <c r="EX1006" s="484"/>
      <c r="EY1006" s="484"/>
      <c r="EZ1006" s="484"/>
      <c r="FA1006" s="484"/>
      <c r="FB1006" s="484"/>
      <c r="FC1006" s="484"/>
      <c r="FD1006" s="484"/>
      <c r="FE1006" s="484"/>
      <c r="FF1006" s="484"/>
      <c r="FG1006" s="484"/>
      <c r="FH1006" s="484"/>
      <c r="FI1006" s="484"/>
      <c r="FJ1006" s="484"/>
      <c r="FK1006" s="484"/>
      <c r="FL1006" s="484"/>
      <c r="FM1006" s="484"/>
      <c r="FN1006" s="484"/>
    </row>
    <row r="1007" spans="1:170" s="586" customFormat="1" ht="18" customHeight="1">
      <c r="A1007" s="534" t="s">
        <v>55</v>
      </c>
      <c r="B1007" s="518" t="s">
        <v>59</v>
      </c>
      <c r="C1007" s="519">
        <f>IF(H1007=0,0,ROUND((Q1007-R1007)/H1007/12,0))</f>
        <v>43516</v>
      </c>
      <c r="D1007" s="521">
        <f>IF(F1007=0,0,ROUND(R1007/F1007/12,0))</f>
        <v>0</v>
      </c>
      <c r="E1007" s="615">
        <v>15.31</v>
      </c>
      <c r="F1007" s="616"/>
      <c r="G1007" s="616"/>
      <c r="H1007" s="614">
        <f>E1007+G1007</f>
        <v>15.31</v>
      </c>
      <c r="I1007" s="541">
        <v>3108070</v>
      </c>
      <c r="J1007" s="542"/>
      <c r="K1007" s="538" t="s">
        <v>419</v>
      </c>
      <c r="L1007" s="538">
        <f>I1007</f>
        <v>3108070</v>
      </c>
      <c r="M1007" s="542">
        <v>4886748</v>
      </c>
      <c r="N1007" s="542"/>
      <c r="O1007" s="519" t="s">
        <v>419</v>
      </c>
      <c r="P1007" s="519">
        <f>M1007</f>
        <v>4886748</v>
      </c>
      <c r="Q1007" s="519">
        <f>I1007+M1007</f>
        <v>7994818</v>
      </c>
      <c r="R1007" s="519">
        <f>J1007+N1007</f>
        <v>0</v>
      </c>
      <c r="S1007" s="519" t="s">
        <v>419</v>
      </c>
      <c r="T1007" s="521">
        <f>Q1007</f>
        <v>7994818</v>
      </c>
      <c r="U1007" s="484"/>
      <c r="V1007" s="484"/>
      <c r="W1007" s="484"/>
      <c r="X1007" s="484"/>
      <c r="Y1007" s="484"/>
      <c r="Z1007" s="484"/>
      <c r="AA1007" s="484"/>
      <c r="AB1007" s="484"/>
      <c r="AC1007" s="484"/>
      <c r="AD1007" s="484"/>
      <c r="AE1007" s="484"/>
      <c r="AF1007" s="484"/>
      <c r="AG1007" s="484"/>
      <c r="AH1007" s="484"/>
      <c r="AI1007" s="484"/>
      <c r="AJ1007" s="484"/>
      <c r="AK1007" s="484"/>
      <c r="AL1007" s="484"/>
      <c r="AM1007" s="484"/>
      <c r="AN1007" s="484"/>
      <c r="AO1007" s="484"/>
      <c r="AP1007" s="484"/>
      <c r="AQ1007" s="484"/>
      <c r="AR1007" s="484"/>
      <c r="AS1007" s="484"/>
      <c r="AT1007" s="484"/>
      <c r="AU1007" s="484"/>
      <c r="AV1007" s="484"/>
      <c r="AW1007" s="484"/>
      <c r="AX1007" s="484"/>
      <c r="AY1007" s="484"/>
      <c r="AZ1007" s="484"/>
      <c r="BA1007" s="484"/>
      <c r="BB1007" s="484"/>
      <c r="BC1007" s="484"/>
      <c r="BD1007" s="484"/>
      <c r="BE1007" s="484"/>
      <c r="BF1007" s="484"/>
      <c r="BG1007" s="484"/>
      <c r="BH1007" s="484"/>
      <c r="BI1007" s="484"/>
      <c r="BJ1007" s="484"/>
      <c r="BK1007" s="484"/>
      <c r="BL1007" s="484"/>
      <c r="BM1007" s="484"/>
      <c r="BN1007" s="484"/>
      <c r="BO1007" s="484"/>
      <c r="BP1007" s="484"/>
      <c r="BQ1007" s="484"/>
      <c r="BR1007" s="484"/>
      <c r="BS1007" s="484"/>
      <c r="BT1007" s="484"/>
      <c r="BU1007" s="484"/>
      <c r="BV1007" s="484"/>
      <c r="BW1007" s="484"/>
      <c r="BX1007" s="484"/>
      <c r="BY1007" s="484"/>
      <c r="BZ1007" s="484"/>
      <c r="CA1007" s="484"/>
      <c r="CB1007" s="484"/>
      <c r="CC1007" s="484"/>
      <c r="CD1007" s="484"/>
      <c r="CE1007" s="484"/>
      <c r="CF1007" s="484"/>
      <c r="CG1007" s="484"/>
      <c r="CH1007" s="484"/>
      <c r="CI1007" s="484"/>
      <c r="CJ1007" s="484"/>
      <c r="CK1007" s="484"/>
      <c r="CL1007" s="484"/>
      <c r="CM1007" s="484"/>
      <c r="CN1007" s="484"/>
      <c r="CO1007" s="484"/>
      <c r="CP1007" s="484"/>
      <c r="CQ1007" s="484"/>
      <c r="CR1007" s="484"/>
      <c r="CS1007" s="484"/>
      <c r="CT1007" s="484"/>
      <c r="CU1007" s="484"/>
      <c r="CV1007" s="484"/>
      <c r="CW1007" s="484"/>
      <c r="CX1007" s="484"/>
      <c r="CY1007" s="484"/>
      <c r="CZ1007" s="484"/>
      <c r="DA1007" s="484"/>
      <c r="DB1007" s="484"/>
      <c r="DC1007" s="484"/>
      <c r="DD1007" s="484"/>
      <c r="DE1007" s="484"/>
      <c r="DF1007" s="484"/>
      <c r="DG1007" s="484"/>
      <c r="DH1007" s="484"/>
      <c r="DI1007" s="484"/>
      <c r="DJ1007" s="484"/>
      <c r="DK1007" s="484"/>
      <c r="DL1007" s="484"/>
      <c r="DM1007" s="484"/>
      <c r="DN1007" s="484"/>
      <c r="DO1007" s="484"/>
      <c r="DP1007" s="484"/>
      <c r="DQ1007" s="484"/>
      <c r="DR1007" s="484"/>
      <c r="DS1007" s="484"/>
      <c r="DT1007" s="484"/>
      <c r="DU1007" s="484"/>
      <c r="DV1007" s="484"/>
      <c r="DW1007" s="484"/>
      <c r="DX1007" s="484"/>
      <c r="DY1007" s="484"/>
      <c r="DZ1007" s="484"/>
      <c r="EA1007" s="484"/>
      <c r="EB1007" s="484"/>
      <c r="EC1007" s="484"/>
      <c r="ED1007" s="484"/>
      <c r="EE1007" s="484"/>
      <c r="EF1007" s="484"/>
      <c r="EG1007" s="484"/>
      <c r="EH1007" s="484"/>
      <c r="EI1007" s="484"/>
      <c r="EJ1007" s="484"/>
      <c r="EK1007" s="484"/>
      <c r="EL1007" s="484"/>
      <c r="EM1007" s="484"/>
      <c r="EN1007" s="484"/>
      <c r="EO1007" s="484"/>
      <c r="EP1007" s="484"/>
      <c r="EQ1007" s="484"/>
      <c r="ER1007" s="484"/>
      <c r="ES1007" s="484"/>
      <c r="ET1007" s="484"/>
      <c r="EU1007" s="484"/>
      <c r="EV1007" s="484"/>
      <c r="EW1007" s="484"/>
      <c r="EX1007" s="484"/>
      <c r="EY1007" s="484"/>
      <c r="EZ1007" s="484"/>
      <c r="FA1007" s="484"/>
      <c r="FB1007" s="484"/>
      <c r="FC1007" s="484"/>
      <c r="FD1007" s="484"/>
      <c r="FE1007" s="484"/>
      <c r="FF1007" s="484"/>
      <c r="FG1007" s="484"/>
      <c r="FH1007" s="484"/>
      <c r="FI1007" s="484"/>
      <c r="FJ1007" s="484"/>
      <c r="FK1007" s="484"/>
      <c r="FL1007" s="484"/>
      <c r="FM1007" s="484"/>
      <c r="FN1007" s="484"/>
    </row>
    <row r="1008" spans="1:170" s="586" customFormat="1" ht="18" customHeight="1">
      <c r="A1008" s="534" t="s">
        <v>56</v>
      </c>
      <c r="B1008" s="518" t="s">
        <v>59</v>
      </c>
      <c r="C1008" s="519">
        <f>IF(H1008=0,0,ROUND((Q1008-R1008)/H1008/12,0))</f>
        <v>53227</v>
      </c>
      <c r="D1008" s="521">
        <f>IF(F1008=0,0,ROUND(R1008/F1008/12,0))</f>
        <v>0</v>
      </c>
      <c r="E1008" s="615">
        <v>0.18</v>
      </c>
      <c r="F1008" s="616"/>
      <c r="G1008" s="616"/>
      <c r="H1008" s="614">
        <f>E1008+G1008</f>
        <v>0.18</v>
      </c>
      <c r="I1008" s="541"/>
      <c r="J1008" s="542"/>
      <c r="K1008" s="538" t="s">
        <v>419</v>
      </c>
      <c r="L1008" s="538">
        <f>I1008</f>
        <v>0</v>
      </c>
      <c r="M1008" s="542">
        <v>114971</v>
      </c>
      <c r="N1008" s="542"/>
      <c r="O1008" s="519" t="s">
        <v>419</v>
      </c>
      <c r="P1008" s="519">
        <f>M1008</f>
        <v>114971</v>
      </c>
      <c r="Q1008" s="519">
        <f>I1008+M1008</f>
        <v>114971</v>
      </c>
      <c r="R1008" s="519">
        <f>J1008+N1008</f>
        <v>0</v>
      </c>
      <c r="S1008" s="519" t="s">
        <v>419</v>
      </c>
      <c r="T1008" s="521">
        <f>Q1008</f>
        <v>114971</v>
      </c>
      <c r="U1008" s="484"/>
      <c r="V1008" s="484"/>
      <c r="W1008" s="484"/>
      <c r="X1008" s="484"/>
      <c r="Y1008" s="484"/>
      <c r="Z1008" s="484"/>
      <c r="AA1008" s="484"/>
      <c r="AB1008" s="484"/>
      <c r="AC1008" s="484"/>
      <c r="AD1008" s="484"/>
      <c r="AE1008" s="484"/>
      <c r="AF1008" s="484"/>
      <c r="AG1008" s="484"/>
      <c r="AH1008" s="484"/>
      <c r="AI1008" s="484"/>
      <c r="AJ1008" s="484"/>
      <c r="AK1008" s="484"/>
      <c r="AL1008" s="484"/>
      <c r="AM1008" s="484"/>
      <c r="AN1008" s="484"/>
      <c r="AO1008" s="484"/>
      <c r="AP1008" s="484"/>
      <c r="AQ1008" s="484"/>
      <c r="AR1008" s="484"/>
      <c r="AS1008" s="484"/>
      <c r="AT1008" s="484"/>
      <c r="AU1008" s="484"/>
      <c r="AV1008" s="484"/>
      <c r="AW1008" s="484"/>
      <c r="AX1008" s="484"/>
      <c r="AY1008" s="484"/>
      <c r="AZ1008" s="484"/>
      <c r="BA1008" s="484"/>
      <c r="BB1008" s="484"/>
      <c r="BC1008" s="484"/>
      <c r="BD1008" s="484"/>
      <c r="BE1008" s="484"/>
      <c r="BF1008" s="484"/>
      <c r="BG1008" s="484"/>
      <c r="BH1008" s="484"/>
      <c r="BI1008" s="484"/>
      <c r="BJ1008" s="484"/>
      <c r="BK1008" s="484"/>
      <c r="BL1008" s="484"/>
      <c r="BM1008" s="484"/>
      <c r="BN1008" s="484"/>
      <c r="BO1008" s="484"/>
      <c r="BP1008" s="484"/>
      <c r="BQ1008" s="484"/>
      <c r="BR1008" s="484"/>
      <c r="BS1008" s="484"/>
      <c r="BT1008" s="484"/>
      <c r="BU1008" s="484"/>
      <c r="BV1008" s="484"/>
      <c r="BW1008" s="484"/>
      <c r="BX1008" s="484"/>
      <c r="BY1008" s="484"/>
      <c r="BZ1008" s="484"/>
      <c r="CA1008" s="484"/>
      <c r="CB1008" s="484"/>
      <c r="CC1008" s="484"/>
      <c r="CD1008" s="484"/>
      <c r="CE1008" s="484"/>
      <c r="CF1008" s="484"/>
      <c r="CG1008" s="484"/>
      <c r="CH1008" s="484"/>
      <c r="CI1008" s="484"/>
      <c r="CJ1008" s="484"/>
      <c r="CK1008" s="484"/>
      <c r="CL1008" s="484"/>
      <c r="CM1008" s="484"/>
      <c r="CN1008" s="484"/>
      <c r="CO1008" s="484"/>
      <c r="CP1008" s="484"/>
      <c r="CQ1008" s="484"/>
      <c r="CR1008" s="484"/>
      <c r="CS1008" s="484"/>
      <c r="CT1008" s="484"/>
      <c r="CU1008" s="484"/>
      <c r="CV1008" s="484"/>
      <c r="CW1008" s="484"/>
      <c r="CX1008" s="484"/>
      <c r="CY1008" s="484"/>
      <c r="CZ1008" s="484"/>
      <c r="DA1008" s="484"/>
      <c r="DB1008" s="484"/>
      <c r="DC1008" s="484"/>
      <c r="DD1008" s="484"/>
      <c r="DE1008" s="484"/>
      <c r="DF1008" s="484"/>
      <c r="DG1008" s="484"/>
      <c r="DH1008" s="484"/>
      <c r="DI1008" s="484"/>
      <c r="DJ1008" s="484"/>
      <c r="DK1008" s="484"/>
      <c r="DL1008" s="484"/>
      <c r="DM1008" s="484"/>
      <c r="DN1008" s="484"/>
      <c r="DO1008" s="484"/>
      <c r="DP1008" s="484"/>
      <c r="DQ1008" s="484"/>
      <c r="DR1008" s="484"/>
      <c r="DS1008" s="484"/>
      <c r="DT1008" s="484"/>
      <c r="DU1008" s="484"/>
      <c r="DV1008" s="484"/>
      <c r="DW1008" s="484"/>
      <c r="DX1008" s="484"/>
      <c r="DY1008" s="484"/>
      <c r="DZ1008" s="484"/>
      <c r="EA1008" s="484"/>
      <c r="EB1008" s="484"/>
      <c r="EC1008" s="484"/>
      <c r="ED1008" s="484"/>
      <c r="EE1008" s="484"/>
      <c r="EF1008" s="484"/>
      <c r="EG1008" s="484"/>
      <c r="EH1008" s="484"/>
      <c r="EI1008" s="484"/>
      <c r="EJ1008" s="484"/>
      <c r="EK1008" s="484"/>
      <c r="EL1008" s="484"/>
      <c r="EM1008" s="484"/>
      <c r="EN1008" s="484"/>
      <c r="EO1008" s="484"/>
      <c r="EP1008" s="484"/>
      <c r="EQ1008" s="484"/>
      <c r="ER1008" s="484"/>
      <c r="ES1008" s="484"/>
      <c r="ET1008" s="484"/>
      <c r="EU1008" s="484"/>
      <c r="EV1008" s="484"/>
      <c r="EW1008" s="484"/>
      <c r="EX1008" s="484"/>
      <c r="EY1008" s="484"/>
      <c r="EZ1008" s="484"/>
      <c r="FA1008" s="484"/>
      <c r="FB1008" s="484"/>
      <c r="FC1008" s="484"/>
      <c r="FD1008" s="484"/>
      <c r="FE1008" s="484"/>
      <c r="FF1008" s="484"/>
      <c r="FG1008" s="484"/>
      <c r="FH1008" s="484"/>
      <c r="FI1008" s="484"/>
      <c r="FJ1008" s="484"/>
      <c r="FK1008" s="484"/>
      <c r="FL1008" s="484"/>
      <c r="FM1008" s="484"/>
      <c r="FN1008" s="484"/>
    </row>
    <row r="1009" spans="1:170" s="586" customFormat="1" ht="18" customHeight="1">
      <c r="A1009" s="534" t="s">
        <v>57</v>
      </c>
      <c r="B1009" s="518" t="s">
        <v>59</v>
      </c>
      <c r="C1009" s="519" t="s">
        <v>419</v>
      </c>
      <c r="D1009" s="519" t="s">
        <v>419</v>
      </c>
      <c r="E1009" s="612" t="s">
        <v>419</v>
      </c>
      <c r="F1009" s="613" t="s">
        <v>419</v>
      </c>
      <c r="G1009" s="613" t="s">
        <v>419</v>
      </c>
      <c r="H1009" s="614" t="s">
        <v>419</v>
      </c>
      <c r="I1009" s="522" t="s">
        <v>419</v>
      </c>
      <c r="J1009" s="519" t="s">
        <v>419</v>
      </c>
      <c r="K1009" s="542">
        <v>100000</v>
      </c>
      <c r="L1009" s="538">
        <f>K1009</f>
        <v>100000</v>
      </c>
      <c r="M1009" s="519" t="s">
        <v>419</v>
      </c>
      <c r="N1009" s="519" t="s">
        <v>419</v>
      </c>
      <c r="O1009" s="542">
        <v>2622960</v>
      </c>
      <c r="P1009" s="519">
        <f>O1009</f>
        <v>2622960</v>
      </c>
      <c r="Q1009" s="519" t="s">
        <v>419</v>
      </c>
      <c r="R1009" s="519" t="s">
        <v>419</v>
      </c>
      <c r="S1009" s="519">
        <f>K1009+O1009</f>
        <v>2722960</v>
      </c>
      <c r="T1009" s="521">
        <f>S1009</f>
        <v>2722960</v>
      </c>
      <c r="U1009" s="484"/>
      <c r="V1009" s="617"/>
      <c r="W1009" s="484"/>
      <c r="X1009" s="484"/>
      <c r="Y1009" s="484"/>
      <c r="Z1009" s="484"/>
      <c r="AA1009" s="484"/>
      <c r="AB1009" s="484"/>
      <c r="AC1009" s="484"/>
      <c r="AD1009" s="484"/>
      <c r="AE1009" s="484"/>
      <c r="AF1009" s="484"/>
      <c r="AG1009" s="484"/>
      <c r="AH1009" s="484"/>
      <c r="AI1009" s="484"/>
      <c r="AJ1009" s="484"/>
      <c r="AK1009" s="484"/>
      <c r="AL1009" s="484"/>
      <c r="AM1009" s="484"/>
      <c r="AN1009" s="484"/>
      <c r="AO1009" s="484"/>
      <c r="AP1009" s="484"/>
      <c r="AQ1009" s="484"/>
      <c r="AR1009" s="484"/>
      <c r="AS1009" s="484"/>
      <c r="AT1009" s="484"/>
      <c r="AU1009" s="484"/>
      <c r="AV1009" s="484"/>
      <c r="AW1009" s="484"/>
      <c r="AX1009" s="484"/>
      <c r="AY1009" s="484"/>
      <c r="AZ1009" s="484"/>
      <c r="BA1009" s="484"/>
      <c r="BB1009" s="484"/>
      <c r="BC1009" s="484"/>
      <c r="BD1009" s="484"/>
      <c r="BE1009" s="484"/>
      <c r="BF1009" s="484"/>
      <c r="BG1009" s="484"/>
      <c r="BH1009" s="484"/>
      <c r="BI1009" s="484"/>
      <c r="BJ1009" s="484"/>
      <c r="BK1009" s="484"/>
      <c r="BL1009" s="484"/>
      <c r="BM1009" s="484"/>
      <c r="BN1009" s="484"/>
      <c r="BO1009" s="484"/>
      <c r="BP1009" s="484"/>
      <c r="BQ1009" s="484"/>
      <c r="BR1009" s="484"/>
      <c r="BS1009" s="484"/>
      <c r="BT1009" s="484"/>
      <c r="BU1009" s="484"/>
      <c r="BV1009" s="484"/>
      <c r="BW1009" s="484"/>
      <c r="BX1009" s="484"/>
      <c r="BY1009" s="484"/>
      <c r="BZ1009" s="484"/>
      <c r="CA1009" s="484"/>
      <c r="CB1009" s="484"/>
      <c r="CC1009" s="484"/>
      <c r="CD1009" s="484"/>
      <c r="CE1009" s="484"/>
      <c r="CF1009" s="484"/>
      <c r="CG1009" s="484"/>
      <c r="CH1009" s="484"/>
      <c r="CI1009" s="484"/>
      <c r="CJ1009" s="484"/>
      <c r="CK1009" s="484"/>
      <c r="CL1009" s="484"/>
      <c r="CM1009" s="484"/>
      <c r="CN1009" s="484"/>
      <c r="CO1009" s="484"/>
      <c r="CP1009" s="484"/>
      <c r="CQ1009" s="484"/>
      <c r="CR1009" s="484"/>
      <c r="CS1009" s="484"/>
      <c r="CT1009" s="484"/>
      <c r="CU1009" s="484"/>
      <c r="CV1009" s="484"/>
      <c r="CW1009" s="484"/>
      <c r="CX1009" s="484"/>
      <c r="CY1009" s="484"/>
      <c r="CZ1009" s="484"/>
      <c r="DA1009" s="484"/>
      <c r="DB1009" s="484"/>
      <c r="DC1009" s="484"/>
      <c r="DD1009" s="484"/>
      <c r="DE1009" s="484"/>
      <c r="DF1009" s="484"/>
      <c r="DG1009" s="484"/>
      <c r="DH1009" s="484"/>
      <c r="DI1009" s="484"/>
      <c r="DJ1009" s="484"/>
      <c r="DK1009" s="484"/>
      <c r="DL1009" s="484"/>
      <c r="DM1009" s="484"/>
      <c r="DN1009" s="484"/>
      <c r="DO1009" s="484"/>
      <c r="DP1009" s="484"/>
      <c r="DQ1009" s="484"/>
      <c r="DR1009" s="484"/>
      <c r="DS1009" s="484"/>
      <c r="DT1009" s="484"/>
      <c r="DU1009" s="484"/>
      <c r="DV1009" s="484"/>
      <c r="DW1009" s="484"/>
      <c r="DX1009" s="484"/>
      <c r="DY1009" s="484"/>
      <c r="DZ1009" s="484"/>
      <c r="EA1009" s="484"/>
      <c r="EB1009" s="484"/>
      <c r="EC1009" s="484"/>
      <c r="ED1009" s="484"/>
      <c r="EE1009" s="484"/>
      <c r="EF1009" s="484"/>
      <c r="EG1009" s="484"/>
      <c r="EH1009" s="484"/>
      <c r="EI1009" s="484"/>
      <c r="EJ1009" s="484"/>
      <c r="EK1009" s="484"/>
      <c r="EL1009" s="484"/>
      <c r="EM1009" s="484"/>
      <c r="EN1009" s="484"/>
      <c r="EO1009" s="484"/>
      <c r="EP1009" s="484"/>
      <c r="EQ1009" s="484"/>
      <c r="ER1009" s="484"/>
      <c r="ES1009" s="484"/>
      <c r="ET1009" s="484"/>
      <c r="EU1009" s="484"/>
      <c r="EV1009" s="484"/>
      <c r="EW1009" s="484"/>
      <c r="EX1009" s="484"/>
      <c r="EY1009" s="484"/>
      <c r="EZ1009" s="484"/>
      <c r="FA1009" s="484"/>
      <c r="FB1009" s="484"/>
      <c r="FC1009" s="484"/>
      <c r="FD1009" s="484"/>
      <c r="FE1009" s="484"/>
      <c r="FF1009" s="484"/>
      <c r="FG1009" s="484"/>
      <c r="FH1009" s="484"/>
      <c r="FI1009" s="484"/>
      <c r="FJ1009" s="484"/>
      <c r="FK1009" s="484"/>
      <c r="FL1009" s="484"/>
      <c r="FM1009" s="484"/>
      <c r="FN1009" s="484"/>
    </row>
    <row r="1010" spans="1:170" s="586" customFormat="1" ht="18" customHeight="1">
      <c r="A1010" s="543" t="s">
        <v>518</v>
      </c>
      <c r="B1010" s="544" t="s">
        <v>458</v>
      </c>
      <c r="C1010" s="519">
        <f>IF(H1010=0,0,ROUND((Q1010-R1010)/H1010/12,0))</f>
        <v>28157</v>
      </c>
      <c r="D1010" s="521">
        <f>IF(F1010=0,0,ROUND(R1010/F1010/12,0))</f>
        <v>307</v>
      </c>
      <c r="E1010" s="618">
        <f>E1011+E1012</f>
        <v>0.76</v>
      </c>
      <c r="F1010" s="619">
        <f>F1011+F1012</f>
        <v>9</v>
      </c>
      <c r="G1010" s="619">
        <f>G1011+G1012</f>
        <v>2</v>
      </c>
      <c r="H1010" s="620">
        <f>IF(E1010+G1010=H1011+H1012,E1010+G1010, "CHYBA")</f>
        <v>2.76</v>
      </c>
      <c r="I1010" s="549">
        <f>I1011+I1012</f>
        <v>238477</v>
      </c>
      <c r="J1010" s="545">
        <f t="shared" ref="J1010" si="326">J1011+J1012</f>
        <v>6338</v>
      </c>
      <c r="K1010" s="545">
        <f>K1013</f>
        <v>223012</v>
      </c>
      <c r="L1010" s="545">
        <f>IF(I1010+K1010=L1011+L1012+L1013,I1010+K1010,"CHYBA")</f>
        <v>461489</v>
      </c>
      <c r="M1010" s="545">
        <f>M1011+M1012</f>
        <v>727201</v>
      </c>
      <c r="N1010" s="545">
        <f>N1011+N1012</f>
        <v>26782</v>
      </c>
      <c r="O1010" s="545">
        <f>O1013</f>
        <v>856425</v>
      </c>
      <c r="P1010" s="545">
        <f>IF(M1010+O1010=P1011+P1012+P1013,M1010+O1010,"CHYBA")</f>
        <v>1583626</v>
      </c>
      <c r="Q1010" s="545">
        <f>Q1011+Q1012</f>
        <v>965678</v>
      </c>
      <c r="R1010" s="545">
        <f>R1011+R1012</f>
        <v>33120</v>
      </c>
      <c r="S1010" s="545">
        <f>S1013</f>
        <v>1079437</v>
      </c>
      <c r="T1010" s="550">
        <f>IF(Q1010+S1010=T1011+T1012+T1013,Q1010+S1010,"CHYBA")</f>
        <v>2045115</v>
      </c>
      <c r="U1010" s="484"/>
      <c r="V1010" s="617"/>
      <c r="W1010" s="484"/>
      <c r="X1010" s="484"/>
      <c r="Y1010" s="484"/>
      <c r="Z1010" s="484"/>
      <c r="AA1010" s="484"/>
      <c r="AB1010" s="484"/>
      <c r="AC1010" s="484"/>
      <c r="AD1010" s="484"/>
      <c r="AE1010" s="484"/>
      <c r="AF1010" s="484"/>
      <c r="AG1010" s="484"/>
      <c r="AH1010" s="484"/>
      <c r="AI1010" s="484"/>
      <c r="AJ1010" s="484"/>
      <c r="AK1010" s="484"/>
      <c r="AL1010" s="484"/>
      <c r="AM1010" s="484"/>
      <c r="AN1010" s="484"/>
      <c r="AO1010" s="484"/>
      <c r="AP1010" s="484"/>
      <c r="AQ1010" s="484"/>
      <c r="AR1010" s="484"/>
      <c r="AS1010" s="484"/>
      <c r="AT1010" s="484"/>
      <c r="AU1010" s="484"/>
      <c r="AV1010" s="484"/>
      <c r="AW1010" s="484"/>
      <c r="AX1010" s="484"/>
      <c r="AY1010" s="484"/>
      <c r="AZ1010" s="484"/>
      <c r="BA1010" s="484"/>
      <c r="BB1010" s="484"/>
      <c r="BC1010" s="484"/>
      <c r="BD1010" s="484"/>
      <c r="BE1010" s="484"/>
      <c r="BF1010" s="484"/>
      <c r="BG1010" s="484"/>
      <c r="BH1010" s="484"/>
      <c r="BI1010" s="484"/>
      <c r="BJ1010" s="484"/>
      <c r="BK1010" s="484"/>
      <c r="BL1010" s="484"/>
      <c r="BM1010" s="484"/>
      <c r="BN1010" s="484"/>
      <c r="BO1010" s="484"/>
      <c r="BP1010" s="484"/>
      <c r="BQ1010" s="484"/>
      <c r="BR1010" s="484"/>
      <c r="BS1010" s="484"/>
      <c r="BT1010" s="484"/>
      <c r="BU1010" s="484"/>
      <c r="BV1010" s="484"/>
      <c r="BW1010" s="484"/>
      <c r="BX1010" s="484"/>
      <c r="BY1010" s="484"/>
      <c r="BZ1010" s="484"/>
      <c r="CA1010" s="484"/>
      <c r="CB1010" s="484"/>
      <c r="CC1010" s="484"/>
      <c r="CD1010" s="484"/>
      <c r="CE1010" s="484"/>
      <c r="CF1010" s="484"/>
      <c r="CG1010" s="484"/>
      <c r="CH1010" s="484"/>
      <c r="CI1010" s="484"/>
      <c r="CJ1010" s="484"/>
      <c r="CK1010" s="484"/>
      <c r="CL1010" s="484"/>
      <c r="CM1010" s="484"/>
      <c r="CN1010" s="484"/>
      <c r="CO1010" s="484"/>
      <c r="CP1010" s="484"/>
      <c r="CQ1010" s="484"/>
      <c r="CR1010" s="484"/>
      <c r="CS1010" s="484"/>
      <c r="CT1010" s="484"/>
      <c r="CU1010" s="484"/>
      <c r="CV1010" s="484"/>
      <c r="CW1010" s="484"/>
      <c r="CX1010" s="484"/>
      <c r="CY1010" s="484"/>
      <c r="CZ1010" s="484"/>
      <c r="DA1010" s="484"/>
      <c r="DB1010" s="484"/>
      <c r="DC1010" s="484"/>
      <c r="DD1010" s="484"/>
      <c r="DE1010" s="484"/>
      <c r="DF1010" s="484"/>
      <c r="DG1010" s="484"/>
      <c r="DH1010" s="484"/>
      <c r="DI1010" s="484"/>
      <c r="DJ1010" s="484"/>
      <c r="DK1010" s="484"/>
      <c r="DL1010" s="484"/>
      <c r="DM1010" s="484"/>
      <c r="DN1010" s="484"/>
      <c r="DO1010" s="484"/>
      <c r="DP1010" s="484"/>
      <c r="DQ1010" s="484"/>
      <c r="DR1010" s="484"/>
      <c r="DS1010" s="484"/>
      <c r="DT1010" s="484"/>
      <c r="DU1010" s="484"/>
      <c r="DV1010" s="484"/>
      <c r="DW1010" s="484"/>
      <c r="DX1010" s="484"/>
      <c r="DY1010" s="484"/>
      <c r="DZ1010" s="484"/>
      <c r="EA1010" s="484"/>
      <c r="EB1010" s="484"/>
      <c r="EC1010" s="484"/>
      <c r="ED1010" s="484"/>
      <c r="EE1010" s="484"/>
      <c r="EF1010" s="484"/>
      <c r="EG1010" s="484"/>
      <c r="EH1010" s="484"/>
      <c r="EI1010" s="484"/>
      <c r="EJ1010" s="484"/>
      <c r="EK1010" s="484"/>
      <c r="EL1010" s="484"/>
      <c r="EM1010" s="484"/>
      <c r="EN1010" s="484"/>
      <c r="EO1010" s="484"/>
      <c r="EP1010" s="484"/>
      <c r="EQ1010" s="484"/>
      <c r="ER1010" s="484"/>
      <c r="ES1010" s="484"/>
      <c r="ET1010" s="484"/>
      <c r="EU1010" s="484"/>
      <c r="EV1010" s="484"/>
      <c r="EW1010" s="484"/>
      <c r="EX1010" s="484"/>
      <c r="EY1010" s="484"/>
      <c r="EZ1010" s="484"/>
      <c r="FA1010" s="484"/>
      <c r="FB1010" s="484"/>
      <c r="FC1010" s="484"/>
      <c r="FD1010" s="484"/>
      <c r="FE1010" s="484"/>
      <c r="FF1010" s="484"/>
      <c r="FG1010" s="484"/>
      <c r="FH1010" s="484"/>
      <c r="FI1010" s="484"/>
      <c r="FJ1010" s="484"/>
      <c r="FK1010" s="484"/>
      <c r="FL1010" s="484"/>
      <c r="FM1010" s="484"/>
      <c r="FN1010" s="484"/>
    </row>
    <row r="1011" spans="1:170" s="586" customFormat="1" ht="18" customHeight="1">
      <c r="A1011" s="534" t="s">
        <v>55</v>
      </c>
      <c r="B1011" s="518" t="s">
        <v>459</v>
      </c>
      <c r="C1011" s="519">
        <f>IF(H1011=0,0,ROUND((Q1011-R1011)/H1011/12,0))</f>
        <v>0</v>
      </c>
      <c r="D1011" s="521">
        <f>IF(F1011=0,0,ROUND(R1011/F1011/12,0))</f>
        <v>326</v>
      </c>
      <c r="E1011" s="615"/>
      <c r="F1011" s="616">
        <v>8</v>
      </c>
      <c r="G1011" s="616"/>
      <c r="H1011" s="614">
        <f>E1011+G1011</f>
        <v>0</v>
      </c>
      <c r="I1011" s="541">
        <v>5986</v>
      </c>
      <c r="J1011" s="542">
        <v>5986</v>
      </c>
      <c r="K1011" s="519" t="s">
        <v>419</v>
      </c>
      <c r="L1011" s="519">
        <f>I1011</f>
        <v>5986</v>
      </c>
      <c r="M1011" s="542">
        <v>25294</v>
      </c>
      <c r="N1011" s="542">
        <v>25294</v>
      </c>
      <c r="O1011" s="519" t="s">
        <v>419</v>
      </c>
      <c r="P1011" s="519">
        <f>M1011</f>
        <v>25294</v>
      </c>
      <c r="Q1011" s="519">
        <f>I1011+M1011</f>
        <v>31280</v>
      </c>
      <c r="R1011" s="519">
        <f>J1011+N1011</f>
        <v>31280</v>
      </c>
      <c r="S1011" s="519" t="s">
        <v>419</v>
      </c>
      <c r="T1011" s="521">
        <f>Q1011</f>
        <v>31280</v>
      </c>
      <c r="U1011" s="484"/>
      <c r="V1011" s="617"/>
      <c r="W1011" s="484"/>
      <c r="X1011" s="484"/>
      <c r="Y1011" s="484"/>
      <c r="Z1011" s="484"/>
      <c r="AA1011" s="484"/>
      <c r="AB1011" s="484"/>
      <c r="AC1011" s="484"/>
      <c r="AD1011" s="484"/>
      <c r="AE1011" s="484"/>
      <c r="AF1011" s="484"/>
      <c r="AG1011" s="484"/>
      <c r="AH1011" s="484"/>
      <c r="AI1011" s="484"/>
      <c r="AJ1011" s="484"/>
      <c r="AK1011" s="484"/>
      <c r="AL1011" s="484"/>
      <c r="AM1011" s="484"/>
      <c r="AN1011" s="484"/>
      <c r="AO1011" s="484"/>
      <c r="AP1011" s="484"/>
      <c r="AQ1011" s="484"/>
      <c r="AR1011" s="484"/>
      <c r="AS1011" s="484"/>
      <c r="AT1011" s="484"/>
      <c r="AU1011" s="484"/>
      <c r="AV1011" s="484"/>
      <c r="AW1011" s="484"/>
      <c r="AX1011" s="484"/>
      <c r="AY1011" s="484"/>
      <c r="AZ1011" s="484"/>
      <c r="BA1011" s="484"/>
      <c r="BB1011" s="484"/>
      <c r="BC1011" s="484"/>
      <c r="BD1011" s="484"/>
      <c r="BE1011" s="484"/>
      <c r="BF1011" s="484"/>
      <c r="BG1011" s="484"/>
      <c r="BH1011" s="484"/>
      <c r="BI1011" s="484"/>
      <c r="BJ1011" s="484"/>
      <c r="BK1011" s="484"/>
      <c r="BL1011" s="484"/>
      <c r="BM1011" s="484"/>
      <c r="BN1011" s="484"/>
      <c r="BO1011" s="484"/>
      <c r="BP1011" s="484"/>
      <c r="BQ1011" s="484"/>
      <c r="BR1011" s="484"/>
      <c r="BS1011" s="484"/>
      <c r="BT1011" s="484"/>
      <c r="BU1011" s="484"/>
      <c r="BV1011" s="484"/>
      <c r="BW1011" s="484"/>
      <c r="BX1011" s="484"/>
      <c r="BY1011" s="484"/>
      <c r="BZ1011" s="484"/>
      <c r="CA1011" s="484"/>
      <c r="CB1011" s="484"/>
      <c r="CC1011" s="484"/>
      <c r="CD1011" s="484"/>
      <c r="CE1011" s="484"/>
      <c r="CF1011" s="484"/>
      <c r="CG1011" s="484"/>
      <c r="CH1011" s="484"/>
      <c r="CI1011" s="484"/>
      <c r="CJ1011" s="484"/>
      <c r="CK1011" s="484"/>
      <c r="CL1011" s="484"/>
      <c r="CM1011" s="484"/>
      <c r="CN1011" s="484"/>
      <c r="CO1011" s="484"/>
      <c r="CP1011" s="484"/>
      <c r="CQ1011" s="484"/>
      <c r="CR1011" s="484"/>
      <c r="CS1011" s="484"/>
      <c r="CT1011" s="484"/>
      <c r="CU1011" s="484"/>
      <c r="CV1011" s="484"/>
      <c r="CW1011" s="484"/>
      <c r="CX1011" s="484"/>
      <c r="CY1011" s="484"/>
      <c r="CZ1011" s="484"/>
      <c r="DA1011" s="484"/>
      <c r="DB1011" s="484"/>
      <c r="DC1011" s="484"/>
      <c r="DD1011" s="484"/>
      <c r="DE1011" s="484"/>
      <c r="DF1011" s="484"/>
      <c r="DG1011" s="484"/>
      <c r="DH1011" s="484"/>
      <c r="DI1011" s="484"/>
      <c r="DJ1011" s="484"/>
      <c r="DK1011" s="484"/>
      <c r="DL1011" s="484"/>
      <c r="DM1011" s="484"/>
      <c r="DN1011" s="484"/>
      <c r="DO1011" s="484"/>
      <c r="DP1011" s="484"/>
      <c r="DQ1011" s="484"/>
      <c r="DR1011" s="484"/>
      <c r="DS1011" s="484"/>
      <c r="DT1011" s="484"/>
      <c r="DU1011" s="484"/>
      <c r="DV1011" s="484"/>
      <c r="DW1011" s="484"/>
      <c r="DX1011" s="484"/>
      <c r="DY1011" s="484"/>
      <c r="DZ1011" s="484"/>
      <c r="EA1011" s="484"/>
      <c r="EB1011" s="484"/>
      <c r="EC1011" s="484"/>
      <c r="ED1011" s="484"/>
      <c r="EE1011" s="484"/>
      <c r="EF1011" s="484"/>
      <c r="EG1011" s="484"/>
      <c r="EH1011" s="484"/>
      <c r="EI1011" s="484"/>
      <c r="EJ1011" s="484"/>
      <c r="EK1011" s="484"/>
      <c r="EL1011" s="484"/>
      <c r="EM1011" s="484"/>
      <c r="EN1011" s="484"/>
      <c r="EO1011" s="484"/>
      <c r="EP1011" s="484"/>
      <c r="EQ1011" s="484"/>
      <c r="ER1011" s="484"/>
      <c r="ES1011" s="484"/>
      <c r="ET1011" s="484"/>
      <c r="EU1011" s="484"/>
      <c r="EV1011" s="484"/>
      <c r="EW1011" s="484"/>
      <c r="EX1011" s="484"/>
      <c r="EY1011" s="484"/>
      <c r="EZ1011" s="484"/>
      <c r="FA1011" s="484"/>
      <c r="FB1011" s="484"/>
      <c r="FC1011" s="484"/>
      <c r="FD1011" s="484"/>
      <c r="FE1011" s="484"/>
      <c r="FF1011" s="484"/>
      <c r="FG1011" s="484"/>
      <c r="FH1011" s="484"/>
      <c r="FI1011" s="484"/>
      <c r="FJ1011" s="484"/>
      <c r="FK1011" s="484"/>
      <c r="FL1011" s="484"/>
      <c r="FM1011" s="484"/>
      <c r="FN1011" s="484"/>
    </row>
    <row r="1012" spans="1:170" s="586" customFormat="1" ht="18" customHeight="1">
      <c r="A1012" s="534" t="s">
        <v>56</v>
      </c>
      <c r="B1012" s="518" t="s">
        <v>459</v>
      </c>
      <c r="C1012" s="519">
        <f>IF(H1012=0,0,ROUND((Q1012-R1012)/H1012/12,0))</f>
        <v>28157</v>
      </c>
      <c r="D1012" s="521">
        <f>IF(F1012=0,0,ROUND(R1012/F1012/12,0))</f>
        <v>153</v>
      </c>
      <c r="E1012" s="615">
        <v>0.76</v>
      </c>
      <c r="F1012" s="616">
        <v>1</v>
      </c>
      <c r="G1012" s="616">
        <v>2</v>
      </c>
      <c r="H1012" s="614">
        <f>E1012+G1012</f>
        <v>2.76</v>
      </c>
      <c r="I1012" s="541">
        <v>232491</v>
      </c>
      <c r="J1012" s="542">
        <v>352</v>
      </c>
      <c r="K1012" s="519" t="s">
        <v>419</v>
      </c>
      <c r="L1012" s="519">
        <f>I1012</f>
        <v>232491</v>
      </c>
      <c r="M1012" s="542">
        <v>701907</v>
      </c>
      <c r="N1012" s="542">
        <v>1488</v>
      </c>
      <c r="O1012" s="519" t="s">
        <v>419</v>
      </c>
      <c r="P1012" s="519">
        <f>M1012</f>
        <v>701907</v>
      </c>
      <c r="Q1012" s="519">
        <f>I1012+M1012</f>
        <v>934398</v>
      </c>
      <c r="R1012" s="519">
        <f>J1012+N1012</f>
        <v>1840</v>
      </c>
      <c r="S1012" s="519" t="s">
        <v>419</v>
      </c>
      <c r="T1012" s="521">
        <f>Q1012</f>
        <v>934398</v>
      </c>
      <c r="U1012" s="484"/>
      <c r="V1012" s="617"/>
      <c r="W1012" s="484"/>
      <c r="X1012" s="484"/>
      <c r="Y1012" s="484"/>
      <c r="Z1012" s="484"/>
      <c r="AA1012" s="484"/>
      <c r="AB1012" s="484"/>
      <c r="AC1012" s="484"/>
      <c r="AD1012" s="484"/>
      <c r="AE1012" s="484"/>
      <c r="AF1012" s="484"/>
      <c r="AG1012" s="484"/>
      <c r="AH1012" s="484"/>
      <c r="AI1012" s="484"/>
      <c r="AJ1012" s="484"/>
      <c r="AK1012" s="484"/>
      <c r="AL1012" s="484"/>
      <c r="AM1012" s="484"/>
      <c r="AN1012" s="484"/>
      <c r="AO1012" s="484"/>
      <c r="AP1012" s="484"/>
      <c r="AQ1012" s="484"/>
      <c r="AR1012" s="484"/>
      <c r="AS1012" s="484"/>
      <c r="AT1012" s="484"/>
      <c r="AU1012" s="484"/>
      <c r="AV1012" s="484"/>
      <c r="AW1012" s="484"/>
      <c r="AX1012" s="484"/>
      <c r="AY1012" s="484"/>
      <c r="AZ1012" s="484"/>
      <c r="BA1012" s="484"/>
      <c r="BB1012" s="484"/>
      <c r="BC1012" s="484"/>
      <c r="BD1012" s="484"/>
      <c r="BE1012" s="484"/>
      <c r="BF1012" s="484"/>
      <c r="BG1012" s="484"/>
      <c r="BH1012" s="484"/>
      <c r="BI1012" s="484"/>
      <c r="BJ1012" s="484"/>
      <c r="BK1012" s="484"/>
      <c r="BL1012" s="484"/>
      <c r="BM1012" s="484"/>
      <c r="BN1012" s="484"/>
      <c r="BO1012" s="484"/>
      <c r="BP1012" s="484"/>
      <c r="BQ1012" s="484"/>
      <c r="BR1012" s="484"/>
      <c r="BS1012" s="484"/>
      <c r="BT1012" s="484"/>
      <c r="BU1012" s="484"/>
      <c r="BV1012" s="484"/>
      <c r="BW1012" s="484"/>
      <c r="BX1012" s="484"/>
      <c r="BY1012" s="484"/>
      <c r="BZ1012" s="484"/>
      <c r="CA1012" s="484"/>
      <c r="CB1012" s="484"/>
      <c r="CC1012" s="484"/>
      <c r="CD1012" s="484"/>
      <c r="CE1012" s="484"/>
      <c r="CF1012" s="484"/>
      <c r="CG1012" s="484"/>
      <c r="CH1012" s="484"/>
      <c r="CI1012" s="484"/>
      <c r="CJ1012" s="484"/>
      <c r="CK1012" s="484"/>
      <c r="CL1012" s="484"/>
      <c r="CM1012" s="484"/>
      <c r="CN1012" s="484"/>
      <c r="CO1012" s="484"/>
      <c r="CP1012" s="484"/>
      <c r="CQ1012" s="484"/>
      <c r="CR1012" s="484"/>
      <c r="CS1012" s="484"/>
      <c r="CT1012" s="484"/>
      <c r="CU1012" s="484"/>
      <c r="CV1012" s="484"/>
      <c r="CW1012" s="484"/>
      <c r="CX1012" s="484"/>
      <c r="CY1012" s="484"/>
      <c r="CZ1012" s="484"/>
      <c r="DA1012" s="484"/>
      <c r="DB1012" s="484"/>
      <c r="DC1012" s="484"/>
      <c r="DD1012" s="484"/>
      <c r="DE1012" s="484"/>
      <c r="DF1012" s="484"/>
      <c r="DG1012" s="484"/>
      <c r="DH1012" s="484"/>
      <c r="DI1012" s="484"/>
      <c r="DJ1012" s="484"/>
      <c r="DK1012" s="484"/>
      <c r="DL1012" s="484"/>
      <c r="DM1012" s="484"/>
      <c r="DN1012" s="484"/>
      <c r="DO1012" s="484"/>
      <c r="DP1012" s="484"/>
      <c r="DQ1012" s="484"/>
      <c r="DR1012" s="484"/>
      <c r="DS1012" s="484"/>
      <c r="DT1012" s="484"/>
      <c r="DU1012" s="484"/>
      <c r="DV1012" s="484"/>
      <c r="DW1012" s="484"/>
      <c r="DX1012" s="484"/>
      <c r="DY1012" s="484"/>
      <c r="DZ1012" s="484"/>
      <c r="EA1012" s="484"/>
      <c r="EB1012" s="484"/>
      <c r="EC1012" s="484"/>
      <c r="ED1012" s="484"/>
      <c r="EE1012" s="484"/>
      <c r="EF1012" s="484"/>
      <c r="EG1012" s="484"/>
      <c r="EH1012" s="484"/>
      <c r="EI1012" s="484"/>
      <c r="EJ1012" s="484"/>
      <c r="EK1012" s="484"/>
      <c r="EL1012" s="484"/>
      <c r="EM1012" s="484"/>
      <c r="EN1012" s="484"/>
      <c r="EO1012" s="484"/>
      <c r="EP1012" s="484"/>
      <c r="EQ1012" s="484"/>
      <c r="ER1012" s="484"/>
      <c r="ES1012" s="484"/>
      <c r="ET1012" s="484"/>
      <c r="EU1012" s="484"/>
      <c r="EV1012" s="484"/>
      <c r="EW1012" s="484"/>
      <c r="EX1012" s="484"/>
      <c r="EY1012" s="484"/>
      <c r="EZ1012" s="484"/>
      <c r="FA1012" s="484"/>
      <c r="FB1012" s="484"/>
      <c r="FC1012" s="484"/>
      <c r="FD1012" s="484"/>
      <c r="FE1012" s="484"/>
      <c r="FF1012" s="484"/>
      <c r="FG1012" s="484"/>
      <c r="FH1012" s="484"/>
      <c r="FI1012" s="484"/>
      <c r="FJ1012" s="484"/>
      <c r="FK1012" s="484"/>
      <c r="FL1012" s="484"/>
      <c r="FM1012" s="484"/>
      <c r="FN1012" s="484"/>
    </row>
    <row r="1013" spans="1:170" s="586" customFormat="1" ht="18" customHeight="1">
      <c r="A1013" s="534" t="s">
        <v>57</v>
      </c>
      <c r="B1013" s="518" t="s">
        <v>459</v>
      </c>
      <c r="C1013" s="519" t="s">
        <v>419</v>
      </c>
      <c r="D1013" s="519" t="s">
        <v>419</v>
      </c>
      <c r="E1013" s="612" t="s">
        <v>419</v>
      </c>
      <c r="F1013" s="613" t="s">
        <v>419</v>
      </c>
      <c r="G1013" s="613" t="s">
        <v>419</v>
      </c>
      <c r="H1013" s="614" t="s">
        <v>419</v>
      </c>
      <c r="I1013" s="522" t="s">
        <v>419</v>
      </c>
      <c r="J1013" s="519" t="s">
        <v>419</v>
      </c>
      <c r="K1013" s="542">
        <v>223012</v>
      </c>
      <c r="L1013" s="519">
        <f>K1013</f>
        <v>223012</v>
      </c>
      <c r="M1013" s="519" t="s">
        <v>419</v>
      </c>
      <c r="N1013" s="519" t="s">
        <v>419</v>
      </c>
      <c r="O1013" s="542">
        <v>856425</v>
      </c>
      <c r="P1013" s="519">
        <f>O1013</f>
        <v>856425</v>
      </c>
      <c r="Q1013" s="519" t="s">
        <v>419</v>
      </c>
      <c r="R1013" s="519" t="s">
        <v>419</v>
      </c>
      <c r="S1013" s="519">
        <f>K1013+O1013</f>
        <v>1079437</v>
      </c>
      <c r="T1013" s="521">
        <f>S1013</f>
        <v>1079437</v>
      </c>
      <c r="U1013" s="484"/>
      <c r="V1013" s="617"/>
      <c r="W1013" s="484"/>
      <c r="X1013" s="484"/>
      <c r="Y1013" s="484"/>
      <c r="Z1013" s="484"/>
      <c r="AA1013" s="484"/>
      <c r="AB1013" s="484"/>
      <c r="AC1013" s="484"/>
      <c r="AD1013" s="484"/>
      <c r="AE1013" s="484"/>
      <c r="AF1013" s="484"/>
      <c r="AG1013" s="484"/>
      <c r="AH1013" s="484"/>
      <c r="AI1013" s="484"/>
      <c r="AJ1013" s="484"/>
      <c r="AK1013" s="484"/>
      <c r="AL1013" s="484"/>
      <c r="AM1013" s="484"/>
      <c r="AN1013" s="484"/>
      <c r="AO1013" s="484"/>
      <c r="AP1013" s="484"/>
      <c r="AQ1013" s="484"/>
      <c r="AR1013" s="484"/>
      <c r="AS1013" s="484"/>
      <c r="AT1013" s="484"/>
      <c r="AU1013" s="484"/>
      <c r="AV1013" s="484"/>
      <c r="AW1013" s="484"/>
      <c r="AX1013" s="484"/>
      <c r="AY1013" s="484"/>
      <c r="AZ1013" s="484"/>
      <c r="BA1013" s="484"/>
      <c r="BB1013" s="484"/>
      <c r="BC1013" s="484"/>
      <c r="BD1013" s="484"/>
      <c r="BE1013" s="484"/>
      <c r="BF1013" s="484"/>
      <c r="BG1013" s="484"/>
      <c r="BH1013" s="484"/>
      <c r="BI1013" s="484"/>
      <c r="BJ1013" s="484"/>
      <c r="BK1013" s="484"/>
      <c r="BL1013" s="484"/>
      <c r="BM1013" s="484"/>
      <c r="BN1013" s="484"/>
      <c r="BO1013" s="484"/>
      <c r="BP1013" s="484"/>
      <c r="BQ1013" s="484"/>
      <c r="BR1013" s="484"/>
      <c r="BS1013" s="484"/>
      <c r="BT1013" s="484"/>
      <c r="BU1013" s="484"/>
      <c r="BV1013" s="484"/>
      <c r="BW1013" s="484"/>
      <c r="BX1013" s="484"/>
      <c r="BY1013" s="484"/>
      <c r="BZ1013" s="484"/>
      <c r="CA1013" s="484"/>
      <c r="CB1013" s="484"/>
      <c r="CC1013" s="484"/>
      <c r="CD1013" s="484"/>
      <c r="CE1013" s="484"/>
      <c r="CF1013" s="484"/>
      <c r="CG1013" s="484"/>
      <c r="CH1013" s="484"/>
      <c r="CI1013" s="484"/>
      <c r="CJ1013" s="484"/>
      <c r="CK1013" s="484"/>
      <c r="CL1013" s="484"/>
      <c r="CM1013" s="484"/>
      <c r="CN1013" s="484"/>
      <c r="CO1013" s="484"/>
      <c r="CP1013" s="484"/>
      <c r="CQ1013" s="484"/>
      <c r="CR1013" s="484"/>
      <c r="CS1013" s="484"/>
      <c r="CT1013" s="484"/>
      <c r="CU1013" s="484"/>
      <c r="CV1013" s="484"/>
      <c r="CW1013" s="484"/>
      <c r="CX1013" s="484"/>
      <c r="CY1013" s="484"/>
      <c r="CZ1013" s="484"/>
      <c r="DA1013" s="484"/>
      <c r="DB1013" s="484"/>
      <c r="DC1013" s="484"/>
      <c r="DD1013" s="484"/>
      <c r="DE1013" s="484"/>
      <c r="DF1013" s="484"/>
      <c r="DG1013" s="484"/>
      <c r="DH1013" s="484"/>
      <c r="DI1013" s="484"/>
      <c r="DJ1013" s="484"/>
      <c r="DK1013" s="484"/>
      <c r="DL1013" s="484"/>
      <c r="DM1013" s="484"/>
      <c r="DN1013" s="484"/>
      <c r="DO1013" s="484"/>
      <c r="DP1013" s="484"/>
      <c r="DQ1013" s="484"/>
      <c r="DR1013" s="484"/>
      <c r="DS1013" s="484"/>
      <c r="DT1013" s="484"/>
      <c r="DU1013" s="484"/>
      <c r="DV1013" s="484"/>
      <c r="DW1013" s="484"/>
      <c r="DX1013" s="484"/>
      <c r="DY1013" s="484"/>
      <c r="DZ1013" s="484"/>
      <c r="EA1013" s="484"/>
      <c r="EB1013" s="484"/>
      <c r="EC1013" s="484"/>
      <c r="ED1013" s="484"/>
      <c r="EE1013" s="484"/>
      <c r="EF1013" s="484"/>
      <c r="EG1013" s="484"/>
      <c r="EH1013" s="484"/>
      <c r="EI1013" s="484"/>
      <c r="EJ1013" s="484"/>
      <c r="EK1013" s="484"/>
      <c r="EL1013" s="484"/>
      <c r="EM1013" s="484"/>
      <c r="EN1013" s="484"/>
      <c r="EO1013" s="484"/>
      <c r="EP1013" s="484"/>
      <c r="EQ1013" s="484"/>
      <c r="ER1013" s="484"/>
      <c r="ES1013" s="484"/>
      <c r="ET1013" s="484"/>
      <c r="EU1013" s="484"/>
      <c r="EV1013" s="484"/>
      <c r="EW1013" s="484"/>
      <c r="EX1013" s="484"/>
      <c r="EY1013" s="484"/>
      <c r="EZ1013" s="484"/>
      <c r="FA1013" s="484"/>
      <c r="FB1013" s="484"/>
      <c r="FC1013" s="484"/>
      <c r="FD1013" s="484"/>
      <c r="FE1013" s="484"/>
      <c r="FF1013" s="484"/>
      <c r="FG1013" s="484"/>
      <c r="FH1013" s="484"/>
      <c r="FI1013" s="484"/>
      <c r="FJ1013" s="484"/>
      <c r="FK1013" s="484"/>
      <c r="FL1013" s="484"/>
      <c r="FM1013" s="484"/>
      <c r="FN1013" s="484"/>
    </row>
    <row r="1014" spans="1:170" s="586" customFormat="1" ht="18" customHeight="1">
      <c r="A1014" s="535" t="s">
        <v>518</v>
      </c>
      <c r="B1014" s="536" t="s">
        <v>60</v>
      </c>
      <c r="C1014" s="519">
        <f>IF(H1014=0,0,ROUND((Q1014-R1014)/H1014/12,0))</f>
        <v>55909</v>
      </c>
      <c r="D1014" s="521">
        <f>IF(F1014=0,0,ROUND(R1014/F1014/12,0))</f>
        <v>1157</v>
      </c>
      <c r="E1014" s="612">
        <f>E1015+E1016</f>
        <v>0.28999999999999998</v>
      </c>
      <c r="F1014" s="613">
        <f>F1015+F1016</f>
        <v>32</v>
      </c>
      <c r="G1014" s="613">
        <f>G1015+G1016</f>
        <v>0</v>
      </c>
      <c r="H1014" s="614">
        <f>IF(E1014+G1014=H1015+H1016,E1014+G1014, "CHYBA")</f>
        <v>0.28999999999999998</v>
      </c>
      <c r="I1014" s="522">
        <f>I1015+I1016</f>
        <v>0</v>
      </c>
      <c r="J1014" s="519">
        <f t="shared" ref="J1014" si="327">J1015+J1016</f>
        <v>0</v>
      </c>
      <c r="K1014" s="519">
        <f>K1017</f>
        <v>0</v>
      </c>
      <c r="L1014" s="519">
        <f>IF(I1014+K1014=L1015+L1016+L1017,I1014+K1014,"CHYBA")</f>
        <v>0</v>
      </c>
      <c r="M1014" s="519">
        <f>M1015+M1016</f>
        <v>638996</v>
      </c>
      <c r="N1014" s="519">
        <f>N1015+N1016</f>
        <v>444433</v>
      </c>
      <c r="O1014" s="519">
        <f>O1017</f>
        <v>0</v>
      </c>
      <c r="P1014" s="519">
        <f>IF(M1014+O1014=P1015+P1016+P1017,M1014+O1014,"CHYBA")</f>
        <v>638996</v>
      </c>
      <c r="Q1014" s="519">
        <f>Q1015+Q1016</f>
        <v>638996</v>
      </c>
      <c r="R1014" s="519">
        <f>R1015+R1016</f>
        <v>444433</v>
      </c>
      <c r="S1014" s="519">
        <f>S1017</f>
        <v>0</v>
      </c>
      <c r="T1014" s="521">
        <f>IF(Q1014+S1014=T1015+T1016+T1017,Q1014+S1014,"CHYBA")</f>
        <v>638996</v>
      </c>
      <c r="U1014" s="484"/>
      <c r="V1014" s="484"/>
      <c r="W1014" s="484"/>
      <c r="X1014" s="484"/>
      <c r="Y1014" s="484"/>
      <c r="Z1014" s="484"/>
      <c r="AA1014" s="484"/>
      <c r="AB1014" s="484"/>
      <c r="AC1014" s="484"/>
      <c r="AD1014" s="484"/>
      <c r="AE1014" s="484"/>
      <c r="AF1014" s="484"/>
      <c r="AG1014" s="484"/>
      <c r="AH1014" s="484"/>
      <c r="AI1014" s="484"/>
      <c r="AJ1014" s="484"/>
      <c r="AK1014" s="484"/>
      <c r="AL1014" s="484"/>
      <c r="AM1014" s="484"/>
      <c r="AN1014" s="484"/>
      <c r="AO1014" s="484"/>
      <c r="AP1014" s="484"/>
      <c r="AQ1014" s="484"/>
      <c r="AR1014" s="484"/>
      <c r="AS1014" s="484"/>
      <c r="AT1014" s="484"/>
      <c r="AU1014" s="484"/>
      <c r="AV1014" s="484"/>
      <c r="AW1014" s="484"/>
      <c r="AX1014" s="484"/>
      <c r="AY1014" s="484"/>
      <c r="AZ1014" s="484"/>
      <c r="BA1014" s="484"/>
      <c r="BB1014" s="484"/>
      <c r="BC1014" s="484"/>
      <c r="BD1014" s="484"/>
      <c r="BE1014" s="484"/>
      <c r="BF1014" s="484"/>
      <c r="BG1014" s="484"/>
      <c r="BH1014" s="484"/>
      <c r="BI1014" s="484"/>
      <c r="BJ1014" s="484"/>
      <c r="BK1014" s="484"/>
      <c r="BL1014" s="484"/>
      <c r="BM1014" s="484"/>
      <c r="BN1014" s="484"/>
      <c r="BO1014" s="484"/>
      <c r="BP1014" s="484"/>
      <c r="BQ1014" s="484"/>
      <c r="BR1014" s="484"/>
      <c r="BS1014" s="484"/>
      <c r="BT1014" s="484"/>
      <c r="BU1014" s="484"/>
      <c r="BV1014" s="484"/>
      <c r="BW1014" s="484"/>
      <c r="BX1014" s="484"/>
      <c r="BY1014" s="484"/>
      <c r="BZ1014" s="484"/>
      <c r="CA1014" s="484"/>
      <c r="CB1014" s="484"/>
      <c r="CC1014" s="484"/>
      <c r="CD1014" s="484"/>
      <c r="CE1014" s="484"/>
      <c r="CF1014" s="484"/>
      <c r="CG1014" s="484"/>
      <c r="CH1014" s="484"/>
      <c r="CI1014" s="484"/>
      <c r="CJ1014" s="484"/>
      <c r="CK1014" s="484"/>
      <c r="CL1014" s="484"/>
      <c r="CM1014" s="484"/>
      <c r="CN1014" s="484"/>
      <c r="CO1014" s="484"/>
      <c r="CP1014" s="484"/>
      <c r="CQ1014" s="484"/>
      <c r="CR1014" s="484"/>
      <c r="CS1014" s="484"/>
      <c r="CT1014" s="484"/>
      <c r="CU1014" s="484"/>
      <c r="CV1014" s="484"/>
      <c r="CW1014" s="484"/>
      <c r="CX1014" s="484"/>
      <c r="CY1014" s="484"/>
      <c r="CZ1014" s="484"/>
      <c r="DA1014" s="484"/>
      <c r="DB1014" s="484"/>
      <c r="DC1014" s="484"/>
      <c r="DD1014" s="484"/>
      <c r="DE1014" s="484"/>
      <c r="DF1014" s="484"/>
      <c r="DG1014" s="484"/>
      <c r="DH1014" s="484"/>
      <c r="DI1014" s="484"/>
      <c r="DJ1014" s="484"/>
      <c r="DK1014" s="484"/>
      <c r="DL1014" s="484"/>
      <c r="DM1014" s="484"/>
      <c r="DN1014" s="484"/>
      <c r="DO1014" s="484"/>
      <c r="DP1014" s="484"/>
      <c r="DQ1014" s="484"/>
      <c r="DR1014" s="484"/>
      <c r="DS1014" s="484"/>
      <c r="DT1014" s="484"/>
      <c r="DU1014" s="484"/>
      <c r="DV1014" s="484"/>
      <c r="DW1014" s="484"/>
      <c r="DX1014" s="484"/>
      <c r="DY1014" s="484"/>
      <c r="DZ1014" s="484"/>
      <c r="EA1014" s="484"/>
      <c r="EB1014" s="484"/>
      <c r="EC1014" s="484"/>
      <c r="ED1014" s="484"/>
      <c r="EE1014" s="484"/>
      <c r="EF1014" s="484"/>
      <c r="EG1014" s="484"/>
      <c r="EH1014" s="484"/>
      <c r="EI1014" s="484"/>
      <c r="EJ1014" s="484"/>
      <c r="EK1014" s="484"/>
      <c r="EL1014" s="484"/>
      <c r="EM1014" s="484"/>
      <c r="EN1014" s="484"/>
      <c r="EO1014" s="484"/>
      <c r="EP1014" s="484"/>
      <c r="EQ1014" s="484"/>
      <c r="ER1014" s="484"/>
      <c r="ES1014" s="484"/>
      <c r="ET1014" s="484"/>
      <c r="EU1014" s="484"/>
      <c r="EV1014" s="484"/>
      <c r="EW1014" s="484"/>
      <c r="EX1014" s="484"/>
      <c r="EY1014" s="484"/>
      <c r="EZ1014" s="484"/>
      <c r="FA1014" s="484"/>
      <c r="FB1014" s="484"/>
      <c r="FC1014" s="484"/>
      <c r="FD1014" s="484"/>
      <c r="FE1014" s="484"/>
      <c r="FF1014" s="484"/>
      <c r="FG1014" s="484"/>
      <c r="FH1014" s="484"/>
      <c r="FI1014" s="484"/>
      <c r="FJ1014" s="484"/>
      <c r="FK1014" s="484"/>
      <c r="FL1014" s="484"/>
      <c r="FM1014" s="484"/>
      <c r="FN1014" s="484"/>
    </row>
    <row r="1015" spans="1:170" s="586" customFormat="1" ht="18" customHeight="1">
      <c r="A1015" s="534" t="s">
        <v>55</v>
      </c>
      <c r="B1015" s="518" t="s">
        <v>61</v>
      </c>
      <c r="C1015" s="519">
        <f>IF(H1015=0,0,ROUND((Q1015-R1015)/H1015/12,0))</f>
        <v>55909</v>
      </c>
      <c r="D1015" s="521">
        <f>IF(F1015=0,0,ROUND(R1015/F1015/12,0))</f>
        <v>1157</v>
      </c>
      <c r="E1015" s="615">
        <v>0.28999999999999998</v>
      </c>
      <c r="F1015" s="616">
        <v>32</v>
      </c>
      <c r="G1015" s="616"/>
      <c r="H1015" s="614">
        <f>E1015+G1015</f>
        <v>0.28999999999999998</v>
      </c>
      <c r="I1015" s="541"/>
      <c r="J1015" s="542"/>
      <c r="K1015" s="519" t="s">
        <v>419</v>
      </c>
      <c r="L1015" s="519">
        <f>I1015</f>
        <v>0</v>
      </c>
      <c r="M1015" s="542">
        <v>638996</v>
      </c>
      <c r="N1015" s="542">
        <v>444433</v>
      </c>
      <c r="O1015" s="519" t="s">
        <v>419</v>
      </c>
      <c r="P1015" s="519">
        <f>M1015</f>
        <v>638996</v>
      </c>
      <c r="Q1015" s="519">
        <f>I1015+M1015</f>
        <v>638996</v>
      </c>
      <c r="R1015" s="519">
        <f>J1015+N1015</f>
        <v>444433</v>
      </c>
      <c r="S1015" s="519" t="s">
        <v>419</v>
      </c>
      <c r="T1015" s="521">
        <f>Q1015</f>
        <v>638996</v>
      </c>
      <c r="U1015" s="484"/>
      <c r="V1015" s="484"/>
      <c r="W1015" s="484"/>
      <c r="X1015" s="484"/>
      <c r="Y1015" s="484"/>
      <c r="Z1015" s="484"/>
      <c r="AA1015" s="484"/>
      <c r="AB1015" s="484"/>
      <c r="AC1015" s="484"/>
      <c r="AD1015" s="484"/>
      <c r="AE1015" s="484"/>
      <c r="AF1015" s="484"/>
      <c r="AG1015" s="484"/>
      <c r="AH1015" s="484"/>
      <c r="AI1015" s="484"/>
      <c r="AJ1015" s="484"/>
      <c r="AK1015" s="484"/>
      <c r="AL1015" s="484"/>
      <c r="AM1015" s="484"/>
      <c r="AN1015" s="484"/>
      <c r="AO1015" s="484"/>
      <c r="AP1015" s="484"/>
      <c r="AQ1015" s="484"/>
      <c r="AR1015" s="484"/>
      <c r="AS1015" s="484"/>
      <c r="AT1015" s="484"/>
      <c r="AU1015" s="484"/>
      <c r="AV1015" s="484"/>
      <c r="AW1015" s="484"/>
      <c r="AX1015" s="484"/>
      <c r="AY1015" s="484"/>
      <c r="AZ1015" s="484"/>
      <c r="BA1015" s="484"/>
      <c r="BB1015" s="484"/>
      <c r="BC1015" s="484"/>
      <c r="BD1015" s="484"/>
      <c r="BE1015" s="484"/>
      <c r="BF1015" s="484"/>
      <c r="BG1015" s="484"/>
      <c r="BH1015" s="484"/>
      <c r="BI1015" s="484"/>
      <c r="BJ1015" s="484"/>
      <c r="BK1015" s="484"/>
      <c r="BL1015" s="484"/>
      <c r="BM1015" s="484"/>
      <c r="BN1015" s="484"/>
      <c r="BO1015" s="484"/>
      <c r="BP1015" s="484"/>
      <c r="BQ1015" s="484"/>
      <c r="BR1015" s="484"/>
      <c r="BS1015" s="484"/>
      <c r="BT1015" s="484"/>
      <c r="BU1015" s="484"/>
      <c r="BV1015" s="484"/>
      <c r="BW1015" s="484"/>
      <c r="BX1015" s="484"/>
      <c r="BY1015" s="484"/>
      <c r="BZ1015" s="484"/>
      <c r="CA1015" s="484"/>
      <c r="CB1015" s="484"/>
      <c r="CC1015" s="484"/>
      <c r="CD1015" s="484"/>
      <c r="CE1015" s="484"/>
      <c r="CF1015" s="484"/>
      <c r="CG1015" s="484"/>
      <c r="CH1015" s="484"/>
      <c r="CI1015" s="484"/>
      <c r="CJ1015" s="484"/>
      <c r="CK1015" s="484"/>
      <c r="CL1015" s="484"/>
      <c r="CM1015" s="484"/>
      <c r="CN1015" s="484"/>
      <c r="CO1015" s="484"/>
      <c r="CP1015" s="484"/>
      <c r="CQ1015" s="484"/>
      <c r="CR1015" s="484"/>
      <c r="CS1015" s="484"/>
      <c r="CT1015" s="484"/>
      <c r="CU1015" s="484"/>
      <c r="CV1015" s="484"/>
      <c r="CW1015" s="484"/>
      <c r="CX1015" s="484"/>
      <c r="CY1015" s="484"/>
      <c r="CZ1015" s="484"/>
      <c r="DA1015" s="484"/>
      <c r="DB1015" s="484"/>
      <c r="DC1015" s="484"/>
      <c r="DD1015" s="484"/>
      <c r="DE1015" s="484"/>
      <c r="DF1015" s="484"/>
      <c r="DG1015" s="484"/>
      <c r="DH1015" s="484"/>
      <c r="DI1015" s="484"/>
      <c r="DJ1015" s="484"/>
      <c r="DK1015" s="484"/>
      <c r="DL1015" s="484"/>
      <c r="DM1015" s="484"/>
      <c r="DN1015" s="484"/>
      <c r="DO1015" s="484"/>
      <c r="DP1015" s="484"/>
      <c r="DQ1015" s="484"/>
      <c r="DR1015" s="484"/>
      <c r="DS1015" s="484"/>
      <c r="DT1015" s="484"/>
      <c r="DU1015" s="484"/>
      <c r="DV1015" s="484"/>
      <c r="DW1015" s="484"/>
      <c r="DX1015" s="484"/>
      <c r="DY1015" s="484"/>
      <c r="DZ1015" s="484"/>
      <c r="EA1015" s="484"/>
      <c r="EB1015" s="484"/>
      <c r="EC1015" s="484"/>
      <c r="ED1015" s="484"/>
      <c r="EE1015" s="484"/>
      <c r="EF1015" s="484"/>
      <c r="EG1015" s="484"/>
      <c r="EH1015" s="484"/>
      <c r="EI1015" s="484"/>
      <c r="EJ1015" s="484"/>
      <c r="EK1015" s="484"/>
      <c r="EL1015" s="484"/>
      <c r="EM1015" s="484"/>
      <c r="EN1015" s="484"/>
      <c r="EO1015" s="484"/>
      <c r="EP1015" s="484"/>
      <c r="EQ1015" s="484"/>
      <c r="ER1015" s="484"/>
      <c r="ES1015" s="484"/>
      <c r="ET1015" s="484"/>
      <c r="EU1015" s="484"/>
      <c r="EV1015" s="484"/>
      <c r="EW1015" s="484"/>
      <c r="EX1015" s="484"/>
      <c r="EY1015" s="484"/>
      <c r="EZ1015" s="484"/>
      <c r="FA1015" s="484"/>
      <c r="FB1015" s="484"/>
      <c r="FC1015" s="484"/>
      <c r="FD1015" s="484"/>
      <c r="FE1015" s="484"/>
      <c r="FF1015" s="484"/>
      <c r="FG1015" s="484"/>
      <c r="FH1015" s="484"/>
      <c r="FI1015" s="484"/>
      <c r="FJ1015" s="484"/>
      <c r="FK1015" s="484"/>
      <c r="FL1015" s="484"/>
      <c r="FM1015" s="484"/>
      <c r="FN1015" s="484"/>
    </row>
    <row r="1016" spans="1:170" s="586" customFormat="1" ht="18" customHeight="1">
      <c r="A1016" s="534" t="s">
        <v>56</v>
      </c>
      <c r="B1016" s="518" t="s">
        <v>61</v>
      </c>
      <c r="C1016" s="519">
        <f>IF(H1016=0,0,ROUND((Q1016-R1016)/H1016/12,0))</f>
        <v>0</v>
      </c>
      <c r="D1016" s="521">
        <f>IF(F1016=0,0,ROUND(R1016/F1016/12,0))</f>
        <v>0</v>
      </c>
      <c r="E1016" s="615"/>
      <c r="F1016" s="616"/>
      <c r="G1016" s="616"/>
      <c r="H1016" s="614">
        <f>E1016+G1016</f>
        <v>0</v>
      </c>
      <c r="I1016" s="541"/>
      <c r="J1016" s="542"/>
      <c r="K1016" s="519" t="s">
        <v>419</v>
      </c>
      <c r="L1016" s="519">
        <f>I1016</f>
        <v>0</v>
      </c>
      <c r="M1016" s="542"/>
      <c r="N1016" s="542"/>
      <c r="O1016" s="519" t="s">
        <v>419</v>
      </c>
      <c r="P1016" s="519">
        <f>M1016</f>
        <v>0</v>
      </c>
      <c r="Q1016" s="519">
        <f>I1016+M1016</f>
        <v>0</v>
      </c>
      <c r="R1016" s="519">
        <f>J1016+N1016</f>
        <v>0</v>
      </c>
      <c r="S1016" s="519" t="s">
        <v>419</v>
      </c>
      <c r="T1016" s="521">
        <f>Q1016</f>
        <v>0</v>
      </c>
      <c r="U1016" s="484"/>
      <c r="V1016" s="484"/>
      <c r="W1016" s="484"/>
      <c r="X1016" s="484"/>
      <c r="Y1016" s="484"/>
      <c r="Z1016" s="484"/>
      <c r="AA1016" s="484"/>
      <c r="AB1016" s="484"/>
      <c r="AC1016" s="484"/>
      <c r="AD1016" s="484"/>
      <c r="AE1016" s="484"/>
      <c r="AF1016" s="484"/>
      <c r="AG1016" s="484"/>
      <c r="AH1016" s="484"/>
      <c r="AI1016" s="484"/>
      <c r="AJ1016" s="484"/>
      <c r="AK1016" s="484"/>
      <c r="AL1016" s="484"/>
      <c r="AM1016" s="484"/>
      <c r="AN1016" s="484"/>
      <c r="AO1016" s="484"/>
      <c r="AP1016" s="484"/>
      <c r="AQ1016" s="484"/>
      <c r="AR1016" s="484"/>
      <c r="AS1016" s="484"/>
      <c r="AT1016" s="484"/>
      <c r="AU1016" s="484"/>
      <c r="AV1016" s="484"/>
      <c r="AW1016" s="484"/>
      <c r="AX1016" s="484"/>
      <c r="AY1016" s="484"/>
      <c r="AZ1016" s="484"/>
      <c r="BA1016" s="484"/>
      <c r="BB1016" s="484"/>
      <c r="BC1016" s="484"/>
      <c r="BD1016" s="484"/>
      <c r="BE1016" s="484"/>
      <c r="BF1016" s="484"/>
      <c r="BG1016" s="484"/>
      <c r="BH1016" s="484"/>
      <c r="BI1016" s="484"/>
      <c r="BJ1016" s="484"/>
      <c r="BK1016" s="484"/>
      <c r="BL1016" s="484"/>
      <c r="BM1016" s="484"/>
      <c r="BN1016" s="484"/>
      <c r="BO1016" s="484"/>
      <c r="BP1016" s="484"/>
      <c r="BQ1016" s="484"/>
      <c r="BR1016" s="484"/>
      <c r="BS1016" s="484"/>
      <c r="BT1016" s="484"/>
      <c r="BU1016" s="484"/>
      <c r="BV1016" s="484"/>
      <c r="BW1016" s="484"/>
      <c r="BX1016" s="484"/>
      <c r="BY1016" s="484"/>
      <c r="BZ1016" s="484"/>
      <c r="CA1016" s="484"/>
      <c r="CB1016" s="484"/>
      <c r="CC1016" s="484"/>
      <c r="CD1016" s="484"/>
      <c r="CE1016" s="484"/>
      <c r="CF1016" s="484"/>
      <c r="CG1016" s="484"/>
      <c r="CH1016" s="484"/>
      <c r="CI1016" s="484"/>
      <c r="CJ1016" s="484"/>
      <c r="CK1016" s="484"/>
      <c r="CL1016" s="484"/>
      <c r="CM1016" s="484"/>
      <c r="CN1016" s="484"/>
      <c r="CO1016" s="484"/>
      <c r="CP1016" s="484"/>
      <c r="CQ1016" s="484"/>
      <c r="CR1016" s="484"/>
      <c r="CS1016" s="484"/>
      <c r="CT1016" s="484"/>
      <c r="CU1016" s="484"/>
      <c r="CV1016" s="484"/>
      <c r="CW1016" s="484"/>
      <c r="CX1016" s="484"/>
      <c r="CY1016" s="484"/>
      <c r="CZ1016" s="484"/>
      <c r="DA1016" s="484"/>
      <c r="DB1016" s="484"/>
      <c r="DC1016" s="484"/>
      <c r="DD1016" s="484"/>
      <c r="DE1016" s="484"/>
      <c r="DF1016" s="484"/>
      <c r="DG1016" s="484"/>
      <c r="DH1016" s="484"/>
      <c r="DI1016" s="484"/>
      <c r="DJ1016" s="484"/>
      <c r="DK1016" s="484"/>
      <c r="DL1016" s="484"/>
      <c r="DM1016" s="484"/>
      <c r="DN1016" s="484"/>
      <c r="DO1016" s="484"/>
      <c r="DP1016" s="484"/>
      <c r="DQ1016" s="484"/>
      <c r="DR1016" s="484"/>
      <c r="DS1016" s="484"/>
      <c r="DT1016" s="484"/>
      <c r="DU1016" s="484"/>
      <c r="DV1016" s="484"/>
      <c r="DW1016" s="484"/>
      <c r="DX1016" s="484"/>
      <c r="DY1016" s="484"/>
      <c r="DZ1016" s="484"/>
      <c r="EA1016" s="484"/>
      <c r="EB1016" s="484"/>
      <c r="EC1016" s="484"/>
      <c r="ED1016" s="484"/>
      <c r="EE1016" s="484"/>
      <c r="EF1016" s="484"/>
      <c r="EG1016" s="484"/>
      <c r="EH1016" s="484"/>
      <c r="EI1016" s="484"/>
      <c r="EJ1016" s="484"/>
      <c r="EK1016" s="484"/>
      <c r="EL1016" s="484"/>
      <c r="EM1016" s="484"/>
      <c r="EN1016" s="484"/>
      <c r="EO1016" s="484"/>
      <c r="EP1016" s="484"/>
      <c r="EQ1016" s="484"/>
      <c r="ER1016" s="484"/>
      <c r="ES1016" s="484"/>
      <c r="ET1016" s="484"/>
      <c r="EU1016" s="484"/>
      <c r="EV1016" s="484"/>
      <c r="EW1016" s="484"/>
      <c r="EX1016" s="484"/>
      <c r="EY1016" s="484"/>
      <c r="EZ1016" s="484"/>
      <c r="FA1016" s="484"/>
      <c r="FB1016" s="484"/>
      <c r="FC1016" s="484"/>
      <c r="FD1016" s="484"/>
      <c r="FE1016" s="484"/>
      <c r="FF1016" s="484"/>
      <c r="FG1016" s="484"/>
      <c r="FH1016" s="484"/>
      <c r="FI1016" s="484"/>
      <c r="FJ1016" s="484"/>
      <c r="FK1016" s="484"/>
      <c r="FL1016" s="484"/>
      <c r="FM1016" s="484"/>
      <c r="FN1016" s="484"/>
    </row>
    <row r="1017" spans="1:170" s="586" customFormat="1" ht="18" customHeight="1">
      <c r="A1017" s="534" t="s">
        <v>57</v>
      </c>
      <c r="B1017" s="518" t="s">
        <v>61</v>
      </c>
      <c r="C1017" s="519" t="s">
        <v>419</v>
      </c>
      <c r="D1017" s="519" t="s">
        <v>419</v>
      </c>
      <c r="E1017" s="612" t="s">
        <v>419</v>
      </c>
      <c r="F1017" s="613" t="s">
        <v>419</v>
      </c>
      <c r="G1017" s="613" t="s">
        <v>419</v>
      </c>
      <c r="H1017" s="614" t="s">
        <v>419</v>
      </c>
      <c r="I1017" s="522" t="s">
        <v>419</v>
      </c>
      <c r="J1017" s="519" t="s">
        <v>419</v>
      </c>
      <c r="K1017" s="542"/>
      <c r="L1017" s="519">
        <f>K1017</f>
        <v>0</v>
      </c>
      <c r="M1017" s="519" t="s">
        <v>419</v>
      </c>
      <c r="N1017" s="519" t="s">
        <v>419</v>
      </c>
      <c r="O1017" s="542"/>
      <c r="P1017" s="519">
        <f>O1017</f>
        <v>0</v>
      </c>
      <c r="Q1017" s="519" t="s">
        <v>419</v>
      </c>
      <c r="R1017" s="519" t="s">
        <v>419</v>
      </c>
      <c r="S1017" s="519">
        <f>K1017+O1017</f>
        <v>0</v>
      </c>
      <c r="T1017" s="521">
        <f>S1017</f>
        <v>0</v>
      </c>
      <c r="U1017" s="484"/>
      <c r="V1017" s="484"/>
      <c r="W1017" s="484"/>
      <c r="X1017" s="484"/>
      <c r="Y1017" s="484"/>
      <c r="Z1017" s="484"/>
      <c r="AA1017" s="484"/>
      <c r="AB1017" s="484"/>
      <c r="AC1017" s="484"/>
      <c r="AD1017" s="484"/>
      <c r="AE1017" s="484"/>
      <c r="AF1017" s="484"/>
      <c r="AG1017" s="484"/>
      <c r="AH1017" s="484"/>
      <c r="AI1017" s="484"/>
      <c r="AJ1017" s="484"/>
      <c r="AK1017" s="484"/>
      <c r="AL1017" s="484"/>
      <c r="AM1017" s="484"/>
      <c r="AN1017" s="484"/>
      <c r="AO1017" s="484"/>
      <c r="AP1017" s="484"/>
      <c r="AQ1017" s="484"/>
      <c r="AR1017" s="484"/>
      <c r="AS1017" s="484"/>
      <c r="AT1017" s="484"/>
      <c r="AU1017" s="484"/>
      <c r="AV1017" s="484"/>
      <c r="AW1017" s="484"/>
      <c r="AX1017" s="484"/>
      <c r="AY1017" s="484"/>
      <c r="AZ1017" s="484"/>
      <c r="BA1017" s="484"/>
      <c r="BB1017" s="484"/>
      <c r="BC1017" s="484"/>
      <c r="BD1017" s="484"/>
      <c r="BE1017" s="484"/>
      <c r="BF1017" s="484"/>
      <c r="BG1017" s="484"/>
      <c r="BH1017" s="484"/>
      <c r="BI1017" s="484"/>
      <c r="BJ1017" s="484"/>
      <c r="BK1017" s="484"/>
      <c r="BL1017" s="484"/>
      <c r="BM1017" s="484"/>
      <c r="BN1017" s="484"/>
      <c r="BO1017" s="484"/>
      <c r="BP1017" s="484"/>
      <c r="BQ1017" s="484"/>
      <c r="BR1017" s="484"/>
      <c r="BS1017" s="484"/>
      <c r="BT1017" s="484"/>
      <c r="BU1017" s="484"/>
      <c r="BV1017" s="484"/>
      <c r="BW1017" s="484"/>
      <c r="BX1017" s="484"/>
      <c r="BY1017" s="484"/>
      <c r="BZ1017" s="484"/>
      <c r="CA1017" s="484"/>
      <c r="CB1017" s="484"/>
      <c r="CC1017" s="484"/>
      <c r="CD1017" s="484"/>
      <c r="CE1017" s="484"/>
      <c r="CF1017" s="484"/>
      <c r="CG1017" s="484"/>
      <c r="CH1017" s="484"/>
      <c r="CI1017" s="484"/>
      <c r="CJ1017" s="484"/>
      <c r="CK1017" s="484"/>
      <c r="CL1017" s="484"/>
      <c r="CM1017" s="484"/>
      <c r="CN1017" s="484"/>
      <c r="CO1017" s="484"/>
      <c r="CP1017" s="484"/>
      <c r="CQ1017" s="484"/>
      <c r="CR1017" s="484"/>
      <c r="CS1017" s="484"/>
      <c r="CT1017" s="484"/>
      <c r="CU1017" s="484"/>
      <c r="CV1017" s="484"/>
      <c r="CW1017" s="484"/>
      <c r="CX1017" s="484"/>
      <c r="CY1017" s="484"/>
      <c r="CZ1017" s="484"/>
      <c r="DA1017" s="484"/>
      <c r="DB1017" s="484"/>
      <c r="DC1017" s="484"/>
      <c r="DD1017" s="484"/>
      <c r="DE1017" s="484"/>
      <c r="DF1017" s="484"/>
      <c r="DG1017" s="484"/>
      <c r="DH1017" s="484"/>
      <c r="DI1017" s="484"/>
      <c r="DJ1017" s="484"/>
      <c r="DK1017" s="484"/>
      <c r="DL1017" s="484"/>
      <c r="DM1017" s="484"/>
      <c r="DN1017" s="484"/>
      <c r="DO1017" s="484"/>
      <c r="DP1017" s="484"/>
      <c r="DQ1017" s="484"/>
      <c r="DR1017" s="484"/>
      <c r="DS1017" s="484"/>
      <c r="DT1017" s="484"/>
      <c r="DU1017" s="484"/>
      <c r="DV1017" s="484"/>
      <c r="DW1017" s="484"/>
      <c r="DX1017" s="484"/>
      <c r="DY1017" s="484"/>
      <c r="DZ1017" s="484"/>
      <c r="EA1017" s="484"/>
      <c r="EB1017" s="484"/>
      <c r="EC1017" s="484"/>
      <c r="ED1017" s="484"/>
      <c r="EE1017" s="484"/>
      <c r="EF1017" s="484"/>
      <c r="EG1017" s="484"/>
      <c r="EH1017" s="484"/>
      <c r="EI1017" s="484"/>
      <c r="EJ1017" s="484"/>
      <c r="EK1017" s="484"/>
      <c r="EL1017" s="484"/>
      <c r="EM1017" s="484"/>
      <c r="EN1017" s="484"/>
      <c r="EO1017" s="484"/>
      <c r="EP1017" s="484"/>
      <c r="EQ1017" s="484"/>
      <c r="ER1017" s="484"/>
      <c r="ES1017" s="484"/>
      <c r="ET1017" s="484"/>
      <c r="EU1017" s="484"/>
      <c r="EV1017" s="484"/>
      <c r="EW1017" s="484"/>
      <c r="EX1017" s="484"/>
      <c r="EY1017" s="484"/>
      <c r="EZ1017" s="484"/>
      <c r="FA1017" s="484"/>
      <c r="FB1017" s="484"/>
      <c r="FC1017" s="484"/>
      <c r="FD1017" s="484"/>
      <c r="FE1017" s="484"/>
      <c r="FF1017" s="484"/>
      <c r="FG1017" s="484"/>
      <c r="FH1017" s="484"/>
      <c r="FI1017" s="484"/>
      <c r="FJ1017" s="484"/>
      <c r="FK1017" s="484"/>
      <c r="FL1017" s="484"/>
      <c r="FM1017" s="484"/>
      <c r="FN1017" s="484"/>
    </row>
    <row r="1018" spans="1:170" s="586" customFormat="1" ht="18.600000000000001" customHeight="1">
      <c r="A1018" s="535" t="s">
        <v>518</v>
      </c>
      <c r="B1018" s="536" t="s">
        <v>62</v>
      </c>
      <c r="C1018" s="519">
        <f>IF(H1018=0,0,ROUND((Q1018-R1018)/H1018/12,0))</f>
        <v>58471</v>
      </c>
      <c r="D1018" s="521">
        <f>IF(F1018=0,0,ROUND(R1018/F1018/12,0))</f>
        <v>2729</v>
      </c>
      <c r="E1018" s="612">
        <f>E1019+E1020</f>
        <v>0.02</v>
      </c>
      <c r="F1018" s="613">
        <f>F1019+F1020</f>
        <v>1</v>
      </c>
      <c r="G1018" s="613">
        <f>G1019+G1020</f>
        <v>0</v>
      </c>
      <c r="H1018" s="614">
        <f>IF(E1018+G1018=H1019+H1020,E1018+G1018, "CHYBA")</f>
        <v>0.02</v>
      </c>
      <c r="I1018" s="522">
        <f>I1019+I1020</f>
        <v>0</v>
      </c>
      <c r="J1018" s="519">
        <f t="shared" ref="J1018" si="328">J1019+J1020</f>
        <v>0</v>
      </c>
      <c r="K1018" s="519">
        <f>K1021</f>
        <v>0</v>
      </c>
      <c r="L1018" s="519">
        <f>IF(I1018+K1018=L1019+L1020+L1021,I1018+K1018,"CHYBA")</f>
        <v>0</v>
      </c>
      <c r="M1018" s="519">
        <f>M1019+M1020</f>
        <v>46776</v>
      </c>
      <c r="N1018" s="519">
        <f>N1019+N1020</f>
        <v>32743</v>
      </c>
      <c r="O1018" s="519">
        <f>O1021</f>
        <v>0</v>
      </c>
      <c r="P1018" s="519">
        <f>IF(M1018+O1018=P1019+P1020+P1021,M1018+O1018,"CHYBA")</f>
        <v>46776</v>
      </c>
      <c r="Q1018" s="519">
        <f>Q1019+Q1020</f>
        <v>46776</v>
      </c>
      <c r="R1018" s="519">
        <f>R1019+R1020</f>
        <v>32743</v>
      </c>
      <c r="S1018" s="519">
        <f>S1021</f>
        <v>0</v>
      </c>
      <c r="T1018" s="521">
        <f>IF(Q1018+S1018=T1019+T1020+T1021,Q1018+S1018,"CHYBA")</f>
        <v>46776</v>
      </c>
      <c r="U1018" s="484"/>
      <c r="V1018" s="484"/>
      <c r="W1018" s="484"/>
      <c r="X1018" s="484"/>
      <c r="Y1018" s="484"/>
      <c r="Z1018" s="484"/>
      <c r="AA1018" s="484"/>
      <c r="AB1018" s="484"/>
      <c r="AC1018" s="484"/>
      <c r="AD1018" s="484"/>
      <c r="AE1018" s="484"/>
      <c r="AF1018" s="484"/>
      <c r="AG1018" s="484"/>
      <c r="AH1018" s="484"/>
      <c r="AI1018" s="484"/>
      <c r="AJ1018" s="484"/>
      <c r="AK1018" s="484"/>
      <c r="AL1018" s="484"/>
      <c r="AM1018" s="484"/>
      <c r="AN1018" s="484"/>
      <c r="AO1018" s="484"/>
      <c r="AP1018" s="484"/>
      <c r="AQ1018" s="484"/>
      <c r="AR1018" s="484"/>
      <c r="AS1018" s="484"/>
      <c r="AT1018" s="484"/>
      <c r="AU1018" s="484"/>
      <c r="AV1018" s="484"/>
      <c r="AW1018" s="484"/>
      <c r="AX1018" s="484"/>
      <c r="AY1018" s="484"/>
      <c r="AZ1018" s="484"/>
      <c r="BA1018" s="484"/>
      <c r="BB1018" s="484"/>
      <c r="BC1018" s="484"/>
      <c r="BD1018" s="484"/>
      <c r="BE1018" s="484"/>
      <c r="BF1018" s="484"/>
      <c r="BG1018" s="484"/>
      <c r="BH1018" s="484"/>
      <c r="BI1018" s="484"/>
      <c r="BJ1018" s="484"/>
      <c r="BK1018" s="484"/>
      <c r="BL1018" s="484"/>
      <c r="BM1018" s="484"/>
      <c r="BN1018" s="484"/>
      <c r="BO1018" s="484"/>
      <c r="BP1018" s="484"/>
      <c r="BQ1018" s="484"/>
      <c r="BR1018" s="484"/>
      <c r="BS1018" s="484"/>
      <c r="BT1018" s="484"/>
      <c r="BU1018" s="484"/>
      <c r="BV1018" s="484"/>
      <c r="BW1018" s="484"/>
      <c r="BX1018" s="484"/>
      <c r="BY1018" s="484"/>
      <c r="BZ1018" s="484"/>
      <c r="CA1018" s="484"/>
      <c r="CB1018" s="484"/>
      <c r="CC1018" s="484"/>
      <c r="CD1018" s="484"/>
      <c r="CE1018" s="484"/>
      <c r="CF1018" s="484"/>
      <c r="CG1018" s="484"/>
      <c r="CH1018" s="484"/>
      <c r="CI1018" s="484"/>
      <c r="CJ1018" s="484"/>
      <c r="CK1018" s="484"/>
      <c r="CL1018" s="484"/>
      <c r="CM1018" s="484"/>
      <c r="CN1018" s="484"/>
      <c r="CO1018" s="484"/>
      <c r="CP1018" s="484"/>
      <c r="CQ1018" s="484"/>
      <c r="CR1018" s="484"/>
      <c r="CS1018" s="484"/>
      <c r="CT1018" s="484"/>
      <c r="CU1018" s="484"/>
      <c r="CV1018" s="484"/>
      <c r="CW1018" s="484"/>
      <c r="CX1018" s="484"/>
      <c r="CY1018" s="484"/>
      <c r="CZ1018" s="484"/>
      <c r="DA1018" s="484"/>
      <c r="DB1018" s="484"/>
      <c r="DC1018" s="484"/>
      <c r="DD1018" s="484"/>
      <c r="DE1018" s="484"/>
      <c r="DF1018" s="484"/>
      <c r="DG1018" s="484"/>
      <c r="DH1018" s="484"/>
      <c r="DI1018" s="484"/>
      <c r="DJ1018" s="484"/>
      <c r="DK1018" s="484"/>
      <c r="DL1018" s="484"/>
      <c r="DM1018" s="484"/>
      <c r="DN1018" s="484"/>
      <c r="DO1018" s="484"/>
      <c r="DP1018" s="484"/>
      <c r="DQ1018" s="484"/>
      <c r="DR1018" s="484"/>
      <c r="DS1018" s="484"/>
      <c r="DT1018" s="484"/>
      <c r="DU1018" s="484"/>
      <c r="DV1018" s="484"/>
      <c r="DW1018" s="484"/>
      <c r="DX1018" s="484"/>
      <c r="DY1018" s="484"/>
      <c r="DZ1018" s="484"/>
      <c r="EA1018" s="484"/>
      <c r="EB1018" s="484"/>
      <c r="EC1018" s="484"/>
      <c r="ED1018" s="484"/>
      <c r="EE1018" s="484"/>
      <c r="EF1018" s="484"/>
      <c r="EG1018" s="484"/>
      <c r="EH1018" s="484"/>
      <c r="EI1018" s="484"/>
      <c r="EJ1018" s="484"/>
      <c r="EK1018" s="484"/>
      <c r="EL1018" s="484"/>
      <c r="EM1018" s="484"/>
      <c r="EN1018" s="484"/>
      <c r="EO1018" s="484"/>
      <c r="EP1018" s="484"/>
      <c r="EQ1018" s="484"/>
      <c r="ER1018" s="484"/>
      <c r="ES1018" s="484"/>
      <c r="ET1018" s="484"/>
      <c r="EU1018" s="484"/>
      <c r="EV1018" s="484"/>
      <c r="EW1018" s="484"/>
      <c r="EX1018" s="484"/>
      <c r="EY1018" s="484"/>
      <c r="EZ1018" s="484"/>
      <c r="FA1018" s="484"/>
      <c r="FB1018" s="484"/>
      <c r="FC1018" s="484"/>
      <c r="FD1018" s="484"/>
      <c r="FE1018" s="484"/>
      <c r="FF1018" s="484"/>
      <c r="FG1018" s="484"/>
      <c r="FH1018" s="484"/>
      <c r="FI1018" s="484"/>
      <c r="FJ1018" s="484"/>
      <c r="FK1018" s="484"/>
      <c r="FL1018" s="484"/>
      <c r="FM1018" s="484"/>
      <c r="FN1018" s="484"/>
    </row>
    <row r="1019" spans="1:170" s="586" customFormat="1" ht="18.600000000000001" customHeight="1">
      <c r="A1019" s="534" t="s">
        <v>55</v>
      </c>
      <c r="B1019" s="518" t="s">
        <v>521</v>
      </c>
      <c r="C1019" s="519">
        <f>IF(H1019=0,0,ROUND((Q1019-R1019)/H1019/12,0))</f>
        <v>58471</v>
      </c>
      <c r="D1019" s="521">
        <f>IF(F1019=0,0,ROUND(R1019/F1019/12,0))</f>
        <v>2729</v>
      </c>
      <c r="E1019" s="615">
        <v>0.02</v>
      </c>
      <c r="F1019" s="616">
        <v>1</v>
      </c>
      <c r="G1019" s="616"/>
      <c r="H1019" s="614">
        <f>E1019+G1019</f>
        <v>0.02</v>
      </c>
      <c r="I1019" s="541"/>
      <c r="J1019" s="542"/>
      <c r="K1019" s="519" t="s">
        <v>419</v>
      </c>
      <c r="L1019" s="519">
        <f>I1019</f>
        <v>0</v>
      </c>
      <c r="M1019" s="542">
        <v>46776</v>
      </c>
      <c r="N1019" s="542">
        <v>32743</v>
      </c>
      <c r="O1019" s="519" t="s">
        <v>419</v>
      </c>
      <c r="P1019" s="519">
        <f>M1019</f>
        <v>46776</v>
      </c>
      <c r="Q1019" s="519">
        <f>I1019+M1019</f>
        <v>46776</v>
      </c>
      <c r="R1019" s="519">
        <f>J1019+N1019</f>
        <v>32743</v>
      </c>
      <c r="S1019" s="519" t="s">
        <v>419</v>
      </c>
      <c r="T1019" s="521">
        <f>Q1019</f>
        <v>46776</v>
      </c>
      <c r="U1019" s="484"/>
      <c r="V1019" s="484"/>
      <c r="W1019" s="484"/>
      <c r="X1019" s="484"/>
      <c r="Y1019" s="484"/>
      <c r="Z1019" s="484"/>
      <c r="AA1019" s="484"/>
      <c r="AB1019" s="484"/>
      <c r="AC1019" s="484"/>
      <c r="AD1019" s="484"/>
      <c r="AE1019" s="484"/>
      <c r="AF1019" s="484"/>
      <c r="AG1019" s="484"/>
      <c r="AH1019" s="484"/>
      <c r="AI1019" s="484"/>
      <c r="AJ1019" s="484"/>
      <c r="AK1019" s="484"/>
      <c r="AL1019" s="484"/>
      <c r="AM1019" s="484"/>
      <c r="AN1019" s="484"/>
      <c r="AO1019" s="484"/>
      <c r="AP1019" s="484"/>
      <c r="AQ1019" s="484"/>
      <c r="AR1019" s="484"/>
      <c r="AS1019" s="484"/>
      <c r="AT1019" s="484"/>
      <c r="AU1019" s="484"/>
      <c r="AV1019" s="484"/>
      <c r="AW1019" s="484"/>
      <c r="AX1019" s="484"/>
      <c r="AY1019" s="484"/>
      <c r="AZ1019" s="484"/>
      <c r="BA1019" s="484"/>
      <c r="BB1019" s="484"/>
      <c r="BC1019" s="484"/>
      <c r="BD1019" s="484"/>
      <c r="BE1019" s="484"/>
      <c r="BF1019" s="484"/>
      <c r="BG1019" s="484"/>
      <c r="BH1019" s="484"/>
      <c r="BI1019" s="484"/>
      <c r="BJ1019" s="484"/>
      <c r="BK1019" s="484"/>
      <c r="BL1019" s="484"/>
      <c r="BM1019" s="484"/>
      <c r="BN1019" s="484"/>
      <c r="BO1019" s="484"/>
      <c r="BP1019" s="484"/>
      <c r="BQ1019" s="484"/>
      <c r="BR1019" s="484"/>
      <c r="BS1019" s="484"/>
      <c r="BT1019" s="484"/>
      <c r="BU1019" s="484"/>
      <c r="BV1019" s="484"/>
      <c r="BW1019" s="484"/>
      <c r="BX1019" s="484"/>
      <c r="BY1019" s="484"/>
      <c r="BZ1019" s="484"/>
      <c r="CA1019" s="484"/>
      <c r="CB1019" s="484"/>
      <c r="CC1019" s="484"/>
      <c r="CD1019" s="484"/>
      <c r="CE1019" s="484"/>
      <c r="CF1019" s="484"/>
      <c r="CG1019" s="484"/>
      <c r="CH1019" s="484"/>
      <c r="CI1019" s="484"/>
      <c r="CJ1019" s="484"/>
      <c r="CK1019" s="484"/>
      <c r="CL1019" s="484"/>
      <c r="CM1019" s="484"/>
      <c r="CN1019" s="484"/>
      <c r="CO1019" s="484"/>
      <c r="CP1019" s="484"/>
      <c r="CQ1019" s="484"/>
      <c r="CR1019" s="484"/>
      <c r="CS1019" s="484"/>
      <c r="CT1019" s="484"/>
      <c r="CU1019" s="484"/>
      <c r="CV1019" s="484"/>
      <c r="CW1019" s="484"/>
      <c r="CX1019" s="484"/>
      <c r="CY1019" s="484"/>
      <c r="CZ1019" s="484"/>
      <c r="DA1019" s="484"/>
      <c r="DB1019" s="484"/>
      <c r="DC1019" s="484"/>
      <c r="DD1019" s="484"/>
      <c r="DE1019" s="484"/>
      <c r="DF1019" s="484"/>
      <c r="DG1019" s="484"/>
      <c r="DH1019" s="484"/>
      <c r="DI1019" s="484"/>
      <c r="DJ1019" s="484"/>
      <c r="DK1019" s="484"/>
      <c r="DL1019" s="484"/>
      <c r="DM1019" s="484"/>
      <c r="DN1019" s="484"/>
      <c r="DO1019" s="484"/>
      <c r="DP1019" s="484"/>
      <c r="DQ1019" s="484"/>
      <c r="DR1019" s="484"/>
      <c r="DS1019" s="484"/>
      <c r="DT1019" s="484"/>
      <c r="DU1019" s="484"/>
      <c r="DV1019" s="484"/>
      <c r="DW1019" s="484"/>
      <c r="DX1019" s="484"/>
      <c r="DY1019" s="484"/>
      <c r="DZ1019" s="484"/>
      <c r="EA1019" s="484"/>
      <c r="EB1019" s="484"/>
      <c r="EC1019" s="484"/>
      <c r="ED1019" s="484"/>
      <c r="EE1019" s="484"/>
      <c r="EF1019" s="484"/>
      <c r="EG1019" s="484"/>
      <c r="EH1019" s="484"/>
      <c r="EI1019" s="484"/>
      <c r="EJ1019" s="484"/>
      <c r="EK1019" s="484"/>
      <c r="EL1019" s="484"/>
      <c r="EM1019" s="484"/>
      <c r="EN1019" s="484"/>
      <c r="EO1019" s="484"/>
      <c r="EP1019" s="484"/>
      <c r="EQ1019" s="484"/>
      <c r="ER1019" s="484"/>
      <c r="ES1019" s="484"/>
      <c r="ET1019" s="484"/>
      <c r="EU1019" s="484"/>
      <c r="EV1019" s="484"/>
      <c r="EW1019" s="484"/>
      <c r="EX1019" s="484"/>
      <c r="EY1019" s="484"/>
      <c r="EZ1019" s="484"/>
      <c r="FA1019" s="484"/>
      <c r="FB1019" s="484"/>
      <c r="FC1019" s="484"/>
      <c r="FD1019" s="484"/>
      <c r="FE1019" s="484"/>
      <c r="FF1019" s="484"/>
      <c r="FG1019" s="484"/>
      <c r="FH1019" s="484"/>
      <c r="FI1019" s="484"/>
      <c r="FJ1019" s="484"/>
      <c r="FK1019" s="484"/>
      <c r="FL1019" s="484"/>
      <c r="FM1019" s="484"/>
      <c r="FN1019" s="484"/>
    </row>
    <row r="1020" spans="1:170" s="586" customFormat="1" ht="18.600000000000001" customHeight="1">
      <c r="A1020" s="534" t="s">
        <v>56</v>
      </c>
      <c r="B1020" s="518" t="s">
        <v>521</v>
      </c>
      <c r="C1020" s="519">
        <f>IF(H1020=0,0,ROUND((Q1020-R1020)/H1020/12,0))</f>
        <v>0</v>
      </c>
      <c r="D1020" s="521">
        <f>IF(F1020=0,0,ROUND(R1020/F1020/12,0))</f>
        <v>0</v>
      </c>
      <c r="E1020" s="615"/>
      <c r="F1020" s="616"/>
      <c r="G1020" s="616"/>
      <c r="H1020" s="614">
        <f>E1020+G1020</f>
        <v>0</v>
      </c>
      <c r="I1020" s="541"/>
      <c r="J1020" s="542"/>
      <c r="K1020" s="519" t="s">
        <v>419</v>
      </c>
      <c r="L1020" s="519">
        <f>I1020</f>
        <v>0</v>
      </c>
      <c r="M1020" s="542"/>
      <c r="N1020" s="542"/>
      <c r="O1020" s="519" t="s">
        <v>419</v>
      </c>
      <c r="P1020" s="519">
        <f>M1020</f>
        <v>0</v>
      </c>
      <c r="Q1020" s="519">
        <f>I1020+M1020</f>
        <v>0</v>
      </c>
      <c r="R1020" s="519">
        <f>J1020+N1020</f>
        <v>0</v>
      </c>
      <c r="S1020" s="519" t="s">
        <v>419</v>
      </c>
      <c r="T1020" s="521">
        <f>Q1020</f>
        <v>0</v>
      </c>
      <c r="U1020" s="484"/>
      <c r="V1020" s="484"/>
      <c r="W1020" s="484"/>
      <c r="X1020" s="484"/>
      <c r="Y1020" s="484"/>
      <c r="Z1020" s="484"/>
      <c r="AA1020" s="484"/>
      <c r="AB1020" s="484"/>
      <c r="AC1020" s="484"/>
      <c r="AD1020" s="484"/>
      <c r="AE1020" s="484"/>
      <c r="AF1020" s="484"/>
      <c r="AG1020" s="484"/>
      <c r="AH1020" s="484"/>
      <c r="AI1020" s="484"/>
      <c r="AJ1020" s="484"/>
      <c r="AK1020" s="484"/>
      <c r="AL1020" s="484"/>
      <c r="AM1020" s="484"/>
      <c r="AN1020" s="484"/>
      <c r="AO1020" s="484"/>
      <c r="AP1020" s="484"/>
      <c r="AQ1020" s="484"/>
      <c r="AR1020" s="484"/>
      <c r="AS1020" s="484"/>
      <c r="AT1020" s="484"/>
      <c r="AU1020" s="484"/>
      <c r="AV1020" s="484"/>
      <c r="AW1020" s="484"/>
      <c r="AX1020" s="484"/>
      <c r="AY1020" s="484"/>
      <c r="AZ1020" s="484"/>
      <c r="BA1020" s="484"/>
      <c r="BB1020" s="484"/>
      <c r="BC1020" s="484"/>
      <c r="BD1020" s="484"/>
      <c r="BE1020" s="484"/>
      <c r="BF1020" s="484"/>
      <c r="BG1020" s="484"/>
      <c r="BH1020" s="484"/>
      <c r="BI1020" s="484"/>
      <c r="BJ1020" s="484"/>
      <c r="BK1020" s="484"/>
      <c r="BL1020" s="484"/>
      <c r="BM1020" s="484"/>
      <c r="BN1020" s="484"/>
      <c r="BO1020" s="484"/>
      <c r="BP1020" s="484"/>
      <c r="BQ1020" s="484"/>
      <c r="BR1020" s="484"/>
      <c r="BS1020" s="484"/>
      <c r="BT1020" s="484"/>
      <c r="BU1020" s="484"/>
      <c r="BV1020" s="484"/>
      <c r="BW1020" s="484"/>
      <c r="BX1020" s="484"/>
      <c r="BY1020" s="484"/>
      <c r="BZ1020" s="484"/>
      <c r="CA1020" s="484"/>
      <c r="CB1020" s="484"/>
      <c r="CC1020" s="484"/>
      <c r="CD1020" s="484"/>
      <c r="CE1020" s="484"/>
      <c r="CF1020" s="484"/>
      <c r="CG1020" s="484"/>
      <c r="CH1020" s="484"/>
      <c r="CI1020" s="484"/>
      <c r="CJ1020" s="484"/>
      <c r="CK1020" s="484"/>
      <c r="CL1020" s="484"/>
      <c r="CM1020" s="484"/>
      <c r="CN1020" s="484"/>
      <c r="CO1020" s="484"/>
      <c r="CP1020" s="484"/>
      <c r="CQ1020" s="484"/>
      <c r="CR1020" s="484"/>
      <c r="CS1020" s="484"/>
      <c r="CT1020" s="484"/>
      <c r="CU1020" s="484"/>
      <c r="CV1020" s="484"/>
      <c r="CW1020" s="484"/>
      <c r="CX1020" s="484"/>
      <c r="CY1020" s="484"/>
      <c r="CZ1020" s="484"/>
      <c r="DA1020" s="484"/>
      <c r="DB1020" s="484"/>
      <c r="DC1020" s="484"/>
      <c r="DD1020" s="484"/>
      <c r="DE1020" s="484"/>
      <c r="DF1020" s="484"/>
      <c r="DG1020" s="484"/>
      <c r="DH1020" s="484"/>
      <c r="DI1020" s="484"/>
      <c r="DJ1020" s="484"/>
      <c r="DK1020" s="484"/>
      <c r="DL1020" s="484"/>
      <c r="DM1020" s="484"/>
      <c r="DN1020" s="484"/>
      <c r="DO1020" s="484"/>
      <c r="DP1020" s="484"/>
      <c r="DQ1020" s="484"/>
      <c r="DR1020" s="484"/>
      <c r="DS1020" s="484"/>
      <c r="DT1020" s="484"/>
      <c r="DU1020" s="484"/>
      <c r="DV1020" s="484"/>
      <c r="DW1020" s="484"/>
      <c r="DX1020" s="484"/>
      <c r="DY1020" s="484"/>
      <c r="DZ1020" s="484"/>
      <c r="EA1020" s="484"/>
      <c r="EB1020" s="484"/>
      <c r="EC1020" s="484"/>
      <c r="ED1020" s="484"/>
      <c r="EE1020" s="484"/>
      <c r="EF1020" s="484"/>
      <c r="EG1020" s="484"/>
      <c r="EH1020" s="484"/>
      <c r="EI1020" s="484"/>
      <c r="EJ1020" s="484"/>
      <c r="EK1020" s="484"/>
      <c r="EL1020" s="484"/>
      <c r="EM1020" s="484"/>
      <c r="EN1020" s="484"/>
      <c r="EO1020" s="484"/>
      <c r="EP1020" s="484"/>
      <c r="EQ1020" s="484"/>
      <c r="ER1020" s="484"/>
      <c r="ES1020" s="484"/>
      <c r="ET1020" s="484"/>
      <c r="EU1020" s="484"/>
      <c r="EV1020" s="484"/>
      <c r="EW1020" s="484"/>
      <c r="EX1020" s="484"/>
      <c r="EY1020" s="484"/>
      <c r="EZ1020" s="484"/>
      <c r="FA1020" s="484"/>
      <c r="FB1020" s="484"/>
      <c r="FC1020" s="484"/>
      <c r="FD1020" s="484"/>
      <c r="FE1020" s="484"/>
      <c r="FF1020" s="484"/>
      <c r="FG1020" s="484"/>
      <c r="FH1020" s="484"/>
      <c r="FI1020" s="484"/>
      <c r="FJ1020" s="484"/>
      <c r="FK1020" s="484"/>
      <c r="FL1020" s="484"/>
      <c r="FM1020" s="484"/>
      <c r="FN1020" s="484"/>
    </row>
    <row r="1021" spans="1:170" s="586" customFormat="1" ht="18.600000000000001" customHeight="1" thickBot="1">
      <c r="A1021" s="534" t="s">
        <v>57</v>
      </c>
      <c r="B1021" s="518" t="s">
        <v>521</v>
      </c>
      <c r="C1021" s="519" t="s">
        <v>419</v>
      </c>
      <c r="D1021" s="519" t="s">
        <v>419</v>
      </c>
      <c r="E1021" s="612" t="s">
        <v>419</v>
      </c>
      <c r="F1021" s="613" t="s">
        <v>419</v>
      </c>
      <c r="G1021" s="613" t="s">
        <v>419</v>
      </c>
      <c r="H1021" s="614" t="s">
        <v>419</v>
      </c>
      <c r="I1021" s="522" t="s">
        <v>419</v>
      </c>
      <c r="J1021" s="519" t="s">
        <v>419</v>
      </c>
      <c r="K1021" s="542"/>
      <c r="L1021" s="519">
        <f>K1021</f>
        <v>0</v>
      </c>
      <c r="M1021" s="519" t="s">
        <v>419</v>
      </c>
      <c r="N1021" s="519" t="s">
        <v>419</v>
      </c>
      <c r="O1021" s="542"/>
      <c r="P1021" s="519">
        <f>O1021</f>
        <v>0</v>
      </c>
      <c r="Q1021" s="519" t="s">
        <v>419</v>
      </c>
      <c r="R1021" s="519" t="s">
        <v>419</v>
      </c>
      <c r="S1021" s="519">
        <f>K1021+O1021</f>
        <v>0</v>
      </c>
      <c r="T1021" s="521">
        <f>S1021</f>
        <v>0</v>
      </c>
      <c r="U1021" s="484"/>
      <c r="V1021" s="484"/>
      <c r="W1021" s="484"/>
      <c r="X1021" s="484"/>
      <c r="Y1021" s="484"/>
      <c r="Z1021" s="484"/>
      <c r="AA1021" s="484"/>
      <c r="AB1021" s="484"/>
      <c r="AC1021" s="484"/>
      <c r="AD1021" s="484"/>
      <c r="AE1021" s="484"/>
      <c r="AF1021" s="484"/>
      <c r="AG1021" s="484"/>
      <c r="AH1021" s="484"/>
      <c r="AI1021" s="484"/>
      <c r="AJ1021" s="484"/>
      <c r="AK1021" s="484"/>
      <c r="AL1021" s="484"/>
      <c r="AM1021" s="484"/>
      <c r="AN1021" s="484"/>
      <c r="AO1021" s="484"/>
      <c r="AP1021" s="484"/>
      <c r="AQ1021" s="484"/>
      <c r="AR1021" s="484"/>
      <c r="AS1021" s="484"/>
      <c r="AT1021" s="484"/>
      <c r="AU1021" s="484"/>
      <c r="AV1021" s="484"/>
      <c r="AW1021" s="484"/>
      <c r="AX1021" s="484"/>
      <c r="AY1021" s="484"/>
      <c r="AZ1021" s="484"/>
      <c r="BA1021" s="484"/>
      <c r="BB1021" s="484"/>
      <c r="BC1021" s="484"/>
      <c r="BD1021" s="484"/>
      <c r="BE1021" s="484"/>
      <c r="BF1021" s="484"/>
      <c r="BG1021" s="484"/>
      <c r="BH1021" s="484"/>
      <c r="BI1021" s="484"/>
      <c r="BJ1021" s="484"/>
      <c r="BK1021" s="484"/>
      <c r="BL1021" s="484"/>
      <c r="BM1021" s="484"/>
      <c r="BN1021" s="484"/>
      <c r="BO1021" s="484"/>
      <c r="BP1021" s="484"/>
      <c r="BQ1021" s="484"/>
      <c r="BR1021" s="484"/>
      <c r="BS1021" s="484"/>
      <c r="BT1021" s="484"/>
      <c r="BU1021" s="484"/>
      <c r="BV1021" s="484"/>
      <c r="BW1021" s="484"/>
      <c r="BX1021" s="484"/>
      <c r="BY1021" s="484"/>
      <c r="BZ1021" s="484"/>
      <c r="CA1021" s="484"/>
      <c r="CB1021" s="484"/>
      <c r="CC1021" s="484"/>
      <c r="CD1021" s="484"/>
      <c r="CE1021" s="484"/>
      <c r="CF1021" s="484"/>
      <c r="CG1021" s="484"/>
      <c r="CH1021" s="484"/>
      <c r="CI1021" s="484"/>
      <c r="CJ1021" s="484"/>
      <c r="CK1021" s="484"/>
      <c r="CL1021" s="484"/>
      <c r="CM1021" s="484"/>
      <c r="CN1021" s="484"/>
      <c r="CO1021" s="484"/>
      <c r="CP1021" s="484"/>
      <c r="CQ1021" s="484"/>
      <c r="CR1021" s="484"/>
      <c r="CS1021" s="484"/>
      <c r="CT1021" s="484"/>
      <c r="CU1021" s="484"/>
      <c r="CV1021" s="484"/>
      <c r="CW1021" s="484"/>
      <c r="CX1021" s="484"/>
      <c r="CY1021" s="484"/>
      <c r="CZ1021" s="484"/>
      <c r="DA1021" s="484"/>
      <c r="DB1021" s="484"/>
      <c r="DC1021" s="484"/>
      <c r="DD1021" s="484"/>
      <c r="DE1021" s="484"/>
      <c r="DF1021" s="484"/>
      <c r="DG1021" s="484"/>
      <c r="DH1021" s="484"/>
      <c r="DI1021" s="484"/>
      <c r="DJ1021" s="484"/>
      <c r="DK1021" s="484"/>
      <c r="DL1021" s="484"/>
      <c r="DM1021" s="484"/>
      <c r="DN1021" s="484"/>
      <c r="DO1021" s="484"/>
      <c r="DP1021" s="484"/>
      <c r="DQ1021" s="484"/>
      <c r="DR1021" s="484"/>
      <c r="DS1021" s="484"/>
      <c r="DT1021" s="484"/>
      <c r="DU1021" s="484"/>
      <c r="DV1021" s="484"/>
      <c r="DW1021" s="484"/>
      <c r="DX1021" s="484"/>
      <c r="DY1021" s="484"/>
      <c r="DZ1021" s="484"/>
      <c r="EA1021" s="484"/>
      <c r="EB1021" s="484"/>
      <c r="EC1021" s="484"/>
      <c r="ED1021" s="484"/>
      <c r="EE1021" s="484"/>
      <c r="EF1021" s="484"/>
      <c r="EG1021" s="484"/>
      <c r="EH1021" s="484"/>
      <c r="EI1021" s="484"/>
      <c r="EJ1021" s="484"/>
      <c r="EK1021" s="484"/>
      <c r="EL1021" s="484"/>
      <c r="EM1021" s="484"/>
      <c r="EN1021" s="484"/>
      <c r="EO1021" s="484"/>
      <c r="EP1021" s="484"/>
      <c r="EQ1021" s="484"/>
      <c r="ER1021" s="484"/>
      <c r="ES1021" s="484"/>
      <c r="ET1021" s="484"/>
      <c r="EU1021" s="484"/>
      <c r="EV1021" s="484"/>
      <c r="EW1021" s="484"/>
      <c r="EX1021" s="484"/>
      <c r="EY1021" s="484"/>
      <c r="EZ1021" s="484"/>
      <c r="FA1021" s="484"/>
      <c r="FB1021" s="484"/>
      <c r="FC1021" s="484"/>
      <c r="FD1021" s="484"/>
      <c r="FE1021" s="484"/>
      <c r="FF1021" s="484"/>
      <c r="FG1021" s="484"/>
      <c r="FH1021" s="484"/>
      <c r="FI1021" s="484"/>
      <c r="FJ1021" s="484"/>
      <c r="FK1021" s="484"/>
      <c r="FL1021" s="484"/>
      <c r="FM1021" s="484"/>
      <c r="FN1021" s="484"/>
    </row>
    <row r="1022" spans="1:170" s="586" customFormat="1" ht="18" hidden="1" customHeight="1">
      <c r="A1022" s="535" t="s">
        <v>518</v>
      </c>
      <c r="B1022" s="536"/>
      <c r="C1022" s="519" t="e">
        <f>ROUND((Q1022-R1022)/H1022/12,0)</f>
        <v>#DIV/0!</v>
      </c>
      <c r="D1022" s="519" t="e">
        <f>ROUND(R1022/F1022/12,0)</f>
        <v>#DIV/0!</v>
      </c>
      <c r="E1022" s="612">
        <f>E1023+E1024</f>
        <v>0</v>
      </c>
      <c r="F1022" s="613">
        <f>F1023+F1024</f>
        <v>0</v>
      </c>
      <c r="G1022" s="613">
        <f>G1023+G1024</f>
        <v>0</v>
      </c>
      <c r="H1022" s="614">
        <f>IF(E1022+G1022=H1023+H1024,E1022+G1022, "CHYBA")</f>
        <v>0</v>
      </c>
      <c r="I1022" s="522">
        <f>I1023+I1024</f>
        <v>0</v>
      </c>
      <c r="J1022" s="519">
        <f t="shared" ref="J1022" si="329">J1023+J1024</f>
        <v>0</v>
      </c>
      <c r="K1022" s="519">
        <f>K1025</f>
        <v>0</v>
      </c>
      <c r="L1022" s="519">
        <f>IF(I1022+K1022=L1023+L1024+L1025,I1022+K1022,"CHYBA")</f>
        <v>0</v>
      </c>
      <c r="M1022" s="519">
        <f>M1023+M1024</f>
        <v>0</v>
      </c>
      <c r="N1022" s="519">
        <f>N1023+N1024</f>
        <v>0</v>
      </c>
      <c r="O1022" s="519">
        <f>O1025</f>
        <v>0</v>
      </c>
      <c r="P1022" s="519">
        <f>IF(M1022+O1022=P1023+P1024+P1025,M1022+O1022,"CHYBA")</f>
        <v>0</v>
      </c>
      <c r="Q1022" s="519">
        <f>Q1023+Q1024</f>
        <v>0</v>
      </c>
      <c r="R1022" s="519">
        <f>R1023+R1024</f>
        <v>0</v>
      </c>
      <c r="S1022" s="519">
        <f>S1025</f>
        <v>0</v>
      </c>
      <c r="T1022" s="521">
        <f>IF(Q1022+S1022=T1023+T1024+T1025,Q1022+S1022,"CHYBA")</f>
        <v>0</v>
      </c>
      <c r="U1022" s="484"/>
      <c r="V1022" s="484"/>
      <c r="W1022" s="484"/>
      <c r="X1022" s="484"/>
      <c r="Y1022" s="484"/>
      <c r="Z1022" s="484"/>
      <c r="AA1022" s="484"/>
      <c r="AB1022" s="484"/>
      <c r="AC1022" s="484"/>
      <c r="AD1022" s="484"/>
      <c r="AE1022" s="484"/>
      <c r="AF1022" s="484"/>
      <c r="AG1022" s="484"/>
      <c r="AH1022" s="484"/>
      <c r="AI1022" s="484"/>
      <c r="AJ1022" s="484"/>
      <c r="AK1022" s="484"/>
      <c r="AL1022" s="484"/>
      <c r="AM1022" s="484"/>
      <c r="AN1022" s="484"/>
      <c r="AO1022" s="484"/>
      <c r="AP1022" s="484"/>
      <c r="AQ1022" s="484"/>
      <c r="AR1022" s="484"/>
      <c r="AS1022" s="484"/>
      <c r="AT1022" s="484"/>
      <c r="AU1022" s="484"/>
      <c r="AV1022" s="484"/>
      <c r="AW1022" s="484"/>
      <c r="AX1022" s="484"/>
      <c r="AY1022" s="484"/>
      <c r="AZ1022" s="484"/>
      <c r="BA1022" s="484"/>
      <c r="BB1022" s="484"/>
      <c r="BC1022" s="484"/>
      <c r="BD1022" s="484"/>
      <c r="BE1022" s="484"/>
      <c r="BF1022" s="484"/>
      <c r="BG1022" s="484"/>
      <c r="BH1022" s="484"/>
      <c r="BI1022" s="484"/>
      <c r="BJ1022" s="484"/>
      <c r="BK1022" s="484"/>
      <c r="BL1022" s="484"/>
      <c r="BM1022" s="484"/>
      <c r="BN1022" s="484"/>
      <c r="BO1022" s="484"/>
      <c r="BP1022" s="484"/>
      <c r="BQ1022" s="484"/>
      <c r="BR1022" s="484"/>
      <c r="BS1022" s="484"/>
      <c r="BT1022" s="484"/>
      <c r="BU1022" s="484"/>
      <c r="BV1022" s="484"/>
      <c r="BW1022" s="484"/>
      <c r="BX1022" s="484"/>
      <c r="BY1022" s="484"/>
      <c r="BZ1022" s="484"/>
      <c r="CA1022" s="484"/>
      <c r="CB1022" s="484"/>
      <c r="CC1022" s="484"/>
      <c r="CD1022" s="484"/>
      <c r="CE1022" s="484"/>
      <c r="CF1022" s="484"/>
      <c r="CG1022" s="484"/>
      <c r="CH1022" s="484"/>
      <c r="CI1022" s="484"/>
      <c r="CJ1022" s="484"/>
      <c r="CK1022" s="484"/>
      <c r="CL1022" s="484"/>
      <c r="CM1022" s="484"/>
      <c r="CN1022" s="484"/>
      <c r="CO1022" s="484"/>
      <c r="CP1022" s="484"/>
      <c r="CQ1022" s="484"/>
      <c r="CR1022" s="484"/>
      <c r="CS1022" s="484"/>
      <c r="CT1022" s="484"/>
      <c r="CU1022" s="484"/>
      <c r="CV1022" s="484"/>
      <c r="CW1022" s="484"/>
      <c r="CX1022" s="484"/>
      <c r="CY1022" s="484"/>
      <c r="CZ1022" s="484"/>
      <c r="DA1022" s="484"/>
      <c r="DB1022" s="484"/>
      <c r="DC1022" s="484"/>
      <c r="DD1022" s="484"/>
      <c r="DE1022" s="484"/>
      <c r="DF1022" s="484"/>
      <c r="DG1022" s="484"/>
      <c r="DH1022" s="484"/>
      <c r="DI1022" s="484"/>
      <c r="DJ1022" s="484"/>
      <c r="DK1022" s="484"/>
      <c r="DL1022" s="484"/>
      <c r="DM1022" s="484"/>
      <c r="DN1022" s="484"/>
      <c r="DO1022" s="484"/>
      <c r="DP1022" s="484"/>
      <c r="DQ1022" s="484"/>
      <c r="DR1022" s="484"/>
      <c r="DS1022" s="484"/>
      <c r="DT1022" s="484"/>
      <c r="DU1022" s="484"/>
      <c r="DV1022" s="484"/>
      <c r="DW1022" s="484"/>
      <c r="DX1022" s="484"/>
      <c r="DY1022" s="484"/>
      <c r="DZ1022" s="484"/>
      <c r="EA1022" s="484"/>
      <c r="EB1022" s="484"/>
      <c r="EC1022" s="484"/>
      <c r="ED1022" s="484"/>
      <c r="EE1022" s="484"/>
      <c r="EF1022" s="484"/>
      <c r="EG1022" s="484"/>
      <c r="EH1022" s="484"/>
      <c r="EI1022" s="484"/>
      <c r="EJ1022" s="484"/>
      <c r="EK1022" s="484"/>
      <c r="EL1022" s="484"/>
      <c r="EM1022" s="484"/>
      <c r="EN1022" s="484"/>
      <c r="EO1022" s="484"/>
      <c r="EP1022" s="484"/>
      <c r="EQ1022" s="484"/>
      <c r="ER1022" s="484"/>
      <c r="ES1022" s="484"/>
      <c r="ET1022" s="484"/>
      <c r="EU1022" s="484"/>
      <c r="EV1022" s="484"/>
      <c r="EW1022" s="484"/>
      <c r="EX1022" s="484"/>
      <c r="EY1022" s="484"/>
      <c r="EZ1022" s="484"/>
      <c r="FA1022" s="484"/>
      <c r="FB1022" s="484"/>
      <c r="FC1022" s="484"/>
      <c r="FD1022" s="484"/>
      <c r="FE1022" s="484"/>
      <c r="FF1022" s="484"/>
      <c r="FG1022" s="484"/>
      <c r="FH1022" s="484"/>
      <c r="FI1022" s="484"/>
      <c r="FJ1022" s="484"/>
      <c r="FK1022" s="484"/>
      <c r="FL1022" s="484"/>
      <c r="FM1022" s="484"/>
      <c r="FN1022" s="484"/>
    </row>
    <row r="1023" spans="1:170" s="586" customFormat="1" ht="18" hidden="1" customHeight="1">
      <c r="A1023" s="534" t="s">
        <v>55</v>
      </c>
      <c r="B1023" s="518" t="s">
        <v>419</v>
      </c>
      <c r="C1023" s="519" t="e">
        <f>ROUND((Q1023-R1023)/H1023/12,0)</f>
        <v>#DIV/0!</v>
      </c>
      <c r="D1023" s="519" t="e">
        <f>ROUND(R1023/F1023/12,0)</f>
        <v>#DIV/0!</v>
      </c>
      <c r="E1023" s="615"/>
      <c r="F1023" s="616"/>
      <c r="G1023" s="616"/>
      <c r="H1023" s="614">
        <f>E1023+G1023</f>
        <v>0</v>
      </c>
      <c r="I1023" s="541"/>
      <c r="J1023" s="542"/>
      <c r="K1023" s="519" t="s">
        <v>419</v>
      </c>
      <c r="L1023" s="519">
        <f>I1023</f>
        <v>0</v>
      </c>
      <c r="M1023" s="542"/>
      <c r="N1023" s="542"/>
      <c r="O1023" s="519" t="s">
        <v>419</v>
      </c>
      <c r="P1023" s="519">
        <f>M1023</f>
        <v>0</v>
      </c>
      <c r="Q1023" s="519">
        <f>I1023+M1023</f>
        <v>0</v>
      </c>
      <c r="R1023" s="519">
        <f>J1023+N1023</f>
        <v>0</v>
      </c>
      <c r="S1023" s="519" t="s">
        <v>419</v>
      </c>
      <c r="T1023" s="521">
        <f>Q1023</f>
        <v>0</v>
      </c>
      <c r="U1023" s="484"/>
      <c r="V1023" s="484"/>
      <c r="W1023" s="484"/>
      <c r="X1023" s="484"/>
      <c r="Y1023" s="484"/>
      <c r="Z1023" s="484"/>
      <c r="AA1023" s="484"/>
      <c r="AB1023" s="484"/>
      <c r="AC1023" s="484"/>
      <c r="AD1023" s="484"/>
      <c r="AE1023" s="484"/>
      <c r="AF1023" s="484"/>
      <c r="AG1023" s="484"/>
      <c r="AH1023" s="484"/>
      <c r="AI1023" s="484"/>
      <c r="AJ1023" s="484"/>
      <c r="AK1023" s="484"/>
      <c r="AL1023" s="484"/>
      <c r="AM1023" s="484"/>
      <c r="AN1023" s="484"/>
      <c r="AO1023" s="484"/>
      <c r="AP1023" s="484"/>
      <c r="AQ1023" s="484"/>
      <c r="AR1023" s="484"/>
      <c r="AS1023" s="484"/>
      <c r="AT1023" s="484"/>
      <c r="AU1023" s="484"/>
      <c r="AV1023" s="484"/>
      <c r="AW1023" s="484"/>
      <c r="AX1023" s="484"/>
      <c r="AY1023" s="484"/>
      <c r="AZ1023" s="484"/>
      <c r="BA1023" s="484"/>
      <c r="BB1023" s="484"/>
      <c r="BC1023" s="484"/>
      <c r="BD1023" s="484"/>
      <c r="BE1023" s="484"/>
      <c r="BF1023" s="484"/>
      <c r="BG1023" s="484"/>
      <c r="BH1023" s="484"/>
      <c r="BI1023" s="484"/>
      <c r="BJ1023" s="484"/>
      <c r="BK1023" s="484"/>
      <c r="BL1023" s="484"/>
      <c r="BM1023" s="484"/>
      <c r="BN1023" s="484"/>
      <c r="BO1023" s="484"/>
      <c r="BP1023" s="484"/>
      <c r="BQ1023" s="484"/>
      <c r="BR1023" s="484"/>
      <c r="BS1023" s="484"/>
      <c r="BT1023" s="484"/>
      <c r="BU1023" s="484"/>
      <c r="BV1023" s="484"/>
      <c r="BW1023" s="484"/>
      <c r="BX1023" s="484"/>
      <c r="BY1023" s="484"/>
      <c r="BZ1023" s="484"/>
      <c r="CA1023" s="484"/>
      <c r="CB1023" s="484"/>
      <c r="CC1023" s="484"/>
      <c r="CD1023" s="484"/>
      <c r="CE1023" s="484"/>
      <c r="CF1023" s="484"/>
      <c r="CG1023" s="484"/>
      <c r="CH1023" s="484"/>
      <c r="CI1023" s="484"/>
      <c r="CJ1023" s="484"/>
      <c r="CK1023" s="484"/>
      <c r="CL1023" s="484"/>
      <c r="CM1023" s="484"/>
      <c r="CN1023" s="484"/>
      <c r="CO1023" s="484"/>
      <c r="CP1023" s="484"/>
      <c r="CQ1023" s="484"/>
      <c r="CR1023" s="484"/>
      <c r="CS1023" s="484"/>
      <c r="CT1023" s="484"/>
      <c r="CU1023" s="484"/>
      <c r="CV1023" s="484"/>
      <c r="CW1023" s="484"/>
      <c r="CX1023" s="484"/>
      <c r="CY1023" s="484"/>
      <c r="CZ1023" s="484"/>
      <c r="DA1023" s="484"/>
      <c r="DB1023" s="484"/>
      <c r="DC1023" s="484"/>
      <c r="DD1023" s="484"/>
      <c r="DE1023" s="484"/>
      <c r="DF1023" s="484"/>
      <c r="DG1023" s="484"/>
      <c r="DH1023" s="484"/>
      <c r="DI1023" s="484"/>
      <c r="DJ1023" s="484"/>
      <c r="DK1023" s="484"/>
      <c r="DL1023" s="484"/>
      <c r="DM1023" s="484"/>
      <c r="DN1023" s="484"/>
      <c r="DO1023" s="484"/>
      <c r="DP1023" s="484"/>
      <c r="DQ1023" s="484"/>
      <c r="DR1023" s="484"/>
      <c r="DS1023" s="484"/>
      <c r="DT1023" s="484"/>
      <c r="DU1023" s="484"/>
      <c r="DV1023" s="484"/>
      <c r="DW1023" s="484"/>
      <c r="DX1023" s="484"/>
      <c r="DY1023" s="484"/>
      <c r="DZ1023" s="484"/>
      <c r="EA1023" s="484"/>
      <c r="EB1023" s="484"/>
      <c r="EC1023" s="484"/>
      <c r="ED1023" s="484"/>
      <c r="EE1023" s="484"/>
      <c r="EF1023" s="484"/>
      <c r="EG1023" s="484"/>
      <c r="EH1023" s="484"/>
      <c r="EI1023" s="484"/>
      <c r="EJ1023" s="484"/>
      <c r="EK1023" s="484"/>
      <c r="EL1023" s="484"/>
      <c r="EM1023" s="484"/>
      <c r="EN1023" s="484"/>
      <c r="EO1023" s="484"/>
      <c r="EP1023" s="484"/>
      <c r="EQ1023" s="484"/>
      <c r="ER1023" s="484"/>
      <c r="ES1023" s="484"/>
      <c r="ET1023" s="484"/>
      <c r="EU1023" s="484"/>
      <c r="EV1023" s="484"/>
      <c r="EW1023" s="484"/>
      <c r="EX1023" s="484"/>
      <c r="EY1023" s="484"/>
      <c r="EZ1023" s="484"/>
      <c r="FA1023" s="484"/>
      <c r="FB1023" s="484"/>
      <c r="FC1023" s="484"/>
      <c r="FD1023" s="484"/>
      <c r="FE1023" s="484"/>
      <c r="FF1023" s="484"/>
      <c r="FG1023" s="484"/>
      <c r="FH1023" s="484"/>
      <c r="FI1023" s="484"/>
      <c r="FJ1023" s="484"/>
      <c r="FK1023" s="484"/>
      <c r="FL1023" s="484"/>
      <c r="FM1023" s="484"/>
      <c r="FN1023" s="484"/>
    </row>
    <row r="1024" spans="1:170" s="586" customFormat="1" ht="18" hidden="1" customHeight="1">
      <c r="A1024" s="534" t="s">
        <v>56</v>
      </c>
      <c r="B1024" s="518" t="s">
        <v>419</v>
      </c>
      <c r="C1024" s="519" t="e">
        <f>ROUND((Q1024-R1024)/H1024/12,0)</f>
        <v>#DIV/0!</v>
      </c>
      <c r="D1024" s="519" t="e">
        <f>ROUND(R1024/F1024/12,0)</f>
        <v>#DIV/0!</v>
      </c>
      <c r="E1024" s="615"/>
      <c r="F1024" s="616"/>
      <c r="G1024" s="616"/>
      <c r="H1024" s="614">
        <f>E1024+G1024</f>
        <v>0</v>
      </c>
      <c r="I1024" s="541"/>
      <c r="J1024" s="542"/>
      <c r="K1024" s="519" t="s">
        <v>419</v>
      </c>
      <c r="L1024" s="519">
        <f>I1024</f>
        <v>0</v>
      </c>
      <c r="M1024" s="542"/>
      <c r="N1024" s="542"/>
      <c r="O1024" s="519" t="s">
        <v>419</v>
      </c>
      <c r="P1024" s="519">
        <f>M1024</f>
        <v>0</v>
      </c>
      <c r="Q1024" s="519">
        <f>I1024+M1024</f>
        <v>0</v>
      </c>
      <c r="R1024" s="519">
        <f>J1024+N1024</f>
        <v>0</v>
      </c>
      <c r="S1024" s="519" t="s">
        <v>419</v>
      </c>
      <c r="T1024" s="521">
        <f>Q1024</f>
        <v>0</v>
      </c>
      <c r="U1024" s="484"/>
      <c r="V1024" s="484"/>
      <c r="W1024" s="484"/>
      <c r="X1024" s="484"/>
      <c r="Y1024" s="484"/>
      <c r="Z1024" s="484"/>
      <c r="AA1024" s="484"/>
      <c r="AB1024" s="484"/>
      <c r="AC1024" s="484"/>
      <c r="AD1024" s="484"/>
      <c r="AE1024" s="484"/>
      <c r="AF1024" s="484"/>
      <c r="AG1024" s="484"/>
      <c r="AH1024" s="484"/>
      <c r="AI1024" s="484"/>
      <c r="AJ1024" s="484"/>
      <c r="AK1024" s="484"/>
      <c r="AL1024" s="484"/>
      <c r="AM1024" s="484"/>
      <c r="AN1024" s="484"/>
      <c r="AO1024" s="484"/>
      <c r="AP1024" s="484"/>
      <c r="AQ1024" s="484"/>
      <c r="AR1024" s="484"/>
      <c r="AS1024" s="484"/>
      <c r="AT1024" s="484"/>
      <c r="AU1024" s="484"/>
      <c r="AV1024" s="484"/>
      <c r="AW1024" s="484"/>
      <c r="AX1024" s="484"/>
      <c r="AY1024" s="484"/>
      <c r="AZ1024" s="484"/>
      <c r="BA1024" s="484"/>
      <c r="BB1024" s="484"/>
      <c r="BC1024" s="484"/>
      <c r="BD1024" s="484"/>
      <c r="BE1024" s="484"/>
      <c r="BF1024" s="484"/>
      <c r="BG1024" s="484"/>
      <c r="BH1024" s="484"/>
      <c r="BI1024" s="484"/>
      <c r="BJ1024" s="484"/>
      <c r="BK1024" s="484"/>
      <c r="BL1024" s="484"/>
      <c r="BM1024" s="484"/>
      <c r="BN1024" s="484"/>
      <c r="BO1024" s="484"/>
      <c r="BP1024" s="484"/>
      <c r="BQ1024" s="484"/>
      <c r="BR1024" s="484"/>
      <c r="BS1024" s="484"/>
      <c r="BT1024" s="484"/>
      <c r="BU1024" s="484"/>
      <c r="BV1024" s="484"/>
      <c r="BW1024" s="484"/>
      <c r="BX1024" s="484"/>
      <c r="BY1024" s="484"/>
      <c r="BZ1024" s="484"/>
      <c r="CA1024" s="484"/>
      <c r="CB1024" s="484"/>
      <c r="CC1024" s="484"/>
      <c r="CD1024" s="484"/>
      <c r="CE1024" s="484"/>
      <c r="CF1024" s="484"/>
      <c r="CG1024" s="484"/>
      <c r="CH1024" s="484"/>
      <c r="CI1024" s="484"/>
      <c r="CJ1024" s="484"/>
      <c r="CK1024" s="484"/>
      <c r="CL1024" s="484"/>
      <c r="CM1024" s="484"/>
      <c r="CN1024" s="484"/>
      <c r="CO1024" s="484"/>
      <c r="CP1024" s="484"/>
      <c r="CQ1024" s="484"/>
      <c r="CR1024" s="484"/>
      <c r="CS1024" s="484"/>
      <c r="CT1024" s="484"/>
      <c r="CU1024" s="484"/>
      <c r="CV1024" s="484"/>
      <c r="CW1024" s="484"/>
      <c r="CX1024" s="484"/>
      <c r="CY1024" s="484"/>
      <c r="CZ1024" s="484"/>
      <c r="DA1024" s="484"/>
      <c r="DB1024" s="484"/>
      <c r="DC1024" s="484"/>
      <c r="DD1024" s="484"/>
      <c r="DE1024" s="484"/>
      <c r="DF1024" s="484"/>
      <c r="DG1024" s="484"/>
      <c r="DH1024" s="484"/>
      <c r="DI1024" s="484"/>
      <c r="DJ1024" s="484"/>
      <c r="DK1024" s="484"/>
      <c r="DL1024" s="484"/>
      <c r="DM1024" s="484"/>
      <c r="DN1024" s="484"/>
      <c r="DO1024" s="484"/>
      <c r="DP1024" s="484"/>
      <c r="DQ1024" s="484"/>
      <c r="DR1024" s="484"/>
      <c r="DS1024" s="484"/>
      <c r="DT1024" s="484"/>
      <c r="DU1024" s="484"/>
      <c r="DV1024" s="484"/>
      <c r="DW1024" s="484"/>
      <c r="DX1024" s="484"/>
      <c r="DY1024" s="484"/>
      <c r="DZ1024" s="484"/>
      <c r="EA1024" s="484"/>
      <c r="EB1024" s="484"/>
      <c r="EC1024" s="484"/>
      <c r="ED1024" s="484"/>
      <c r="EE1024" s="484"/>
      <c r="EF1024" s="484"/>
      <c r="EG1024" s="484"/>
      <c r="EH1024" s="484"/>
      <c r="EI1024" s="484"/>
      <c r="EJ1024" s="484"/>
      <c r="EK1024" s="484"/>
      <c r="EL1024" s="484"/>
      <c r="EM1024" s="484"/>
      <c r="EN1024" s="484"/>
      <c r="EO1024" s="484"/>
      <c r="EP1024" s="484"/>
      <c r="EQ1024" s="484"/>
      <c r="ER1024" s="484"/>
      <c r="ES1024" s="484"/>
      <c r="ET1024" s="484"/>
      <c r="EU1024" s="484"/>
      <c r="EV1024" s="484"/>
      <c r="EW1024" s="484"/>
      <c r="EX1024" s="484"/>
      <c r="EY1024" s="484"/>
      <c r="EZ1024" s="484"/>
      <c r="FA1024" s="484"/>
      <c r="FB1024" s="484"/>
      <c r="FC1024" s="484"/>
      <c r="FD1024" s="484"/>
      <c r="FE1024" s="484"/>
      <c r="FF1024" s="484"/>
      <c r="FG1024" s="484"/>
      <c r="FH1024" s="484"/>
      <c r="FI1024" s="484"/>
      <c r="FJ1024" s="484"/>
      <c r="FK1024" s="484"/>
      <c r="FL1024" s="484"/>
      <c r="FM1024" s="484"/>
      <c r="FN1024" s="484"/>
    </row>
    <row r="1025" spans="1:170" s="586" customFormat="1" ht="18" hidden="1" customHeight="1">
      <c r="A1025" s="534" t="s">
        <v>57</v>
      </c>
      <c r="B1025" s="518" t="s">
        <v>419</v>
      </c>
      <c r="C1025" s="519" t="s">
        <v>419</v>
      </c>
      <c r="D1025" s="519" t="s">
        <v>419</v>
      </c>
      <c r="E1025" s="612" t="s">
        <v>419</v>
      </c>
      <c r="F1025" s="613" t="s">
        <v>419</v>
      </c>
      <c r="G1025" s="613" t="s">
        <v>419</v>
      </c>
      <c r="H1025" s="614" t="s">
        <v>419</v>
      </c>
      <c r="I1025" s="522" t="s">
        <v>419</v>
      </c>
      <c r="J1025" s="519" t="s">
        <v>419</v>
      </c>
      <c r="K1025" s="542"/>
      <c r="L1025" s="519">
        <f>K1025</f>
        <v>0</v>
      </c>
      <c r="M1025" s="519" t="s">
        <v>419</v>
      </c>
      <c r="N1025" s="519" t="s">
        <v>419</v>
      </c>
      <c r="O1025" s="542"/>
      <c r="P1025" s="519">
        <f>O1025</f>
        <v>0</v>
      </c>
      <c r="Q1025" s="519" t="s">
        <v>419</v>
      </c>
      <c r="R1025" s="519" t="s">
        <v>419</v>
      </c>
      <c r="S1025" s="519">
        <f>K1025+O1025</f>
        <v>0</v>
      </c>
      <c r="T1025" s="521">
        <f>S1025</f>
        <v>0</v>
      </c>
      <c r="U1025" s="484"/>
      <c r="V1025" s="484"/>
      <c r="W1025" s="484"/>
      <c r="X1025" s="484"/>
      <c r="Y1025" s="484"/>
      <c r="Z1025" s="484"/>
      <c r="AA1025" s="484"/>
      <c r="AB1025" s="484"/>
      <c r="AC1025" s="484"/>
      <c r="AD1025" s="484"/>
      <c r="AE1025" s="484"/>
      <c r="AF1025" s="484"/>
      <c r="AG1025" s="484"/>
      <c r="AH1025" s="484"/>
      <c r="AI1025" s="484"/>
      <c r="AJ1025" s="484"/>
      <c r="AK1025" s="484"/>
      <c r="AL1025" s="484"/>
      <c r="AM1025" s="484"/>
      <c r="AN1025" s="484"/>
      <c r="AO1025" s="484"/>
      <c r="AP1025" s="484"/>
      <c r="AQ1025" s="484"/>
      <c r="AR1025" s="484"/>
      <c r="AS1025" s="484"/>
      <c r="AT1025" s="484"/>
      <c r="AU1025" s="484"/>
      <c r="AV1025" s="484"/>
      <c r="AW1025" s="484"/>
      <c r="AX1025" s="484"/>
      <c r="AY1025" s="484"/>
      <c r="AZ1025" s="484"/>
      <c r="BA1025" s="484"/>
      <c r="BB1025" s="484"/>
      <c r="BC1025" s="484"/>
      <c r="BD1025" s="484"/>
      <c r="BE1025" s="484"/>
      <c r="BF1025" s="484"/>
      <c r="BG1025" s="484"/>
      <c r="BH1025" s="484"/>
      <c r="BI1025" s="484"/>
      <c r="BJ1025" s="484"/>
      <c r="BK1025" s="484"/>
      <c r="BL1025" s="484"/>
      <c r="BM1025" s="484"/>
      <c r="BN1025" s="484"/>
      <c r="BO1025" s="484"/>
      <c r="BP1025" s="484"/>
      <c r="BQ1025" s="484"/>
      <c r="BR1025" s="484"/>
      <c r="BS1025" s="484"/>
      <c r="BT1025" s="484"/>
      <c r="BU1025" s="484"/>
      <c r="BV1025" s="484"/>
      <c r="BW1025" s="484"/>
      <c r="BX1025" s="484"/>
      <c r="BY1025" s="484"/>
      <c r="BZ1025" s="484"/>
      <c r="CA1025" s="484"/>
      <c r="CB1025" s="484"/>
      <c r="CC1025" s="484"/>
      <c r="CD1025" s="484"/>
      <c r="CE1025" s="484"/>
      <c r="CF1025" s="484"/>
      <c r="CG1025" s="484"/>
      <c r="CH1025" s="484"/>
      <c r="CI1025" s="484"/>
      <c r="CJ1025" s="484"/>
      <c r="CK1025" s="484"/>
      <c r="CL1025" s="484"/>
      <c r="CM1025" s="484"/>
      <c r="CN1025" s="484"/>
      <c r="CO1025" s="484"/>
      <c r="CP1025" s="484"/>
      <c r="CQ1025" s="484"/>
      <c r="CR1025" s="484"/>
      <c r="CS1025" s="484"/>
      <c r="CT1025" s="484"/>
      <c r="CU1025" s="484"/>
      <c r="CV1025" s="484"/>
      <c r="CW1025" s="484"/>
      <c r="CX1025" s="484"/>
      <c r="CY1025" s="484"/>
      <c r="CZ1025" s="484"/>
      <c r="DA1025" s="484"/>
      <c r="DB1025" s="484"/>
      <c r="DC1025" s="484"/>
      <c r="DD1025" s="484"/>
      <c r="DE1025" s="484"/>
      <c r="DF1025" s="484"/>
      <c r="DG1025" s="484"/>
      <c r="DH1025" s="484"/>
      <c r="DI1025" s="484"/>
      <c r="DJ1025" s="484"/>
      <c r="DK1025" s="484"/>
      <c r="DL1025" s="484"/>
      <c r="DM1025" s="484"/>
      <c r="DN1025" s="484"/>
      <c r="DO1025" s="484"/>
      <c r="DP1025" s="484"/>
      <c r="DQ1025" s="484"/>
      <c r="DR1025" s="484"/>
      <c r="DS1025" s="484"/>
      <c r="DT1025" s="484"/>
      <c r="DU1025" s="484"/>
      <c r="DV1025" s="484"/>
      <c r="DW1025" s="484"/>
      <c r="DX1025" s="484"/>
      <c r="DY1025" s="484"/>
      <c r="DZ1025" s="484"/>
      <c r="EA1025" s="484"/>
      <c r="EB1025" s="484"/>
      <c r="EC1025" s="484"/>
      <c r="ED1025" s="484"/>
      <c r="EE1025" s="484"/>
      <c r="EF1025" s="484"/>
      <c r="EG1025" s="484"/>
      <c r="EH1025" s="484"/>
      <c r="EI1025" s="484"/>
      <c r="EJ1025" s="484"/>
      <c r="EK1025" s="484"/>
      <c r="EL1025" s="484"/>
      <c r="EM1025" s="484"/>
      <c r="EN1025" s="484"/>
      <c r="EO1025" s="484"/>
      <c r="EP1025" s="484"/>
      <c r="EQ1025" s="484"/>
      <c r="ER1025" s="484"/>
      <c r="ES1025" s="484"/>
      <c r="ET1025" s="484"/>
      <c r="EU1025" s="484"/>
      <c r="EV1025" s="484"/>
      <c r="EW1025" s="484"/>
      <c r="EX1025" s="484"/>
      <c r="EY1025" s="484"/>
      <c r="EZ1025" s="484"/>
      <c r="FA1025" s="484"/>
      <c r="FB1025" s="484"/>
      <c r="FC1025" s="484"/>
      <c r="FD1025" s="484"/>
      <c r="FE1025" s="484"/>
      <c r="FF1025" s="484"/>
      <c r="FG1025" s="484"/>
      <c r="FH1025" s="484"/>
      <c r="FI1025" s="484"/>
      <c r="FJ1025" s="484"/>
      <c r="FK1025" s="484"/>
      <c r="FL1025" s="484"/>
      <c r="FM1025" s="484"/>
      <c r="FN1025" s="484"/>
    </row>
    <row r="1026" spans="1:170" s="586" customFormat="1" ht="18" hidden="1" customHeight="1">
      <c r="A1026" s="535" t="s">
        <v>518</v>
      </c>
      <c r="B1026" s="536"/>
      <c r="C1026" s="519" t="e">
        <f>ROUND((Q1026-R1026)/H1026/12,0)</f>
        <v>#DIV/0!</v>
      </c>
      <c r="D1026" s="519" t="e">
        <f>ROUND(R1026/F1026/12,0)</f>
        <v>#DIV/0!</v>
      </c>
      <c r="E1026" s="612">
        <f>E1027+E1028</f>
        <v>0</v>
      </c>
      <c r="F1026" s="613">
        <f>F1027+F1028</f>
        <v>0</v>
      </c>
      <c r="G1026" s="613">
        <f>G1027+G1028</f>
        <v>0</v>
      </c>
      <c r="H1026" s="614">
        <f>IF(E1026+G1026=H1027+H1028,E1026+G1026, "CHYBA")</f>
        <v>0</v>
      </c>
      <c r="I1026" s="522">
        <f>I1027+I1028</f>
        <v>0</v>
      </c>
      <c r="J1026" s="519">
        <f t="shared" ref="J1026" si="330">J1027+J1028</f>
        <v>0</v>
      </c>
      <c r="K1026" s="519">
        <f>K1029</f>
        <v>0</v>
      </c>
      <c r="L1026" s="519">
        <f>IF(I1026+K1026=L1027+L1028+L1029,I1026+K1026,"CHYBA")</f>
        <v>0</v>
      </c>
      <c r="M1026" s="519">
        <f>M1027+M1028</f>
        <v>0</v>
      </c>
      <c r="N1026" s="519">
        <f>N1027+N1028</f>
        <v>0</v>
      </c>
      <c r="O1026" s="519">
        <f>O1029</f>
        <v>0</v>
      </c>
      <c r="P1026" s="519">
        <f>IF(M1026+O1026=P1027+P1028+P1029,M1026+O1026,"CHYBA")</f>
        <v>0</v>
      </c>
      <c r="Q1026" s="519">
        <f>Q1027+Q1028</f>
        <v>0</v>
      </c>
      <c r="R1026" s="519">
        <f>R1027+R1028</f>
        <v>0</v>
      </c>
      <c r="S1026" s="519">
        <f>S1029</f>
        <v>0</v>
      </c>
      <c r="T1026" s="521">
        <f>IF(Q1026+S1026=T1027+T1028+T1029,Q1026+S1026,"CHYBA")</f>
        <v>0</v>
      </c>
      <c r="U1026" s="484"/>
      <c r="V1026" s="484"/>
      <c r="W1026" s="484"/>
      <c r="X1026" s="484"/>
      <c r="Y1026" s="484"/>
      <c r="Z1026" s="484"/>
      <c r="AA1026" s="484"/>
      <c r="AB1026" s="484"/>
      <c r="AC1026" s="484"/>
      <c r="AD1026" s="484"/>
      <c r="AE1026" s="484"/>
      <c r="AF1026" s="484"/>
      <c r="AG1026" s="484"/>
      <c r="AH1026" s="484"/>
      <c r="AI1026" s="484"/>
      <c r="AJ1026" s="484"/>
      <c r="AK1026" s="484"/>
      <c r="AL1026" s="484"/>
      <c r="AM1026" s="484"/>
      <c r="AN1026" s="484"/>
      <c r="AO1026" s="484"/>
      <c r="AP1026" s="484"/>
      <c r="AQ1026" s="484"/>
      <c r="AR1026" s="484"/>
      <c r="AS1026" s="484"/>
      <c r="AT1026" s="484"/>
      <c r="AU1026" s="484"/>
      <c r="AV1026" s="484"/>
      <c r="AW1026" s="484"/>
      <c r="AX1026" s="484"/>
      <c r="AY1026" s="484"/>
      <c r="AZ1026" s="484"/>
      <c r="BA1026" s="484"/>
      <c r="BB1026" s="484"/>
      <c r="BC1026" s="484"/>
      <c r="BD1026" s="484"/>
      <c r="BE1026" s="484"/>
      <c r="BF1026" s="484"/>
      <c r="BG1026" s="484"/>
      <c r="BH1026" s="484"/>
      <c r="BI1026" s="484"/>
      <c r="BJ1026" s="484"/>
      <c r="BK1026" s="484"/>
      <c r="BL1026" s="484"/>
      <c r="BM1026" s="484"/>
      <c r="BN1026" s="484"/>
      <c r="BO1026" s="484"/>
      <c r="BP1026" s="484"/>
      <c r="BQ1026" s="484"/>
      <c r="BR1026" s="484"/>
      <c r="BS1026" s="484"/>
      <c r="BT1026" s="484"/>
      <c r="BU1026" s="484"/>
      <c r="BV1026" s="484"/>
      <c r="BW1026" s="484"/>
      <c r="BX1026" s="484"/>
      <c r="BY1026" s="484"/>
      <c r="BZ1026" s="484"/>
      <c r="CA1026" s="484"/>
      <c r="CB1026" s="484"/>
      <c r="CC1026" s="484"/>
      <c r="CD1026" s="484"/>
      <c r="CE1026" s="484"/>
      <c r="CF1026" s="484"/>
      <c r="CG1026" s="484"/>
      <c r="CH1026" s="484"/>
      <c r="CI1026" s="484"/>
      <c r="CJ1026" s="484"/>
      <c r="CK1026" s="484"/>
      <c r="CL1026" s="484"/>
      <c r="CM1026" s="484"/>
      <c r="CN1026" s="484"/>
      <c r="CO1026" s="484"/>
      <c r="CP1026" s="484"/>
      <c r="CQ1026" s="484"/>
      <c r="CR1026" s="484"/>
      <c r="CS1026" s="484"/>
      <c r="CT1026" s="484"/>
      <c r="CU1026" s="484"/>
      <c r="CV1026" s="484"/>
      <c r="CW1026" s="484"/>
      <c r="CX1026" s="484"/>
      <c r="CY1026" s="484"/>
      <c r="CZ1026" s="484"/>
      <c r="DA1026" s="484"/>
      <c r="DB1026" s="484"/>
      <c r="DC1026" s="484"/>
      <c r="DD1026" s="484"/>
      <c r="DE1026" s="484"/>
      <c r="DF1026" s="484"/>
      <c r="DG1026" s="484"/>
      <c r="DH1026" s="484"/>
      <c r="DI1026" s="484"/>
      <c r="DJ1026" s="484"/>
      <c r="DK1026" s="484"/>
      <c r="DL1026" s="484"/>
      <c r="DM1026" s="484"/>
      <c r="DN1026" s="484"/>
      <c r="DO1026" s="484"/>
      <c r="DP1026" s="484"/>
      <c r="DQ1026" s="484"/>
      <c r="DR1026" s="484"/>
      <c r="DS1026" s="484"/>
      <c r="DT1026" s="484"/>
      <c r="DU1026" s="484"/>
      <c r="DV1026" s="484"/>
      <c r="DW1026" s="484"/>
      <c r="DX1026" s="484"/>
      <c r="DY1026" s="484"/>
      <c r="DZ1026" s="484"/>
      <c r="EA1026" s="484"/>
      <c r="EB1026" s="484"/>
      <c r="EC1026" s="484"/>
      <c r="ED1026" s="484"/>
      <c r="EE1026" s="484"/>
      <c r="EF1026" s="484"/>
      <c r="EG1026" s="484"/>
      <c r="EH1026" s="484"/>
      <c r="EI1026" s="484"/>
      <c r="EJ1026" s="484"/>
      <c r="EK1026" s="484"/>
      <c r="EL1026" s="484"/>
      <c r="EM1026" s="484"/>
      <c r="EN1026" s="484"/>
      <c r="EO1026" s="484"/>
      <c r="EP1026" s="484"/>
      <c r="EQ1026" s="484"/>
      <c r="ER1026" s="484"/>
      <c r="ES1026" s="484"/>
      <c r="ET1026" s="484"/>
      <c r="EU1026" s="484"/>
      <c r="EV1026" s="484"/>
      <c r="EW1026" s="484"/>
      <c r="EX1026" s="484"/>
      <c r="EY1026" s="484"/>
      <c r="EZ1026" s="484"/>
      <c r="FA1026" s="484"/>
      <c r="FB1026" s="484"/>
      <c r="FC1026" s="484"/>
      <c r="FD1026" s="484"/>
      <c r="FE1026" s="484"/>
      <c r="FF1026" s="484"/>
      <c r="FG1026" s="484"/>
      <c r="FH1026" s="484"/>
      <c r="FI1026" s="484"/>
      <c r="FJ1026" s="484"/>
      <c r="FK1026" s="484"/>
      <c r="FL1026" s="484"/>
      <c r="FM1026" s="484"/>
      <c r="FN1026" s="484"/>
    </row>
    <row r="1027" spans="1:170" s="586" customFormat="1" ht="18" hidden="1" customHeight="1">
      <c r="A1027" s="534" t="s">
        <v>55</v>
      </c>
      <c r="B1027" s="518" t="s">
        <v>419</v>
      </c>
      <c r="C1027" s="519" t="e">
        <f>ROUND((Q1027-R1027)/H1027/12,0)</f>
        <v>#DIV/0!</v>
      </c>
      <c r="D1027" s="519" t="e">
        <f>ROUND(R1027/F1027/12,0)</f>
        <v>#DIV/0!</v>
      </c>
      <c r="E1027" s="615"/>
      <c r="F1027" s="616"/>
      <c r="G1027" s="616"/>
      <c r="H1027" s="614">
        <f>E1027+G1027</f>
        <v>0</v>
      </c>
      <c r="I1027" s="541"/>
      <c r="J1027" s="542"/>
      <c r="K1027" s="519" t="s">
        <v>419</v>
      </c>
      <c r="L1027" s="519">
        <f>I1027</f>
        <v>0</v>
      </c>
      <c r="M1027" s="542"/>
      <c r="N1027" s="542"/>
      <c r="O1027" s="519" t="s">
        <v>419</v>
      </c>
      <c r="P1027" s="519">
        <f>M1027</f>
        <v>0</v>
      </c>
      <c r="Q1027" s="519">
        <f>I1027+M1027</f>
        <v>0</v>
      </c>
      <c r="R1027" s="519">
        <f>J1027+N1027</f>
        <v>0</v>
      </c>
      <c r="S1027" s="519" t="s">
        <v>419</v>
      </c>
      <c r="T1027" s="521">
        <f>Q1027</f>
        <v>0</v>
      </c>
      <c r="U1027" s="484"/>
      <c r="V1027" s="484"/>
      <c r="W1027" s="484"/>
      <c r="X1027" s="484"/>
      <c r="Y1027" s="484"/>
      <c r="Z1027" s="484"/>
      <c r="AA1027" s="484"/>
      <c r="AB1027" s="484"/>
      <c r="AC1027" s="484"/>
      <c r="AD1027" s="484"/>
      <c r="AE1027" s="484"/>
      <c r="AF1027" s="484"/>
      <c r="AG1027" s="484"/>
      <c r="AH1027" s="484"/>
      <c r="AI1027" s="484"/>
      <c r="AJ1027" s="484"/>
      <c r="AK1027" s="484"/>
      <c r="AL1027" s="484"/>
      <c r="AM1027" s="484"/>
      <c r="AN1027" s="484"/>
      <c r="AO1027" s="484"/>
      <c r="AP1027" s="484"/>
      <c r="AQ1027" s="484"/>
      <c r="AR1027" s="484"/>
      <c r="AS1027" s="484"/>
      <c r="AT1027" s="484"/>
      <c r="AU1027" s="484"/>
      <c r="AV1027" s="484"/>
      <c r="AW1027" s="484"/>
      <c r="AX1027" s="484"/>
      <c r="AY1027" s="484"/>
      <c r="AZ1027" s="484"/>
      <c r="BA1027" s="484"/>
      <c r="BB1027" s="484"/>
      <c r="BC1027" s="484"/>
      <c r="BD1027" s="484"/>
      <c r="BE1027" s="484"/>
      <c r="BF1027" s="484"/>
      <c r="BG1027" s="484"/>
      <c r="BH1027" s="484"/>
      <c r="BI1027" s="484"/>
      <c r="BJ1027" s="484"/>
      <c r="BK1027" s="484"/>
      <c r="BL1027" s="484"/>
      <c r="BM1027" s="484"/>
      <c r="BN1027" s="484"/>
      <c r="BO1027" s="484"/>
      <c r="BP1027" s="484"/>
      <c r="BQ1027" s="484"/>
      <c r="BR1027" s="484"/>
      <c r="BS1027" s="484"/>
      <c r="BT1027" s="484"/>
      <c r="BU1027" s="484"/>
      <c r="BV1027" s="484"/>
      <c r="BW1027" s="484"/>
      <c r="BX1027" s="484"/>
      <c r="BY1027" s="484"/>
      <c r="BZ1027" s="484"/>
      <c r="CA1027" s="484"/>
      <c r="CB1027" s="484"/>
      <c r="CC1027" s="484"/>
      <c r="CD1027" s="484"/>
      <c r="CE1027" s="484"/>
      <c r="CF1027" s="484"/>
      <c r="CG1027" s="484"/>
      <c r="CH1027" s="484"/>
      <c r="CI1027" s="484"/>
      <c r="CJ1027" s="484"/>
      <c r="CK1027" s="484"/>
      <c r="CL1027" s="484"/>
      <c r="CM1027" s="484"/>
      <c r="CN1027" s="484"/>
      <c r="CO1027" s="484"/>
      <c r="CP1027" s="484"/>
      <c r="CQ1027" s="484"/>
      <c r="CR1027" s="484"/>
      <c r="CS1027" s="484"/>
      <c r="CT1027" s="484"/>
      <c r="CU1027" s="484"/>
      <c r="CV1027" s="484"/>
      <c r="CW1027" s="484"/>
      <c r="CX1027" s="484"/>
      <c r="CY1027" s="484"/>
      <c r="CZ1027" s="484"/>
      <c r="DA1027" s="484"/>
      <c r="DB1027" s="484"/>
      <c r="DC1027" s="484"/>
      <c r="DD1027" s="484"/>
      <c r="DE1027" s="484"/>
      <c r="DF1027" s="484"/>
      <c r="DG1027" s="484"/>
      <c r="DH1027" s="484"/>
      <c r="DI1027" s="484"/>
      <c r="DJ1027" s="484"/>
      <c r="DK1027" s="484"/>
      <c r="DL1027" s="484"/>
      <c r="DM1027" s="484"/>
      <c r="DN1027" s="484"/>
      <c r="DO1027" s="484"/>
      <c r="DP1027" s="484"/>
      <c r="DQ1027" s="484"/>
      <c r="DR1027" s="484"/>
      <c r="DS1027" s="484"/>
      <c r="DT1027" s="484"/>
      <c r="DU1027" s="484"/>
      <c r="DV1027" s="484"/>
      <c r="DW1027" s="484"/>
      <c r="DX1027" s="484"/>
      <c r="DY1027" s="484"/>
      <c r="DZ1027" s="484"/>
      <c r="EA1027" s="484"/>
      <c r="EB1027" s="484"/>
      <c r="EC1027" s="484"/>
      <c r="ED1027" s="484"/>
      <c r="EE1027" s="484"/>
      <c r="EF1027" s="484"/>
      <c r="EG1027" s="484"/>
      <c r="EH1027" s="484"/>
      <c r="EI1027" s="484"/>
      <c r="EJ1027" s="484"/>
      <c r="EK1027" s="484"/>
      <c r="EL1027" s="484"/>
      <c r="EM1027" s="484"/>
      <c r="EN1027" s="484"/>
      <c r="EO1027" s="484"/>
      <c r="EP1027" s="484"/>
      <c r="EQ1027" s="484"/>
      <c r="ER1027" s="484"/>
      <c r="ES1027" s="484"/>
      <c r="ET1027" s="484"/>
      <c r="EU1027" s="484"/>
      <c r="EV1027" s="484"/>
      <c r="EW1027" s="484"/>
      <c r="EX1027" s="484"/>
      <c r="EY1027" s="484"/>
      <c r="EZ1027" s="484"/>
      <c r="FA1027" s="484"/>
      <c r="FB1027" s="484"/>
      <c r="FC1027" s="484"/>
      <c r="FD1027" s="484"/>
      <c r="FE1027" s="484"/>
      <c r="FF1027" s="484"/>
      <c r="FG1027" s="484"/>
      <c r="FH1027" s="484"/>
      <c r="FI1027" s="484"/>
      <c r="FJ1027" s="484"/>
      <c r="FK1027" s="484"/>
      <c r="FL1027" s="484"/>
      <c r="FM1027" s="484"/>
      <c r="FN1027" s="484"/>
    </row>
    <row r="1028" spans="1:170" s="586" customFormat="1" ht="18" hidden="1" customHeight="1">
      <c r="A1028" s="534" t="s">
        <v>56</v>
      </c>
      <c r="B1028" s="518" t="s">
        <v>419</v>
      </c>
      <c r="C1028" s="519" t="e">
        <f>ROUND((Q1028-R1028)/H1028/12,0)</f>
        <v>#DIV/0!</v>
      </c>
      <c r="D1028" s="519" t="e">
        <f>ROUND(R1028/F1028/12,0)</f>
        <v>#DIV/0!</v>
      </c>
      <c r="E1028" s="615"/>
      <c r="F1028" s="616"/>
      <c r="G1028" s="616"/>
      <c r="H1028" s="614">
        <f>E1028+G1028</f>
        <v>0</v>
      </c>
      <c r="I1028" s="541"/>
      <c r="J1028" s="542"/>
      <c r="K1028" s="519" t="s">
        <v>419</v>
      </c>
      <c r="L1028" s="519">
        <f>I1028</f>
        <v>0</v>
      </c>
      <c r="M1028" s="542"/>
      <c r="N1028" s="542"/>
      <c r="O1028" s="519" t="s">
        <v>419</v>
      </c>
      <c r="P1028" s="519">
        <f>M1028</f>
        <v>0</v>
      </c>
      <c r="Q1028" s="519">
        <f>I1028+M1028</f>
        <v>0</v>
      </c>
      <c r="R1028" s="519">
        <f>J1028+N1028</f>
        <v>0</v>
      </c>
      <c r="S1028" s="519" t="s">
        <v>419</v>
      </c>
      <c r="T1028" s="521">
        <f>Q1028</f>
        <v>0</v>
      </c>
      <c r="U1028" s="484"/>
      <c r="V1028" s="484"/>
      <c r="W1028" s="484"/>
      <c r="X1028" s="484"/>
      <c r="Y1028" s="484"/>
      <c r="Z1028" s="484"/>
      <c r="AA1028" s="484"/>
      <c r="AB1028" s="484"/>
      <c r="AC1028" s="484"/>
      <c r="AD1028" s="484"/>
      <c r="AE1028" s="484"/>
      <c r="AF1028" s="484"/>
      <c r="AG1028" s="484"/>
      <c r="AH1028" s="484"/>
      <c r="AI1028" s="484"/>
      <c r="AJ1028" s="484"/>
      <c r="AK1028" s="484"/>
      <c r="AL1028" s="484"/>
      <c r="AM1028" s="484"/>
      <c r="AN1028" s="484"/>
      <c r="AO1028" s="484"/>
      <c r="AP1028" s="484"/>
      <c r="AQ1028" s="484"/>
      <c r="AR1028" s="484"/>
      <c r="AS1028" s="484"/>
      <c r="AT1028" s="484"/>
      <c r="AU1028" s="484"/>
      <c r="AV1028" s="484"/>
      <c r="AW1028" s="484"/>
      <c r="AX1028" s="484"/>
      <c r="AY1028" s="484"/>
      <c r="AZ1028" s="484"/>
      <c r="BA1028" s="484"/>
      <c r="BB1028" s="484"/>
      <c r="BC1028" s="484"/>
      <c r="BD1028" s="484"/>
      <c r="BE1028" s="484"/>
      <c r="BF1028" s="484"/>
      <c r="BG1028" s="484"/>
      <c r="BH1028" s="484"/>
      <c r="BI1028" s="484"/>
      <c r="BJ1028" s="484"/>
      <c r="BK1028" s="484"/>
      <c r="BL1028" s="484"/>
      <c r="BM1028" s="484"/>
      <c r="BN1028" s="484"/>
      <c r="BO1028" s="484"/>
      <c r="BP1028" s="484"/>
      <c r="BQ1028" s="484"/>
      <c r="BR1028" s="484"/>
      <c r="BS1028" s="484"/>
      <c r="BT1028" s="484"/>
      <c r="BU1028" s="484"/>
      <c r="BV1028" s="484"/>
      <c r="BW1028" s="484"/>
      <c r="BX1028" s="484"/>
      <c r="BY1028" s="484"/>
      <c r="BZ1028" s="484"/>
      <c r="CA1028" s="484"/>
      <c r="CB1028" s="484"/>
      <c r="CC1028" s="484"/>
      <c r="CD1028" s="484"/>
      <c r="CE1028" s="484"/>
      <c r="CF1028" s="484"/>
      <c r="CG1028" s="484"/>
      <c r="CH1028" s="484"/>
      <c r="CI1028" s="484"/>
      <c r="CJ1028" s="484"/>
      <c r="CK1028" s="484"/>
      <c r="CL1028" s="484"/>
      <c r="CM1028" s="484"/>
      <c r="CN1028" s="484"/>
      <c r="CO1028" s="484"/>
      <c r="CP1028" s="484"/>
      <c r="CQ1028" s="484"/>
      <c r="CR1028" s="484"/>
      <c r="CS1028" s="484"/>
      <c r="CT1028" s="484"/>
      <c r="CU1028" s="484"/>
      <c r="CV1028" s="484"/>
      <c r="CW1028" s="484"/>
      <c r="CX1028" s="484"/>
      <c r="CY1028" s="484"/>
      <c r="CZ1028" s="484"/>
      <c r="DA1028" s="484"/>
      <c r="DB1028" s="484"/>
      <c r="DC1028" s="484"/>
      <c r="DD1028" s="484"/>
      <c r="DE1028" s="484"/>
      <c r="DF1028" s="484"/>
      <c r="DG1028" s="484"/>
      <c r="DH1028" s="484"/>
      <c r="DI1028" s="484"/>
      <c r="DJ1028" s="484"/>
      <c r="DK1028" s="484"/>
      <c r="DL1028" s="484"/>
      <c r="DM1028" s="484"/>
      <c r="DN1028" s="484"/>
      <c r="DO1028" s="484"/>
      <c r="DP1028" s="484"/>
      <c r="DQ1028" s="484"/>
      <c r="DR1028" s="484"/>
      <c r="DS1028" s="484"/>
      <c r="DT1028" s="484"/>
      <c r="DU1028" s="484"/>
      <c r="DV1028" s="484"/>
      <c r="DW1028" s="484"/>
      <c r="DX1028" s="484"/>
      <c r="DY1028" s="484"/>
      <c r="DZ1028" s="484"/>
      <c r="EA1028" s="484"/>
      <c r="EB1028" s="484"/>
      <c r="EC1028" s="484"/>
      <c r="ED1028" s="484"/>
      <c r="EE1028" s="484"/>
      <c r="EF1028" s="484"/>
      <c r="EG1028" s="484"/>
      <c r="EH1028" s="484"/>
      <c r="EI1028" s="484"/>
      <c r="EJ1028" s="484"/>
      <c r="EK1028" s="484"/>
      <c r="EL1028" s="484"/>
      <c r="EM1028" s="484"/>
      <c r="EN1028" s="484"/>
      <c r="EO1028" s="484"/>
      <c r="EP1028" s="484"/>
      <c r="EQ1028" s="484"/>
      <c r="ER1028" s="484"/>
      <c r="ES1028" s="484"/>
      <c r="ET1028" s="484"/>
      <c r="EU1028" s="484"/>
      <c r="EV1028" s="484"/>
      <c r="EW1028" s="484"/>
      <c r="EX1028" s="484"/>
      <c r="EY1028" s="484"/>
      <c r="EZ1028" s="484"/>
      <c r="FA1028" s="484"/>
      <c r="FB1028" s="484"/>
      <c r="FC1028" s="484"/>
      <c r="FD1028" s="484"/>
      <c r="FE1028" s="484"/>
      <c r="FF1028" s="484"/>
      <c r="FG1028" s="484"/>
      <c r="FH1028" s="484"/>
      <c r="FI1028" s="484"/>
      <c r="FJ1028" s="484"/>
      <c r="FK1028" s="484"/>
      <c r="FL1028" s="484"/>
      <c r="FM1028" s="484"/>
      <c r="FN1028" s="484"/>
    </row>
    <row r="1029" spans="1:170" s="586" customFormat="1" ht="18" hidden="1" customHeight="1">
      <c r="A1029" s="534" t="s">
        <v>57</v>
      </c>
      <c r="B1029" s="518" t="s">
        <v>419</v>
      </c>
      <c r="C1029" s="519" t="s">
        <v>419</v>
      </c>
      <c r="D1029" s="519" t="s">
        <v>419</v>
      </c>
      <c r="E1029" s="612" t="s">
        <v>419</v>
      </c>
      <c r="F1029" s="613" t="s">
        <v>419</v>
      </c>
      <c r="G1029" s="613" t="s">
        <v>419</v>
      </c>
      <c r="H1029" s="614" t="s">
        <v>419</v>
      </c>
      <c r="I1029" s="522" t="s">
        <v>419</v>
      </c>
      <c r="J1029" s="519" t="s">
        <v>419</v>
      </c>
      <c r="K1029" s="542"/>
      <c r="L1029" s="519">
        <f>K1029</f>
        <v>0</v>
      </c>
      <c r="M1029" s="519" t="s">
        <v>419</v>
      </c>
      <c r="N1029" s="519" t="s">
        <v>419</v>
      </c>
      <c r="O1029" s="542"/>
      <c r="P1029" s="519">
        <f>O1029</f>
        <v>0</v>
      </c>
      <c r="Q1029" s="519" t="s">
        <v>419</v>
      </c>
      <c r="R1029" s="519" t="s">
        <v>419</v>
      </c>
      <c r="S1029" s="519">
        <f>K1029+O1029</f>
        <v>0</v>
      </c>
      <c r="T1029" s="521">
        <f>S1029</f>
        <v>0</v>
      </c>
      <c r="U1029" s="484"/>
      <c r="V1029" s="484"/>
      <c r="W1029" s="484"/>
      <c r="X1029" s="484"/>
      <c r="Y1029" s="484"/>
      <c r="Z1029" s="484"/>
      <c r="AA1029" s="484"/>
      <c r="AB1029" s="484"/>
      <c r="AC1029" s="484"/>
      <c r="AD1029" s="484"/>
      <c r="AE1029" s="484"/>
      <c r="AF1029" s="484"/>
      <c r="AG1029" s="484"/>
      <c r="AH1029" s="484"/>
      <c r="AI1029" s="484"/>
      <c r="AJ1029" s="484"/>
      <c r="AK1029" s="484"/>
      <c r="AL1029" s="484"/>
      <c r="AM1029" s="484"/>
      <c r="AN1029" s="484"/>
      <c r="AO1029" s="484"/>
      <c r="AP1029" s="484"/>
      <c r="AQ1029" s="484"/>
      <c r="AR1029" s="484"/>
      <c r="AS1029" s="484"/>
      <c r="AT1029" s="484"/>
      <c r="AU1029" s="484"/>
      <c r="AV1029" s="484"/>
      <c r="AW1029" s="484"/>
      <c r="AX1029" s="484"/>
      <c r="AY1029" s="484"/>
      <c r="AZ1029" s="484"/>
      <c r="BA1029" s="484"/>
      <c r="BB1029" s="484"/>
      <c r="BC1029" s="484"/>
      <c r="BD1029" s="484"/>
      <c r="BE1029" s="484"/>
      <c r="BF1029" s="484"/>
      <c r="BG1029" s="484"/>
      <c r="BH1029" s="484"/>
      <c r="BI1029" s="484"/>
      <c r="BJ1029" s="484"/>
      <c r="BK1029" s="484"/>
      <c r="BL1029" s="484"/>
      <c r="BM1029" s="484"/>
      <c r="BN1029" s="484"/>
      <c r="BO1029" s="484"/>
      <c r="BP1029" s="484"/>
      <c r="BQ1029" s="484"/>
      <c r="BR1029" s="484"/>
      <c r="BS1029" s="484"/>
      <c r="BT1029" s="484"/>
      <c r="BU1029" s="484"/>
      <c r="BV1029" s="484"/>
      <c r="BW1029" s="484"/>
      <c r="BX1029" s="484"/>
      <c r="BY1029" s="484"/>
      <c r="BZ1029" s="484"/>
      <c r="CA1029" s="484"/>
      <c r="CB1029" s="484"/>
      <c r="CC1029" s="484"/>
      <c r="CD1029" s="484"/>
      <c r="CE1029" s="484"/>
      <c r="CF1029" s="484"/>
      <c r="CG1029" s="484"/>
      <c r="CH1029" s="484"/>
      <c r="CI1029" s="484"/>
      <c r="CJ1029" s="484"/>
      <c r="CK1029" s="484"/>
      <c r="CL1029" s="484"/>
      <c r="CM1029" s="484"/>
      <c r="CN1029" s="484"/>
      <c r="CO1029" s="484"/>
      <c r="CP1029" s="484"/>
      <c r="CQ1029" s="484"/>
      <c r="CR1029" s="484"/>
      <c r="CS1029" s="484"/>
      <c r="CT1029" s="484"/>
      <c r="CU1029" s="484"/>
      <c r="CV1029" s="484"/>
      <c r="CW1029" s="484"/>
      <c r="CX1029" s="484"/>
      <c r="CY1029" s="484"/>
      <c r="CZ1029" s="484"/>
      <c r="DA1029" s="484"/>
      <c r="DB1029" s="484"/>
      <c r="DC1029" s="484"/>
      <c r="DD1029" s="484"/>
      <c r="DE1029" s="484"/>
      <c r="DF1029" s="484"/>
      <c r="DG1029" s="484"/>
      <c r="DH1029" s="484"/>
      <c r="DI1029" s="484"/>
      <c r="DJ1029" s="484"/>
      <c r="DK1029" s="484"/>
      <c r="DL1029" s="484"/>
      <c r="DM1029" s="484"/>
      <c r="DN1029" s="484"/>
      <c r="DO1029" s="484"/>
      <c r="DP1029" s="484"/>
      <c r="DQ1029" s="484"/>
      <c r="DR1029" s="484"/>
      <c r="DS1029" s="484"/>
      <c r="DT1029" s="484"/>
      <c r="DU1029" s="484"/>
      <c r="DV1029" s="484"/>
      <c r="DW1029" s="484"/>
      <c r="DX1029" s="484"/>
      <c r="DY1029" s="484"/>
      <c r="DZ1029" s="484"/>
      <c r="EA1029" s="484"/>
      <c r="EB1029" s="484"/>
      <c r="EC1029" s="484"/>
      <c r="ED1029" s="484"/>
      <c r="EE1029" s="484"/>
      <c r="EF1029" s="484"/>
      <c r="EG1029" s="484"/>
      <c r="EH1029" s="484"/>
      <c r="EI1029" s="484"/>
      <c r="EJ1029" s="484"/>
      <c r="EK1029" s="484"/>
      <c r="EL1029" s="484"/>
      <c r="EM1029" s="484"/>
      <c r="EN1029" s="484"/>
      <c r="EO1029" s="484"/>
      <c r="EP1029" s="484"/>
      <c r="EQ1029" s="484"/>
      <c r="ER1029" s="484"/>
      <c r="ES1029" s="484"/>
      <c r="ET1029" s="484"/>
      <c r="EU1029" s="484"/>
      <c r="EV1029" s="484"/>
      <c r="EW1029" s="484"/>
      <c r="EX1029" s="484"/>
      <c r="EY1029" s="484"/>
      <c r="EZ1029" s="484"/>
      <c r="FA1029" s="484"/>
      <c r="FB1029" s="484"/>
      <c r="FC1029" s="484"/>
      <c r="FD1029" s="484"/>
      <c r="FE1029" s="484"/>
      <c r="FF1029" s="484"/>
      <c r="FG1029" s="484"/>
      <c r="FH1029" s="484"/>
      <c r="FI1029" s="484"/>
      <c r="FJ1029" s="484"/>
      <c r="FK1029" s="484"/>
      <c r="FL1029" s="484"/>
      <c r="FM1029" s="484"/>
      <c r="FN1029" s="484"/>
    </row>
    <row r="1030" spans="1:170" s="586" customFormat="1" ht="18" hidden="1" customHeight="1">
      <c r="A1030" s="535" t="s">
        <v>518</v>
      </c>
      <c r="B1030" s="536"/>
      <c r="C1030" s="519" t="e">
        <f>ROUND((Q1030-R1030)/H1030/12,0)</f>
        <v>#DIV/0!</v>
      </c>
      <c r="D1030" s="519" t="e">
        <f>ROUND(R1030/F1030/12,0)</f>
        <v>#DIV/0!</v>
      </c>
      <c r="E1030" s="612">
        <f>E1031+E1032</f>
        <v>0</v>
      </c>
      <c r="F1030" s="613">
        <f>F1031+F1032</f>
        <v>0</v>
      </c>
      <c r="G1030" s="613">
        <f>G1031+G1032</f>
        <v>0</v>
      </c>
      <c r="H1030" s="614">
        <f>IF(E1030+G1030=H1031+H1032,E1030+G1030, "CHYBA")</f>
        <v>0</v>
      </c>
      <c r="I1030" s="522">
        <f>I1031+I1032</f>
        <v>0</v>
      </c>
      <c r="J1030" s="519">
        <f t="shared" ref="J1030" si="331">J1031+J1032</f>
        <v>0</v>
      </c>
      <c r="K1030" s="519">
        <f>K1033</f>
        <v>0</v>
      </c>
      <c r="L1030" s="519">
        <f>IF(I1030+K1030=L1031+L1032+L1033,I1030+K1030,"CHYBA")</f>
        <v>0</v>
      </c>
      <c r="M1030" s="519">
        <f>M1031+M1032</f>
        <v>0</v>
      </c>
      <c r="N1030" s="519">
        <f>N1031+N1032</f>
        <v>0</v>
      </c>
      <c r="O1030" s="519">
        <f>O1033</f>
        <v>0</v>
      </c>
      <c r="P1030" s="519">
        <f>IF(M1030+O1030=P1031+P1032+P1033,M1030+O1030,"CHYBA")</f>
        <v>0</v>
      </c>
      <c r="Q1030" s="519">
        <f>Q1031+Q1032</f>
        <v>0</v>
      </c>
      <c r="R1030" s="519">
        <f>R1031+R1032</f>
        <v>0</v>
      </c>
      <c r="S1030" s="519">
        <f>S1033</f>
        <v>0</v>
      </c>
      <c r="T1030" s="521">
        <f>IF(Q1030+S1030=T1031+T1032+T1033,Q1030+S1030,"CHYBA")</f>
        <v>0</v>
      </c>
      <c r="U1030" s="484"/>
      <c r="V1030" s="484"/>
      <c r="W1030" s="484"/>
      <c r="X1030" s="484"/>
      <c r="Y1030" s="484"/>
      <c r="Z1030" s="484"/>
      <c r="AA1030" s="484"/>
      <c r="AB1030" s="484"/>
      <c r="AC1030" s="484"/>
      <c r="AD1030" s="484"/>
      <c r="AE1030" s="484"/>
      <c r="AF1030" s="484"/>
      <c r="AG1030" s="484"/>
      <c r="AH1030" s="484"/>
      <c r="AI1030" s="484"/>
      <c r="AJ1030" s="484"/>
      <c r="AK1030" s="484"/>
      <c r="AL1030" s="484"/>
      <c r="AM1030" s="484"/>
      <c r="AN1030" s="484"/>
      <c r="AO1030" s="484"/>
      <c r="AP1030" s="484"/>
      <c r="AQ1030" s="484"/>
      <c r="AR1030" s="484"/>
      <c r="AS1030" s="484"/>
      <c r="AT1030" s="484"/>
      <c r="AU1030" s="484"/>
      <c r="AV1030" s="484"/>
      <c r="AW1030" s="484"/>
      <c r="AX1030" s="484"/>
      <c r="AY1030" s="484"/>
      <c r="AZ1030" s="484"/>
      <c r="BA1030" s="484"/>
      <c r="BB1030" s="484"/>
      <c r="BC1030" s="484"/>
      <c r="BD1030" s="484"/>
      <c r="BE1030" s="484"/>
      <c r="BF1030" s="484"/>
      <c r="BG1030" s="484"/>
      <c r="BH1030" s="484"/>
      <c r="BI1030" s="484"/>
      <c r="BJ1030" s="484"/>
      <c r="BK1030" s="484"/>
      <c r="BL1030" s="484"/>
      <c r="BM1030" s="484"/>
      <c r="BN1030" s="484"/>
      <c r="BO1030" s="484"/>
      <c r="BP1030" s="484"/>
      <c r="BQ1030" s="484"/>
      <c r="BR1030" s="484"/>
      <c r="BS1030" s="484"/>
      <c r="BT1030" s="484"/>
      <c r="BU1030" s="484"/>
      <c r="BV1030" s="484"/>
      <c r="BW1030" s="484"/>
      <c r="BX1030" s="484"/>
      <c r="BY1030" s="484"/>
      <c r="BZ1030" s="484"/>
      <c r="CA1030" s="484"/>
      <c r="CB1030" s="484"/>
      <c r="CC1030" s="484"/>
      <c r="CD1030" s="484"/>
      <c r="CE1030" s="484"/>
      <c r="CF1030" s="484"/>
      <c r="CG1030" s="484"/>
      <c r="CH1030" s="484"/>
      <c r="CI1030" s="484"/>
      <c r="CJ1030" s="484"/>
      <c r="CK1030" s="484"/>
      <c r="CL1030" s="484"/>
      <c r="CM1030" s="484"/>
      <c r="CN1030" s="484"/>
      <c r="CO1030" s="484"/>
      <c r="CP1030" s="484"/>
      <c r="CQ1030" s="484"/>
      <c r="CR1030" s="484"/>
      <c r="CS1030" s="484"/>
      <c r="CT1030" s="484"/>
      <c r="CU1030" s="484"/>
      <c r="CV1030" s="484"/>
      <c r="CW1030" s="484"/>
      <c r="CX1030" s="484"/>
      <c r="CY1030" s="484"/>
      <c r="CZ1030" s="484"/>
      <c r="DA1030" s="484"/>
      <c r="DB1030" s="484"/>
      <c r="DC1030" s="484"/>
      <c r="DD1030" s="484"/>
      <c r="DE1030" s="484"/>
      <c r="DF1030" s="484"/>
      <c r="DG1030" s="484"/>
      <c r="DH1030" s="484"/>
      <c r="DI1030" s="484"/>
      <c r="DJ1030" s="484"/>
      <c r="DK1030" s="484"/>
      <c r="DL1030" s="484"/>
      <c r="DM1030" s="484"/>
      <c r="DN1030" s="484"/>
      <c r="DO1030" s="484"/>
      <c r="DP1030" s="484"/>
      <c r="DQ1030" s="484"/>
      <c r="DR1030" s="484"/>
      <c r="DS1030" s="484"/>
      <c r="DT1030" s="484"/>
      <c r="DU1030" s="484"/>
      <c r="DV1030" s="484"/>
      <c r="DW1030" s="484"/>
      <c r="DX1030" s="484"/>
      <c r="DY1030" s="484"/>
      <c r="DZ1030" s="484"/>
      <c r="EA1030" s="484"/>
      <c r="EB1030" s="484"/>
      <c r="EC1030" s="484"/>
      <c r="ED1030" s="484"/>
      <c r="EE1030" s="484"/>
      <c r="EF1030" s="484"/>
      <c r="EG1030" s="484"/>
      <c r="EH1030" s="484"/>
      <c r="EI1030" s="484"/>
      <c r="EJ1030" s="484"/>
      <c r="EK1030" s="484"/>
      <c r="EL1030" s="484"/>
      <c r="EM1030" s="484"/>
      <c r="EN1030" s="484"/>
      <c r="EO1030" s="484"/>
      <c r="EP1030" s="484"/>
      <c r="EQ1030" s="484"/>
      <c r="ER1030" s="484"/>
      <c r="ES1030" s="484"/>
      <c r="ET1030" s="484"/>
      <c r="EU1030" s="484"/>
      <c r="EV1030" s="484"/>
      <c r="EW1030" s="484"/>
      <c r="EX1030" s="484"/>
      <c r="EY1030" s="484"/>
      <c r="EZ1030" s="484"/>
      <c r="FA1030" s="484"/>
      <c r="FB1030" s="484"/>
      <c r="FC1030" s="484"/>
      <c r="FD1030" s="484"/>
      <c r="FE1030" s="484"/>
      <c r="FF1030" s="484"/>
      <c r="FG1030" s="484"/>
      <c r="FH1030" s="484"/>
      <c r="FI1030" s="484"/>
      <c r="FJ1030" s="484"/>
      <c r="FK1030" s="484"/>
      <c r="FL1030" s="484"/>
      <c r="FM1030" s="484"/>
      <c r="FN1030" s="484"/>
    </row>
    <row r="1031" spans="1:170" s="586" customFormat="1" ht="18" hidden="1" customHeight="1">
      <c r="A1031" s="534" t="s">
        <v>55</v>
      </c>
      <c r="B1031" s="518" t="s">
        <v>419</v>
      </c>
      <c r="C1031" s="519" t="e">
        <f>ROUND((Q1031-R1031)/H1031/12,0)</f>
        <v>#DIV/0!</v>
      </c>
      <c r="D1031" s="519" t="e">
        <f>ROUND(R1031/F1031/12,0)</f>
        <v>#DIV/0!</v>
      </c>
      <c r="E1031" s="615"/>
      <c r="F1031" s="616"/>
      <c r="G1031" s="616"/>
      <c r="H1031" s="614">
        <f>E1031+G1031</f>
        <v>0</v>
      </c>
      <c r="I1031" s="541"/>
      <c r="J1031" s="542"/>
      <c r="K1031" s="519" t="s">
        <v>419</v>
      </c>
      <c r="L1031" s="519">
        <f>I1031</f>
        <v>0</v>
      </c>
      <c r="M1031" s="542"/>
      <c r="N1031" s="542"/>
      <c r="O1031" s="519" t="s">
        <v>419</v>
      </c>
      <c r="P1031" s="519">
        <f>M1031</f>
        <v>0</v>
      </c>
      <c r="Q1031" s="519">
        <f>I1031+M1031</f>
        <v>0</v>
      </c>
      <c r="R1031" s="519">
        <f>J1031+N1031</f>
        <v>0</v>
      </c>
      <c r="S1031" s="519" t="s">
        <v>419</v>
      </c>
      <c r="T1031" s="521">
        <f>Q1031</f>
        <v>0</v>
      </c>
      <c r="U1031" s="484"/>
      <c r="V1031" s="484"/>
      <c r="W1031" s="484"/>
      <c r="X1031" s="484"/>
      <c r="Y1031" s="484"/>
      <c r="Z1031" s="484"/>
      <c r="AA1031" s="484"/>
      <c r="AB1031" s="484"/>
      <c r="AC1031" s="484"/>
      <c r="AD1031" s="484"/>
      <c r="AE1031" s="484"/>
      <c r="AF1031" s="484"/>
      <c r="AG1031" s="484"/>
      <c r="AH1031" s="484"/>
      <c r="AI1031" s="484"/>
      <c r="AJ1031" s="484"/>
      <c r="AK1031" s="484"/>
      <c r="AL1031" s="484"/>
      <c r="AM1031" s="484"/>
      <c r="AN1031" s="484"/>
      <c r="AO1031" s="484"/>
      <c r="AP1031" s="484"/>
      <c r="AQ1031" s="484"/>
      <c r="AR1031" s="484"/>
      <c r="AS1031" s="484"/>
      <c r="AT1031" s="484"/>
      <c r="AU1031" s="484"/>
      <c r="AV1031" s="484"/>
      <c r="AW1031" s="484"/>
      <c r="AX1031" s="484"/>
      <c r="AY1031" s="484"/>
      <c r="AZ1031" s="484"/>
      <c r="BA1031" s="484"/>
      <c r="BB1031" s="484"/>
      <c r="BC1031" s="484"/>
      <c r="BD1031" s="484"/>
      <c r="BE1031" s="484"/>
      <c r="BF1031" s="484"/>
      <c r="BG1031" s="484"/>
      <c r="BH1031" s="484"/>
      <c r="BI1031" s="484"/>
      <c r="BJ1031" s="484"/>
      <c r="BK1031" s="484"/>
      <c r="BL1031" s="484"/>
      <c r="BM1031" s="484"/>
      <c r="BN1031" s="484"/>
      <c r="BO1031" s="484"/>
      <c r="BP1031" s="484"/>
      <c r="BQ1031" s="484"/>
      <c r="BR1031" s="484"/>
      <c r="BS1031" s="484"/>
      <c r="BT1031" s="484"/>
      <c r="BU1031" s="484"/>
      <c r="BV1031" s="484"/>
      <c r="BW1031" s="484"/>
      <c r="BX1031" s="484"/>
      <c r="BY1031" s="484"/>
      <c r="BZ1031" s="484"/>
      <c r="CA1031" s="484"/>
      <c r="CB1031" s="484"/>
      <c r="CC1031" s="484"/>
      <c r="CD1031" s="484"/>
      <c r="CE1031" s="484"/>
      <c r="CF1031" s="484"/>
      <c r="CG1031" s="484"/>
      <c r="CH1031" s="484"/>
      <c r="CI1031" s="484"/>
      <c r="CJ1031" s="484"/>
      <c r="CK1031" s="484"/>
      <c r="CL1031" s="484"/>
      <c r="CM1031" s="484"/>
      <c r="CN1031" s="484"/>
      <c r="CO1031" s="484"/>
      <c r="CP1031" s="484"/>
      <c r="CQ1031" s="484"/>
      <c r="CR1031" s="484"/>
      <c r="CS1031" s="484"/>
      <c r="CT1031" s="484"/>
      <c r="CU1031" s="484"/>
      <c r="CV1031" s="484"/>
      <c r="CW1031" s="484"/>
      <c r="CX1031" s="484"/>
      <c r="CY1031" s="484"/>
      <c r="CZ1031" s="484"/>
      <c r="DA1031" s="484"/>
      <c r="DB1031" s="484"/>
      <c r="DC1031" s="484"/>
      <c r="DD1031" s="484"/>
      <c r="DE1031" s="484"/>
      <c r="DF1031" s="484"/>
      <c r="DG1031" s="484"/>
      <c r="DH1031" s="484"/>
      <c r="DI1031" s="484"/>
      <c r="DJ1031" s="484"/>
      <c r="DK1031" s="484"/>
      <c r="DL1031" s="484"/>
      <c r="DM1031" s="484"/>
      <c r="DN1031" s="484"/>
      <c r="DO1031" s="484"/>
      <c r="DP1031" s="484"/>
      <c r="DQ1031" s="484"/>
      <c r="DR1031" s="484"/>
      <c r="DS1031" s="484"/>
      <c r="DT1031" s="484"/>
      <c r="DU1031" s="484"/>
      <c r="DV1031" s="484"/>
      <c r="DW1031" s="484"/>
      <c r="DX1031" s="484"/>
      <c r="DY1031" s="484"/>
      <c r="DZ1031" s="484"/>
      <c r="EA1031" s="484"/>
      <c r="EB1031" s="484"/>
      <c r="EC1031" s="484"/>
      <c r="ED1031" s="484"/>
      <c r="EE1031" s="484"/>
      <c r="EF1031" s="484"/>
      <c r="EG1031" s="484"/>
      <c r="EH1031" s="484"/>
      <c r="EI1031" s="484"/>
      <c r="EJ1031" s="484"/>
      <c r="EK1031" s="484"/>
      <c r="EL1031" s="484"/>
      <c r="EM1031" s="484"/>
      <c r="EN1031" s="484"/>
      <c r="EO1031" s="484"/>
      <c r="EP1031" s="484"/>
      <c r="EQ1031" s="484"/>
      <c r="ER1031" s="484"/>
      <c r="ES1031" s="484"/>
      <c r="ET1031" s="484"/>
      <c r="EU1031" s="484"/>
      <c r="EV1031" s="484"/>
      <c r="EW1031" s="484"/>
      <c r="EX1031" s="484"/>
      <c r="EY1031" s="484"/>
      <c r="EZ1031" s="484"/>
      <c r="FA1031" s="484"/>
      <c r="FB1031" s="484"/>
      <c r="FC1031" s="484"/>
      <c r="FD1031" s="484"/>
      <c r="FE1031" s="484"/>
      <c r="FF1031" s="484"/>
      <c r="FG1031" s="484"/>
      <c r="FH1031" s="484"/>
      <c r="FI1031" s="484"/>
      <c r="FJ1031" s="484"/>
      <c r="FK1031" s="484"/>
      <c r="FL1031" s="484"/>
      <c r="FM1031" s="484"/>
      <c r="FN1031" s="484"/>
    </row>
    <row r="1032" spans="1:170" s="586" customFormat="1" ht="18" hidden="1" customHeight="1">
      <c r="A1032" s="534" t="s">
        <v>56</v>
      </c>
      <c r="B1032" s="518" t="s">
        <v>419</v>
      </c>
      <c r="C1032" s="519" t="e">
        <f>ROUND((Q1032-R1032)/H1032/12,0)</f>
        <v>#DIV/0!</v>
      </c>
      <c r="D1032" s="519" t="e">
        <f>ROUND(R1032/F1032/12,0)</f>
        <v>#DIV/0!</v>
      </c>
      <c r="E1032" s="615"/>
      <c r="F1032" s="616"/>
      <c r="G1032" s="616"/>
      <c r="H1032" s="614">
        <f>E1032+G1032</f>
        <v>0</v>
      </c>
      <c r="I1032" s="541"/>
      <c r="J1032" s="542"/>
      <c r="K1032" s="519" t="s">
        <v>419</v>
      </c>
      <c r="L1032" s="519">
        <f>I1032</f>
        <v>0</v>
      </c>
      <c r="M1032" s="542"/>
      <c r="N1032" s="542"/>
      <c r="O1032" s="519" t="s">
        <v>419</v>
      </c>
      <c r="P1032" s="519">
        <f>M1032</f>
        <v>0</v>
      </c>
      <c r="Q1032" s="519">
        <f>I1032+M1032</f>
        <v>0</v>
      </c>
      <c r="R1032" s="519">
        <f>J1032+N1032</f>
        <v>0</v>
      </c>
      <c r="S1032" s="519" t="s">
        <v>419</v>
      </c>
      <c r="T1032" s="521">
        <f>Q1032</f>
        <v>0</v>
      </c>
      <c r="U1032" s="484"/>
      <c r="V1032" s="484"/>
      <c r="W1032" s="484"/>
      <c r="X1032" s="484"/>
      <c r="Y1032" s="484"/>
      <c r="Z1032" s="484"/>
      <c r="AA1032" s="484"/>
      <c r="AB1032" s="484"/>
      <c r="AC1032" s="484"/>
      <c r="AD1032" s="484"/>
      <c r="AE1032" s="484"/>
      <c r="AF1032" s="484"/>
      <c r="AG1032" s="484"/>
      <c r="AH1032" s="484"/>
      <c r="AI1032" s="484"/>
      <c r="AJ1032" s="484"/>
      <c r="AK1032" s="484"/>
      <c r="AL1032" s="484"/>
      <c r="AM1032" s="484"/>
      <c r="AN1032" s="484"/>
      <c r="AO1032" s="484"/>
      <c r="AP1032" s="484"/>
      <c r="AQ1032" s="484"/>
      <c r="AR1032" s="484"/>
      <c r="AS1032" s="484"/>
      <c r="AT1032" s="484"/>
      <c r="AU1032" s="484"/>
      <c r="AV1032" s="484"/>
      <c r="AW1032" s="484"/>
      <c r="AX1032" s="484"/>
      <c r="AY1032" s="484"/>
      <c r="AZ1032" s="484"/>
      <c r="BA1032" s="484"/>
      <c r="BB1032" s="484"/>
      <c r="BC1032" s="484"/>
      <c r="BD1032" s="484"/>
      <c r="BE1032" s="484"/>
      <c r="BF1032" s="484"/>
      <c r="BG1032" s="484"/>
      <c r="BH1032" s="484"/>
      <c r="BI1032" s="484"/>
      <c r="BJ1032" s="484"/>
      <c r="BK1032" s="484"/>
      <c r="BL1032" s="484"/>
      <c r="BM1032" s="484"/>
      <c r="BN1032" s="484"/>
      <c r="BO1032" s="484"/>
      <c r="BP1032" s="484"/>
      <c r="BQ1032" s="484"/>
      <c r="BR1032" s="484"/>
      <c r="BS1032" s="484"/>
      <c r="BT1032" s="484"/>
      <c r="BU1032" s="484"/>
      <c r="BV1032" s="484"/>
      <c r="BW1032" s="484"/>
      <c r="BX1032" s="484"/>
      <c r="BY1032" s="484"/>
      <c r="BZ1032" s="484"/>
      <c r="CA1032" s="484"/>
      <c r="CB1032" s="484"/>
      <c r="CC1032" s="484"/>
      <c r="CD1032" s="484"/>
      <c r="CE1032" s="484"/>
      <c r="CF1032" s="484"/>
      <c r="CG1032" s="484"/>
      <c r="CH1032" s="484"/>
      <c r="CI1032" s="484"/>
      <c r="CJ1032" s="484"/>
      <c r="CK1032" s="484"/>
      <c r="CL1032" s="484"/>
      <c r="CM1032" s="484"/>
      <c r="CN1032" s="484"/>
      <c r="CO1032" s="484"/>
      <c r="CP1032" s="484"/>
      <c r="CQ1032" s="484"/>
      <c r="CR1032" s="484"/>
      <c r="CS1032" s="484"/>
      <c r="CT1032" s="484"/>
      <c r="CU1032" s="484"/>
      <c r="CV1032" s="484"/>
      <c r="CW1032" s="484"/>
      <c r="CX1032" s="484"/>
      <c r="CY1032" s="484"/>
      <c r="CZ1032" s="484"/>
      <c r="DA1032" s="484"/>
      <c r="DB1032" s="484"/>
      <c r="DC1032" s="484"/>
      <c r="DD1032" s="484"/>
      <c r="DE1032" s="484"/>
      <c r="DF1032" s="484"/>
      <c r="DG1032" s="484"/>
      <c r="DH1032" s="484"/>
      <c r="DI1032" s="484"/>
      <c r="DJ1032" s="484"/>
      <c r="DK1032" s="484"/>
      <c r="DL1032" s="484"/>
      <c r="DM1032" s="484"/>
      <c r="DN1032" s="484"/>
      <c r="DO1032" s="484"/>
      <c r="DP1032" s="484"/>
      <c r="DQ1032" s="484"/>
      <c r="DR1032" s="484"/>
      <c r="DS1032" s="484"/>
      <c r="DT1032" s="484"/>
      <c r="DU1032" s="484"/>
      <c r="DV1032" s="484"/>
      <c r="DW1032" s="484"/>
      <c r="DX1032" s="484"/>
      <c r="DY1032" s="484"/>
      <c r="DZ1032" s="484"/>
      <c r="EA1032" s="484"/>
      <c r="EB1032" s="484"/>
      <c r="EC1032" s="484"/>
      <c r="ED1032" s="484"/>
      <c r="EE1032" s="484"/>
      <c r="EF1032" s="484"/>
      <c r="EG1032" s="484"/>
      <c r="EH1032" s="484"/>
      <c r="EI1032" s="484"/>
      <c r="EJ1032" s="484"/>
      <c r="EK1032" s="484"/>
      <c r="EL1032" s="484"/>
      <c r="EM1032" s="484"/>
      <c r="EN1032" s="484"/>
      <c r="EO1032" s="484"/>
      <c r="EP1032" s="484"/>
      <c r="EQ1032" s="484"/>
      <c r="ER1032" s="484"/>
      <c r="ES1032" s="484"/>
      <c r="ET1032" s="484"/>
      <c r="EU1032" s="484"/>
      <c r="EV1032" s="484"/>
      <c r="EW1032" s="484"/>
      <c r="EX1032" s="484"/>
      <c r="EY1032" s="484"/>
      <c r="EZ1032" s="484"/>
      <c r="FA1032" s="484"/>
      <c r="FB1032" s="484"/>
      <c r="FC1032" s="484"/>
      <c r="FD1032" s="484"/>
      <c r="FE1032" s="484"/>
      <c r="FF1032" s="484"/>
      <c r="FG1032" s="484"/>
      <c r="FH1032" s="484"/>
      <c r="FI1032" s="484"/>
      <c r="FJ1032" s="484"/>
      <c r="FK1032" s="484"/>
      <c r="FL1032" s="484"/>
      <c r="FM1032" s="484"/>
      <c r="FN1032" s="484"/>
    </row>
    <row r="1033" spans="1:170" s="586" customFormat="1" ht="18" hidden="1" customHeight="1" thickBot="1">
      <c r="A1033" s="551" t="s">
        <v>57</v>
      </c>
      <c r="B1033" s="552" t="s">
        <v>419</v>
      </c>
      <c r="C1033" s="553" t="s">
        <v>419</v>
      </c>
      <c r="D1033" s="553" t="s">
        <v>419</v>
      </c>
      <c r="E1033" s="621" t="s">
        <v>419</v>
      </c>
      <c r="F1033" s="622" t="s">
        <v>419</v>
      </c>
      <c r="G1033" s="622" t="s">
        <v>419</v>
      </c>
      <c r="H1033" s="623" t="s">
        <v>419</v>
      </c>
      <c r="I1033" s="557" t="s">
        <v>419</v>
      </c>
      <c r="J1033" s="553" t="s">
        <v>419</v>
      </c>
      <c r="K1033" s="558"/>
      <c r="L1033" s="553">
        <f>K1033</f>
        <v>0</v>
      </c>
      <c r="M1033" s="553" t="s">
        <v>419</v>
      </c>
      <c r="N1033" s="553" t="s">
        <v>419</v>
      </c>
      <c r="O1033" s="558"/>
      <c r="P1033" s="553">
        <f>O1033</f>
        <v>0</v>
      </c>
      <c r="Q1033" s="553" t="s">
        <v>419</v>
      </c>
      <c r="R1033" s="553" t="s">
        <v>419</v>
      </c>
      <c r="S1033" s="553">
        <f>K1033+O1033</f>
        <v>0</v>
      </c>
      <c r="T1033" s="559">
        <f>S1033</f>
        <v>0</v>
      </c>
      <c r="U1033" s="484"/>
      <c r="V1033" s="484"/>
      <c r="W1033" s="484"/>
      <c r="X1033" s="484"/>
      <c r="Y1033" s="484"/>
      <c r="Z1033" s="484"/>
      <c r="AA1033" s="484"/>
      <c r="AB1033" s="484"/>
      <c r="AC1033" s="484"/>
      <c r="AD1033" s="484"/>
      <c r="AE1033" s="484"/>
      <c r="AF1033" s="484"/>
      <c r="AG1033" s="484"/>
      <c r="AH1033" s="484"/>
      <c r="AI1033" s="484"/>
      <c r="AJ1033" s="484"/>
      <c r="AK1033" s="484"/>
      <c r="AL1033" s="484"/>
      <c r="AM1033" s="484"/>
      <c r="AN1033" s="484"/>
      <c r="AO1033" s="484"/>
      <c r="AP1033" s="484"/>
      <c r="AQ1033" s="484"/>
      <c r="AR1033" s="484"/>
      <c r="AS1033" s="484"/>
      <c r="AT1033" s="484"/>
      <c r="AU1033" s="484"/>
      <c r="AV1033" s="484"/>
      <c r="AW1033" s="484"/>
      <c r="AX1033" s="484"/>
      <c r="AY1033" s="484"/>
      <c r="AZ1033" s="484"/>
      <c r="BA1033" s="484"/>
      <c r="BB1033" s="484"/>
      <c r="BC1033" s="484"/>
      <c r="BD1033" s="484"/>
      <c r="BE1033" s="484"/>
      <c r="BF1033" s="484"/>
      <c r="BG1033" s="484"/>
      <c r="BH1033" s="484"/>
      <c r="BI1033" s="484"/>
      <c r="BJ1033" s="484"/>
      <c r="BK1033" s="484"/>
      <c r="BL1033" s="484"/>
      <c r="BM1033" s="484"/>
      <c r="BN1033" s="484"/>
      <c r="BO1033" s="484"/>
      <c r="BP1033" s="484"/>
      <c r="BQ1033" s="484"/>
      <c r="BR1033" s="484"/>
      <c r="BS1033" s="484"/>
      <c r="BT1033" s="484"/>
      <c r="BU1033" s="484"/>
      <c r="BV1033" s="484"/>
      <c r="BW1033" s="484"/>
      <c r="BX1033" s="484"/>
      <c r="BY1033" s="484"/>
      <c r="BZ1033" s="484"/>
      <c r="CA1033" s="484"/>
      <c r="CB1033" s="484"/>
      <c r="CC1033" s="484"/>
      <c r="CD1033" s="484"/>
      <c r="CE1033" s="484"/>
      <c r="CF1033" s="484"/>
      <c r="CG1033" s="484"/>
      <c r="CH1033" s="484"/>
      <c r="CI1033" s="484"/>
      <c r="CJ1033" s="484"/>
      <c r="CK1033" s="484"/>
      <c r="CL1033" s="484"/>
      <c r="CM1033" s="484"/>
      <c r="CN1033" s="484"/>
      <c r="CO1033" s="484"/>
      <c r="CP1033" s="484"/>
      <c r="CQ1033" s="484"/>
      <c r="CR1033" s="484"/>
      <c r="CS1033" s="484"/>
      <c r="CT1033" s="484"/>
      <c r="CU1033" s="484"/>
      <c r="CV1033" s="484"/>
      <c r="CW1033" s="484"/>
      <c r="CX1033" s="484"/>
      <c r="CY1033" s="484"/>
      <c r="CZ1033" s="484"/>
      <c r="DA1033" s="484"/>
      <c r="DB1033" s="484"/>
      <c r="DC1033" s="484"/>
      <c r="DD1033" s="484"/>
      <c r="DE1033" s="484"/>
      <c r="DF1033" s="484"/>
      <c r="DG1033" s="484"/>
      <c r="DH1033" s="484"/>
      <c r="DI1033" s="484"/>
      <c r="DJ1033" s="484"/>
      <c r="DK1033" s="484"/>
      <c r="DL1033" s="484"/>
      <c r="DM1033" s="484"/>
      <c r="DN1033" s="484"/>
      <c r="DO1033" s="484"/>
      <c r="DP1033" s="484"/>
      <c r="DQ1033" s="484"/>
      <c r="DR1033" s="484"/>
      <c r="DS1033" s="484"/>
      <c r="DT1033" s="484"/>
      <c r="DU1033" s="484"/>
      <c r="DV1033" s="484"/>
      <c r="DW1033" s="484"/>
      <c r="DX1033" s="484"/>
      <c r="DY1033" s="484"/>
      <c r="DZ1033" s="484"/>
      <c r="EA1033" s="484"/>
      <c r="EB1033" s="484"/>
      <c r="EC1033" s="484"/>
      <c r="ED1033" s="484"/>
      <c r="EE1033" s="484"/>
      <c r="EF1033" s="484"/>
      <c r="EG1033" s="484"/>
      <c r="EH1033" s="484"/>
      <c r="EI1033" s="484"/>
      <c r="EJ1033" s="484"/>
      <c r="EK1033" s="484"/>
      <c r="EL1033" s="484"/>
      <c r="EM1033" s="484"/>
      <c r="EN1033" s="484"/>
      <c r="EO1033" s="484"/>
      <c r="EP1033" s="484"/>
      <c r="EQ1033" s="484"/>
      <c r="ER1033" s="484"/>
      <c r="ES1033" s="484"/>
      <c r="ET1033" s="484"/>
      <c r="EU1033" s="484"/>
      <c r="EV1033" s="484"/>
      <c r="EW1033" s="484"/>
      <c r="EX1033" s="484"/>
      <c r="EY1033" s="484"/>
      <c r="EZ1033" s="484"/>
      <c r="FA1033" s="484"/>
      <c r="FB1033" s="484"/>
      <c r="FC1033" s="484"/>
      <c r="FD1033" s="484"/>
      <c r="FE1033" s="484"/>
      <c r="FF1033" s="484"/>
      <c r="FG1033" s="484"/>
      <c r="FH1033" s="484"/>
      <c r="FI1033" s="484"/>
      <c r="FJ1033" s="484"/>
      <c r="FK1033" s="484"/>
      <c r="FL1033" s="484"/>
      <c r="FM1033" s="484"/>
      <c r="FN1033" s="484"/>
    </row>
    <row r="1034" spans="1:170" s="586" customFormat="1" ht="18" hidden="1" customHeight="1">
      <c r="A1034" s="528" t="s">
        <v>27</v>
      </c>
      <c r="B1034" s="529" t="s">
        <v>419</v>
      </c>
      <c r="C1034" s="530" t="e">
        <f>ROUND((Q1034-R1034)/H1034/12,0)</f>
        <v>#DIV/0!</v>
      </c>
      <c r="D1034" s="530" t="e">
        <f>ROUND(R1034/F1034/12,0)</f>
        <v>#DIV/0!</v>
      </c>
      <c r="E1034" s="624">
        <f>E1035+E1036</f>
        <v>0</v>
      </c>
      <c r="F1034" s="625">
        <f>F1035+F1036</f>
        <v>0</v>
      </c>
      <c r="G1034" s="625">
        <f>G1035+G1036</f>
        <v>0</v>
      </c>
      <c r="H1034" s="626">
        <f>IF(E1034+G1034=H1035+H1036,E1034+G1034, "CHYBA")</f>
        <v>0</v>
      </c>
      <c r="I1034" s="533">
        <f>I1035+I1036</f>
        <v>0</v>
      </c>
      <c r="J1034" s="530">
        <f>J1035+J1036</f>
        <v>0</v>
      </c>
      <c r="K1034" s="530">
        <f>K1037</f>
        <v>0</v>
      </c>
      <c r="L1034" s="530">
        <f>IF(I1034+K1034=L1035+L1036+L1037,I1034+K1034,"CHYBA")</f>
        <v>0</v>
      </c>
      <c r="M1034" s="530">
        <f>M1035+M1036</f>
        <v>0</v>
      </c>
      <c r="N1034" s="530">
        <f>N1035+N1036</f>
        <v>0</v>
      </c>
      <c r="O1034" s="530">
        <f>O1037</f>
        <v>0</v>
      </c>
      <c r="P1034" s="530">
        <f>IF(M1034+O1034=P1035+P1036+P1037,M1034+O1034,"CHYBA")</f>
        <v>0</v>
      </c>
      <c r="Q1034" s="530">
        <f>Q1035+Q1036</f>
        <v>0</v>
      </c>
      <c r="R1034" s="530">
        <f>R1035+R1036</f>
        <v>0</v>
      </c>
      <c r="S1034" s="530">
        <f>S1037</f>
        <v>0</v>
      </c>
      <c r="T1034" s="532">
        <f>IF(Q1034+S1034=T1035+T1036+T1037,Q1034+S1034,"CHYBA")</f>
        <v>0</v>
      </c>
      <c r="U1034" s="484"/>
      <c r="V1034" s="484"/>
      <c r="W1034" s="484"/>
      <c r="X1034" s="484"/>
      <c r="Y1034" s="484"/>
      <c r="Z1034" s="484"/>
      <c r="AA1034" s="484"/>
      <c r="AB1034" s="484"/>
      <c r="AC1034" s="484"/>
      <c r="AD1034" s="484"/>
      <c r="AE1034" s="484"/>
      <c r="AF1034" s="484"/>
      <c r="AG1034" s="484"/>
      <c r="AH1034" s="484"/>
      <c r="AI1034" s="484"/>
      <c r="AJ1034" s="484"/>
      <c r="AK1034" s="484"/>
      <c r="AL1034" s="484"/>
      <c r="AM1034" s="484"/>
      <c r="AN1034" s="484"/>
      <c r="AO1034" s="484"/>
      <c r="AP1034" s="484"/>
      <c r="AQ1034" s="484"/>
      <c r="AR1034" s="484"/>
      <c r="AS1034" s="484"/>
      <c r="AT1034" s="484"/>
      <c r="AU1034" s="484"/>
      <c r="AV1034" s="484"/>
      <c r="AW1034" s="484"/>
      <c r="AX1034" s="484"/>
      <c r="AY1034" s="484"/>
      <c r="AZ1034" s="484"/>
      <c r="BA1034" s="484"/>
      <c r="BB1034" s="484"/>
      <c r="BC1034" s="484"/>
      <c r="BD1034" s="484"/>
      <c r="BE1034" s="484"/>
      <c r="BF1034" s="484"/>
      <c r="BG1034" s="484"/>
      <c r="BH1034" s="484"/>
      <c r="BI1034" s="484"/>
      <c r="BJ1034" s="484"/>
      <c r="BK1034" s="484"/>
      <c r="BL1034" s="484"/>
      <c r="BM1034" s="484"/>
      <c r="BN1034" s="484"/>
      <c r="BO1034" s="484"/>
      <c r="BP1034" s="484"/>
      <c r="BQ1034" s="484"/>
      <c r="BR1034" s="484"/>
      <c r="BS1034" s="484"/>
      <c r="BT1034" s="484"/>
      <c r="BU1034" s="484"/>
      <c r="BV1034" s="484"/>
      <c r="BW1034" s="484"/>
      <c r="BX1034" s="484"/>
      <c r="BY1034" s="484"/>
      <c r="BZ1034" s="484"/>
      <c r="CA1034" s="484"/>
      <c r="CB1034" s="484"/>
      <c r="CC1034" s="484"/>
      <c r="CD1034" s="484"/>
      <c r="CE1034" s="484"/>
      <c r="CF1034" s="484"/>
      <c r="CG1034" s="484"/>
      <c r="CH1034" s="484"/>
      <c r="CI1034" s="484"/>
      <c r="CJ1034" s="484"/>
      <c r="CK1034" s="484"/>
      <c r="CL1034" s="484"/>
      <c r="CM1034" s="484"/>
      <c r="CN1034" s="484"/>
      <c r="CO1034" s="484"/>
      <c r="CP1034" s="484"/>
      <c r="CQ1034" s="484"/>
      <c r="CR1034" s="484"/>
      <c r="CS1034" s="484"/>
      <c r="CT1034" s="484"/>
      <c r="CU1034" s="484"/>
      <c r="CV1034" s="484"/>
      <c r="CW1034" s="484"/>
      <c r="CX1034" s="484"/>
      <c r="CY1034" s="484"/>
      <c r="CZ1034" s="484"/>
      <c r="DA1034" s="484"/>
      <c r="DB1034" s="484"/>
      <c r="DC1034" s="484"/>
      <c r="DD1034" s="484"/>
      <c r="DE1034" s="484"/>
      <c r="DF1034" s="484"/>
      <c r="DG1034" s="484"/>
      <c r="DH1034" s="484"/>
      <c r="DI1034" s="484"/>
      <c r="DJ1034" s="484"/>
      <c r="DK1034" s="484"/>
      <c r="DL1034" s="484"/>
      <c r="DM1034" s="484"/>
      <c r="DN1034" s="484"/>
      <c r="DO1034" s="484"/>
      <c r="DP1034" s="484"/>
      <c r="DQ1034" s="484"/>
      <c r="DR1034" s="484"/>
      <c r="DS1034" s="484"/>
      <c r="DT1034" s="484"/>
      <c r="DU1034" s="484"/>
      <c r="DV1034" s="484"/>
      <c r="DW1034" s="484"/>
      <c r="DX1034" s="484"/>
      <c r="DY1034" s="484"/>
      <c r="DZ1034" s="484"/>
      <c r="EA1034" s="484"/>
      <c r="EB1034" s="484"/>
      <c r="EC1034" s="484"/>
      <c r="ED1034" s="484"/>
      <c r="EE1034" s="484"/>
      <c r="EF1034" s="484"/>
      <c r="EG1034" s="484"/>
      <c r="EH1034" s="484"/>
      <c r="EI1034" s="484"/>
      <c r="EJ1034" s="484"/>
      <c r="EK1034" s="484"/>
      <c r="EL1034" s="484"/>
      <c r="EM1034" s="484"/>
      <c r="EN1034" s="484"/>
      <c r="EO1034" s="484"/>
      <c r="EP1034" s="484"/>
      <c r="EQ1034" s="484"/>
      <c r="ER1034" s="484"/>
      <c r="ES1034" s="484"/>
      <c r="ET1034" s="484"/>
      <c r="EU1034" s="484"/>
      <c r="EV1034" s="484"/>
      <c r="EW1034" s="484"/>
      <c r="EX1034" s="484"/>
      <c r="EY1034" s="484"/>
      <c r="EZ1034" s="484"/>
      <c r="FA1034" s="484"/>
      <c r="FB1034" s="484"/>
      <c r="FC1034" s="484"/>
      <c r="FD1034" s="484"/>
      <c r="FE1034" s="484"/>
      <c r="FF1034" s="484"/>
      <c r="FG1034" s="484"/>
      <c r="FH1034" s="484"/>
      <c r="FI1034" s="484"/>
      <c r="FJ1034" s="484"/>
      <c r="FK1034" s="484"/>
      <c r="FL1034" s="484"/>
      <c r="FM1034" s="484"/>
      <c r="FN1034" s="484"/>
    </row>
    <row r="1035" spans="1:170" s="586" customFormat="1" ht="18" hidden="1" customHeight="1">
      <c r="A1035" s="534" t="s">
        <v>55</v>
      </c>
      <c r="B1035" s="518" t="s">
        <v>419</v>
      </c>
      <c r="C1035" s="519" t="e">
        <f>ROUND((Q1035-R1035)/H1035/12,0)</f>
        <v>#DIV/0!</v>
      </c>
      <c r="D1035" s="519" t="e">
        <f>ROUND(R1035/F1035/12,0)</f>
        <v>#DIV/0!</v>
      </c>
      <c r="E1035" s="612">
        <f>E1039+E1071+E1103+E1135+E1167+E1199+E1231+E1263+E1295+E1327+E1359</f>
        <v>0</v>
      </c>
      <c r="F1035" s="613">
        <f>F1039+F1071+F1103+F1135+F1167+F1199+F1231+F1263+F1295+F1327+F1359</f>
        <v>0</v>
      </c>
      <c r="G1035" s="613">
        <f t="shared" ref="G1035" si="332">G1039+G1071+G1103+G1135+G1167+G1199+G1231+G1263+G1295+G1327+G1359</f>
        <v>0</v>
      </c>
      <c r="H1035" s="614">
        <f>E1035+G1035</f>
        <v>0</v>
      </c>
      <c r="I1035" s="522">
        <f>I1039+I1071+I1103+I1135+I1167+I1199+I1231+I1263+I1295+I1327+I1359</f>
        <v>0</v>
      </c>
      <c r="J1035" s="519">
        <f>J1039+J1071+J1103+J1135+J1167+J1199+J1231+J1263+J1295+J1327+J1359</f>
        <v>0</v>
      </c>
      <c r="K1035" s="519" t="s">
        <v>419</v>
      </c>
      <c r="L1035" s="519">
        <f>I1035</f>
        <v>0</v>
      </c>
      <c r="M1035" s="519">
        <f>M1039+M1071+M1103+M1135+M1167+M1199+M1231+M1263+M1295+M1327+M1359</f>
        <v>0</v>
      </c>
      <c r="N1035" s="519">
        <f t="shared" ref="N1035" si="333">N1039+N1071+N1103+N1135+N1167+N1199+N1231+N1263+N1295+N1327+N1359</f>
        <v>0</v>
      </c>
      <c r="O1035" s="519" t="s">
        <v>419</v>
      </c>
      <c r="P1035" s="519">
        <f>M1035</f>
        <v>0</v>
      </c>
      <c r="Q1035" s="519">
        <f>I1035+M1035</f>
        <v>0</v>
      </c>
      <c r="R1035" s="519">
        <f>J1035+N1035</f>
        <v>0</v>
      </c>
      <c r="S1035" s="519" t="s">
        <v>419</v>
      </c>
      <c r="T1035" s="521">
        <f>Q1035</f>
        <v>0</v>
      </c>
      <c r="U1035" s="484"/>
      <c r="V1035" s="484"/>
      <c r="W1035" s="484"/>
      <c r="X1035" s="484"/>
      <c r="Y1035" s="484"/>
      <c r="Z1035" s="484"/>
      <c r="AA1035" s="484"/>
      <c r="AB1035" s="484"/>
      <c r="AC1035" s="484"/>
      <c r="AD1035" s="484"/>
      <c r="AE1035" s="484"/>
      <c r="AF1035" s="484"/>
      <c r="AG1035" s="484"/>
      <c r="AH1035" s="484"/>
      <c r="AI1035" s="484"/>
      <c r="AJ1035" s="484"/>
      <c r="AK1035" s="484"/>
      <c r="AL1035" s="484"/>
      <c r="AM1035" s="484"/>
      <c r="AN1035" s="484"/>
      <c r="AO1035" s="484"/>
      <c r="AP1035" s="484"/>
      <c r="AQ1035" s="484"/>
      <c r="AR1035" s="484"/>
      <c r="AS1035" s="484"/>
      <c r="AT1035" s="484"/>
      <c r="AU1035" s="484"/>
      <c r="AV1035" s="484"/>
      <c r="AW1035" s="484"/>
      <c r="AX1035" s="484"/>
      <c r="AY1035" s="484"/>
      <c r="AZ1035" s="484"/>
      <c r="BA1035" s="484"/>
      <c r="BB1035" s="484"/>
      <c r="BC1035" s="484"/>
      <c r="BD1035" s="484"/>
      <c r="BE1035" s="484"/>
      <c r="BF1035" s="484"/>
      <c r="BG1035" s="484"/>
      <c r="BH1035" s="484"/>
      <c r="BI1035" s="484"/>
      <c r="BJ1035" s="484"/>
      <c r="BK1035" s="484"/>
      <c r="BL1035" s="484"/>
      <c r="BM1035" s="484"/>
      <c r="BN1035" s="484"/>
      <c r="BO1035" s="484"/>
      <c r="BP1035" s="484"/>
      <c r="BQ1035" s="484"/>
      <c r="BR1035" s="484"/>
      <c r="BS1035" s="484"/>
      <c r="BT1035" s="484"/>
      <c r="BU1035" s="484"/>
      <c r="BV1035" s="484"/>
      <c r="BW1035" s="484"/>
      <c r="BX1035" s="484"/>
      <c r="BY1035" s="484"/>
      <c r="BZ1035" s="484"/>
      <c r="CA1035" s="484"/>
      <c r="CB1035" s="484"/>
      <c r="CC1035" s="484"/>
      <c r="CD1035" s="484"/>
      <c r="CE1035" s="484"/>
      <c r="CF1035" s="484"/>
      <c r="CG1035" s="484"/>
      <c r="CH1035" s="484"/>
      <c r="CI1035" s="484"/>
      <c r="CJ1035" s="484"/>
      <c r="CK1035" s="484"/>
      <c r="CL1035" s="484"/>
      <c r="CM1035" s="484"/>
      <c r="CN1035" s="484"/>
      <c r="CO1035" s="484"/>
      <c r="CP1035" s="484"/>
      <c r="CQ1035" s="484"/>
      <c r="CR1035" s="484"/>
      <c r="CS1035" s="484"/>
      <c r="CT1035" s="484"/>
      <c r="CU1035" s="484"/>
      <c r="CV1035" s="484"/>
      <c r="CW1035" s="484"/>
      <c r="CX1035" s="484"/>
      <c r="CY1035" s="484"/>
      <c r="CZ1035" s="484"/>
      <c r="DA1035" s="484"/>
      <c r="DB1035" s="484"/>
      <c r="DC1035" s="484"/>
      <c r="DD1035" s="484"/>
      <c r="DE1035" s="484"/>
      <c r="DF1035" s="484"/>
      <c r="DG1035" s="484"/>
      <c r="DH1035" s="484"/>
      <c r="DI1035" s="484"/>
      <c r="DJ1035" s="484"/>
      <c r="DK1035" s="484"/>
      <c r="DL1035" s="484"/>
      <c r="DM1035" s="484"/>
      <c r="DN1035" s="484"/>
      <c r="DO1035" s="484"/>
      <c r="DP1035" s="484"/>
      <c r="DQ1035" s="484"/>
      <c r="DR1035" s="484"/>
      <c r="DS1035" s="484"/>
      <c r="DT1035" s="484"/>
      <c r="DU1035" s="484"/>
      <c r="DV1035" s="484"/>
      <c r="DW1035" s="484"/>
      <c r="DX1035" s="484"/>
      <c r="DY1035" s="484"/>
      <c r="DZ1035" s="484"/>
      <c r="EA1035" s="484"/>
      <c r="EB1035" s="484"/>
      <c r="EC1035" s="484"/>
      <c r="ED1035" s="484"/>
      <c r="EE1035" s="484"/>
      <c r="EF1035" s="484"/>
      <c r="EG1035" s="484"/>
      <c r="EH1035" s="484"/>
      <c r="EI1035" s="484"/>
      <c r="EJ1035" s="484"/>
      <c r="EK1035" s="484"/>
      <c r="EL1035" s="484"/>
      <c r="EM1035" s="484"/>
      <c r="EN1035" s="484"/>
      <c r="EO1035" s="484"/>
      <c r="EP1035" s="484"/>
      <c r="EQ1035" s="484"/>
      <c r="ER1035" s="484"/>
      <c r="ES1035" s="484"/>
      <c r="ET1035" s="484"/>
      <c r="EU1035" s="484"/>
      <c r="EV1035" s="484"/>
      <c r="EW1035" s="484"/>
      <c r="EX1035" s="484"/>
      <c r="EY1035" s="484"/>
      <c r="EZ1035" s="484"/>
      <c r="FA1035" s="484"/>
      <c r="FB1035" s="484"/>
      <c r="FC1035" s="484"/>
      <c r="FD1035" s="484"/>
      <c r="FE1035" s="484"/>
      <c r="FF1035" s="484"/>
      <c r="FG1035" s="484"/>
      <c r="FH1035" s="484"/>
      <c r="FI1035" s="484"/>
      <c r="FJ1035" s="484"/>
      <c r="FK1035" s="484"/>
      <c r="FL1035" s="484"/>
      <c r="FM1035" s="484"/>
      <c r="FN1035" s="484"/>
    </row>
    <row r="1036" spans="1:170" s="586" customFormat="1" ht="18" hidden="1" customHeight="1">
      <c r="A1036" s="534" t="s">
        <v>56</v>
      </c>
      <c r="B1036" s="518" t="s">
        <v>419</v>
      </c>
      <c r="C1036" s="519" t="e">
        <f>ROUND((Q1036-R1036)/H1036/12,0)</f>
        <v>#DIV/0!</v>
      </c>
      <c r="D1036" s="519" t="e">
        <f>ROUND(R1036/F1036/12,0)</f>
        <v>#DIV/0!</v>
      </c>
      <c r="E1036" s="612">
        <f>E1040+E1072+E1104+E1136+E1168+E1200+E1232+E1264+E1296+E1328+E1360</f>
        <v>0</v>
      </c>
      <c r="F1036" s="613">
        <f t="shared" ref="F1036:G1036" si="334">F1040+F1072+F1104+F1136+F1168+F1200+F1232+F1264+F1296+F1328+F1360</f>
        <v>0</v>
      </c>
      <c r="G1036" s="613">
        <f t="shared" si="334"/>
        <v>0</v>
      </c>
      <c r="H1036" s="614">
        <f>E1036+G1036</f>
        <v>0</v>
      </c>
      <c r="I1036" s="522">
        <f>I1040+I1072+I1104+I1136+I1168+I1200+I1232+I1264+I1296+I1328+I1360</f>
        <v>0</v>
      </c>
      <c r="J1036" s="519">
        <f>J1040+J1072+J1104+J1136+J1168+J1200+J1232+J1264+J1296+J1328+J1360</f>
        <v>0</v>
      </c>
      <c r="K1036" s="519" t="s">
        <v>419</v>
      </c>
      <c r="L1036" s="519">
        <f>I1036</f>
        <v>0</v>
      </c>
      <c r="M1036" s="519">
        <f t="shared" ref="M1036:N1036" si="335">M1040+M1072+M1104+M1136+M1168+M1200+M1232+M1264+M1296+M1328+M1360</f>
        <v>0</v>
      </c>
      <c r="N1036" s="519">
        <f t="shared" si="335"/>
        <v>0</v>
      </c>
      <c r="O1036" s="519" t="s">
        <v>419</v>
      </c>
      <c r="P1036" s="519">
        <f>M1036</f>
        <v>0</v>
      </c>
      <c r="Q1036" s="519">
        <f>I1036+M1036</f>
        <v>0</v>
      </c>
      <c r="R1036" s="519">
        <f>J1036+N1036</f>
        <v>0</v>
      </c>
      <c r="S1036" s="519" t="s">
        <v>419</v>
      </c>
      <c r="T1036" s="521">
        <f>Q1036</f>
        <v>0</v>
      </c>
      <c r="U1036" s="484"/>
      <c r="V1036" s="484"/>
      <c r="W1036" s="484"/>
      <c r="X1036" s="484"/>
      <c r="Y1036" s="484"/>
      <c r="Z1036" s="484"/>
      <c r="AA1036" s="484"/>
      <c r="AB1036" s="484"/>
      <c r="AC1036" s="484"/>
      <c r="AD1036" s="484"/>
      <c r="AE1036" s="484"/>
      <c r="AF1036" s="484"/>
      <c r="AG1036" s="484"/>
      <c r="AH1036" s="484"/>
      <c r="AI1036" s="484"/>
      <c r="AJ1036" s="484"/>
      <c r="AK1036" s="484"/>
      <c r="AL1036" s="484"/>
      <c r="AM1036" s="484"/>
      <c r="AN1036" s="484"/>
      <c r="AO1036" s="484"/>
      <c r="AP1036" s="484"/>
      <c r="AQ1036" s="484"/>
      <c r="AR1036" s="484"/>
      <c r="AS1036" s="484"/>
      <c r="AT1036" s="484"/>
      <c r="AU1036" s="484"/>
      <c r="AV1036" s="484"/>
      <c r="AW1036" s="484"/>
      <c r="AX1036" s="484"/>
      <c r="AY1036" s="484"/>
      <c r="AZ1036" s="484"/>
      <c r="BA1036" s="484"/>
      <c r="BB1036" s="484"/>
      <c r="BC1036" s="484"/>
      <c r="BD1036" s="484"/>
      <c r="BE1036" s="484"/>
      <c r="BF1036" s="484"/>
      <c r="BG1036" s="484"/>
      <c r="BH1036" s="484"/>
      <c r="BI1036" s="484"/>
      <c r="BJ1036" s="484"/>
      <c r="BK1036" s="484"/>
      <c r="BL1036" s="484"/>
      <c r="BM1036" s="484"/>
      <c r="BN1036" s="484"/>
      <c r="BO1036" s="484"/>
      <c r="BP1036" s="484"/>
      <c r="BQ1036" s="484"/>
      <c r="BR1036" s="484"/>
      <c r="BS1036" s="484"/>
      <c r="BT1036" s="484"/>
      <c r="BU1036" s="484"/>
      <c r="BV1036" s="484"/>
      <c r="BW1036" s="484"/>
      <c r="BX1036" s="484"/>
      <c r="BY1036" s="484"/>
      <c r="BZ1036" s="484"/>
      <c r="CA1036" s="484"/>
      <c r="CB1036" s="484"/>
      <c r="CC1036" s="484"/>
      <c r="CD1036" s="484"/>
      <c r="CE1036" s="484"/>
      <c r="CF1036" s="484"/>
      <c r="CG1036" s="484"/>
      <c r="CH1036" s="484"/>
      <c r="CI1036" s="484"/>
      <c r="CJ1036" s="484"/>
      <c r="CK1036" s="484"/>
      <c r="CL1036" s="484"/>
      <c r="CM1036" s="484"/>
      <c r="CN1036" s="484"/>
      <c r="CO1036" s="484"/>
      <c r="CP1036" s="484"/>
      <c r="CQ1036" s="484"/>
      <c r="CR1036" s="484"/>
      <c r="CS1036" s="484"/>
      <c r="CT1036" s="484"/>
      <c r="CU1036" s="484"/>
      <c r="CV1036" s="484"/>
      <c r="CW1036" s="484"/>
      <c r="CX1036" s="484"/>
      <c r="CY1036" s="484"/>
      <c r="CZ1036" s="484"/>
      <c r="DA1036" s="484"/>
      <c r="DB1036" s="484"/>
      <c r="DC1036" s="484"/>
      <c r="DD1036" s="484"/>
      <c r="DE1036" s="484"/>
      <c r="DF1036" s="484"/>
      <c r="DG1036" s="484"/>
      <c r="DH1036" s="484"/>
      <c r="DI1036" s="484"/>
      <c r="DJ1036" s="484"/>
      <c r="DK1036" s="484"/>
      <c r="DL1036" s="484"/>
      <c r="DM1036" s="484"/>
      <c r="DN1036" s="484"/>
      <c r="DO1036" s="484"/>
      <c r="DP1036" s="484"/>
      <c r="DQ1036" s="484"/>
      <c r="DR1036" s="484"/>
      <c r="DS1036" s="484"/>
      <c r="DT1036" s="484"/>
      <c r="DU1036" s="484"/>
      <c r="DV1036" s="484"/>
      <c r="DW1036" s="484"/>
      <c r="DX1036" s="484"/>
      <c r="DY1036" s="484"/>
      <c r="DZ1036" s="484"/>
      <c r="EA1036" s="484"/>
      <c r="EB1036" s="484"/>
      <c r="EC1036" s="484"/>
      <c r="ED1036" s="484"/>
      <c r="EE1036" s="484"/>
      <c r="EF1036" s="484"/>
      <c r="EG1036" s="484"/>
      <c r="EH1036" s="484"/>
      <c r="EI1036" s="484"/>
      <c r="EJ1036" s="484"/>
      <c r="EK1036" s="484"/>
      <c r="EL1036" s="484"/>
      <c r="EM1036" s="484"/>
      <c r="EN1036" s="484"/>
      <c r="EO1036" s="484"/>
      <c r="EP1036" s="484"/>
      <c r="EQ1036" s="484"/>
      <c r="ER1036" s="484"/>
      <c r="ES1036" s="484"/>
      <c r="ET1036" s="484"/>
      <c r="EU1036" s="484"/>
      <c r="EV1036" s="484"/>
      <c r="EW1036" s="484"/>
      <c r="EX1036" s="484"/>
      <c r="EY1036" s="484"/>
      <c r="EZ1036" s="484"/>
      <c r="FA1036" s="484"/>
      <c r="FB1036" s="484"/>
      <c r="FC1036" s="484"/>
      <c r="FD1036" s="484"/>
      <c r="FE1036" s="484"/>
      <c r="FF1036" s="484"/>
      <c r="FG1036" s="484"/>
      <c r="FH1036" s="484"/>
      <c r="FI1036" s="484"/>
      <c r="FJ1036" s="484"/>
      <c r="FK1036" s="484"/>
      <c r="FL1036" s="484"/>
      <c r="FM1036" s="484"/>
      <c r="FN1036" s="484"/>
    </row>
    <row r="1037" spans="1:170" s="586" customFormat="1" ht="18" hidden="1" customHeight="1">
      <c r="A1037" s="560" t="s">
        <v>57</v>
      </c>
      <c r="B1037" s="561" t="s">
        <v>419</v>
      </c>
      <c r="C1037" s="562" t="s">
        <v>419</v>
      </c>
      <c r="D1037" s="562" t="s">
        <v>419</v>
      </c>
      <c r="E1037" s="627" t="s">
        <v>419</v>
      </c>
      <c r="F1037" s="628" t="s">
        <v>419</v>
      </c>
      <c r="G1037" s="628" t="s">
        <v>419</v>
      </c>
      <c r="H1037" s="629" t="s">
        <v>419</v>
      </c>
      <c r="I1037" s="563" t="s">
        <v>419</v>
      </c>
      <c r="J1037" s="562" t="s">
        <v>419</v>
      </c>
      <c r="K1037" s="562">
        <f>K1041+K1073+K1105+K1137+K1169+K1201+K1233+K1265+K1297+K1329+K1361</f>
        <v>0</v>
      </c>
      <c r="L1037" s="562">
        <f>K1037</f>
        <v>0</v>
      </c>
      <c r="M1037" s="562" t="s">
        <v>419</v>
      </c>
      <c r="N1037" s="562" t="s">
        <v>419</v>
      </c>
      <c r="O1037" s="562">
        <f>O1041+O1073+O1105+O1137+O1169+O1201+O1233+O1265+O1297+O1329+O1361</f>
        <v>0</v>
      </c>
      <c r="P1037" s="562">
        <f>O1037</f>
        <v>0</v>
      </c>
      <c r="Q1037" s="562" t="s">
        <v>419</v>
      </c>
      <c r="R1037" s="562" t="s">
        <v>419</v>
      </c>
      <c r="S1037" s="562">
        <f>K1037+O1037</f>
        <v>0</v>
      </c>
      <c r="T1037" s="564">
        <f>S1037</f>
        <v>0</v>
      </c>
      <c r="U1037" s="484"/>
      <c r="V1037" s="484"/>
      <c r="W1037" s="484"/>
      <c r="X1037" s="484"/>
      <c r="Y1037" s="484"/>
      <c r="Z1037" s="484"/>
      <c r="AA1037" s="484"/>
      <c r="AB1037" s="484"/>
      <c r="AC1037" s="484"/>
      <c r="AD1037" s="484"/>
      <c r="AE1037" s="484"/>
      <c r="AF1037" s="484"/>
      <c r="AG1037" s="484"/>
      <c r="AH1037" s="484"/>
      <c r="AI1037" s="484"/>
      <c r="AJ1037" s="484"/>
      <c r="AK1037" s="484"/>
      <c r="AL1037" s="484"/>
      <c r="AM1037" s="484"/>
      <c r="AN1037" s="484"/>
      <c r="AO1037" s="484"/>
      <c r="AP1037" s="484"/>
      <c r="AQ1037" s="484"/>
      <c r="AR1037" s="484"/>
      <c r="AS1037" s="484"/>
      <c r="AT1037" s="484"/>
      <c r="AU1037" s="484"/>
      <c r="AV1037" s="484"/>
      <c r="AW1037" s="484"/>
      <c r="AX1037" s="484"/>
      <c r="AY1037" s="484"/>
      <c r="AZ1037" s="484"/>
      <c r="BA1037" s="484"/>
      <c r="BB1037" s="484"/>
      <c r="BC1037" s="484"/>
      <c r="BD1037" s="484"/>
      <c r="BE1037" s="484"/>
      <c r="BF1037" s="484"/>
      <c r="BG1037" s="484"/>
      <c r="BH1037" s="484"/>
      <c r="BI1037" s="484"/>
      <c r="BJ1037" s="484"/>
      <c r="BK1037" s="484"/>
      <c r="BL1037" s="484"/>
      <c r="BM1037" s="484"/>
      <c r="BN1037" s="484"/>
      <c r="BO1037" s="484"/>
      <c r="BP1037" s="484"/>
      <c r="BQ1037" s="484"/>
      <c r="BR1037" s="484"/>
      <c r="BS1037" s="484"/>
      <c r="BT1037" s="484"/>
      <c r="BU1037" s="484"/>
      <c r="BV1037" s="484"/>
      <c r="BW1037" s="484"/>
      <c r="BX1037" s="484"/>
      <c r="BY1037" s="484"/>
      <c r="BZ1037" s="484"/>
      <c r="CA1037" s="484"/>
      <c r="CB1037" s="484"/>
      <c r="CC1037" s="484"/>
      <c r="CD1037" s="484"/>
      <c r="CE1037" s="484"/>
      <c r="CF1037" s="484"/>
      <c r="CG1037" s="484"/>
      <c r="CH1037" s="484"/>
      <c r="CI1037" s="484"/>
      <c r="CJ1037" s="484"/>
      <c r="CK1037" s="484"/>
      <c r="CL1037" s="484"/>
      <c r="CM1037" s="484"/>
      <c r="CN1037" s="484"/>
      <c r="CO1037" s="484"/>
      <c r="CP1037" s="484"/>
      <c r="CQ1037" s="484"/>
      <c r="CR1037" s="484"/>
      <c r="CS1037" s="484"/>
      <c r="CT1037" s="484"/>
      <c r="CU1037" s="484"/>
      <c r="CV1037" s="484"/>
      <c r="CW1037" s="484"/>
      <c r="CX1037" s="484"/>
      <c r="CY1037" s="484"/>
      <c r="CZ1037" s="484"/>
      <c r="DA1037" s="484"/>
      <c r="DB1037" s="484"/>
      <c r="DC1037" s="484"/>
      <c r="DD1037" s="484"/>
      <c r="DE1037" s="484"/>
      <c r="DF1037" s="484"/>
      <c r="DG1037" s="484"/>
      <c r="DH1037" s="484"/>
      <c r="DI1037" s="484"/>
      <c r="DJ1037" s="484"/>
      <c r="DK1037" s="484"/>
      <c r="DL1037" s="484"/>
      <c r="DM1037" s="484"/>
      <c r="DN1037" s="484"/>
      <c r="DO1037" s="484"/>
      <c r="DP1037" s="484"/>
      <c r="DQ1037" s="484"/>
      <c r="DR1037" s="484"/>
      <c r="DS1037" s="484"/>
      <c r="DT1037" s="484"/>
      <c r="DU1037" s="484"/>
      <c r="DV1037" s="484"/>
      <c r="DW1037" s="484"/>
      <c r="DX1037" s="484"/>
      <c r="DY1037" s="484"/>
      <c r="DZ1037" s="484"/>
      <c r="EA1037" s="484"/>
      <c r="EB1037" s="484"/>
      <c r="EC1037" s="484"/>
      <c r="ED1037" s="484"/>
      <c r="EE1037" s="484"/>
      <c r="EF1037" s="484"/>
      <c r="EG1037" s="484"/>
      <c r="EH1037" s="484"/>
      <c r="EI1037" s="484"/>
      <c r="EJ1037" s="484"/>
      <c r="EK1037" s="484"/>
      <c r="EL1037" s="484"/>
      <c r="EM1037" s="484"/>
      <c r="EN1037" s="484"/>
      <c r="EO1037" s="484"/>
      <c r="EP1037" s="484"/>
      <c r="EQ1037" s="484"/>
      <c r="ER1037" s="484"/>
      <c r="ES1037" s="484"/>
      <c r="ET1037" s="484"/>
      <c r="EU1037" s="484"/>
      <c r="EV1037" s="484"/>
      <c r="EW1037" s="484"/>
      <c r="EX1037" s="484"/>
      <c r="EY1037" s="484"/>
      <c r="EZ1037" s="484"/>
      <c r="FA1037" s="484"/>
      <c r="FB1037" s="484"/>
      <c r="FC1037" s="484"/>
      <c r="FD1037" s="484"/>
      <c r="FE1037" s="484"/>
      <c r="FF1037" s="484"/>
      <c r="FG1037" s="484"/>
      <c r="FH1037" s="484"/>
      <c r="FI1037" s="484"/>
      <c r="FJ1037" s="484"/>
      <c r="FK1037" s="484"/>
      <c r="FL1037" s="484"/>
      <c r="FM1037" s="484"/>
      <c r="FN1037" s="484"/>
    </row>
    <row r="1038" spans="1:170" s="586" customFormat="1" ht="18" hidden="1" customHeight="1">
      <c r="A1038" s="565" t="s">
        <v>421</v>
      </c>
      <c r="B1038" s="518" t="s">
        <v>419</v>
      </c>
      <c r="C1038" s="519" t="e">
        <f>ROUND((Q1038-R1038)/H1038/12,0)</f>
        <v>#DIV/0!</v>
      </c>
      <c r="D1038" s="519" t="e">
        <f>ROUND(R1038/F1038/12,0)</f>
        <v>#DIV/0!</v>
      </c>
      <c r="E1038" s="612">
        <f>E1039+E1040</f>
        <v>0</v>
      </c>
      <c r="F1038" s="613">
        <f>F1039+F1040</f>
        <v>0</v>
      </c>
      <c r="G1038" s="613">
        <f>G1039+G1040</f>
        <v>0</v>
      </c>
      <c r="H1038" s="614">
        <f>IF(E1038+G1038=H1039+H1040,E1038+G1038, "CHYBA")</f>
        <v>0</v>
      </c>
      <c r="I1038" s="522">
        <f>I1039+I1040</f>
        <v>0</v>
      </c>
      <c r="J1038" s="519">
        <f>J1039+J1040</f>
        <v>0</v>
      </c>
      <c r="K1038" s="519">
        <f>K1041</f>
        <v>0</v>
      </c>
      <c r="L1038" s="519">
        <f>IF(I1038+K1038=L1039+L1040+L1041,I1038+K1038,"CHYBA")</f>
        <v>0</v>
      </c>
      <c r="M1038" s="519">
        <f>M1039+M1040</f>
        <v>0</v>
      </c>
      <c r="N1038" s="519">
        <f>N1039+N1040</f>
        <v>0</v>
      </c>
      <c r="O1038" s="519">
        <f>O1041</f>
        <v>0</v>
      </c>
      <c r="P1038" s="519">
        <f>IF(M1038+O1038=P1039+P1040+P1041,M1038+O1038,"CHYBA")</f>
        <v>0</v>
      </c>
      <c r="Q1038" s="519">
        <f>Q1039+Q1040</f>
        <v>0</v>
      </c>
      <c r="R1038" s="519">
        <f>R1039+R1040</f>
        <v>0</v>
      </c>
      <c r="S1038" s="519">
        <f>S1041</f>
        <v>0</v>
      </c>
      <c r="T1038" s="521">
        <f>IF(Q1038+S1038=T1039+T1040+T1041,Q1038+S1038,"CHYBA")</f>
        <v>0</v>
      </c>
      <c r="U1038" s="484"/>
      <c r="V1038" s="484"/>
      <c r="W1038" s="484"/>
      <c r="X1038" s="484"/>
      <c r="Y1038" s="484"/>
      <c r="Z1038" s="484"/>
      <c r="AA1038" s="484"/>
      <c r="AB1038" s="484"/>
      <c r="AC1038" s="484"/>
      <c r="AD1038" s="484"/>
      <c r="AE1038" s="484"/>
      <c r="AF1038" s="484"/>
      <c r="AG1038" s="484"/>
      <c r="AH1038" s="484"/>
      <c r="AI1038" s="484"/>
      <c r="AJ1038" s="484"/>
      <c r="AK1038" s="484"/>
      <c r="AL1038" s="484"/>
      <c r="AM1038" s="484"/>
      <c r="AN1038" s="484"/>
      <c r="AO1038" s="484"/>
      <c r="AP1038" s="484"/>
      <c r="AQ1038" s="484"/>
      <c r="AR1038" s="484"/>
      <c r="AS1038" s="484"/>
      <c r="AT1038" s="484"/>
      <c r="AU1038" s="484"/>
      <c r="AV1038" s="484"/>
      <c r="AW1038" s="484"/>
      <c r="AX1038" s="484"/>
      <c r="AY1038" s="484"/>
      <c r="AZ1038" s="484"/>
      <c r="BA1038" s="484"/>
      <c r="BB1038" s="484"/>
      <c r="BC1038" s="484"/>
      <c r="BD1038" s="484"/>
      <c r="BE1038" s="484"/>
      <c r="BF1038" s="484"/>
      <c r="BG1038" s="484"/>
      <c r="BH1038" s="484"/>
      <c r="BI1038" s="484"/>
      <c r="BJ1038" s="484"/>
      <c r="BK1038" s="484"/>
      <c r="BL1038" s="484"/>
      <c r="BM1038" s="484"/>
      <c r="BN1038" s="484"/>
      <c r="BO1038" s="484"/>
      <c r="BP1038" s="484"/>
      <c r="BQ1038" s="484"/>
      <c r="BR1038" s="484"/>
      <c r="BS1038" s="484"/>
      <c r="BT1038" s="484"/>
      <c r="BU1038" s="484"/>
      <c r="BV1038" s="484"/>
      <c r="BW1038" s="484"/>
      <c r="BX1038" s="484"/>
      <c r="BY1038" s="484"/>
      <c r="BZ1038" s="484"/>
      <c r="CA1038" s="484"/>
      <c r="CB1038" s="484"/>
      <c r="CC1038" s="484"/>
      <c r="CD1038" s="484"/>
      <c r="CE1038" s="484"/>
      <c r="CF1038" s="484"/>
      <c r="CG1038" s="484"/>
      <c r="CH1038" s="484"/>
      <c r="CI1038" s="484"/>
      <c r="CJ1038" s="484"/>
      <c r="CK1038" s="484"/>
      <c r="CL1038" s="484"/>
      <c r="CM1038" s="484"/>
      <c r="CN1038" s="484"/>
      <c r="CO1038" s="484"/>
      <c r="CP1038" s="484"/>
      <c r="CQ1038" s="484"/>
      <c r="CR1038" s="484"/>
      <c r="CS1038" s="484"/>
      <c r="CT1038" s="484"/>
      <c r="CU1038" s="484"/>
      <c r="CV1038" s="484"/>
      <c r="CW1038" s="484"/>
      <c r="CX1038" s="484"/>
      <c r="CY1038" s="484"/>
      <c r="CZ1038" s="484"/>
      <c r="DA1038" s="484"/>
      <c r="DB1038" s="484"/>
      <c r="DC1038" s="484"/>
      <c r="DD1038" s="484"/>
      <c r="DE1038" s="484"/>
      <c r="DF1038" s="484"/>
      <c r="DG1038" s="484"/>
      <c r="DH1038" s="484"/>
      <c r="DI1038" s="484"/>
      <c r="DJ1038" s="484"/>
      <c r="DK1038" s="484"/>
      <c r="DL1038" s="484"/>
      <c r="DM1038" s="484"/>
      <c r="DN1038" s="484"/>
      <c r="DO1038" s="484"/>
      <c r="DP1038" s="484"/>
      <c r="DQ1038" s="484"/>
      <c r="DR1038" s="484"/>
      <c r="DS1038" s="484"/>
      <c r="DT1038" s="484"/>
      <c r="DU1038" s="484"/>
      <c r="DV1038" s="484"/>
      <c r="DW1038" s="484"/>
      <c r="DX1038" s="484"/>
      <c r="DY1038" s="484"/>
      <c r="DZ1038" s="484"/>
      <c r="EA1038" s="484"/>
      <c r="EB1038" s="484"/>
      <c r="EC1038" s="484"/>
      <c r="ED1038" s="484"/>
      <c r="EE1038" s="484"/>
      <c r="EF1038" s="484"/>
      <c r="EG1038" s="484"/>
      <c r="EH1038" s="484"/>
      <c r="EI1038" s="484"/>
      <c r="EJ1038" s="484"/>
      <c r="EK1038" s="484"/>
      <c r="EL1038" s="484"/>
      <c r="EM1038" s="484"/>
      <c r="EN1038" s="484"/>
      <c r="EO1038" s="484"/>
      <c r="EP1038" s="484"/>
      <c r="EQ1038" s="484"/>
      <c r="ER1038" s="484"/>
      <c r="ES1038" s="484"/>
      <c r="ET1038" s="484"/>
      <c r="EU1038" s="484"/>
      <c r="EV1038" s="484"/>
      <c r="EW1038" s="484"/>
      <c r="EX1038" s="484"/>
      <c r="EY1038" s="484"/>
      <c r="EZ1038" s="484"/>
      <c r="FA1038" s="484"/>
      <c r="FB1038" s="484"/>
      <c r="FC1038" s="484"/>
      <c r="FD1038" s="484"/>
      <c r="FE1038" s="484"/>
      <c r="FF1038" s="484"/>
      <c r="FG1038" s="484"/>
      <c r="FH1038" s="484"/>
      <c r="FI1038" s="484"/>
      <c r="FJ1038" s="484"/>
      <c r="FK1038" s="484"/>
      <c r="FL1038" s="484"/>
      <c r="FM1038" s="484"/>
      <c r="FN1038" s="484"/>
    </row>
    <row r="1039" spans="1:170" s="586" customFormat="1" ht="18" hidden="1" customHeight="1">
      <c r="A1039" s="534" t="s">
        <v>55</v>
      </c>
      <c r="B1039" s="518" t="s">
        <v>419</v>
      </c>
      <c r="C1039" s="519" t="e">
        <f>ROUND((Q1039-R1039)/H1039/12,0)</f>
        <v>#DIV/0!</v>
      </c>
      <c r="D1039" s="519" t="e">
        <f>ROUND(R1039/F1039/12,0)</f>
        <v>#DIV/0!</v>
      </c>
      <c r="E1039" s="612">
        <f>E1043+E1047+E1051+E1055+E1059+E1063+E1067</f>
        <v>0</v>
      </c>
      <c r="F1039" s="613">
        <f>F1043+F1047+F1051+F1055+F1059+F1063+F1067</f>
        <v>0</v>
      </c>
      <c r="G1039" s="613">
        <f>G1043+G1047+G1051+G1055+G1059+G1063+G1067</f>
        <v>0</v>
      </c>
      <c r="H1039" s="614">
        <f>E1039+G1039</f>
        <v>0</v>
      </c>
      <c r="I1039" s="522">
        <f>I1043+I1047+I1051+I1055+I1059+I1063+I1067</f>
        <v>0</v>
      </c>
      <c r="J1039" s="519">
        <f t="shared" ref="J1039:J1040" si="336">J1043+J1047+J1051+J1055+J1059+J1063+J1067</f>
        <v>0</v>
      </c>
      <c r="K1039" s="519" t="s">
        <v>419</v>
      </c>
      <c r="L1039" s="519">
        <f>I1039</f>
        <v>0</v>
      </c>
      <c r="M1039" s="519">
        <f>M1043+M1047+M1051+M1055+M1059+M1063+M1067</f>
        <v>0</v>
      </c>
      <c r="N1039" s="519">
        <f t="shared" ref="N1039:N1040" si="337">N1043+N1047+N1051+N1055+N1059+N1063+N1067</f>
        <v>0</v>
      </c>
      <c r="O1039" s="519" t="s">
        <v>419</v>
      </c>
      <c r="P1039" s="519">
        <f>M1039</f>
        <v>0</v>
      </c>
      <c r="Q1039" s="519">
        <f>I1039+M1039</f>
        <v>0</v>
      </c>
      <c r="R1039" s="519">
        <f>J1039+N1039</f>
        <v>0</v>
      </c>
      <c r="S1039" s="519" t="s">
        <v>419</v>
      </c>
      <c r="T1039" s="521">
        <f>Q1039</f>
        <v>0</v>
      </c>
      <c r="U1039" s="484"/>
      <c r="V1039" s="484"/>
      <c r="W1039" s="484"/>
      <c r="X1039" s="484"/>
      <c r="Y1039" s="484"/>
      <c r="Z1039" s="484"/>
      <c r="AA1039" s="484"/>
      <c r="AB1039" s="484"/>
      <c r="AC1039" s="484"/>
      <c r="AD1039" s="484"/>
      <c r="AE1039" s="484"/>
      <c r="AF1039" s="484"/>
      <c r="AG1039" s="484"/>
      <c r="AH1039" s="484"/>
      <c r="AI1039" s="484"/>
      <c r="AJ1039" s="484"/>
      <c r="AK1039" s="484"/>
      <c r="AL1039" s="484"/>
      <c r="AM1039" s="484"/>
      <c r="AN1039" s="484"/>
      <c r="AO1039" s="484"/>
      <c r="AP1039" s="484"/>
      <c r="AQ1039" s="484"/>
      <c r="AR1039" s="484"/>
      <c r="AS1039" s="484"/>
      <c r="AT1039" s="484"/>
      <c r="AU1039" s="484"/>
      <c r="AV1039" s="484"/>
      <c r="AW1039" s="484"/>
      <c r="AX1039" s="484"/>
      <c r="AY1039" s="484"/>
      <c r="AZ1039" s="484"/>
      <c r="BA1039" s="484"/>
      <c r="BB1039" s="484"/>
      <c r="BC1039" s="484"/>
      <c r="BD1039" s="484"/>
      <c r="BE1039" s="484"/>
      <c r="BF1039" s="484"/>
      <c r="BG1039" s="484"/>
      <c r="BH1039" s="484"/>
      <c r="BI1039" s="484"/>
      <c r="BJ1039" s="484"/>
      <c r="BK1039" s="484"/>
      <c r="BL1039" s="484"/>
      <c r="BM1039" s="484"/>
      <c r="BN1039" s="484"/>
      <c r="BO1039" s="484"/>
      <c r="BP1039" s="484"/>
      <c r="BQ1039" s="484"/>
      <c r="BR1039" s="484"/>
      <c r="BS1039" s="484"/>
      <c r="BT1039" s="484"/>
      <c r="BU1039" s="484"/>
      <c r="BV1039" s="484"/>
      <c r="BW1039" s="484"/>
      <c r="BX1039" s="484"/>
      <c r="BY1039" s="484"/>
      <c r="BZ1039" s="484"/>
      <c r="CA1039" s="484"/>
      <c r="CB1039" s="484"/>
      <c r="CC1039" s="484"/>
      <c r="CD1039" s="484"/>
      <c r="CE1039" s="484"/>
      <c r="CF1039" s="484"/>
      <c r="CG1039" s="484"/>
      <c r="CH1039" s="484"/>
      <c r="CI1039" s="484"/>
      <c r="CJ1039" s="484"/>
      <c r="CK1039" s="484"/>
      <c r="CL1039" s="484"/>
      <c r="CM1039" s="484"/>
      <c r="CN1039" s="484"/>
      <c r="CO1039" s="484"/>
      <c r="CP1039" s="484"/>
      <c r="CQ1039" s="484"/>
      <c r="CR1039" s="484"/>
      <c r="CS1039" s="484"/>
      <c r="CT1039" s="484"/>
      <c r="CU1039" s="484"/>
      <c r="CV1039" s="484"/>
      <c r="CW1039" s="484"/>
      <c r="CX1039" s="484"/>
      <c r="CY1039" s="484"/>
      <c r="CZ1039" s="484"/>
      <c r="DA1039" s="484"/>
      <c r="DB1039" s="484"/>
      <c r="DC1039" s="484"/>
      <c r="DD1039" s="484"/>
      <c r="DE1039" s="484"/>
      <c r="DF1039" s="484"/>
      <c r="DG1039" s="484"/>
      <c r="DH1039" s="484"/>
      <c r="DI1039" s="484"/>
      <c r="DJ1039" s="484"/>
      <c r="DK1039" s="484"/>
      <c r="DL1039" s="484"/>
      <c r="DM1039" s="484"/>
      <c r="DN1039" s="484"/>
      <c r="DO1039" s="484"/>
      <c r="DP1039" s="484"/>
      <c r="DQ1039" s="484"/>
      <c r="DR1039" s="484"/>
      <c r="DS1039" s="484"/>
      <c r="DT1039" s="484"/>
      <c r="DU1039" s="484"/>
      <c r="DV1039" s="484"/>
      <c r="DW1039" s="484"/>
      <c r="DX1039" s="484"/>
      <c r="DY1039" s="484"/>
      <c r="DZ1039" s="484"/>
      <c r="EA1039" s="484"/>
      <c r="EB1039" s="484"/>
      <c r="EC1039" s="484"/>
      <c r="ED1039" s="484"/>
      <c r="EE1039" s="484"/>
      <c r="EF1039" s="484"/>
      <c r="EG1039" s="484"/>
      <c r="EH1039" s="484"/>
      <c r="EI1039" s="484"/>
      <c r="EJ1039" s="484"/>
      <c r="EK1039" s="484"/>
      <c r="EL1039" s="484"/>
      <c r="EM1039" s="484"/>
      <c r="EN1039" s="484"/>
      <c r="EO1039" s="484"/>
      <c r="EP1039" s="484"/>
      <c r="EQ1039" s="484"/>
      <c r="ER1039" s="484"/>
      <c r="ES1039" s="484"/>
      <c r="ET1039" s="484"/>
      <c r="EU1039" s="484"/>
      <c r="EV1039" s="484"/>
      <c r="EW1039" s="484"/>
      <c r="EX1039" s="484"/>
      <c r="EY1039" s="484"/>
      <c r="EZ1039" s="484"/>
      <c r="FA1039" s="484"/>
      <c r="FB1039" s="484"/>
      <c r="FC1039" s="484"/>
      <c r="FD1039" s="484"/>
      <c r="FE1039" s="484"/>
      <c r="FF1039" s="484"/>
      <c r="FG1039" s="484"/>
      <c r="FH1039" s="484"/>
      <c r="FI1039" s="484"/>
      <c r="FJ1039" s="484"/>
      <c r="FK1039" s="484"/>
      <c r="FL1039" s="484"/>
      <c r="FM1039" s="484"/>
      <c r="FN1039" s="484"/>
    </row>
    <row r="1040" spans="1:170" s="586" customFormat="1" ht="18" hidden="1" customHeight="1">
      <c r="A1040" s="534" t="s">
        <v>56</v>
      </c>
      <c r="B1040" s="518" t="s">
        <v>419</v>
      </c>
      <c r="C1040" s="519" t="e">
        <f>ROUND((Q1040-R1040)/H1040/12,0)</f>
        <v>#DIV/0!</v>
      </c>
      <c r="D1040" s="519" t="e">
        <f>ROUND(R1040/F1040/12,0)</f>
        <v>#DIV/0!</v>
      </c>
      <c r="E1040" s="612">
        <f>E1044+E1048+E1052+E1056+E1060+E1064+E1068</f>
        <v>0</v>
      </c>
      <c r="F1040" s="613">
        <f t="shared" ref="F1040:G1040" si="338">F1044+F1048+F1052+F1056+F1060+F1064+F1068</f>
        <v>0</v>
      </c>
      <c r="G1040" s="613">
        <f t="shared" si="338"/>
        <v>0</v>
      </c>
      <c r="H1040" s="614">
        <f>E1040+G1040</f>
        <v>0</v>
      </c>
      <c r="I1040" s="522">
        <f>I1044+I1048+I1052+I1056+I1060+I1064+I1068</f>
        <v>0</v>
      </c>
      <c r="J1040" s="519">
        <f t="shared" si="336"/>
        <v>0</v>
      </c>
      <c r="K1040" s="519" t="s">
        <v>419</v>
      </c>
      <c r="L1040" s="519">
        <f>I1040</f>
        <v>0</v>
      </c>
      <c r="M1040" s="519">
        <f>M1044+M1048+M1052+M1056+M1060+M1064+M1068</f>
        <v>0</v>
      </c>
      <c r="N1040" s="519">
        <f t="shared" si="337"/>
        <v>0</v>
      </c>
      <c r="O1040" s="519" t="s">
        <v>419</v>
      </c>
      <c r="P1040" s="519">
        <f>M1040</f>
        <v>0</v>
      </c>
      <c r="Q1040" s="519">
        <f>I1040+M1040</f>
        <v>0</v>
      </c>
      <c r="R1040" s="519">
        <f>J1040+N1040</f>
        <v>0</v>
      </c>
      <c r="S1040" s="519" t="s">
        <v>419</v>
      </c>
      <c r="T1040" s="521">
        <f>Q1040</f>
        <v>0</v>
      </c>
      <c r="U1040" s="484"/>
      <c r="V1040" s="484"/>
      <c r="W1040" s="484"/>
      <c r="X1040" s="484"/>
      <c r="Y1040" s="484"/>
      <c r="Z1040" s="484"/>
      <c r="AA1040" s="484"/>
      <c r="AB1040" s="484"/>
      <c r="AC1040" s="484"/>
      <c r="AD1040" s="484"/>
      <c r="AE1040" s="484"/>
      <c r="AF1040" s="484"/>
      <c r="AG1040" s="484"/>
      <c r="AH1040" s="484"/>
      <c r="AI1040" s="484"/>
      <c r="AJ1040" s="484"/>
      <c r="AK1040" s="484"/>
      <c r="AL1040" s="484"/>
      <c r="AM1040" s="484"/>
      <c r="AN1040" s="484"/>
      <c r="AO1040" s="484"/>
      <c r="AP1040" s="484"/>
      <c r="AQ1040" s="484"/>
      <c r="AR1040" s="484"/>
      <c r="AS1040" s="484"/>
      <c r="AT1040" s="484"/>
      <c r="AU1040" s="484"/>
      <c r="AV1040" s="484"/>
      <c r="AW1040" s="484"/>
      <c r="AX1040" s="484"/>
      <c r="AY1040" s="484"/>
      <c r="AZ1040" s="484"/>
      <c r="BA1040" s="484"/>
      <c r="BB1040" s="484"/>
      <c r="BC1040" s="484"/>
      <c r="BD1040" s="484"/>
      <c r="BE1040" s="484"/>
      <c r="BF1040" s="484"/>
      <c r="BG1040" s="484"/>
      <c r="BH1040" s="484"/>
      <c r="BI1040" s="484"/>
      <c r="BJ1040" s="484"/>
      <c r="BK1040" s="484"/>
      <c r="BL1040" s="484"/>
      <c r="BM1040" s="484"/>
      <c r="BN1040" s="484"/>
      <c r="BO1040" s="484"/>
      <c r="BP1040" s="484"/>
      <c r="BQ1040" s="484"/>
      <c r="BR1040" s="484"/>
      <c r="BS1040" s="484"/>
      <c r="BT1040" s="484"/>
      <c r="BU1040" s="484"/>
      <c r="BV1040" s="484"/>
      <c r="BW1040" s="484"/>
      <c r="BX1040" s="484"/>
      <c r="BY1040" s="484"/>
      <c r="BZ1040" s="484"/>
      <c r="CA1040" s="484"/>
      <c r="CB1040" s="484"/>
      <c r="CC1040" s="484"/>
      <c r="CD1040" s="484"/>
      <c r="CE1040" s="484"/>
      <c r="CF1040" s="484"/>
      <c r="CG1040" s="484"/>
      <c r="CH1040" s="484"/>
      <c r="CI1040" s="484"/>
      <c r="CJ1040" s="484"/>
      <c r="CK1040" s="484"/>
      <c r="CL1040" s="484"/>
      <c r="CM1040" s="484"/>
      <c r="CN1040" s="484"/>
      <c r="CO1040" s="484"/>
      <c r="CP1040" s="484"/>
      <c r="CQ1040" s="484"/>
      <c r="CR1040" s="484"/>
      <c r="CS1040" s="484"/>
      <c r="CT1040" s="484"/>
      <c r="CU1040" s="484"/>
      <c r="CV1040" s="484"/>
      <c r="CW1040" s="484"/>
      <c r="CX1040" s="484"/>
      <c r="CY1040" s="484"/>
      <c r="CZ1040" s="484"/>
      <c r="DA1040" s="484"/>
      <c r="DB1040" s="484"/>
      <c r="DC1040" s="484"/>
      <c r="DD1040" s="484"/>
      <c r="DE1040" s="484"/>
      <c r="DF1040" s="484"/>
      <c r="DG1040" s="484"/>
      <c r="DH1040" s="484"/>
      <c r="DI1040" s="484"/>
      <c r="DJ1040" s="484"/>
      <c r="DK1040" s="484"/>
      <c r="DL1040" s="484"/>
      <c r="DM1040" s="484"/>
      <c r="DN1040" s="484"/>
      <c r="DO1040" s="484"/>
      <c r="DP1040" s="484"/>
      <c r="DQ1040" s="484"/>
      <c r="DR1040" s="484"/>
      <c r="DS1040" s="484"/>
      <c r="DT1040" s="484"/>
      <c r="DU1040" s="484"/>
      <c r="DV1040" s="484"/>
      <c r="DW1040" s="484"/>
      <c r="DX1040" s="484"/>
      <c r="DY1040" s="484"/>
      <c r="DZ1040" s="484"/>
      <c r="EA1040" s="484"/>
      <c r="EB1040" s="484"/>
      <c r="EC1040" s="484"/>
      <c r="ED1040" s="484"/>
      <c r="EE1040" s="484"/>
      <c r="EF1040" s="484"/>
      <c r="EG1040" s="484"/>
      <c r="EH1040" s="484"/>
      <c r="EI1040" s="484"/>
      <c r="EJ1040" s="484"/>
      <c r="EK1040" s="484"/>
      <c r="EL1040" s="484"/>
      <c r="EM1040" s="484"/>
      <c r="EN1040" s="484"/>
      <c r="EO1040" s="484"/>
      <c r="EP1040" s="484"/>
      <c r="EQ1040" s="484"/>
      <c r="ER1040" s="484"/>
      <c r="ES1040" s="484"/>
      <c r="ET1040" s="484"/>
      <c r="EU1040" s="484"/>
      <c r="EV1040" s="484"/>
      <c r="EW1040" s="484"/>
      <c r="EX1040" s="484"/>
      <c r="EY1040" s="484"/>
      <c r="EZ1040" s="484"/>
      <c r="FA1040" s="484"/>
      <c r="FB1040" s="484"/>
      <c r="FC1040" s="484"/>
      <c r="FD1040" s="484"/>
      <c r="FE1040" s="484"/>
      <c r="FF1040" s="484"/>
      <c r="FG1040" s="484"/>
      <c r="FH1040" s="484"/>
      <c r="FI1040" s="484"/>
      <c r="FJ1040" s="484"/>
      <c r="FK1040" s="484"/>
      <c r="FL1040" s="484"/>
      <c r="FM1040" s="484"/>
      <c r="FN1040" s="484"/>
    </row>
    <row r="1041" spans="1:170" s="586" customFormat="1" ht="18" hidden="1" customHeight="1">
      <c r="A1041" s="534" t="s">
        <v>57</v>
      </c>
      <c r="B1041" s="518" t="s">
        <v>419</v>
      </c>
      <c r="C1041" s="519" t="s">
        <v>419</v>
      </c>
      <c r="D1041" s="519" t="s">
        <v>419</v>
      </c>
      <c r="E1041" s="612" t="s">
        <v>419</v>
      </c>
      <c r="F1041" s="613" t="s">
        <v>419</v>
      </c>
      <c r="G1041" s="613" t="s">
        <v>419</v>
      </c>
      <c r="H1041" s="614" t="s">
        <v>419</v>
      </c>
      <c r="I1041" s="522" t="s">
        <v>419</v>
      </c>
      <c r="J1041" s="519" t="s">
        <v>419</v>
      </c>
      <c r="K1041" s="519">
        <f>K1045+K1049+K1053+K1057+K1061+K1065+K1069</f>
        <v>0</v>
      </c>
      <c r="L1041" s="519">
        <f>K1041</f>
        <v>0</v>
      </c>
      <c r="M1041" s="519" t="s">
        <v>419</v>
      </c>
      <c r="N1041" s="519" t="s">
        <v>419</v>
      </c>
      <c r="O1041" s="519">
        <f>O1045+O1049+O1053+O1057+O1061+O1065+O1069</f>
        <v>0</v>
      </c>
      <c r="P1041" s="519">
        <f>O1041</f>
        <v>0</v>
      </c>
      <c r="Q1041" s="519" t="s">
        <v>419</v>
      </c>
      <c r="R1041" s="519" t="s">
        <v>419</v>
      </c>
      <c r="S1041" s="519">
        <f>K1041+O1041</f>
        <v>0</v>
      </c>
      <c r="T1041" s="521">
        <f>S1041</f>
        <v>0</v>
      </c>
      <c r="U1041" s="484"/>
      <c r="V1041" s="484"/>
      <c r="W1041" s="484"/>
      <c r="X1041" s="484"/>
      <c r="Y1041" s="484"/>
      <c r="Z1041" s="484"/>
      <c r="AA1041" s="484"/>
      <c r="AB1041" s="484"/>
      <c r="AC1041" s="484"/>
      <c r="AD1041" s="484"/>
      <c r="AE1041" s="484"/>
      <c r="AF1041" s="484"/>
      <c r="AG1041" s="484"/>
      <c r="AH1041" s="484"/>
      <c r="AI1041" s="484"/>
      <c r="AJ1041" s="484"/>
      <c r="AK1041" s="484"/>
      <c r="AL1041" s="484"/>
      <c r="AM1041" s="484"/>
      <c r="AN1041" s="484"/>
      <c r="AO1041" s="484"/>
      <c r="AP1041" s="484"/>
      <c r="AQ1041" s="484"/>
      <c r="AR1041" s="484"/>
      <c r="AS1041" s="484"/>
      <c r="AT1041" s="484"/>
      <c r="AU1041" s="484"/>
      <c r="AV1041" s="484"/>
      <c r="AW1041" s="484"/>
      <c r="AX1041" s="484"/>
      <c r="AY1041" s="484"/>
      <c r="AZ1041" s="484"/>
      <c r="BA1041" s="484"/>
      <c r="BB1041" s="484"/>
      <c r="BC1041" s="484"/>
      <c r="BD1041" s="484"/>
      <c r="BE1041" s="484"/>
      <c r="BF1041" s="484"/>
      <c r="BG1041" s="484"/>
      <c r="BH1041" s="484"/>
      <c r="BI1041" s="484"/>
      <c r="BJ1041" s="484"/>
      <c r="BK1041" s="484"/>
      <c r="BL1041" s="484"/>
      <c r="BM1041" s="484"/>
      <c r="BN1041" s="484"/>
      <c r="BO1041" s="484"/>
      <c r="BP1041" s="484"/>
      <c r="BQ1041" s="484"/>
      <c r="BR1041" s="484"/>
      <c r="BS1041" s="484"/>
      <c r="BT1041" s="484"/>
      <c r="BU1041" s="484"/>
      <c r="BV1041" s="484"/>
      <c r="BW1041" s="484"/>
      <c r="BX1041" s="484"/>
      <c r="BY1041" s="484"/>
      <c r="BZ1041" s="484"/>
      <c r="CA1041" s="484"/>
      <c r="CB1041" s="484"/>
      <c r="CC1041" s="484"/>
      <c r="CD1041" s="484"/>
      <c r="CE1041" s="484"/>
      <c r="CF1041" s="484"/>
      <c r="CG1041" s="484"/>
      <c r="CH1041" s="484"/>
      <c r="CI1041" s="484"/>
      <c r="CJ1041" s="484"/>
      <c r="CK1041" s="484"/>
      <c r="CL1041" s="484"/>
      <c r="CM1041" s="484"/>
      <c r="CN1041" s="484"/>
      <c r="CO1041" s="484"/>
      <c r="CP1041" s="484"/>
      <c r="CQ1041" s="484"/>
      <c r="CR1041" s="484"/>
      <c r="CS1041" s="484"/>
      <c r="CT1041" s="484"/>
      <c r="CU1041" s="484"/>
      <c r="CV1041" s="484"/>
      <c r="CW1041" s="484"/>
      <c r="CX1041" s="484"/>
      <c r="CY1041" s="484"/>
      <c r="CZ1041" s="484"/>
      <c r="DA1041" s="484"/>
      <c r="DB1041" s="484"/>
      <c r="DC1041" s="484"/>
      <c r="DD1041" s="484"/>
      <c r="DE1041" s="484"/>
      <c r="DF1041" s="484"/>
      <c r="DG1041" s="484"/>
      <c r="DH1041" s="484"/>
      <c r="DI1041" s="484"/>
      <c r="DJ1041" s="484"/>
      <c r="DK1041" s="484"/>
      <c r="DL1041" s="484"/>
      <c r="DM1041" s="484"/>
      <c r="DN1041" s="484"/>
      <c r="DO1041" s="484"/>
      <c r="DP1041" s="484"/>
      <c r="DQ1041" s="484"/>
      <c r="DR1041" s="484"/>
      <c r="DS1041" s="484"/>
      <c r="DT1041" s="484"/>
      <c r="DU1041" s="484"/>
      <c r="DV1041" s="484"/>
      <c r="DW1041" s="484"/>
      <c r="DX1041" s="484"/>
      <c r="DY1041" s="484"/>
      <c r="DZ1041" s="484"/>
      <c r="EA1041" s="484"/>
      <c r="EB1041" s="484"/>
      <c r="EC1041" s="484"/>
      <c r="ED1041" s="484"/>
      <c r="EE1041" s="484"/>
      <c r="EF1041" s="484"/>
      <c r="EG1041" s="484"/>
      <c r="EH1041" s="484"/>
      <c r="EI1041" s="484"/>
      <c r="EJ1041" s="484"/>
      <c r="EK1041" s="484"/>
      <c r="EL1041" s="484"/>
      <c r="EM1041" s="484"/>
      <c r="EN1041" s="484"/>
      <c r="EO1041" s="484"/>
      <c r="EP1041" s="484"/>
      <c r="EQ1041" s="484"/>
      <c r="ER1041" s="484"/>
      <c r="ES1041" s="484"/>
      <c r="ET1041" s="484"/>
      <c r="EU1041" s="484"/>
      <c r="EV1041" s="484"/>
      <c r="EW1041" s="484"/>
      <c r="EX1041" s="484"/>
      <c r="EY1041" s="484"/>
      <c r="EZ1041" s="484"/>
      <c r="FA1041" s="484"/>
      <c r="FB1041" s="484"/>
      <c r="FC1041" s="484"/>
      <c r="FD1041" s="484"/>
      <c r="FE1041" s="484"/>
      <c r="FF1041" s="484"/>
      <c r="FG1041" s="484"/>
      <c r="FH1041" s="484"/>
      <c r="FI1041" s="484"/>
      <c r="FJ1041" s="484"/>
      <c r="FK1041" s="484"/>
      <c r="FL1041" s="484"/>
      <c r="FM1041" s="484"/>
      <c r="FN1041" s="484"/>
    </row>
    <row r="1042" spans="1:170" s="586" customFormat="1" ht="18" hidden="1" customHeight="1">
      <c r="A1042" s="535" t="s">
        <v>518</v>
      </c>
      <c r="B1042" s="536"/>
      <c r="C1042" s="519" t="e">
        <f>ROUND((Q1042-R1042)/H1042/12,0)</f>
        <v>#DIV/0!</v>
      </c>
      <c r="D1042" s="519" t="e">
        <f>ROUND(R1042/F1042/12,0)</f>
        <v>#DIV/0!</v>
      </c>
      <c r="E1042" s="612">
        <f>E1043+E1044</f>
        <v>0</v>
      </c>
      <c r="F1042" s="613">
        <f>F1043+F1044</f>
        <v>0</v>
      </c>
      <c r="G1042" s="613">
        <f>G1043+G1044</f>
        <v>0</v>
      </c>
      <c r="H1042" s="614">
        <f>IF(E1042+G1042=H1043+H1044,E1042+G1042, "CHYBA")</f>
        <v>0</v>
      </c>
      <c r="I1042" s="537">
        <f>I1043+I1044</f>
        <v>0</v>
      </c>
      <c r="J1042" s="538">
        <f>J1043+J1044</f>
        <v>0</v>
      </c>
      <c r="K1042" s="538">
        <f>K1045</f>
        <v>0</v>
      </c>
      <c r="L1042" s="538">
        <f>IF(I1042+K1042=L1043+L1044+L1045,I1042+K1042,"CHYBA")</f>
        <v>0</v>
      </c>
      <c r="M1042" s="519">
        <f>M1043+M1044</f>
        <v>0</v>
      </c>
      <c r="N1042" s="519">
        <f>N1043+N1044</f>
        <v>0</v>
      </c>
      <c r="O1042" s="519">
        <f>O1045</f>
        <v>0</v>
      </c>
      <c r="P1042" s="519">
        <f>IF(M1042+O1042=P1043+P1044+P1045,M1042+O1042,"CHYBA")</f>
        <v>0</v>
      </c>
      <c r="Q1042" s="519">
        <f>Q1043+Q1044</f>
        <v>0</v>
      </c>
      <c r="R1042" s="519">
        <f>R1043+R1044</f>
        <v>0</v>
      </c>
      <c r="S1042" s="519">
        <f>S1045</f>
        <v>0</v>
      </c>
      <c r="T1042" s="521">
        <f>IF(Q1042+S1042=T1043+T1044+T1045,Q1042+S1042,"CHYBA")</f>
        <v>0</v>
      </c>
      <c r="U1042" s="484"/>
      <c r="V1042" s="617"/>
      <c r="W1042" s="617"/>
      <c r="X1042" s="617"/>
      <c r="Y1042" s="617"/>
      <c r="Z1042" s="617"/>
      <c r="AA1042" s="617"/>
      <c r="AB1042" s="617"/>
      <c r="AC1042" s="617"/>
      <c r="AD1042" s="617"/>
      <c r="AE1042" s="617"/>
      <c r="AF1042" s="617"/>
      <c r="AG1042" s="617"/>
      <c r="AH1042" s="617"/>
      <c r="AI1042" s="617"/>
      <c r="AJ1042" s="617"/>
      <c r="AK1042" s="617"/>
      <c r="AL1042" s="617"/>
      <c r="AM1042" s="617"/>
      <c r="AN1042" s="617"/>
      <c r="AO1042" s="617"/>
      <c r="AP1042" s="617"/>
      <c r="AQ1042" s="617"/>
      <c r="AR1042" s="617"/>
      <c r="AS1042" s="617"/>
      <c r="AT1042" s="617"/>
      <c r="AU1042" s="484"/>
      <c r="AV1042" s="484"/>
      <c r="AW1042" s="484"/>
      <c r="AX1042" s="484"/>
      <c r="AY1042" s="484"/>
      <c r="AZ1042" s="484"/>
      <c r="BA1042" s="484"/>
      <c r="BB1042" s="484"/>
      <c r="BC1042" s="484"/>
      <c r="BD1042" s="484"/>
      <c r="BE1042" s="484"/>
      <c r="BF1042" s="484"/>
      <c r="BG1042" s="484"/>
      <c r="BH1042" s="484"/>
      <c r="BI1042" s="484"/>
      <c r="BJ1042" s="484"/>
      <c r="BK1042" s="484"/>
      <c r="BL1042" s="484"/>
      <c r="BM1042" s="484"/>
      <c r="BN1042" s="484"/>
      <c r="BO1042" s="484"/>
      <c r="BP1042" s="484"/>
      <c r="BQ1042" s="484"/>
      <c r="BR1042" s="484"/>
      <c r="BS1042" s="484"/>
      <c r="BT1042" s="484"/>
      <c r="BU1042" s="484"/>
      <c r="BV1042" s="484"/>
      <c r="BW1042" s="484"/>
      <c r="BX1042" s="484"/>
      <c r="BY1042" s="484"/>
      <c r="BZ1042" s="484"/>
      <c r="CA1042" s="484"/>
      <c r="CB1042" s="484"/>
      <c r="CC1042" s="484"/>
      <c r="CD1042" s="484"/>
      <c r="CE1042" s="484"/>
      <c r="CF1042" s="484"/>
      <c r="CG1042" s="484"/>
      <c r="CH1042" s="484"/>
      <c r="CI1042" s="484"/>
      <c r="CJ1042" s="484"/>
      <c r="CK1042" s="484"/>
      <c r="CL1042" s="484"/>
      <c r="CM1042" s="484"/>
      <c r="CN1042" s="484"/>
      <c r="CO1042" s="484"/>
      <c r="CP1042" s="484"/>
      <c r="CQ1042" s="484"/>
      <c r="CR1042" s="484"/>
      <c r="CS1042" s="484"/>
      <c r="CT1042" s="484"/>
      <c r="CU1042" s="484"/>
      <c r="CV1042" s="484"/>
      <c r="CW1042" s="484"/>
      <c r="CX1042" s="484"/>
      <c r="CY1042" s="484"/>
      <c r="CZ1042" s="484"/>
      <c r="DA1042" s="484"/>
      <c r="DB1042" s="484"/>
      <c r="DC1042" s="484"/>
      <c r="DD1042" s="484"/>
      <c r="DE1042" s="484"/>
      <c r="DF1042" s="484"/>
      <c r="DG1042" s="484"/>
      <c r="DH1042" s="484"/>
      <c r="DI1042" s="484"/>
      <c r="DJ1042" s="484"/>
      <c r="DK1042" s="484"/>
      <c r="DL1042" s="484"/>
      <c r="DM1042" s="484"/>
      <c r="DN1042" s="484"/>
      <c r="DO1042" s="484"/>
      <c r="DP1042" s="484"/>
      <c r="DQ1042" s="484"/>
      <c r="DR1042" s="484"/>
      <c r="DS1042" s="484"/>
      <c r="DT1042" s="484"/>
      <c r="DU1042" s="484"/>
      <c r="DV1042" s="484"/>
      <c r="DW1042" s="484"/>
      <c r="DX1042" s="484"/>
      <c r="DY1042" s="484"/>
      <c r="DZ1042" s="484"/>
      <c r="EA1042" s="484"/>
      <c r="EB1042" s="484"/>
      <c r="EC1042" s="484"/>
      <c r="ED1042" s="484"/>
      <c r="EE1042" s="484"/>
      <c r="EF1042" s="484"/>
      <c r="EG1042" s="484"/>
      <c r="EH1042" s="484"/>
      <c r="EI1042" s="484"/>
      <c r="EJ1042" s="484"/>
      <c r="EK1042" s="484"/>
      <c r="EL1042" s="484"/>
      <c r="EM1042" s="484"/>
      <c r="EN1042" s="484"/>
      <c r="EO1042" s="484"/>
      <c r="EP1042" s="484"/>
      <c r="EQ1042" s="484"/>
      <c r="ER1042" s="484"/>
      <c r="ES1042" s="484"/>
      <c r="ET1042" s="484"/>
      <c r="EU1042" s="484"/>
      <c r="EV1042" s="484"/>
      <c r="EW1042" s="484"/>
      <c r="EX1042" s="484"/>
      <c r="EY1042" s="484"/>
      <c r="EZ1042" s="484"/>
      <c r="FA1042" s="484"/>
      <c r="FB1042" s="484"/>
      <c r="FC1042" s="484"/>
      <c r="FD1042" s="484"/>
      <c r="FE1042" s="484"/>
      <c r="FF1042" s="484"/>
      <c r="FG1042" s="484"/>
      <c r="FH1042" s="484"/>
      <c r="FI1042" s="484"/>
      <c r="FJ1042" s="484"/>
      <c r="FK1042" s="484"/>
      <c r="FL1042" s="484"/>
      <c r="FM1042" s="484"/>
      <c r="FN1042" s="484"/>
    </row>
    <row r="1043" spans="1:170" s="586" customFormat="1" ht="18" hidden="1" customHeight="1">
      <c r="A1043" s="534" t="s">
        <v>55</v>
      </c>
      <c r="B1043" s="518" t="s">
        <v>419</v>
      </c>
      <c r="C1043" s="519" t="e">
        <f>ROUND((Q1043-R1043)/H1043/12,0)</f>
        <v>#DIV/0!</v>
      </c>
      <c r="D1043" s="519" t="e">
        <f>ROUND(R1043/F1043/12,0)</f>
        <v>#DIV/0!</v>
      </c>
      <c r="E1043" s="615"/>
      <c r="F1043" s="616"/>
      <c r="G1043" s="616"/>
      <c r="H1043" s="614">
        <f>E1043+G1043</f>
        <v>0</v>
      </c>
      <c r="I1043" s="541"/>
      <c r="J1043" s="542"/>
      <c r="K1043" s="538" t="s">
        <v>419</v>
      </c>
      <c r="L1043" s="538">
        <f>I1043</f>
        <v>0</v>
      </c>
      <c r="M1043" s="542"/>
      <c r="N1043" s="542"/>
      <c r="O1043" s="519" t="s">
        <v>419</v>
      </c>
      <c r="P1043" s="519">
        <f>M1043</f>
        <v>0</v>
      </c>
      <c r="Q1043" s="519">
        <f>I1043+M1043</f>
        <v>0</v>
      </c>
      <c r="R1043" s="519">
        <f>J1043+N1043</f>
        <v>0</v>
      </c>
      <c r="S1043" s="519" t="s">
        <v>419</v>
      </c>
      <c r="T1043" s="521">
        <f>Q1043</f>
        <v>0</v>
      </c>
      <c r="U1043" s="484"/>
      <c r="V1043" s="617"/>
      <c r="W1043" s="617"/>
      <c r="X1043" s="617"/>
      <c r="Y1043" s="617"/>
      <c r="Z1043" s="617"/>
      <c r="AA1043" s="617"/>
      <c r="AB1043" s="617"/>
      <c r="AC1043" s="617"/>
      <c r="AD1043" s="617"/>
      <c r="AE1043" s="617"/>
      <c r="AF1043" s="617"/>
      <c r="AG1043" s="617"/>
      <c r="AH1043" s="617"/>
      <c r="AI1043" s="617"/>
      <c r="AJ1043" s="617"/>
      <c r="AK1043" s="617"/>
      <c r="AL1043" s="617"/>
      <c r="AM1043" s="617"/>
      <c r="AN1043" s="617"/>
      <c r="AO1043" s="617"/>
      <c r="AP1043" s="617"/>
      <c r="AQ1043" s="617"/>
      <c r="AR1043" s="617"/>
      <c r="AS1043" s="617"/>
      <c r="AT1043" s="617"/>
      <c r="AU1043" s="484"/>
      <c r="AV1043" s="484"/>
      <c r="AW1043" s="484"/>
      <c r="AX1043" s="484"/>
      <c r="AY1043" s="484"/>
      <c r="AZ1043" s="484"/>
      <c r="BA1043" s="484"/>
      <c r="BB1043" s="484"/>
      <c r="BC1043" s="484"/>
      <c r="BD1043" s="484"/>
      <c r="BE1043" s="484"/>
      <c r="BF1043" s="484"/>
      <c r="BG1043" s="484"/>
      <c r="BH1043" s="484"/>
      <c r="BI1043" s="484"/>
      <c r="BJ1043" s="484"/>
      <c r="BK1043" s="484"/>
      <c r="BL1043" s="484"/>
      <c r="BM1043" s="484"/>
      <c r="BN1043" s="484"/>
      <c r="BO1043" s="484"/>
      <c r="BP1043" s="484"/>
      <c r="BQ1043" s="484"/>
      <c r="BR1043" s="484"/>
      <c r="BS1043" s="484"/>
      <c r="BT1043" s="484"/>
      <c r="BU1043" s="484"/>
      <c r="BV1043" s="484"/>
      <c r="BW1043" s="484"/>
      <c r="BX1043" s="484"/>
      <c r="BY1043" s="484"/>
      <c r="BZ1043" s="484"/>
      <c r="CA1043" s="484"/>
      <c r="CB1043" s="484"/>
      <c r="CC1043" s="484"/>
      <c r="CD1043" s="484"/>
      <c r="CE1043" s="484"/>
      <c r="CF1043" s="484"/>
      <c r="CG1043" s="484"/>
      <c r="CH1043" s="484"/>
      <c r="CI1043" s="484"/>
      <c r="CJ1043" s="484"/>
      <c r="CK1043" s="484"/>
      <c r="CL1043" s="484"/>
      <c r="CM1043" s="484"/>
      <c r="CN1043" s="484"/>
      <c r="CO1043" s="484"/>
      <c r="CP1043" s="484"/>
      <c r="CQ1043" s="484"/>
      <c r="CR1043" s="484"/>
      <c r="CS1043" s="484"/>
      <c r="CT1043" s="484"/>
      <c r="CU1043" s="484"/>
      <c r="CV1043" s="484"/>
      <c r="CW1043" s="484"/>
      <c r="CX1043" s="484"/>
      <c r="CY1043" s="484"/>
      <c r="CZ1043" s="484"/>
      <c r="DA1043" s="484"/>
      <c r="DB1043" s="484"/>
      <c r="DC1043" s="484"/>
      <c r="DD1043" s="484"/>
      <c r="DE1043" s="484"/>
      <c r="DF1043" s="484"/>
      <c r="DG1043" s="484"/>
      <c r="DH1043" s="484"/>
      <c r="DI1043" s="484"/>
      <c r="DJ1043" s="484"/>
      <c r="DK1043" s="484"/>
      <c r="DL1043" s="484"/>
      <c r="DM1043" s="484"/>
      <c r="DN1043" s="484"/>
      <c r="DO1043" s="484"/>
      <c r="DP1043" s="484"/>
      <c r="DQ1043" s="484"/>
      <c r="DR1043" s="484"/>
      <c r="DS1043" s="484"/>
      <c r="DT1043" s="484"/>
      <c r="DU1043" s="484"/>
      <c r="DV1043" s="484"/>
      <c r="DW1043" s="484"/>
      <c r="DX1043" s="484"/>
      <c r="DY1043" s="484"/>
      <c r="DZ1043" s="484"/>
      <c r="EA1043" s="484"/>
      <c r="EB1043" s="484"/>
      <c r="EC1043" s="484"/>
      <c r="ED1043" s="484"/>
      <c r="EE1043" s="484"/>
      <c r="EF1043" s="484"/>
      <c r="EG1043" s="484"/>
      <c r="EH1043" s="484"/>
      <c r="EI1043" s="484"/>
      <c r="EJ1043" s="484"/>
      <c r="EK1043" s="484"/>
      <c r="EL1043" s="484"/>
      <c r="EM1043" s="484"/>
      <c r="EN1043" s="484"/>
      <c r="EO1043" s="484"/>
      <c r="EP1043" s="484"/>
      <c r="EQ1043" s="484"/>
      <c r="ER1043" s="484"/>
      <c r="ES1043" s="484"/>
      <c r="ET1043" s="484"/>
      <c r="EU1043" s="484"/>
      <c r="EV1043" s="484"/>
      <c r="EW1043" s="484"/>
      <c r="EX1043" s="484"/>
      <c r="EY1043" s="484"/>
      <c r="EZ1043" s="484"/>
      <c r="FA1043" s="484"/>
      <c r="FB1043" s="484"/>
      <c r="FC1043" s="484"/>
      <c r="FD1043" s="484"/>
      <c r="FE1043" s="484"/>
      <c r="FF1043" s="484"/>
      <c r="FG1043" s="484"/>
      <c r="FH1043" s="484"/>
      <c r="FI1043" s="484"/>
      <c r="FJ1043" s="484"/>
      <c r="FK1043" s="484"/>
      <c r="FL1043" s="484"/>
      <c r="FM1043" s="484"/>
      <c r="FN1043" s="484"/>
    </row>
    <row r="1044" spans="1:170" s="586" customFormat="1" ht="18" hidden="1" customHeight="1">
      <c r="A1044" s="534" t="s">
        <v>56</v>
      </c>
      <c r="B1044" s="518" t="s">
        <v>419</v>
      </c>
      <c r="C1044" s="519" t="e">
        <f>ROUND((Q1044-R1044)/H1044/12,0)</f>
        <v>#DIV/0!</v>
      </c>
      <c r="D1044" s="519" t="e">
        <f>ROUND(R1044/F1044/12,0)</f>
        <v>#DIV/0!</v>
      </c>
      <c r="E1044" s="615"/>
      <c r="F1044" s="616"/>
      <c r="G1044" s="616"/>
      <c r="H1044" s="614">
        <f>E1044+G1044</f>
        <v>0</v>
      </c>
      <c r="I1044" s="541"/>
      <c r="J1044" s="542"/>
      <c r="K1044" s="538" t="s">
        <v>419</v>
      </c>
      <c r="L1044" s="538">
        <f>I1044</f>
        <v>0</v>
      </c>
      <c r="M1044" s="542"/>
      <c r="N1044" s="542"/>
      <c r="O1044" s="519" t="s">
        <v>419</v>
      </c>
      <c r="P1044" s="519">
        <f>M1044</f>
        <v>0</v>
      </c>
      <c r="Q1044" s="519">
        <f>I1044+M1044</f>
        <v>0</v>
      </c>
      <c r="R1044" s="519">
        <f>J1044+N1044</f>
        <v>0</v>
      </c>
      <c r="S1044" s="519" t="s">
        <v>419</v>
      </c>
      <c r="T1044" s="521">
        <f>Q1044</f>
        <v>0</v>
      </c>
      <c r="U1044" s="484"/>
      <c r="V1044" s="617"/>
      <c r="W1044" s="617"/>
      <c r="X1044" s="617"/>
      <c r="Y1044" s="617"/>
      <c r="Z1044" s="617"/>
      <c r="AA1044" s="617"/>
      <c r="AB1044" s="617"/>
      <c r="AC1044" s="617"/>
      <c r="AD1044" s="617"/>
      <c r="AE1044" s="617"/>
      <c r="AF1044" s="617"/>
      <c r="AG1044" s="617"/>
      <c r="AH1044" s="617"/>
      <c r="AI1044" s="617"/>
      <c r="AJ1044" s="617"/>
      <c r="AK1044" s="617"/>
      <c r="AL1044" s="617"/>
      <c r="AM1044" s="617"/>
      <c r="AN1044" s="617"/>
      <c r="AO1044" s="617"/>
      <c r="AP1044" s="617"/>
      <c r="AQ1044" s="617"/>
      <c r="AR1044" s="617"/>
      <c r="AS1044" s="617"/>
      <c r="AT1044" s="617"/>
      <c r="AU1044" s="484"/>
      <c r="AV1044" s="484"/>
      <c r="AW1044" s="484"/>
      <c r="AX1044" s="484"/>
      <c r="AY1044" s="484"/>
      <c r="AZ1044" s="484"/>
      <c r="BA1044" s="484"/>
      <c r="BB1044" s="484"/>
      <c r="BC1044" s="484"/>
      <c r="BD1044" s="484"/>
      <c r="BE1044" s="484"/>
      <c r="BF1044" s="484"/>
      <c r="BG1044" s="484"/>
      <c r="BH1044" s="484"/>
      <c r="BI1044" s="484"/>
      <c r="BJ1044" s="484"/>
      <c r="BK1044" s="484"/>
      <c r="BL1044" s="484"/>
      <c r="BM1044" s="484"/>
      <c r="BN1044" s="484"/>
      <c r="BO1044" s="484"/>
      <c r="BP1044" s="484"/>
      <c r="BQ1044" s="484"/>
      <c r="BR1044" s="484"/>
      <c r="BS1044" s="484"/>
      <c r="BT1044" s="484"/>
      <c r="BU1044" s="484"/>
      <c r="BV1044" s="484"/>
      <c r="BW1044" s="484"/>
      <c r="BX1044" s="484"/>
      <c r="BY1044" s="484"/>
      <c r="BZ1044" s="484"/>
      <c r="CA1044" s="484"/>
      <c r="CB1044" s="484"/>
      <c r="CC1044" s="484"/>
      <c r="CD1044" s="484"/>
      <c r="CE1044" s="484"/>
      <c r="CF1044" s="484"/>
      <c r="CG1044" s="484"/>
      <c r="CH1044" s="484"/>
      <c r="CI1044" s="484"/>
      <c r="CJ1044" s="484"/>
      <c r="CK1044" s="484"/>
      <c r="CL1044" s="484"/>
      <c r="CM1044" s="484"/>
      <c r="CN1044" s="484"/>
      <c r="CO1044" s="484"/>
      <c r="CP1044" s="484"/>
      <c r="CQ1044" s="484"/>
      <c r="CR1044" s="484"/>
      <c r="CS1044" s="484"/>
      <c r="CT1044" s="484"/>
      <c r="CU1044" s="484"/>
      <c r="CV1044" s="484"/>
      <c r="CW1044" s="484"/>
      <c r="CX1044" s="484"/>
      <c r="CY1044" s="484"/>
      <c r="CZ1044" s="484"/>
      <c r="DA1044" s="484"/>
      <c r="DB1044" s="484"/>
      <c r="DC1044" s="484"/>
      <c r="DD1044" s="484"/>
      <c r="DE1044" s="484"/>
      <c r="DF1044" s="484"/>
      <c r="DG1044" s="484"/>
      <c r="DH1044" s="484"/>
      <c r="DI1044" s="484"/>
      <c r="DJ1044" s="484"/>
      <c r="DK1044" s="484"/>
      <c r="DL1044" s="484"/>
      <c r="DM1044" s="484"/>
      <c r="DN1044" s="484"/>
      <c r="DO1044" s="484"/>
      <c r="DP1044" s="484"/>
      <c r="DQ1044" s="484"/>
      <c r="DR1044" s="484"/>
      <c r="DS1044" s="484"/>
      <c r="DT1044" s="484"/>
      <c r="DU1044" s="484"/>
      <c r="DV1044" s="484"/>
      <c r="DW1044" s="484"/>
      <c r="DX1044" s="484"/>
      <c r="DY1044" s="484"/>
      <c r="DZ1044" s="484"/>
      <c r="EA1044" s="484"/>
      <c r="EB1044" s="484"/>
      <c r="EC1044" s="484"/>
      <c r="ED1044" s="484"/>
      <c r="EE1044" s="484"/>
      <c r="EF1044" s="484"/>
      <c r="EG1044" s="484"/>
      <c r="EH1044" s="484"/>
      <c r="EI1044" s="484"/>
      <c r="EJ1044" s="484"/>
      <c r="EK1044" s="484"/>
      <c r="EL1044" s="484"/>
      <c r="EM1044" s="484"/>
      <c r="EN1044" s="484"/>
      <c r="EO1044" s="484"/>
      <c r="EP1044" s="484"/>
      <c r="EQ1044" s="484"/>
      <c r="ER1044" s="484"/>
      <c r="ES1044" s="484"/>
      <c r="ET1044" s="484"/>
      <c r="EU1044" s="484"/>
      <c r="EV1044" s="484"/>
      <c r="EW1044" s="484"/>
      <c r="EX1044" s="484"/>
      <c r="EY1044" s="484"/>
      <c r="EZ1044" s="484"/>
      <c r="FA1044" s="484"/>
      <c r="FB1044" s="484"/>
      <c r="FC1044" s="484"/>
      <c r="FD1044" s="484"/>
      <c r="FE1044" s="484"/>
      <c r="FF1044" s="484"/>
      <c r="FG1044" s="484"/>
      <c r="FH1044" s="484"/>
      <c r="FI1044" s="484"/>
      <c r="FJ1044" s="484"/>
      <c r="FK1044" s="484"/>
      <c r="FL1044" s="484"/>
      <c r="FM1044" s="484"/>
      <c r="FN1044" s="484"/>
    </row>
    <row r="1045" spans="1:170" s="586" customFormat="1" ht="18" hidden="1" customHeight="1">
      <c r="A1045" s="534" t="s">
        <v>57</v>
      </c>
      <c r="B1045" s="518" t="s">
        <v>419</v>
      </c>
      <c r="C1045" s="519" t="s">
        <v>419</v>
      </c>
      <c r="D1045" s="519" t="s">
        <v>419</v>
      </c>
      <c r="E1045" s="612" t="s">
        <v>419</v>
      </c>
      <c r="F1045" s="613" t="s">
        <v>419</v>
      </c>
      <c r="G1045" s="613" t="s">
        <v>419</v>
      </c>
      <c r="H1045" s="614" t="s">
        <v>419</v>
      </c>
      <c r="I1045" s="522" t="s">
        <v>419</v>
      </c>
      <c r="J1045" s="519" t="s">
        <v>419</v>
      </c>
      <c r="K1045" s="542"/>
      <c r="L1045" s="538">
        <f>K1045</f>
        <v>0</v>
      </c>
      <c r="M1045" s="519" t="s">
        <v>419</v>
      </c>
      <c r="N1045" s="519" t="s">
        <v>419</v>
      </c>
      <c r="O1045" s="542"/>
      <c r="P1045" s="519">
        <f>O1045</f>
        <v>0</v>
      </c>
      <c r="Q1045" s="519" t="s">
        <v>419</v>
      </c>
      <c r="R1045" s="519" t="s">
        <v>419</v>
      </c>
      <c r="S1045" s="519">
        <f>K1045+O1045</f>
        <v>0</v>
      </c>
      <c r="T1045" s="521">
        <f>S1045</f>
        <v>0</v>
      </c>
      <c r="U1045" s="484"/>
      <c r="V1045" s="617"/>
      <c r="W1045" s="617"/>
      <c r="X1045" s="617"/>
      <c r="Y1045" s="617"/>
      <c r="Z1045" s="617"/>
      <c r="AA1045" s="617"/>
      <c r="AB1045" s="617"/>
      <c r="AC1045" s="617"/>
      <c r="AD1045" s="617"/>
      <c r="AE1045" s="617"/>
      <c r="AF1045" s="617"/>
      <c r="AG1045" s="617"/>
      <c r="AH1045" s="617"/>
      <c r="AI1045" s="617"/>
      <c r="AJ1045" s="617"/>
      <c r="AK1045" s="617"/>
      <c r="AL1045" s="617"/>
      <c r="AM1045" s="617"/>
      <c r="AN1045" s="617"/>
      <c r="AO1045" s="617"/>
      <c r="AP1045" s="617"/>
      <c r="AQ1045" s="617"/>
      <c r="AR1045" s="617"/>
      <c r="AS1045" s="617"/>
      <c r="AT1045" s="617"/>
      <c r="AU1045" s="484"/>
      <c r="AV1045" s="484"/>
      <c r="AW1045" s="484"/>
      <c r="AX1045" s="484"/>
      <c r="AY1045" s="484"/>
      <c r="AZ1045" s="484"/>
      <c r="BA1045" s="484"/>
      <c r="BB1045" s="484"/>
      <c r="BC1045" s="484"/>
      <c r="BD1045" s="484"/>
      <c r="BE1045" s="484"/>
      <c r="BF1045" s="484"/>
      <c r="BG1045" s="484"/>
      <c r="BH1045" s="484"/>
      <c r="BI1045" s="484"/>
      <c r="BJ1045" s="484"/>
      <c r="BK1045" s="484"/>
      <c r="BL1045" s="484"/>
      <c r="BM1045" s="484"/>
      <c r="BN1045" s="484"/>
      <c r="BO1045" s="484"/>
      <c r="BP1045" s="484"/>
      <c r="BQ1045" s="484"/>
      <c r="BR1045" s="484"/>
      <c r="BS1045" s="484"/>
      <c r="BT1045" s="484"/>
      <c r="BU1045" s="484"/>
      <c r="BV1045" s="484"/>
      <c r="BW1045" s="484"/>
      <c r="BX1045" s="484"/>
      <c r="BY1045" s="484"/>
      <c r="BZ1045" s="484"/>
      <c r="CA1045" s="484"/>
      <c r="CB1045" s="484"/>
      <c r="CC1045" s="484"/>
      <c r="CD1045" s="484"/>
      <c r="CE1045" s="484"/>
      <c r="CF1045" s="484"/>
      <c r="CG1045" s="484"/>
      <c r="CH1045" s="484"/>
      <c r="CI1045" s="484"/>
      <c r="CJ1045" s="484"/>
      <c r="CK1045" s="484"/>
      <c r="CL1045" s="484"/>
      <c r="CM1045" s="484"/>
      <c r="CN1045" s="484"/>
      <c r="CO1045" s="484"/>
      <c r="CP1045" s="484"/>
      <c r="CQ1045" s="484"/>
      <c r="CR1045" s="484"/>
      <c r="CS1045" s="484"/>
      <c r="CT1045" s="484"/>
      <c r="CU1045" s="484"/>
      <c r="CV1045" s="484"/>
      <c r="CW1045" s="484"/>
      <c r="CX1045" s="484"/>
      <c r="CY1045" s="484"/>
      <c r="CZ1045" s="484"/>
      <c r="DA1045" s="484"/>
      <c r="DB1045" s="484"/>
      <c r="DC1045" s="484"/>
      <c r="DD1045" s="484"/>
      <c r="DE1045" s="484"/>
      <c r="DF1045" s="484"/>
      <c r="DG1045" s="484"/>
      <c r="DH1045" s="484"/>
      <c r="DI1045" s="484"/>
      <c r="DJ1045" s="484"/>
      <c r="DK1045" s="484"/>
      <c r="DL1045" s="484"/>
      <c r="DM1045" s="484"/>
      <c r="DN1045" s="484"/>
      <c r="DO1045" s="484"/>
      <c r="DP1045" s="484"/>
      <c r="DQ1045" s="484"/>
      <c r="DR1045" s="484"/>
      <c r="DS1045" s="484"/>
      <c r="DT1045" s="484"/>
      <c r="DU1045" s="484"/>
      <c r="DV1045" s="484"/>
      <c r="DW1045" s="484"/>
      <c r="DX1045" s="484"/>
      <c r="DY1045" s="484"/>
      <c r="DZ1045" s="484"/>
      <c r="EA1045" s="484"/>
      <c r="EB1045" s="484"/>
      <c r="EC1045" s="484"/>
      <c r="ED1045" s="484"/>
      <c r="EE1045" s="484"/>
      <c r="EF1045" s="484"/>
      <c r="EG1045" s="484"/>
      <c r="EH1045" s="484"/>
      <c r="EI1045" s="484"/>
      <c r="EJ1045" s="484"/>
      <c r="EK1045" s="484"/>
      <c r="EL1045" s="484"/>
      <c r="EM1045" s="484"/>
      <c r="EN1045" s="484"/>
      <c r="EO1045" s="484"/>
      <c r="EP1045" s="484"/>
      <c r="EQ1045" s="484"/>
      <c r="ER1045" s="484"/>
      <c r="ES1045" s="484"/>
      <c r="ET1045" s="484"/>
      <c r="EU1045" s="484"/>
      <c r="EV1045" s="484"/>
      <c r="EW1045" s="484"/>
      <c r="EX1045" s="484"/>
      <c r="EY1045" s="484"/>
      <c r="EZ1045" s="484"/>
      <c r="FA1045" s="484"/>
      <c r="FB1045" s="484"/>
      <c r="FC1045" s="484"/>
      <c r="FD1045" s="484"/>
      <c r="FE1045" s="484"/>
      <c r="FF1045" s="484"/>
      <c r="FG1045" s="484"/>
      <c r="FH1045" s="484"/>
      <c r="FI1045" s="484"/>
      <c r="FJ1045" s="484"/>
      <c r="FK1045" s="484"/>
      <c r="FL1045" s="484"/>
      <c r="FM1045" s="484"/>
      <c r="FN1045" s="484"/>
    </row>
    <row r="1046" spans="1:170" s="586" customFormat="1" ht="18" hidden="1" customHeight="1">
      <c r="A1046" s="535" t="s">
        <v>518</v>
      </c>
      <c r="B1046" s="536"/>
      <c r="C1046" s="519" t="e">
        <f>ROUND((Q1046-R1046)/H1046/12,0)</f>
        <v>#DIV/0!</v>
      </c>
      <c r="D1046" s="519" t="e">
        <f>ROUND(R1046/F1046/12,0)</f>
        <v>#DIV/0!</v>
      </c>
      <c r="E1046" s="612">
        <f>E1047+E1048</f>
        <v>0</v>
      </c>
      <c r="F1046" s="613">
        <f>F1047+F1048</f>
        <v>0</v>
      </c>
      <c r="G1046" s="613">
        <f>G1047+G1048</f>
        <v>0</v>
      </c>
      <c r="H1046" s="614">
        <f>IF(E1046+G1046=H1047+H1048,E1046+G1046, "CHYBA")</f>
        <v>0</v>
      </c>
      <c r="I1046" s="522">
        <f>I1047+I1048</f>
        <v>0</v>
      </c>
      <c r="J1046" s="519">
        <f t="shared" ref="J1046" si="339">J1047+J1048</f>
        <v>0</v>
      </c>
      <c r="K1046" s="519">
        <f>K1049</f>
        <v>0</v>
      </c>
      <c r="L1046" s="519">
        <f>IF(I1046+K1046=L1047+L1048+L1049,I1046+K1046,"CHYBA")</f>
        <v>0</v>
      </c>
      <c r="M1046" s="519">
        <f>M1047+M1048</f>
        <v>0</v>
      </c>
      <c r="N1046" s="519">
        <f>N1047+N1048</f>
        <v>0</v>
      </c>
      <c r="O1046" s="519">
        <f>O1049</f>
        <v>0</v>
      </c>
      <c r="P1046" s="519">
        <f>IF(M1046+O1046=P1047+P1048+P1049,M1046+O1046,"CHYBA")</f>
        <v>0</v>
      </c>
      <c r="Q1046" s="519">
        <f>Q1047+Q1048</f>
        <v>0</v>
      </c>
      <c r="R1046" s="519">
        <f>R1047+R1048</f>
        <v>0</v>
      </c>
      <c r="S1046" s="519">
        <f>S1049</f>
        <v>0</v>
      </c>
      <c r="T1046" s="521">
        <f>IF(Q1046+S1046=T1047+T1048+T1049,Q1046+S1046,"CHYBA")</f>
        <v>0</v>
      </c>
      <c r="U1046" s="484"/>
      <c r="V1046" s="617"/>
      <c r="W1046" s="617"/>
      <c r="X1046" s="617"/>
      <c r="Y1046" s="617"/>
      <c r="Z1046" s="617"/>
      <c r="AA1046" s="617"/>
      <c r="AB1046" s="617"/>
      <c r="AC1046" s="617"/>
      <c r="AD1046" s="617"/>
      <c r="AE1046" s="617"/>
      <c r="AF1046" s="617"/>
      <c r="AG1046" s="617"/>
      <c r="AH1046" s="617"/>
      <c r="AI1046" s="617"/>
      <c r="AJ1046" s="617"/>
      <c r="AK1046" s="617"/>
      <c r="AL1046" s="617"/>
      <c r="AM1046" s="617"/>
      <c r="AN1046" s="617"/>
      <c r="AO1046" s="617"/>
      <c r="AP1046" s="617"/>
      <c r="AQ1046" s="617"/>
      <c r="AR1046" s="617"/>
      <c r="AS1046" s="617"/>
      <c r="AT1046" s="617"/>
      <c r="AU1046" s="484"/>
      <c r="AV1046" s="484"/>
      <c r="AW1046" s="484"/>
      <c r="AX1046" s="484"/>
      <c r="AY1046" s="484"/>
      <c r="AZ1046" s="484"/>
      <c r="BA1046" s="484"/>
      <c r="BB1046" s="484"/>
      <c r="BC1046" s="484"/>
      <c r="BD1046" s="484"/>
      <c r="BE1046" s="484"/>
      <c r="BF1046" s="484"/>
      <c r="BG1046" s="484"/>
      <c r="BH1046" s="484"/>
      <c r="BI1046" s="484"/>
      <c r="BJ1046" s="484"/>
      <c r="BK1046" s="484"/>
      <c r="BL1046" s="484"/>
      <c r="BM1046" s="484"/>
      <c r="BN1046" s="484"/>
      <c r="BO1046" s="484"/>
      <c r="BP1046" s="484"/>
      <c r="BQ1046" s="484"/>
      <c r="BR1046" s="484"/>
      <c r="BS1046" s="484"/>
      <c r="BT1046" s="484"/>
      <c r="BU1046" s="484"/>
      <c r="BV1046" s="484"/>
      <c r="BW1046" s="484"/>
      <c r="BX1046" s="484"/>
      <c r="BY1046" s="484"/>
      <c r="BZ1046" s="484"/>
      <c r="CA1046" s="484"/>
      <c r="CB1046" s="484"/>
      <c r="CC1046" s="484"/>
      <c r="CD1046" s="484"/>
      <c r="CE1046" s="484"/>
      <c r="CF1046" s="484"/>
      <c r="CG1046" s="484"/>
      <c r="CH1046" s="484"/>
      <c r="CI1046" s="484"/>
      <c r="CJ1046" s="484"/>
      <c r="CK1046" s="484"/>
      <c r="CL1046" s="484"/>
      <c r="CM1046" s="484"/>
      <c r="CN1046" s="484"/>
      <c r="CO1046" s="484"/>
      <c r="CP1046" s="484"/>
      <c r="CQ1046" s="484"/>
      <c r="CR1046" s="484"/>
      <c r="CS1046" s="484"/>
      <c r="CT1046" s="484"/>
      <c r="CU1046" s="484"/>
      <c r="CV1046" s="484"/>
      <c r="CW1046" s="484"/>
      <c r="CX1046" s="484"/>
      <c r="CY1046" s="484"/>
      <c r="CZ1046" s="484"/>
      <c r="DA1046" s="484"/>
      <c r="DB1046" s="484"/>
      <c r="DC1046" s="484"/>
      <c r="DD1046" s="484"/>
      <c r="DE1046" s="484"/>
      <c r="DF1046" s="484"/>
      <c r="DG1046" s="484"/>
      <c r="DH1046" s="484"/>
      <c r="DI1046" s="484"/>
      <c r="DJ1046" s="484"/>
      <c r="DK1046" s="484"/>
      <c r="DL1046" s="484"/>
      <c r="DM1046" s="484"/>
      <c r="DN1046" s="484"/>
      <c r="DO1046" s="484"/>
      <c r="DP1046" s="484"/>
      <c r="DQ1046" s="484"/>
      <c r="DR1046" s="484"/>
      <c r="DS1046" s="484"/>
      <c r="DT1046" s="484"/>
      <c r="DU1046" s="484"/>
      <c r="DV1046" s="484"/>
      <c r="DW1046" s="484"/>
      <c r="DX1046" s="484"/>
      <c r="DY1046" s="484"/>
      <c r="DZ1046" s="484"/>
      <c r="EA1046" s="484"/>
      <c r="EB1046" s="484"/>
      <c r="EC1046" s="484"/>
      <c r="ED1046" s="484"/>
      <c r="EE1046" s="484"/>
      <c r="EF1046" s="484"/>
      <c r="EG1046" s="484"/>
      <c r="EH1046" s="484"/>
      <c r="EI1046" s="484"/>
      <c r="EJ1046" s="484"/>
      <c r="EK1046" s="484"/>
      <c r="EL1046" s="484"/>
      <c r="EM1046" s="484"/>
      <c r="EN1046" s="484"/>
      <c r="EO1046" s="484"/>
      <c r="EP1046" s="484"/>
      <c r="EQ1046" s="484"/>
      <c r="ER1046" s="484"/>
      <c r="ES1046" s="484"/>
      <c r="ET1046" s="484"/>
      <c r="EU1046" s="484"/>
      <c r="EV1046" s="484"/>
      <c r="EW1046" s="484"/>
      <c r="EX1046" s="484"/>
      <c r="EY1046" s="484"/>
      <c r="EZ1046" s="484"/>
      <c r="FA1046" s="484"/>
      <c r="FB1046" s="484"/>
      <c r="FC1046" s="484"/>
      <c r="FD1046" s="484"/>
      <c r="FE1046" s="484"/>
      <c r="FF1046" s="484"/>
      <c r="FG1046" s="484"/>
      <c r="FH1046" s="484"/>
      <c r="FI1046" s="484"/>
      <c r="FJ1046" s="484"/>
      <c r="FK1046" s="484"/>
      <c r="FL1046" s="484"/>
      <c r="FM1046" s="484"/>
      <c r="FN1046" s="484"/>
    </row>
    <row r="1047" spans="1:170" s="586" customFormat="1" ht="18" hidden="1" customHeight="1">
      <c r="A1047" s="534" t="s">
        <v>55</v>
      </c>
      <c r="B1047" s="518" t="s">
        <v>419</v>
      </c>
      <c r="C1047" s="519" t="e">
        <f>ROUND((Q1047-R1047)/H1047/12,0)</f>
        <v>#DIV/0!</v>
      </c>
      <c r="D1047" s="519" t="e">
        <f>ROUND(R1047/F1047/12,0)</f>
        <v>#DIV/0!</v>
      </c>
      <c r="E1047" s="615"/>
      <c r="F1047" s="616"/>
      <c r="G1047" s="616"/>
      <c r="H1047" s="614">
        <f>E1047+G1047</f>
        <v>0</v>
      </c>
      <c r="I1047" s="541"/>
      <c r="J1047" s="542"/>
      <c r="K1047" s="519" t="s">
        <v>419</v>
      </c>
      <c r="L1047" s="519">
        <f>I1047</f>
        <v>0</v>
      </c>
      <c r="M1047" s="542"/>
      <c r="N1047" s="542"/>
      <c r="O1047" s="519" t="s">
        <v>419</v>
      </c>
      <c r="P1047" s="519">
        <f>M1047</f>
        <v>0</v>
      </c>
      <c r="Q1047" s="519">
        <f>I1047+M1047</f>
        <v>0</v>
      </c>
      <c r="R1047" s="519">
        <f>J1047+N1047</f>
        <v>0</v>
      </c>
      <c r="S1047" s="519" t="s">
        <v>419</v>
      </c>
      <c r="T1047" s="521">
        <f>Q1047</f>
        <v>0</v>
      </c>
      <c r="U1047" s="484"/>
      <c r="V1047" s="617"/>
      <c r="W1047" s="617"/>
      <c r="X1047" s="617"/>
      <c r="Y1047" s="617"/>
      <c r="Z1047" s="617"/>
      <c r="AA1047" s="617"/>
      <c r="AB1047" s="617"/>
      <c r="AC1047" s="617"/>
      <c r="AD1047" s="617"/>
      <c r="AE1047" s="617"/>
      <c r="AF1047" s="617"/>
      <c r="AG1047" s="617"/>
      <c r="AH1047" s="617"/>
      <c r="AI1047" s="617"/>
      <c r="AJ1047" s="617"/>
      <c r="AK1047" s="617"/>
      <c r="AL1047" s="617"/>
      <c r="AM1047" s="617"/>
      <c r="AN1047" s="617"/>
      <c r="AO1047" s="617"/>
      <c r="AP1047" s="617"/>
      <c r="AQ1047" s="617"/>
      <c r="AR1047" s="617"/>
      <c r="AS1047" s="617"/>
      <c r="AT1047" s="617"/>
      <c r="AU1047" s="484"/>
      <c r="AV1047" s="484"/>
      <c r="AW1047" s="484"/>
      <c r="AX1047" s="484"/>
      <c r="AY1047" s="484"/>
      <c r="AZ1047" s="484"/>
      <c r="BA1047" s="484"/>
      <c r="BB1047" s="484"/>
      <c r="BC1047" s="484"/>
      <c r="BD1047" s="484"/>
      <c r="BE1047" s="484"/>
      <c r="BF1047" s="484"/>
      <c r="BG1047" s="484"/>
      <c r="BH1047" s="484"/>
      <c r="BI1047" s="484"/>
      <c r="BJ1047" s="484"/>
      <c r="BK1047" s="484"/>
      <c r="BL1047" s="484"/>
      <c r="BM1047" s="484"/>
      <c r="BN1047" s="484"/>
      <c r="BO1047" s="484"/>
      <c r="BP1047" s="484"/>
      <c r="BQ1047" s="484"/>
      <c r="BR1047" s="484"/>
      <c r="BS1047" s="484"/>
      <c r="BT1047" s="484"/>
      <c r="BU1047" s="484"/>
      <c r="BV1047" s="484"/>
      <c r="BW1047" s="484"/>
      <c r="BX1047" s="484"/>
      <c r="BY1047" s="484"/>
      <c r="BZ1047" s="484"/>
      <c r="CA1047" s="484"/>
      <c r="CB1047" s="484"/>
      <c r="CC1047" s="484"/>
      <c r="CD1047" s="484"/>
      <c r="CE1047" s="484"/>
      <c r="CF1047" s="484"/>
      <c r="CG1047" s="484"/>
      <c r="CH1047" s="484"/>
      <c r="CI1047" s="484"/>
      <c r="CJ1047" s="484"/>
      <c r="CK1047" s="484"/>
      <c r="CL1047" s="484"/>
      <c r="CM1047" s="484"/>
      <c r="CN1047" s="484"/>
      <c r="CO1047" s="484"/>
      <c r="CP1047" s="484"/>
      <c r="CQ1047" s="484"/>
      <c r="CR1047" s="484"/>
      <c r="CS1047" s="484"/>
      <c r="CT1047" s="484"/>
      <c r="CU1047" s="484"/>
      <c r="CV1047" s="484"/>
      <c r="CW1047" s="484"/>
      <c r="CX1047" s="484"/>
      <c r="CY1047" s="484"/>
      <c r="CZ1047" s="484"/>
      <c r="DA1047" s="484"/>
      <c r="DB1047" s="484"/>
      <c r="DC1047" s="484"/>
      <c r="DD1047" s="484"/>
      <c r="DE1047" s="484"/>
      <c r="DF1047" s="484"/>
      <c r="DG1047" s="484"/>
      <c r="DH1047" s="484"/>
      <c r="DI1047" s="484"/>
      <c r="DJ1047" s="484"/>
      <c r="DK1047" s="484"/>
      <c r="DL1047" s="484"/>
      <c r="DM1047" s="484"/>
      <c r="DN1047" s="484"/>
      <c r="DO1047" s="484"/>
      <c r="DP1047" s="484"/>
      <c r="DQ1047" s="484"/>
      <c r="DR1047" s="484"/>
      <c r="DS1047" s="484"/>
      <c r="DT1047" s="484"/>
      <c r="DU1047" s="484"/>
      <c r="DV1047" s="484"/>
      <c r="DW1047" s="484"/>
      <c r="DX1047" s="484"/>
      <c r="DY1047" s="484"/>
      <c r="DZ1047" s="484"/>
      <c r="EA1047" s="484"/>
      <c r="EB1047" s="484"/>
      <c r="EC1047" s="484"/>
      <c r="ED1047" s="484"/>
      <c r="EE1047" s="484"/>
      <c r="EF1047" s="484"/>
      <c r="EG1047" s="484"/>
      <c r="EH1047" s="484"/>
      <c r="EI1047" s="484"/>
      <c r="EJ1047" s="484"/>
      <c r="EK1047" s="484"/>
      <c r="EL1047" s="484"/>
      <c r="EM1047" s="484"/>
      <c r="EN1047" s="484"/>
      <c r="EO1047" s="484"/>
      <c r="EP1047" s="484"/>
      <c r="EQ1047" s="484"/>
      <c r="ER1047" s="484"/>
      <c r="ES1047" s="484"/>
      <c r="ET1047" s="484"/>
      <c r="EU1047" s="484"/>
      <c r="EV1047" s="484"/>
      <c r="EW1047" s="484"/>
      <c r="EX1047" s="484"/>
      <c r="EY1047" s="484"/>
      <c r="EZ1047" s="484"/>
      <c r="FA1047" s="484"/>
      <c r="FB1047" s="484"/>
      <c r="FC1047" s="484"/>
      <c r="FD1047" s="484"/>
      <c r="FE1047" s="484"/>
      <c r="FF1047" s="484"/>
      <c r="FG1047" s="484"/>
      <c r="FH1047" s="484"/>
      <c r="FI1047" s="484"/>
      <c r="FJ1047" s="484"/>
      <c r="FK1047" s="484"/>
      <c r="FL1047" s="484"/>
      <c r="FM1047" s="484"/>
      <c r="FN1047" s="484"/>
    </row>
    <row r="1048" spans="1:170" s="586" customFormat="1" ht="18" hidden="1" customHeight="1">
      <c r="A1048" s="534" t="s">
        <v>56</v>
      </c>
      <c r="B1048" s="518" t="s">
        <v>419</v>
      </c>
      <c r="C1048" s="519" t="e">
        <f>ROUND((Q1048-R1048)/H1048/12,0)</f>
        <v>#DIV/0!</v>
      </c>
      <c r="D1048" s="519" t="e">
        <f>ROUND(R1048/F1048/12,0)</f>
        <v>#DIV/0!</v>
      </c>
      <c r="E1048" s="615"/>
      <c r="F1048" s="616"/>
      <c r="G1048" s="616"/>
      <c r="H1048" s="614">
        <f>E1048+G1048</f>
        <v>0</v>
      </c>
      <c r="I1048" s="541"/>
      <c r="J1048" s="542"/>
      <c r="K1048" s="519" t="s">
        <v>419</v>
      </c>
      <c r="L1048" s="519">
        <f>I1048</f>
        <v>0</v>
      </c>
      <c r="M1048" s="542"/>
      <c r="N1048" s="542"/>
      <c r="O1048" s="519" t="s">
        <v>419</v>
      </c>
      <c r="P1048" s="519">
        <f>M1048</f>
        <v>0</v>
      </c>
      <c r="Q1048" s="519">
        <f>I1048+M1048</f>
        <v>0</v>
      </c>
      <c r="R1048" s="519">
        <f>J1048+N1048</f>
        <v>0</v>
      </c>
      <c r="S1048" s="519" t="s">
        <v>419</v>
      </c>
      <c r="T1048" s="521">
        <f>Q1048</f>
        <v>0</v>
      </c>
      <c r="U1048" s="484"/>
      <c r="V1048" s="617"/>
      <c r="W1048" s="617"/>
      <c r="X1048" s="617"/>
      <c r="Y1048" s="617"/>
      <c r="Z1048" s="617"/>
      <c r="AA1048" s="617"/>
      <c r="AB1048" s="617"/>
      <c r="AC1048" s="617"/>
      <c r="AD1048" s="617"/>
      <c r="AE1048" s="617"/>
      <c r="AF1048" s="617"/>
      <c r="AG1048" s="617"/>
      <c r="AH1048" s="617"/>
      <c r="AI1048" s="617"/>
      <c r="AJ1048" s="617"/>
      <c r="AK1048" s="617"/>
      <c r="AL1048" s="617"/>
      <c r="AM1048" s="617"/>
      <c r="AN1048" s="617"/>
      <c r="AO1048" s="617"/>
      <c r="AP1048" s="617"/>
      <c r="AQ1048" s="617"/>
      <c r="AR1048" s="617"/>
      <c r="AS1048" s="617"/>
      <c r="AT1048" s="617"/>
      <c r="AU1048" s="484"/>
      <c r="AV1048" s="484"/>
      <c r="AW1048" s="484"/>
      <c r="AX1048" s="484"/>
      <c r="AY1048" s="484"/>
      <c r="AZ1048" s="484"/>
      <c r="BA1048" s="484"/>
      <c r="BB1048" s="484"/>
      <c r="BC1048" s="484"/>
      <c r="BD1048" s="484"/>
      <c r="BE1048" s="484"/>
      <c r="BF1048" s="484"/>
      <c r="BG1048" s="484"/>
      <c r="BH1048" s="484"/>
      <c r="BI1048" s="484"/>
      <c r="BJ1048" s="484"/>
      <c r="BK1048" s="484"/>
      <c r="BL1048" s="484"/>
      <c r="BM1048" s="484"/>
      <c r="BN1048" s="484"/>
      <c r="BO1048" s="484"/>
      <c r="BP1048" s="484"/>
      <c r="BQ1048" s="484"/>
      <c r="BR1048" s="484"/>
      <c r="BS1048" s="484"/>
      <c r="BT1048" s="484"/>
      <c r="BU1048" s="484"/>
      <c r="BV1048" s="484"/>
      <c r="BW1048" s="484"/>
      <c r="BX1048" s="484"/>
      <c r="BY1048" s="484"/>
      <c r="BZ1048" s="484"/>
      <c r="CA1048" s="484"/>
      <c r="CB1048" s="484"/>
      <c r="CC1048" s="484"/>
      <c r="CD1048" s="484"/>
      <c r="CE1048" s="484"/>
      <c r="CF1048" s="484"/>
      <c r="CG1048" s="484"/>
      <c r="CH1048" s="484"/>
      <c r="CI1048" s="484"/>
      <c r="CJ1048" s="484"/>
      <c r="CK1048" s="484"/>
      <c r="CL1048" s="484"/>
      <c r="CM1048" s="484"/>
      <c r="CN1048" s="484"/>
      <c r="CO1048" s="484"/>
      <c r="CP1048" s="484"/>
      <c r="CQ1048" s="484"/>
      <c r="CR1048" s="484"/>
      <c r="CS1048" s="484"/>
      <c r="CT1048" s="484"/>
      <c r="CU1048" s="484"/>
      <c r="CV1048" s="484"/>
      <c r="CW1048" s="484"/>
      <c r="CX1048" s="484"/>
      <c r="CY1048" s="484"/>
      <c r="CZ1048" s="484"/>
      <c r="DA1048" s="484"/>
      <c r="DB1048" s="484"/>
      <c r="DC1048" s="484"/>
      <c r="DD1048" s="484"/>
      <c r="DE1048" s="484"/>
      <c r="DF1048" s="484"/>
      <c r="DG1048" s="484"/>
      <c r="DH1048" s="484"/>
      <c r="DI1048" s="484"/>
      <c r="DJ1048" s="484"/>
      <c r="DK1048" s="484"/>
      <c r="DL1048" s="484"/>
      <c r="DM1048" s="484"/>
      <c r="DN1048" s="484"/>
      <c r="DO1048" s="484"/>
      <c r="DP1048" s="484"/>
      <c r="DQ1048" s="484"/>
      <c r="DR1048" s="484"/>
      <c r="DS1048" s="484"/>
      <c r="DT1048" s="484"/>
      <c r="DU1048" s="484"/>
      <c r="DV1048" s="484"/>
      <c r="DW1048" s="484"/>
      <c r="DX1048" s="484"/>
      <c r="DY1048" s="484"/>
      <c r="DZ1048" s="484"/>
      <c r="EA1048" s="484"/>
      <c r="EB1048" s="484"/>
      <c r="EC1048" s="484"/>
      <c r="ED1048" s="484"/>
      <c r="EE1048" s="484"/>
      <c r="EF1048" s="484"/>
      <c r="EG1048" s="484"/>
      <c r="EH1048" s="484"/>
      <c r="EI1048" s="484"/>
      <c r="EJ1048" s="484"/>
      <c r="EK1048" s="484"/>
      <c r="EL1048" s="484"/>
      <c r="EM1048" s="484"/>
      <c r="EN1048" s="484"/>
      <c r="EO1048" s="484"/>
      <c r="EP1048" s="484"/>
      <c r="EQ1048" s="484"/>
      <c r="ER1048" s="484"/>
      <c r="ES1048" s="484"/>
      <c r="ET1048" s="484"/>
      <c r="EU1048" s="484"/>
      <c r="EV1048" s="484"/>
      <c r="EW1048" s="484"/>
      <c r="EX1048" s="484"/>
      <c r="EY1048" s="484"/>
      <c r="EZ1048" s="484"/>
      <c r="FA1048" s="484"/>
      <c r="FB1048" s="484"/>
      <c r="FC1048" s="484"/>
      <c r="FD1048" s="484"/>
      <c r="FE1048" s="484"/>
      <c r="FF1048" s="484"/>
      <c r="FG1048" s="484"/>
      <c r="FH1048" s="484"/>
      <c r="FI1048" s="484"/>
      <c r="FJ1048" s="484"/>
      <c r="FK1048" s="484"/>
      <c r="FL1048" s="484"/>
      <c r="FM1048" s="484"/>
      <c r="FN1048" s="484"/>
    </row>
    <row r="1049" spans="1:170" s="586" customFormat="1" ht="18" hidden="1" customHeight="1">
      <c r="A1049" s="534" t="s">
        <v>57</v>
      </c>
      <c r="B1049" s="518" t="s">
        <v>419</v>
      </c>
      <c r="C1049" s="519" t="s">
        <v>419</v>
      </c>
      <c r="D1049" s="519" t="s">
        <v>419</v>
      </c>
      <c r="E1049" s="612" t="s">
        <v>419</v>
      </c>
      <c r="F1049" s="613" t="s">
        <v>419</v>
      </c>
      <c r="G1049" s="613" t="s">
        <v>419</v>
      </c>
      <c r="H1049" s="614" t="s">
        <v>419</v>
      </c>
      <c r="I1049" s="522" t="s">
        <v>419</v>
      </c>
      <c r="J1049" s="519" t="s">
        <v>419</v>
      </c>
      <c r="K1049" s="542"/>
      <c r="L1049" s="519">
        <f>K1049</f>
        <v>0</v>
      </c>
      <c r="M1049" s="519" t="s">
        <v>419</v>
      </c>
      <c r="N1049" s="519" t="s">
        <v>419</v>
      </c>
      <c r="O1049" s="542"/>
      <c r="P1049" s="519">
        <f>O1049</f>
        <v>0</v>
      </c>
      <c r="Q1049" s="519" t="s">
        <v>419</v>
      </c>
      <c r="R1049" s="519" t="s">
        <v>419</v>
      </c>
      <c r="S1049" s="519">
        <f>K1049+O1049</f>
        <v>0</v>
      </c>
      <c r="T1049" s="521">
        <f>S1049</f>
        <v>0</v>
      </c>
      <c r="U1049" s="484"/>
      <c r="V1049" s="617"/>
      <c r="W1049" s="617"/>
      <c r="X1049" s="617"/>
      <c r="Y1049" s="617"/>
      <c r="Z1049" s="617"/>
      <c r="AA1049" s="617"/>
      <c r="AB1049" s="617"/>
      <c r="AC1049" s="617"/>
      <c r="AD1049" s="617"/>
      <c r="AE1049" s="617"/>
      <c r="AF1049" s="617"/>
      <c r="AG1049" s="617"/>
      <c r="AH1049" s="617"/>
      <c r="AI1049" s="617"/>
      <c r="AJ1049" s="617"/>
      <c r="AK1049" s="617"/>
      <c r="AL1049" s="617"/>
      <c r="AM1049" s="617"/>
      <c r="AN1049" s="617"/>
      <c r="AO1049" s="617"/>
      <c r="AP1049" s="617"/>
      <c r="AQ1049" s="617"/>
      <c r="AR1049" s="617"/>
      <c r="AS1049" s="617"/>
      <c r="AT1049" s="617"/>
      <c r="AU1049" s="484"/>
      <c r="AV1049" s="484"/>
      <c r="AW1049" s="484"/>
      <c r="AX1049" s="484"/>
      <c r="AY1049" s="484"/>
      <c r="AZ1049" s="484"/>
      <c r="BA1049" s="484"/>
      <c r="BB1049" s="484"/>
      <c r="BC1049" s="484"/>
      <c r="BD1049" s="484"/>
      <c r="BE1049" s="484"/>
      <c r="BF1049" s="484"/>
      <c r="BG1049" s="484"/>
      <c r="BH1049" s="484"/>
      <c r="BI1049" s="484"/>
      <c r="BJ1049" s="484"/>
      <c r="BK1049" s="484"/>
      <c r="BL1049" s="484"/>
      <c r="BM1049" s="484"/>
      <c r="BN1049" s="484"/>
      <c r="BO1049" s="484"/>
      <c r="BP1049" s="484"/>
      <c r="BQ1049" s="484"/>
      <c r="BR1049" s="484"/>
      <c r="BS1049" s="484"/>
      <c r="BT1049" s="484"/>
      <c r="BU1049" s="484"/>
      <c r="BV1049" s="484"/>
      <c r="BW1049" s="484"/>
      <c r="BX1049" s="484"/>
      <c r="BY1049" s="484"/>
      <c r="BZ1049" s="484"/>
      <c r="CA1049" s="484"/>
      <c r="CB1049" s="484"/>
      <c r="CC1049" s="484"/>
      <c r="CD1049" s="484"/>
      <c r="CE1049" s="484"/>
      <c r="CF1049" s="484"/>
      <c r="CG1049" s="484"/>
      <c r="CH1049" s="484"/>
      <c r="CI1049" s="484"/>
      <c r="CJ1049" s="484"/>
      <c r="CK1049" s="484"/>
      <c r="CL1049" s="484"/>
      <c r="CM1049" s="484"/>
      <c r="CN1049" s="484"/>
      <c r="CO1049" s="484"/>
      <c r="CP1049" s="484"/>
      <c r="CQ1049" s="484"/>
      <c r="CR1049" s="484"/>
      <c r="CS1049" s="484"/>
      <c r="CT1049" s="484"/>
      <c r="CU1049" s="484"/>
      <c r="CV1049" s="484"/>
      <c r="CW1049" s="484"/>
      <c r="CX1049" s="484"/>
      <c r="CY1049" s="484"/>
      <c r="CZ1049" s="484"/>
      <c r="DA1049" s="484"/>
      <c r="DB1049" s="484"/>
      <c r="DC1049" s="484"/>
      <c r="DD1049" s="484"/>
      <c r="DE1049" s="484"/>
      <c r="DF1049" s="484"/>
      <c r="DG1049" s="484"/>
      <c r="DH1049" s="484"/>
      <c r="DI1049" s="484"/>
      <c r="DJ1049" s="484"/>
      <c r="DK1049" s="484"/>
      <c r="DL1049" s="484"/>
      <c r="DM1049" s="484"/>
      <c r="DN1049" s="484"/>
      <c r="DO1049" s="484"/>
      <c r="DP1049" s="484"/>
      <c r="DQ1049" s="484"/>
      <c r="DR1049" s="484"/>
      <c r="DS1049" s="484"/>
      <c r="DT1049" s="484"/>
      <c r="DU1049" s="484"/>
      <c r="DV1049" s="484"/>
      <c r="DW1049" s="484"/>
      <c r="DX1049" s="484"/>
      <c r="DY1049" s="484"/>
      <c r="DZ1049" s="484"/>
      <c r="EA1049" s="484"/>
      <c r="EB1049" s="484"/>
      <c r="EC1049" s="484"/>
      <c r="ED1049" s="484"/>
      <c r="EE1049" s="484"/>
      <c r="EF1049" s="484"/>
      <c r="EG1049" s="484"/>
      <c r="EH1049" s="484"/>
      <c r="EI1049" s="484"/>
      <c r="EJ1049" s="484"/>
      <c r="EK1049" s="484"/>
      <c r="EL1049" s="484"/>
      <c r="EM1049" s="484"/>
      <c r="EN1049" s="484"/>
      <c r="EO1049" s="484"/>
      <c r="EP1049" s="484"/>
      <c r="EQ1049" s="484"/>
      <c r="ER1049" s="484"/>
      <c r="ES1049" s="484"/>
      <c r="ET1049" s="484"/>
      <c r="EU1049" s="484"/>
      <c r="EV1049" s="484"/>
      <c r="EW1049" s="484"/>
      <c r="EX1049" s="484"/>
      <c r="EY1049" s="484"/>
      <c r="EZ1049" s="484"/>
      <c r="FA1049" s="484"/>
      <c r="FB1049" s="484"/>
      <c r="FC1049" s="484"/>
      <c r="FD1049" s="484"/>
      <c r="FE1049" s="484"/>
      <c r="FF1049" s="484"/>
      <c r="FG1049" s="484"/>
      <c r="FH1049" s="484"/>
      <c r="FI1049" s="484"/>
      <c r="FJ1049" s="484"/>
      <c r="FK1049" s="484"/>
      <c r="FL1049" s="484"/>
      <c r="FM1049" s="484"/>
      <c r="FN1049" s="484"/>
    </row>
    <row r="1050" spans="1:170" s="586" customFormat="1" ht="18" hidden="1" customHeight="1">
      <c r="A1050" s="535" t="s">
        <v>518</v>
      </c>
      <c r="B1050" s="536"/>
      <c r="C1050" s="519" t="e">
        <f>ROUND((Q1050-R1050)/H1050/12,0)</f>
        <v>#DIV/0!</v>
      </c>
      <c r="D1050" s="519" t="e">
        <f>ROUND(R1050/F1050/12,0)</f>
        <v>#DIV/0!</v>
      </c>
      <c r="E1050" s="612">
        <f>E1051+E1052</f>
        <v>0</v>
      </c>
      <c r="F1050" s="613">
        <f>F1051+F1052</f>
        <v>0</v>
      </c>
      <c r="G1050" s="613">
        <f>G1051+G1052</f>
        <v>0</v>
      </c>
      <c r="H1050" s="614">
        <f>IF(E1050+G1050=H1051+H1052,E1050+G1050, "CHYBA")</f>
        <v>0</v>
      </c>
      <c r="I1050" s="522">
        <f>I1051+I1052</f>
        <v>0</v>
      </c>
      <c r="J1050" s="519">
        <f t="shared" ref="J1050" si="340">J1051+J1052</f>
        <v>0</v>
      </c>
      <c r="K1050" s="519">
        <f>K1053</f>
        <v>0</v>
      </c>
      <c r="L1050" s="519">
        <f>IF(I1050+K1050=L1051+L1052+L1053,I1050+K1050,"CHYBA")</f>
        <v>0</v>
      </c>
      <c r="M1050" s="519">
        <f>M1051+M1052</f>
        <v>0</v>
      </c>
      <c r="N1050" s="519">
        <f>N1051+N1052</f>
        <v>0</v>
      </c>
      <c r="O1050" s="519">
        <f>O1053</f>
        <v>0</v>
      </c>
      <c r="P1050" s="519">
        <f>IF(M1050+O1050=P1051+P1052+P1053,M1050+O1050,"CHYBA")</f>
        <v>0</v>
      </c>
      <c r="Q1050" s="519">
        <f>Q1051+Q1052</f>
        <v>0</v>
      </c>
      <c r="R1050" s="519">
        <f>R1051+R1052</f>
        <v>0</v>
      </c>
      <c r="S1050" s="519">
        <f>S1053</f>
        <v>0</v>
      </c>
      <c r="T1050" s="521">
        <f>IF(Q1050+S1050=T1051+T1052+T1053,Q1050+S1050,"CHYBA")</f>
        <v>0</v>
      </c>
      <c r="U1050" s="484"/>
      <c r="V1050" s="617"/>
      <c r="W1050" s="617"/>
      <c r="X1050" s="617"/>
      <c r="Y1050" s="617"/>
      <c r="Z1050" s="617"/>
      <c r="AA1050" s="617"/>
      <c r="AB1050" s="617"/>
      <c r="AC1050" s="617"/>
      <c r="AD1050" s="617"/>
      <c r="AE1050" s="617"/>
      <c r="AF1050" s="617"/>
      <c r="AG1050" s="617"/>
      <c r="AH1050" s="617"/>
      <c r="AI1050" s="617"/>
      <c r="AJ1050" s="617"/>
      <c r="AK1050" s="617"/>
      <c r="AL1050" s="617"/>
      <c r="AM1050" s="617"/>
      <c r="AN1050" s="617"/>
      <c r="AO1050" s="617"/>
      <c r="AP1050" s="617"/>
      <c r="AQ1050" s="617"/>
      <c r="AR1050" s="617"/>
      <c r="AS1050" s="617"/>
      <c r="AT1050" s="617"/>
      <c r="AU1050" s="484"/>
      <c r="AV1050" s="484"/>
      <c r="AW1050" s="484"/>
      <c r="AX1050" s="484"/>
      <c r="AY1050" s="484"/>
      <c r="AZ1050" s="484"/>
      <c r="BA1050" s="484"/>
      <c r="BB1050" s="484"/>
      <c r="BC1050" s="484"/>
      <c r="BD1050" s="484"/>
      <c r="BE1050" s="484"/>
      <c r="BF1050" s="484"/>
      <c r="BG1050" s="484"/>
      <c r="BH1050" s="484"/>
      <c r="BI1050" s="484"/>
      <c r="BJ1050" s="484"/>
      <c r="BK1050" s="484"/>
      <c r="BL1050" s="484"/>
      <c r="BM1050" s="484"/>
      <c r="BN1050" s="484"/>
      <c r="BO1050" s="484"/>
      <c r="BP1050" s="484"/>
      <c r="BQ1050" s="484"/>
      <c r="BR1050" s="484"/>
      <c r="BS1050" s="484"/>
      <c r="BT1050" s="484"/>
      <c r="BU1050" s="484"/>
      <c r="BV1050" s="484"/>
      <c r="BW1050" s="484"/>
      <c r="BX1050" s="484"/>
      <c r="BY1050" s="484"/>
      <c r="BZ1050" s="484"/>
      <c r="CA1050" s="484"/>
      <c r="CB1050" s="484"/>
      <c r="CC1050" s="484"/>
      <c r="CD1050" s="484"/>
      <c r="CE1050" s="484"/>
      <c r="CF1050" s="484"/>
      <c r="CG1050" s="484"/>
      <c r="CH1050" s="484"/>
      <c r="CI1050" s="484"/>
      <c r="CJ1050" s="484"/>
      <c r="CK1050" s="484"/>
      <c r="CL1050" s="484"/>
      <c r="CM1050" s="484"/>
      <c r="CN1050" s="484"/>
      <c r="CO1050" s="484"/>
      <c r="CP1050" s="484"/>
      <c r="CQ1050" s="484"/>
      <c r="CR1050" s="484"/>
      <c r="CS1050" s="484"/>
      <c r="CT1050" s="484"/>
      <c r="CU1050" s="484"/>
      <c r="CV1050" s="484"/>
      <c r="CW1050" s="484"/>
      <c r="CX1050" s="484"/>
      <c r="CY1050" s="484"/>
      <c r="CZ1050" s="484"/>
      <c r="DA1050" s="484"/>
      <c r="DB1050" s="484"/>
      <c r="DC1050" s="484"/>
      <c r="DD1050" s="484"/>
      <c r="DE1050" s="484"/>
      <c r="DF1050" s="484"/>
      <c r="DG1050" s="484"/>
      <c r="DH1050" s="484"/>
      <c r="DI1050" s="484"/>
      <c r="DJ1050" s="484"/>
      <c r="DK1050" s="484"/>
      <c r="DL1050" s="484"/>
      <c r="DM1050" s="484"/>
      <c r="DN1050" s="484"/>
      <c r="DO1050" s="484"/>
      <c r="DP1050" s="484"/>
      <c r="DQ1050" s="484"/>
      <c r="DR1050" s="484"/>
      <c r="DS1050" s="484"/>
      <c r="DT1050" s="484"/>
      <c r="DU1050" s="484"/>
      <c r="DV1050" s="484"/>
      <c r="DW1050" s="484"/>
      <c r="DX1050" s="484"/>
      <c r="DY1050" s="484"/>
      <c r="DZ1050" s="484"/>
      <c r="EA1050" s="484"/>
      <c r="EB1050" s="484"/>
      <c r="EC1050" s="484"/>
      <c r="ED1050" s="484"/>
      <c r="EE1050" s="484"/>
      <c r="EF1050" s="484"/>
      <c r="EG1050" s="484"/>
      <c r="EH1050" s="484"/>
      <c r="EI1050" s="484"/>
      <c r="EJ1050" s="484"/>
      <c r="EK1050" s="484"/>
      <c r="EL1050" s="484"/>
      <c r="EM1050" s="484"/>
      <c r="EN1050" s="484"/>
      <c r="EO1050" s="484"/>
      <c r="EP1050" s="484"/>
      <c r="EQ1050" s="484"/>
      <c r="ER1050" s="484"/>
      <c r="ES1050" s="484"/>
      <c r="ET1050" s="484"/>
      <c r="EU1050" s="484"/>
      <c r="EV1050" s="484"/>
      <c r="EW1050" s="484"/>
      <c r="EX1050" s="484"/>
      <c r="EY1050" s="484"/>
      <c r="EZ1050" s="484"/>
      <c r="FA1050" s="484"/>
      <c r="FB1050" s="484"/>
      <c r="FC1050" s="484"/>
      <c r="FD1050" s="484"/>
      <c r="FE1050" s="484"/>
      <c r="FF1050" s="484"/>
      <c r="FG1050" s="484"/>
      <c r="FH1050" s="484"/>
      <c r="FI1050" s="484"/>
      <c r="FJ1050" s="484"/>
      <c r="FK1050" s="484"/>
      <c r="FL1050" s="484"/>
      <c r="FM1050" s="484"/>
      <c r="FN1050" s="484"/>
    </row>
    <row r="1051" spans="1:170" s="586" customFormat="1" ht="18" hidden="1" customHeight="1">
      <c r="A1051" s="534" t="s">
        <v>55</v>
      </c>
      <c r="B1051" s="518" t="s">
        <v>419</v>
      </c>
      <c r="C1051" s="519" t="e">
        <f>ROUND((Q1051-R1051)/H1051/12,0)</f>
        <v>#DIV/0!</v>
      </c>
      <c r="D1051" s="519" t="e">
        <f>ROUND(R1051/F1051/12,0)</f>
        <v>#DIV/0!</v>
      </c>
      <c r="E1051" s="615"/>
      <c r="F1051" s="616"/>
      <c r="G1051" s="616"/>
      <c r="H1051" s="614">
        <f>E1051+G1051</f>
        <v>0</v>
      </c>
      <c r="I1051" s="541"/>
      <c r="J1051" s="542"/>
      <c r="K1051" s="519" t="s">
        <v>419</v>
      </c>
      <c r="L1051" s="519">
        <f>I1051</f>
        <v>0</v>
      </c>
      <c r="M1051" s="542"/>
      <c r="N1051" s="542"/>
      <c r="O1051" s="519" t="s">
        <v>419</v>
      </c>
      <c r="P1051" s="519">
        <f>M1051</f>
        <v>0</v>
      </c>
      <c r="Q1051" s="519">
        <f>I1051+M1051</f>
        <v>0</v>
      </c>
      <c r="R1051" s="519">
        <f>J1051+N1051</f>
        <v>0</v>
      </c>
      <c r="S1051" s="519" t="s">
        <v>419</v>
      </c>
      <c r="T1051" s="521">
        <f>Q1051</f>
        <v>0</v>
      </c>
      <c r="U1051" s="484"/>
      <c r="V1051" s="617"/>
      <c r="W1051" s="617"/>
      <c r="X1051" s="617"/>
      <c r="Y1051" s="617"/>
      <c r="Z1051" s="617"/>
      <c r="AA1051" s="617"/>
      <c r="AB1051" s="617"/>
      <c r="AC1051" s="617"/>
      <c r="AD1051" s="617"/>
      <c r="AE1051" s="617"/>
      <c r="AF1051" s="617"/>
      <c r="AG1051" s="617"/>
      <c r="AH1051" s="617"/>
      <c r="AI1051" s="617"/>
      <c r="AJ1051" s="617"/>
      <c r="AK1051" s="617"/>
      <c r="AL1051" s="617"/>
      <c r="AM1051" s="617"/>
      <c r="AN1051" s="617"/>
      <c r="AO1051" s="617"/>
      <c r="AP1051" s="617"/>
      <c r="AQ1051" s="617"/>
      <c r="AR1051" s="617"/>
      <c r="AS1051" s="617"/>
      <c r="AT1051" s="617"/>
      <c r="AU1051" s="484"/>
      <c r="AV1051" s="484"/>
      <c r="AW1051" s="484"/>
      <c r="AX1051" s="484"/>
      <c r="AY1051" s="484"/>
      <c r="AZ1051" s="484"/>
      <c r="BA1051" s="484"/>
      <c r="BB1051" s="484"/>
      <c r="BC1051" s="484"/>
      <c r="BD1051" s="484"/>
      <c r="BE1051" s="484"/>
      <c r="BF1051" s="484"/>
      <c r="BG1051" s="484"/>
      <c r="BH1051" s="484"/>
      <c r="BI1051" s="484"/>
      <c r="BJ1051" s="484"/>
      <c r="BK1051" s="484"/>
      <c r="BL1051" s="484"/>
      <c r="BM1051" s="484"/>
      <c r="BN1051" s="484"/>
      <c r="BO1051" s="484"/>
      <c r="BP1051" s="484"/>
      <c r="BQ1051" s="484"/>
      <c r="BR1051" s="484"/>
      <c r="BS1051" s="484"/>
      <c r="BT1051" s="484"/>
      <c r="BU1051" s="484"/>
      <c r="BV1051" s="484"/>
      <c r="BW1051" s="484"/>
      <c r="BX1051" s="484"/>
      <c r="BY1051" s="484"/>
      <c r="BZ1051" s="484"/>
      <c r="CA1051" s="484"/>
      <c r="CB1051" s="484"/>
      <c r="CC1051" s="484"/>
      <c r="CD1051" s="484"/>
      <c r="CE1051" s="484"/>
      <c r="CF1051" s="484"/>
      <c r="CG1051" s="484"/>
      <c r="CH1051" s="484"/>
      <c r="CI1051" s="484"/>
      <c r="CJ1051" s="484"/>
      <c r="CK1051" s="484"/>
      <c r="CL1051" s="484"/>
      <c r="CM1051" s="484"/>
      <c r="CN1051" s="484"/>
      <c r="CO1051" s="484"/>
      <c r="CP1051" s="484"/>
      <c r="CQ1051" s="484"/>
      <c r="CR1051" s="484"/>
      <c r="CS1051" s="484"/>
      <c r="CT1051" s="484"/>
      <c r="CU1051" s="484"/>
      <c r="CV1051" s="484"/>
      <c r="CW1051" s="484"/>
      <c r="CX1051" s="484"/>
      <c r="CY1051" s="484"/>
      <c r="CZ1051" s="484"/>
      <c r="DA1051" s="484"/>
      <c r="DB1051" s="484"/>
      <c r="DC1051" s="484"/>
      <c r="DD1051" s="484"/>
      <c r="DE1051" s="484"/>
      <c r="DF1051" s="484"/>
      <c r="DG1051" s="484"/>
      <c r="DH1051" s="484"/>
      <c r="DI1051" s="484"/>
      <c r="DJ1051" s="484"/>
      <c r="DK1051" s="484"/>
      <c r="DL1051" s="484"/>
      <c r="DM1051" s="484"/>
      <c r="DN1051" s="484"/>
      <c r="DO1051" s="484"/>
      <c r="DP1051" s="484"/>
      <c r="DQ1051" s="484"/>
      <c r="DR1051" s="484"/>
      <c r="DS1051" s="484"/>
      <c r="DT1051" s="484"/>
      <c r="DU1051" s="484"/>
      <c r="DV1051" s="484"/>
      <c r="DW1051" s="484"/>
      <c r="DX1051" s="484"/>
      <c r="DY1051" s="484"/>
      <c r="DZ1051" s="484"/>
      <c r="EA1051" s="484"/>
      <c r="EB1051" s="484"/>
      <c r="EC1051" s="484"/>
      <c r="ED1051" s="484"/>
      <c r="EE1051" s="484"/>
      <c r="EF1051" s="484"/>
      <c r="EG1051" s="484"/>
      <c r="EH1051" s="484"/>
      <c r="EI1051" s="484"/>
      <c r="EJ1051" s="484"/>
      <c r="EK1051" s="484"/>
      <c r="EL1051" s="484"/>
      <c r="EM1051" s="484"/>
      <c r="EN1051" s="484"/>
      <c r="EO1051" s="484"/>
      <c r="EP1051" s="484"/>
      <c r="EQ1051" s="484"/>
      <c r="ER1051" s="484"/>
      <c r="ES1051" s="484"/>
      <c r="ET1051" s="484"/>
      <c r="EU1051" s="484"/>
      <c r="EV1051" s="484"/>
      <c r="EW1051" s="484"/>
      <c r="EX1051" s="484"/>
      <c r="EY1051" s="484"/>
      <c r="EZ1051" s="484"/>
      <c r="FA1051" s="484"/>
      <c r="FB1051" s="484"/>
      <c r="FC1051" s="484"/>
      <c r="FD1051" s="484"/>
      <c r="FE1051" s="484"/>
      <c r="FF1051" s="484"/>
      <c r="FG1051" s="484"/>
      <c r="FH1051" s="484"/>
      <c r="FI1051" s="484"/>
      <c r="FJ1051" s="484"/>
      <c r="FK1051" s="484"/>
      <c r="FL1051" s="484"/>
      <c r="FM1051" s="484"/>
      <c r="FN1051" s="484"/>
    </row>
    <row r="1052" spans="1:170" s="586" customFormat="1" ht="18" hidden="1" customHeight="1">
      <c r="A1052" s="534" t="s">
        <v>56</v>
      </c>
      <c r="B1052" s="518" t="s">
        <v>419</v>
      </c>
      <c r="C1052" s="519" t="e">
        <f>ROUND((Q1052-R1052)/H1052/12,0)</f>
        <v>#DIV/0!</v>
      </c>
      <c r="D1052" s="519" t="e">
        <f>ROUND(R1052/F1052/12,0)</f>
        <v>#DIV/0!</v>
      </c>
      <c r="E1052" s="615"/>
      <c r="F1052" s="616"/>
      <c r="G1052" s="616"/>
      <c r="H1052" s="614">
        <f>E1052+G1052</f>
        <v>0</v>
      </c>
      <c r="I1052" s="541"/>
      <c r="J1052" s="542"/>
      <c r="K1052" s="519" t="s">
        <v>419</v>
      </c>
      <c r="L1052" s="519">
        <f>I1052</f>
        <v>0</v>
      </c>
      <c r="M1052" s="542"/>
      <c r="N1052" s="542"/>
      <c r="O1052" s="519" t="s">
        <v>419</v>
      </c>
      <c r="P1052" s="519">
        <f>M1052</f>
        <v>0</v>
      </c>
      <c r="Q1052" s="519">
        <f>I1052+M1052</f>
        <v>0</v>
      </c>
      <c r="R1052" s="519">
        <f>J1052+N1052</f>
        <v>0</v>
      </c>
      <c r="S1052" s="519" t="s">
        <v>419</v>
      </c>
      <c r="T1052" s="521">
        <f>Q1052</f>
        <v>0</v>
      </c>
      <c r="U1052" s="484"/>
      <c r="V1052" s="617"/>
      <c r="W1052" s="617"/>
      <c r="X1052" s="617"/>
      <c r="Y1052" s="617"/>
      <c r="Z1052" s="617"/>
      <c r="AA1052" s="617"/>
      <c r="AB1052" s="617"/>
      <c r="AC1052" s="617"/>
      <c r="AD1052" s="617"/>
      <c r="AE1052" s="617"/>
      <c r="AF1052" s="617"/>
      <c r="AG1052" s="617"/>
      <c r="AH1052" s="617"/>
      <c r="AI1052" s="617"/>
      <c r="AJ1052" s="617"/>
      <c r="AK1052" s="617"/>
      <c r="AL1052" s="617"/>
      <c r="AM1052" s="617"/>
      <c r="AN1052" s="617"/>
      <c r="AO1052" s="617"/>
      <c r="AP1052" s="617"/>
      <c r="AQ1052" s="617"/>
      <c r="AR1052" s="617"/>
      <c r="AS1052" s="617"/>
      <c r="AT1052" s="617"/>
      <c r="AU1052" s="484"/>
      <c r="AV1052" s="484"/>
      <c r="AW1052" s="484"/>
      <c r="AX1052" s="484"/>
      <c r="AY1052" s="484"/>
      <c r="AZ1052" s="484"/>
      <c r="BA1052" s="484"/>
      <c r="BB1052" s="484"/>
      <c r="BC1052" s="484"/>
      <c r="BD1052" s="484"/>
      <c r="BE1052" s="484"/>
      <c r="BF1052" s="484"/>
      <c r="BG1052" s="484"/>
      <c r="BH1052" s="484"/>
      <c r="BI1052" s="484"/>
      <c r="BJ1052" s="484"/>
      <c r="BK1052" s="484"/>
      <c r="BL1052" s="484"/>
      <c r="BM1052" s="484"/>
      <c r="BN1052" s="484"/>
      <c r="BO1052" s="484"/>
      <c r="BP1052" s="484"/>
      <c r="BQ1052" s="484"/>
      <c r="BR1052" s="484"/>
      <c r="BS1052" s="484"/>
      <c r="BT1052" s="484"/>
      <c r="BU1052" s="484"/>
      <c r="BV1052" s="484"/>
      <c r="BW1052" s="484"/>
      <c r="BX1052" s="484"/>
      <c r="BY1052" s="484"/>
      <c r="BZ1052" s="484"/>
      <c r="CA1052" s="484"/>
      <c r="CB1052" s="484"/>
      <c r="CC1052" s="484"/>
      <c r="CD1052" s="484"/>
      <c r="CE1052" s="484"/>
      <c r="CF1052" s="484"/>
      <c r="CG1052" s="484"/>
      <c r="CH1052" s="484"/>
      <c r="CI1052" s="484"/>
      <c r="CJ1052" s="484"/>
      <c r="CK1052" s="484"/>
      <c r="CL1052" s="484"/>
      <c r="CM1052" s="484"/>
      <c r="CN1052" s="484"/>
      <c r="CO1052" s="484"/>
      <c r="CP1052" s="484"/>
      <c r="CQ1052" s="484"/>
      <c r="CR1052" s="484"/>
      <c r="CS1052" s="484"/>
      <c r="CT1052" s="484"/>
      <c r="CU1052" s="484"/>
      <c r="CV1052" s="484"/>
      <c r="CW1052" s="484"/>
      <c r="CX1052" s="484"/>
      <c r="CY1052" s="484"/>
      <c r="CZ1052" s="484"/>
      <c r="DA1052" s="484"/>
      <c r="DB1052" s="484"/>
      <c r="DC1052" s="484"/>
      <c r="DD1052" s="484"/>
      <c r="DE1052" s="484"/>
      <c r="DF1052" s="484"/>
      <c r="DG1052" s="484"/>
      <c r="DH1052" s="484"/>
      <c r="DI1052" s="484"/>
      <c r="DJ1052" s="484"/>
      <c r="DK1052" s="484"/>
      <c r="DL1052" s="484"/>
      <c r="DM1052" s="484"/>
      <c r="DN1052" s="484"/>
      <c r="DO1052" s="484"/>
      <c r="DP1052" s="484"/>
      <c r="DQ1052" s="484"/>
      <c r="DR1052" s="484"/>
      <c r="DS1052" s="484"/>
      <c r="DT1052" s="484"/>
      <c r="DU1052" s="484"/>
      <c r="DV1052" s="484"/>
      <c r="DW1052" s="484"/>
      <c r="DX1052" s="484"/>
      <c r="DY1052" s="484"/>
      <c r="DZ1052" s="484"/>
      <c r="EA1052" s="484"/>
      <c r="EB1052" s="484"/>
      <c r="EC1052" s="484"/>
      <c r="ED1052" s="484"/>
      <c r="EE1052" s="484"/>
      <c r="EF1052" s="484"/>
      <c r="EG1052" s="484"/>
      <c r="EH1052" s="484"/>
      <c r="EI1052" s="484"/>
      <c r="EJ1052" s="484"/>
      <c r="EK1052" s="484"/>
      <c r="EL1052" s="484"/>
      <c r="EM1052" s="484"/>
      <c r="EN1052" s="484"/>
      <c r="EO1052" s="484"/>
      <c r="EP1052" s="484"/>
      <c r="EQ1052" s="484"/>
      <c r="ER1052" s="484"/>
      <c r="ES1052" s="484"/>
      <c r="ET1052" s="484"/>
      <c r="EU1052" s="484"/>
      <c r="EV1052" s="484"/>
      <c r="EW1052" s="484"/>
      <c r="EX1052" s="484"/>
      <c r="EY1052" s="484"/>
      <c r="EZ1052" s="484"/>
      <c r="FA1052" s="484"/>
      <c r="FB1052" s="484"/>
      <c r="FC1052" s="484"/>
      <c r="FD1052" s="484"/>
      <c r="FE1052" s="484"/>
      <c r="FF1052" s="484"/>
      <c r="FG1052" s="484"/>
      <c r="FH1052" s="484"/>
      <c r="FI1052" s="484"/>
      <c r="FJ1052" s="484"/>
      <c r="FK1052" s="484"/>
      <c r="FL1052" s="484"/>
      <c r="FM1052" s="484"/>
      <c r="FN1052" s="484"/>
    </row>
    <row r="1053" spans="1:170" s="586" customFormat="1" ht="18" hidden="1" customHeight="1">
      <c r="A1053" s="534" t="s">
        <v>57</v>
      </c>
      <c r="B1053" s="518" t="s">
        <v>419</v>
      </c>
      <c r="C1053" s="519" t="s">
        <v>419</v>
      </c>
      <c r="D1053" s="519" t="s">
        <v>419</v>
      </c>
      <c r="E1053" s="612" t="s">
        <v>419</v>
      </c>
      <c r="F1053" s="613" t="s">
        <v>419</v>
      </c>
      <c r="G1053" s="613" t="s">
        <v>419</v>
      </c>
      <c r="H1053" s="614" t="s">
        <v>419</v>
      </c>
      <c r="I1053" s="522" t="s">
        <v>419</v>
      </c>
      <c r="J1053" s="519" t="s">
        <v>419</v>
      </c>
      <c r="K1053" s="542"/>
      <c r="L1053" s="519">
        <f>K1053</f>
        <v>0</v>
      </c>
      <c r="M1053" s="519" t="s">
        <v>419</v>
      </c>
      <c r="N1053" s="519" t="s">
        <v>419</v>
      </c>
      <c r="O1053" s="542"/>
      <c r="P1053" s="519">
        <f>O1053</f>
        <v>0</v>
      </c>
      <c r="Q1053" s="519" t="s">
        <v>419</v>
      </c>
      <c r="R1053" s="519" t="s">
        <v>419</v>
      </c>
      <c r="S1053" s="519">
        <f>K1053+O1053</f>
        <v>0</v>
      </c>
      <c r="T1053" s="521">
        <f>S1053</f>
        <v>0</v>
      </c>
      <c r="U1053" s="484"/>
      <c r="V1053" s="617"/>
      <c r="W1053" s="617"/>
      <c r="X1053" s="617"/>
      <c r="Y1053" s="617"/>
      <c r="Z1053" s="617"/>
      <c r="AA1053" s="617"/>
      <c r="AB1053" s="617"/>
      <c r="AC1053" s="617"/>
      <c r="AD1053" s="617"/>
      <c r="AE1053" s="617"/>
      <c r="AF1053" s="617"/>
      <c r="AG1053" s="617"/>
      <c r="AH1053" s="617"/>
      <c r="AI1053" s="617"/>
      <c r="AJ1053" s="617"/>
      <c r="AK1053" s="617"/>
      <c r="AL1053" s="617"/>
      <c r="AM1053" s="617"/>
      <c r="AN1053" s="617"/>
      <c r="AO1053" s="617"/>
      <c r="AP1053" s="617"/>
      <c r="AQ1053" s="617"/>
      <c r="AR1053" s="617"/>
      <c r="AS1053" s="617"/>
      <c r="AT1053" s="617"/>
      <c r="AU1053" s="484"/>
      <c r="AV1053" s="484"/>
      <c r="AW1053" s="484"/>
      <c r="AX1053" s="484"/>
      <c r="AY1053" s="484"/>
      <c r="AZ1053" s="484"/>
      <c r="BA1053" s="484"/>
      <c r="BB1053" s="484"/>
      <c r="BC1053" s="484"/>
      <c r="BD1053" s="484"/>
      <c r="BE1053" s="484"/>
      <c r="BF1053" s="484"/>
      <c r="BG1053" s="484"/>
      <c r="BH1053" s="484"/>
      <c r="BI1053" s="484"/>
      <c r="BJ1053" s="484"/>
      <c r="BK1053" s="484"/>
      <c r="BL1053" s="484"/>
      <c r="BM1053" s="484"/>
      <c r="BN1053" s="484"/>
      <c r="BO1053" s="484"/>
      <c r="BP1053" s="484"/>
      <c r="BQ1053" s="484"/>
      <c r="BR1053" s="484"/>
      <c r="BS1053" s="484"/>
      <c r="BT1053" s="484"/>
      <c r="BU1053" s="484"/>
      <c r="BV1053" s="484"/>
      <c r="BW1053" s="484"/>
      <c r="BX1053" s="484"/>
      <c r="BY1053" s="484"/>
      <c r="BZ1053" s="484"/>
      <c r="CA1053" s="484"/>
      <c r="CB1053" s="484"/>
      <c r="CC1053" s="484"/>
      <c r="CD1053" s="484"/>
      <c r="CE1053" s="484"/>
      <c r="CF1053" s="484"/>
      <c r="CG1053" s="484"/>
      <c r="CH1053" s="484"/>
      <c r="CI1053" s="484"/>
      <c r="CJ1053" s="484"/>
      <c r="CK1053" s="484"/>
      <c r="CL1053" s="484"/>
      <c r="CM1053" s="484"/>
      <c r="CN1053" s="484"/>
      <c r="CO1053" s="484"/>
      <c r="CP1053" s="484"/>
      <c r="CQ1053" s="484"/>
      <c r="CR1053" s="484"/>
      <c r="CS1053" s="484"/>
      <c r="CT1053" s="484"/>
      <c r="CU1053" s="484"/>
      <c r="CV1053" s="484"/>
      <c r="CW1053" s="484"/>
      <c r="CX1053" s="484"/>
      <c r="CY1053" s="484"/>
      <c r="CZ1053" s="484"/>
      <c r="DA1053" s="484"/>
      <c r="DB1053" s="484"/>
      <c r="DC1053" s="484"/>
      <c r="DD1053" s="484"/>
      <c r="DE1053" s="484"/>
      <c r="DF1053" s="484"/>
      <c r="DG1053" s="484"/>
      <c r="DH1053" s="484"/>
      <c r="DI1053" s="484"/>
      <c r="DJ1053" s="484"/>
      <c r="DK1053" s="484"/>
      <c r="DL1053" s="484"/>
      <c r="DM1053" s="484"/>
      <c r="DN1053" s="484"/>
      <c r="DO1053" s="484"/>
      <c r="DP1053" s="484"/>
      <c r="DQ1053" s="484"/>
      <c r="DR1053" s="484"/>
      <c r="DS1053" s="484"/>
      <c r="DT1053" s="484"/>
      <c r="DU1053" s="484"/>
      <c r="DV1053" s="484"/>
      <c r="DW1053" s="484"/>
      <c r="DX1053" s="484"/>
      <c r="DY1053" s="484"/>
      <c r="DZ1053" s="484"/>
      <c r="EA1053" s="484"/>
      <c r="EB1053" s="484"/>
      <c r="EC1053" s="484"/>
      <c r="ED1053" s="484"/>
      <c r="EE1053" s="484"/>
      <c r="EF1053" s="484"/>
      <c r="EG1053" s="484"/>
      <c r="EH1053" s="484"/>
      <c r="EI1053" s="484"/>
      <c r="EJ1053" s="484"/>
      <c r="EK1053" s="484"/>
      <c r="EL1053" s="484"/>
      <c r="EM1053" s="484"/>
      <c r="EN1053" s="484"/>
      <c r="EO1053" s="484"/>
      <c r="EP1053" s="484"/>
      <c r="EQ1053" s="484"/>
      <c r="ER1053" s="484"/>
      <c r="ES1053" s="484"/>
      <c r="ET1053" s="484"/>
      <c r="EU1053" s="484"/>
      <c r="EV1053" s="484"/>
      <c r="EW1053" s="484"/>
      <c r="EX1053" s="484"/>
      <c r="EY1053" s="484"/>
      <c r="EZ1053" s="484"/>
      <c r="FA1053" s="484"/>
      <c r="FB1053" s="484"/>
      <c r="FC1053" s="484"/>
      <c r="FD1053" s="484"/>
      <c r="FE1053" s="484"/>
      <c r="FF1053" s="484"/>
      <c r="FG1053" s="484"/>
      <c r="FH1053" s="484"/>
      <c r="FI1053" s="484"/>
      <c r="FJ1053" s="484"/>
      <c r="FK1053" s="484"/>
      <c r="FL1053" s="484"/>
      <c r="FM1053" s="484"/>
      <c r="FN1053" s="484"/>
    </row>
    <row r="1054" spans="1:170" s="586" customFormat="1" ht="18" hidden="1" customHeight="1">
      <c r="A1054" s="535" t="s">
        <v>518</v>
      </c>
      <c r="B1054" s="536"/>
      <c r="C1054" s="519" t="e">
        <f>ROUND((Q1054-R1054)/H1054/12,0)</f>
        <v>#DIV/0!</v>
      </c>
      <c r="D1054" s="519" t="e">
        <f>ROUND(R1054/F1054/12,0)</f>
        <v>#DIV/0!</v>
      </c>
      <c r="E1054" s="612">
        <f>E1055+E1056</f>
        <v>0</v>
      </c>
      <c r="F1054" s="613">
        <f>F1055+F1056</f>
        <v>0</v>
      </c>
      <c r="G1054" s="613">
        <f>G1055+G1056</f>
        <v>0</v>
      </c>
      <c r="H1054" s="614">
        <f>IF(E1054+G1054=H1055+H1056,E1054+G1054, "CHYBA")</f>
        <v>0</v>
      </c>
      <c r="I1054" s="522">
        <f>I1055+I1056</f>
        <v>0</v>
      </c>
      <c r="J1054" s="519">
        <f t="shared" ref="J1054" si="341">J1055+J1056</f>
        <v>0</v>
      </c>
      <c r="K1054" s="519">
        <f>K1057</f>
        <v>0</v>
      </c>
      <c r="L1054" s="519">
        <f>IF(I1054+K1054=L1055+L1056+L1057,I1054+K1054,"CHYBA")</f>
        <v>0</v>
      </c>
      <c r="M1054" s="519">
        <f>M1055+M1056</f>
        <v>0</v>
      </c>
      <c r="N1054" s="519">
        <f>N1055+N1056</f>
        <v>0</v>
      </c>
      <c r="O1054" s="519">
        <f>O1057</f>
        <v>0</v>
      </c>
      <c r="P1054" s="519">
        <f>IF(M1054+O1054=P1055+P1056+P1057,M1054+O1054,"CHYBA")</f>
        <v>0</v>
      </c>
      <c r="Q1054" s="519">
        <f>Q1055+Q1056</f>
        <v>0</v>
      </c>
      <c r="R1054" s="519">
        <f>R1055+R1056</f>
        <v>0</v>
      </c>
      <c r="S1054" s="519">
        <f>S1057</f>
        <v>0</v>
      </c>
      <c r="T1054" s="521">
        <f>IF(Q1054+S1054=T1055+T1056+T1057,Q1054+S1054,"CHYBA")</f>
        <v>0</v>
      </c>
      <c r="U1054" s="484"/>
      <c r="V1054" s="617"/>
      <c r="W1054" s="617"/>
      <c r="X1054" s="617"/>
      <c r="Y1054" s="617"/>
      <c r="Z1054" s="617"/>
      <c r="AA1054" s="617"/>
      <c r="AB1054" s="617"/>
      <c r="AC1054" s="617"/>
      <c r="AD1054" s="617"/>
      <c r="AE1054" s="617"/>
      <c r="AF1054" s="617"/>
      <c r="AG1054" s="617"/>
      <c r="AH1054" s="617"/>
      <c r="AI1054" s="617"/>
      <c r="AJ1054" s="617"/>
      <c r="AK1054" s="617"/>
      <c r="AL1054" s="617"/>
      <c r="AM1054" s="617"/>
      <c r="AN1054" s="617"/>
      <c r="AO1054" s="617"/>
      <c r="AP1054" s="617"/>
      <c r="AQ1054" s="617"/>
      <c r="AR1054" s="617"/>
      <c r="AS1054" s="617"/>
      <c r="AT1054" s="617"/>
      <c r="AU1054" s="484"/>
      <c r="AV1054" s="484"/>
      <c r="AW1054" s="484"/>
      <c r="AX1054" s="484"/>
      <c r="AY1054" s="484"/>
      <c r="AZ1054" s="484"/>
      <c r="BA1054" s="484"/>
      <c r="BB1054" s="484"/>
      <c r="BC1054" s="484"/>
      <c r="BD1054" s="484"/>
      <c r="BE1054" s="484"/>
      <c r="BF1054" s="484"/>
      <c r="BG1054" s="484"/>
      <c r="BH1054" s="484"/>
      <c r="BI1054" s="484"/>
      <c r="BJ1054" s="484"/>
      <c r="BK1054" s="484"/>
      <c r="BL1054" s="484"/>
      <c r="BM1054" s="484"/>
      <c r="BN1054" s="484"/>
      <c r="BO1054" s="484"/>
      <c r="BP1054" s="484"/>
      <c r="BQ1054" s="484"/>
      <c r="BR1054" s="484"/>
      <c r="BS1054" s="484"/>
      <c r="BT1054" s="484"/>
      <c r="BU1054" s="484"/>
      <c r="BV1054" s="484"/>
      <c r="BW1054" s="484"/>
      <c r="BX1054" s="484"/>
      <c r="BY1054" s="484"/>
      <c r="BZ1054" s="484"/>
      <c r="CA1054" s="484"/>
      <c r="CB1054" s="484"/>
      <c r="CC1054" s="484"/>
      <c r="CD1054" s="484"/>
      <c r="CE1054" s="484"/>
      <c r="CF1054" s="484"/>
      <c r="CG1054" s="484"/>
      <c r="CH1054" s="484"/>
      <c r="CI1054" s="484"/>
      <c r="CJ1054" s="484"/>
      <c r="CK1054" s="484"/>
      <c r="CL1054" s="484"/>
      <c r="CM1054" s="484"/>
      <c r="CN1054" s="484"/>
      <c r="CO1054" s="484"/>
      <c r="CP1054" s="484"/>
      <c r="CQ1054" s="484"/>
      <c r="CR1054" s="484"/>
      <c r="CS1054" s="484"/>
      <c r="CT1054" s="484"/>
      <c r="CU1054" s="484"/>
      <c r="CV1054" s="484"/>
      <c r="CW1054" s="484"/>
      <c r="CX1054" s="484"/>
      <c r="CY1054" s="484"/>
      <c r="CZ1054" s="484"/>
      <c r="DA1054" s="484"/>
      <c r="DB1054" s="484"/>
      <c r="DC1054" s="484"/>
      <c r="DD1054" s="484"/>
      <c r="DE1054" s="484"/>
      <c r="DF1054" s="484"/>
      <c r="DG1054" s="484"/>
      <c r="DH1054" s="484"/>
      <c r="DI1054" s="484"/>
      <c r="DJ1054" s="484"/>
      <c r="DK1054" s="484"/>
      <c r="DL1054" s="484"/>
      <c r="DM1054" s="484"/>
      <c r="DN1054" s="484"/>
      <c r="DO1054" s="484"/>
      <c r="DP1054" s="484"/>
      <c r="DQ1054" s="484"/>
      <c r="DR1054" s="484"/>
      <c r="DS1054" s="484"/>
      <c r="DT1054" s="484"/>
      <c r="DU1054" s="484"/>
      <c r="DV1054" s="484"/>
      <c r="DW1054" s="484"/>
      <c r="DX1054" s="484"/>
      <c r="DY1054" s="484"/>
      <c r="DZ1054" s="484"/>
      <c r="EA1054" s="484"/>
      <c r="EB1054" s="484"/>
      <c r="EC1054" s="484"/>
      <c r="ED1054" s="484"/>
      <c r="EE1054" s="484"/>
      <c r="EF1054" s="484"/>
      <c r="EG1054" s="484"/>
      <c r="EH1054" s="484"/>
      <c r="EI1054" s="484"/>
      <c r="EJ1054" s="484"/>
      <c r="EK1054" s="484"/>
      <c r="EL1054" s="484"/>
      <c r="EM1054" s="484"/>
      <c r="EN1054" s="484"/>
      <c r="EO1054" s="484"/>
      <c r="EP1054" s="484"/>
      <c r="EQ1054" s="484"/>
      <c r="ER1054" s="484"/>
      <c r="ES1054" s="484"/>
      <c r="ET1054" s="484"/>
      <c r="EU1054" s="484"/>
      <c r="EV1054" s="484"/>
      <c r="EW1054" s="484"/>
      <c r="EX1054" s="484"/>
      <c r="EY1054" s="484"/>
      <c r="EZ1054" s="484"/>
      <c r="FA1054" s="484"/>
      <c r="FB1054" s="484"/>
      <c r="FC1054" s="484"/>
      <c r="FD1054" s="484"/>
      <c r="FE1054" s="484"/>
      <c r="FF1054" s="484"/>
      <c r="FG1054" s="484"/>
      <c r="FH1054" s="484"/>
      <c r="FI1054" s="484"/>
      <c r="FJ1054" s="484"/>
      <c r="FK1054" s="484"/>
      <c r="FL1054" s="484"/>
      <c r="FM1054" s="484"/>
      <c r="FN1054" s="484"/>
    </row>
    <row r="1055" spans="1:170" s="586" customFormat="1" ht="18" hidden="1" customHeight="1">
      <c r="A1055" s="534" t="s">
        <v>55</v>
      </c>
      <c r="B1055" s="518" t="s">
        <v>419</v>
      </c>
      <c r="C1055" s="519" t="e">
        <f>ROUND((Q1055-R1055)/H1055/12,0)</f>
        <v>#DIV/0!</v>
      </c>
      <c r="D1055" s="519" t="e">
        <f>ROUND(R1055/F1055/12,0)</f>
        <v>#DIV/0!</v>
      </c>
      <c r="E1055" s="615"/>
      <c r="F1055" s="616"/>
      <c r="G1055" s="616"/>
      <c r="H1055" s="614">
        <f>E1055+G1055</f>
        <v>0</v>
      </c>
      <c r="I1055" s="541"/>
      <c r="J1055" s="542"/>
      <c r="K1055" s="519" t="s">
        <v>419</v>
      </c>
      <c r="L1055" s="519">
        <f>I1055</f>
        <v>0</v>
      </c>
      <c r="M1055" s="542"/>
      <c r="N1055" s="542"/>
      <c r="O1055" s="519" t="s">
        <v>419</v>
      </c>
      <c r="P1055" s="519">
        <f>M1055</f>
        <v>0</v>
      </c>
      <c r="Q1055" s="519">
        <f>I1055+M1055</f>
        <v>0</v>
      </c>
      <c r="R1055" s="519">
        <f>J1055+N1055</f>
        <v>0</v>
      </c>
      <c r="S1055" s="519" t="s">
        <v>419</v>
      </c>
      <c r="T1055" s="521">
        <f>Q1055</f>
        <v>0</v>
      </c>
      <c r="U1055" s="484"/>
      <c r="V1055" s="617"/>
      <c r="W1055" s="617"/>
      <c r="X1055" s="617"/>
      <c r="Y1055" s="617"/>
      <c r="Z1055" s="617"/>
      <c r="AA1055" s="617"/>
      <c r="AB1055" s="617"/>
      <c r="AC1055" s="617"/>
      <c r="AD1055" s="617"/>
      <c r="AE1055" s="617"/>
      <c r="AF1055" s="617"/>
      <c r="AG1055" s="617"/>
      <c r="AH1055" s="617"/>
      <c r="AI1055" s="617"/>
      <c r="AJ1055" s="617"/>
      <c r="AK1055" s="617"/>
      <c r="AL1055" s="617"/>
      <c r="AM1055" s="617"/>
      <c r="AN1055" s="617"/>
      <c r="AO1055" s="617"/>
      <c r="AP1055" s="617"/>
      <c r="AQ1055" s="617"/>
      <c r="AR1055" s="617"/>
      <c r="AS1055" s="617"/>
      <c r="AT1055" s="617"/>
      <c r="AU1055" s="484"/>
      <c r="AV1055" s="484"/>
      <c r="AW1055" s="484"/>
      <c r="AX1055" s="484"/>
      <c r="AY1055" s="484"/>
      <c r="AZ1055" s="484"/>
      <c r="BA1055" s="484"/>
      <c r="BB1055" s="484"/>
      <c r="BC1055" s="484"/>
      <c r="BD1055" s="484"/>
      <c r="BE1055" s="484"/>
      <c r="BF1055" s="484"/>
      <c r="BG1055" s="484"/>
      <c r="BH1055" s="484"/>
      <c r="BI1055" s="484"/>
      <c r="BJ1055" s="484"/>
      <c r="BK1055" s="484"/>
      <c r="BL1055" s="484"/>
      <c r="BM1055" s="484"/>
      <c r="BN1055" s="484"/>
      <c r="BO1055" s="484"/>
      <c r="BP1055" s="484"/>
      <c r="BQ1055" s="484"/>
      <c r="BR1055" s="484"/>
      <c r="BS1055" s="484"/>
      <c r="BT1055" s="484"/>
      <c r="BU1055" s="484"/>
      <c r="BV1055" s="484"/>
      <c r="BW1055" s="484"/>
      <c r="BX1055" s="484"/>
      <c r="BY1055" s="484"/>
      <c r="BZ1055" s="484"/>
      <c r="CA1055" s="484"/>
      <c r="CB1055" s="484"/>
      <c r="CC1055" s="484"/>
      <c r="CD1055" s="484"/>
      <c r="CE1055" s="484"/>
      <c r="CF1055" s="484"/>
      <c r="CG1055" s="484"/>
      <c r="CH1055" s="484"/>
      <c r="CI1055" s="484"/>
      <c r="CJ1055" s="484"/>
      <c r="CK1055" s="484"/>
      <c r="CL1055" s="484"/>
      <c r="CM1055" s="484"/>
      <c r="CN1055" s="484"/>
      <c r="CO1055" s="484"/>
      <c r="CP1055" s="484"/>
      <c r="CQ1055" s="484"/>
      <c r="CR1055" s="484"/>
      <c r="CS1055" s="484"/>
      <c r="CT1055" s="484"/>
      <c r="CU1055" s="484"/>
      <c r="CV1055" s="484"/>
      <c r="CW1055" s="484"/>
      <c r="CX1055" s="484"/>
      <c r="CY1055" s="484"/>
      <c r="CZ1055" s="484"/>
      <c r="DA1055" s="484"/>
      <c r="DB1055" s="484"/>
      <c r="DC1055" s="484"/>
      <c r="DD1055" s="484"/>
      <c r="DE1055" s="484"/>
      <c r="DF1055" s="484"/>
      <c r="DG1055" s="484"/>
      <c r="DH1055" s="484"/>
      <c r="DI1055" s="484"/>
      <c r="DJ1055" s="484"/>
      <c r="DK1055" s="484"/>
      <c r="DL1055" s="484"/>
      <c r="DM1055" s="484"/>
      <c r="DN1055" s="484"/>
      <c r="DO1055" s="484"/>
      <c r="DP1055" s="484"/>
      <c r="DQ1055" s="484"/>
      <c r="DR1055" s="484"/>
      <c r="DS1055" s="484"/>
      <c r="DT1055" s="484"/>
      <c r="DU1055" s="484"/>
      <c r="DV1055" s="484"/>
      <c r="DW1055" s="484"/>
      <c r="DX1055" s="484"/>
      <c r="DY1055" s="484"/>
      <c r="DZ1055" s="484"/>
      <c r="EA1055" s="484"/>
      <c r="EB1055" s="484"/>
      <c r="EC1055" s="484"/>
      <c r="ED1055" s="484"/>
      <c r="EE1055" s="484"/>
      <c r="EF1055" s="484"/>
      <c r="EG1055" s="484"/>
      <c r="EH1055" s="484"/>
      <c r="EI1055" s="484"/>
      <c r="EJ1055" s="484"/>
      <c r="EK1055" s="484"/>
      <c r="EL1055" s="484"/>
      <c r="EM1055" s="484"/>
      <c r="EN1055" s="484"/>
      <c r="EO1055" s="484"/>
      <c r="EP1055" s="484"/>
      <c r="EQ1055" s="484"/>
      <c r="ER1055" s="484"/>
      <c r="ES1055" s="484"/>
      <c r="ET1055" s="484"/>
      <c r="EU1055" s="484"/>
      <c r="EV1055" s="484"/>
      <c r="EW1055" s="484"/>
      <c r="EX1055" s="484"/>
      <c r="EY1055" s="484"/>
      <c r="EZ1055" s="484"/>
      <c r="FA1055" s="484"/>
      <c r="FB1055" s="484"/>
      <c r="FC1055" s="484"/>
      <c r="FD1055" s="484"/>
      <c r="FE1055" s="484"/>
      <c r="FF1055" s="484"/>
      <c r="FG1055" s="484"/>
      <c r="FH1055" s="484"/>
      <c r="FI1055" s="484"/>
      <c r="FJ1055" s="484"/>
      <c r="FK1055" s="484"/>
      <c r="FL1055" s="484"/>
      <c r="FM1055" s="484"/>
      <c r="FN1055" s="484"/>
    </row>
    <row r="1056" spans="1:170" s="586" customFormat="1" ht="18" hidden="1" customHeight="1">
      <c r="A1056" s="534" t="s">
        <v>56</v>
      </c>
      <c r="B1056" s="518" t="s">
        <v>419</v>
      </c>
      <c r="C1056" s="519" t="e">
        <f>ROUND((Q1056-R1056)/H1056/12,0)</f>
        <v>#DIV/0!</v>
      </c>
      <c r="D1056" s="519" t="e">
        <f>ROUND(R1056/F1056/12,0)</f>
        <v>#DIV/0!</v>
      </c>
      <c r="E1056" s="615"/>
      <c r="F1056" s="616"/>
      <c r="G1056" s="616"/>
      <c r="H1056" s="614">
        <f>E1056+G1056</f>
        <v>0</v>
      </c>
      <c r="I1056" s="541"/>
      <c r="J1056" s="542"/>
      <c r="K1056" s="519" t="s">
        <v>419</v>
      </c>
      <c r="L1056" s="519">
        <f>I1056</f>
        <v>0</v>
      </c>
      <c r="M1056" s="542"/>
      <c r="N1056" s="542"/>
      <c r="O1056" s="519" t="s">
        <v>419</v>
      </c>
      <c r="P1056" s="519">
        <f>M1056</f>
        <v>0</v>
      </c>
      <c r="Q1056" s="519">
        <f>I1056+M1056</f>
        <v>0</v>
      </c>
      <c r="R1056" s="519">
        <f>J1056+N1056</f>
        <v>0</v>
      </c>
      <c r="S1056" s="519" t="s">
        <v>419</v>
      </c>
      <c r="T1056" s="521">
        <f>Q1056</f>
        <v>0</v>
      </c>
      <c r="U1056" s="484"/>
      <c r="V1056" s="617"/>
      <c r="W1056" s="617"/>
      <c r="X1056" s="617"/>
      <c r="Y1056" s="617"/>
      <c r="Z1056" s="617"/>
      <c r="AA1056" s="617"/>
      <c r="AB1056" s="617"/>
      <c r="AC1056" s="617"/>
      <c r="AD1056" s="617"/>
      <c r="AE1056" s="617"/>
      <c r="AF1056" s="617"/>
      <c r="AG1056" s="617"/>
      <c r="AH1056" s="617"/>
      <c r="AI1056" s="617"/>
      <c r="AJ1056" s="617"/>
      <c r="AK1056" s="617"/>
      <c r="AL1056" s="617"/>
      <c r="AM1056" s="617"/>
      <c r="AN1056" s="617"/>
      <c r="AO1056" s="617"/>
      <c r="AP1056" s="617"/>
      <c r="AQ1056" s="617"/>
      <c r="AR1056" s="617"/>
      <c r="AS1056" s="617"/>
      <c r="AT1056" s="617"/>
      <c r="AU1056" s="484"/>
      <c r="AV1056" s="484"/>
      <c r="AW1056" s="484"/>
      <c r="AX1056" s="484"/>
      <c r="AY1056" s="484"/>
      <c r="AZ1056" s="484"/>
      <c r="BA1056" s="484"/>
      <c r="BB1056" s="484"/>
      <c r="BC1056" s="484"/>
      <c r="BD1056" s="484"/>
      <c r="BE1056" s="484"/>
      <c r="BF1056" s="484"/>
      <c r="BG1056" s="484"/>
      <c r="BH1056" s="484"/>
      <c r="BI1056" s="484"/>
      <c r="BJ1056" s="484"/>
      <c r="BK1056" s="484"/>
      <c r="BL1056" s="484"/>
      <c r="BM1056" s="484"/>
      <c r="BN1056" s="484"/>
      <c r="BO1056" s="484"/>
      <c r="BP1056" s="484"/>
      <c r="BQ1056" s="484"/>
      <c r="BR1056" s="484"/>
      <c r="BS1056" s="484"/>
      <c r="BT1056" s="484"/>
      <c r="BU1056" s="484"/>
      <c r="BV1056" s="484"/>
      <c r="BW1056" s="484"/>
      <c r="BX1056" s="484"/>
      <c r="BY1056" s="484"/>
      <c r="BZ1056" s="484"/>
      <c r="CA1056" s="484"/>
      <c r="CB1056" s="484"/>
      <c r="CC1056" s="484"/>
      <c r="CD1056" s="484"/>
      <c r="CE1056" s="484"/>
      <c r="CF1056" s="484"/>
      <c r="CG1056" s="484"/>
      <c r="CH1056" s="484"/>
      <c r="CI1056" s="484"/>
      <c r="CJ1056" s="484"/>
      <c r="CK1056" s="484"/>
      <c r="CL1056" s="484"/>
      <c r="CM1056" s="484"/>
      <c r="CN1056" s="484"/>
      <c r="CO1056" s="484"/>
      <c r="CP1056" s="484"/>
      <c r="CQ1056" s="484"/>
      <c r="CR1056" s="484"/>
      <c r="CS1056" s="484"/>
      <c r="CT1056" s="484"/>
      <c r="CU1056" s="484"/>
      <c r="CV1056" s="484"/>
      <c r="CW1056" s="484"/>
      <c r="CX1056" s="484"/>
      <c r="CY1056" s="484"/>
      <c r="CZ1056" s="484"/>
      <c r="DA1056" s="484"/>
      <c r="DB1056" s="484"/>
      <c r="DC1056" s="484"/>
      <c r="DD1056" s="484"/>
      <c r="DE1056" s="484"/>
      <c r="DF1056" s="484"/>
      <c r="DG1056" s="484"/>
      <c r="DH1056" s="484"/>
      <c r="DI1056" s="484"/>
      <c r="DJ1056" s="484"/>
      <c r="DK1056" s="484"/>
      <c r="DL1056" s="484"/>
      <c r="DM1056" s="484"/>
      <c r="DN1056" s="484"/>
      <c r="DO1056" s="484"/>
      <c r="DP1056" s="484"/>
      <c r="DQ1056" s="484"/>
      <c r="DR1056" s="484"/>
      <c r="DS1056" s="484"/>
      <c r="DT1056" s="484"/>
      <c r="DU1056" s="484"/>
      <c r="DV1056" s="484"/>
      <c r="DW1056" s="484"/>
      <c r="DX1056" s="484"/>
      <c r="DY1056" s="484"/>
      <c r="DZ1056" s="484"/>
      <c r="EA1056" s="484"/>
      <c r="EB1056" s="484"/>
      <c r="EC1056" s="484"/>
      <c r="ED1056" s="484"/>
      <c r="EE1056" s="484"/>
      <c r="EF1056" s="484"/>
      <c r="EG1056" s="484"/>
      <c r="EH1056" s="484"/>
      <c r="EI1056" s="484"/>
      <c r="EJ1056" s="484"/>
      <c r="EK1056" s="484"/>
      <c r="EL1056" s="484"/>
      <c r="EM1056" s="484"/>
      <c r="EN1056" s="484"/>
      <c r="EO1056" s="484"/>
      <c r="EP1056" s="484"/>
      <c r="EQ1056" s="484"/>
      <c r="ER1056" s="484"/>
      <c r="ES1056" s="484"/>
      <c r="ET1056" s="484"/>
      <c r="EU1056" s="484"/>
      <c r="EV1056" s="484"/>
      <c r="EW1056" s="484"/>
      <c r="EX1056" s="484"/>
      <c r="EY1056" s="484"/>
      <c r="EZ1056" s="484"/>
      <c r="FA1056" s="484"/>
      <c r="FB1056" s="484"/>
      <c r="FC1056" s="484"/>
      <c r="FD1056" s="484"/>
      <c r="FE1056" s="484"/>
      <c r="FF1056" s="484"/>
      <c r="FG1056" s="484"/>
      <c r="FH1056" s="484"/>
      <c r="FI1056" s="484"/>
      <c r="FJ1056" s="484"/>
      <c r="FK1056" s="484"/>
      <c r="FL1056" s="484"/>
      <c r="FM1056" s="484"/>
      <c r="FN1056" s="484"/>
    </row>
    <row r="1057" spans="1:170" s="586" customFormat="1" ht="18" hidden="1" customHeight="1">
      <c r="A1057" s="534" t="s">
        <v>57</v>
      </c>
      <c r="B1057" s="518" t="s">
        <v>419</v>
      </c>
      <c r="C1057" s="519" t="s">
        <v>419</v>
      </c>
      <c r="D1057" s="519" t="s">
        <v>419</v>
      </c>
      <c r="E1057" s="612" t="s">
        <v>419</v>
      </c>
      <c r="F1057" s="613" t="s">
        <v>419</v>
      </c>
      <c r="G1057" s="613" t="s">
        <v>419</v>
      </c>
      <c r="H1057" s="614" t="s">
        <v>419</v>
      </c>
      <c r="I1057" s="522" t="s">
        <v>419</v>
      </c>
      <c r="J1057" s="519" t="s">
        <v>419</v>
      </c>
      <c r="K1057" s="542"/>
      <c r="L1057" s="519">
        <f>K1057</f>
        <v>0</v>
      </c>
      <c r="M1057" s="519" t="s">
        <v>419</v>
      </c>
      <c r="N1057" s="519" t="s">
        <v>419</v>
      </c>
      <c r="O1057" s="542"/>
      <c r="P1057" s="519">
        <f>O1057</f>
        <v>0</v>
      </c>
      <c r="Q1057" s="519" t="s">
        <v>419</v>
      </c>
      <c r="R1057" s="519" t="s">
        <v>419</v>
      </c>
      <c r="S1057" s="519">
        <f>K1057+O1057</f>
        <v>0</v>
      </c>
      <c r="T1057" s="521">
        <f>S1057</f>
        <v>0</v>
      </c>
      <c r="U1057" s="484"/>
      <c r="V1057" s="617"/>
      <c r="W1057" s="617"/>
      <c r="X1057" s="617"/>
      <c r="Y1057" s="617"/>
      <c r="Z1057" s="617"/>
      <c r="AA1057" s="617"/>
      <c r="AB1057" s="617"/>
      <c r="AC1057" s="617"/>
      <c r="AD1057" s="617"/>
      <c r="AE1057" s="617"/>
      <c r="AF1057" s="617"/>
      <c r="AG1057" s="617"/>
      <c r="AH1057" s="617"/>
      <c r="AI1057" s="617"/>
      <c r="AJ1057" s="617"/>
      <c r="AK1057" s="617"/>
      <c r="AL1057" s="617"/>
      <c r="AM1057" s="617"/>
      <c r="AN1057" s="617"/>
      <c r="AO1057" s="617"/>
      <c r="AP1057" s="617"/>
      <c r="AQ1057" s="617"/>
      <c r="AR1057" s="617"/>
      <c r="AS1057" s="617"/>
      <c r="AT1057" s="617"/>
      <c r="AU1057" s="484"/>
      <c r="AV1057" s="484"/>
      <c r="AW1057" s="484"/>
      <c r="AX1057" s="484"/>
      <c r="AY1057" s="484"/>
      <c r="AZ1057" s="484"/>
      <c r="BA1057" s="484"/>
      <c r="BB1057" s="484"/>
      <c r="BC1057" s="484"/>
      <c r="BD1057" s="484"/>
      <c r="BE1057" s="484"/>
      <c r="BF1057" s="484"/>
      <c r="BG1057" s="484"/>
      <c r="BH1057" s="484"/>
      <c r="BI1057" s="484"/>
      <c r="BJ1057" s="484"/>
      <c r="BK1057" s="484"/>
      <c r="BL1057" s="484"/>
      <c r="BM1057" s="484"/>
      <c r="BN1057" s="484"/>
      <c r="BO1057" s="484"/>
      <c r="BP1057" s="484"/>
      <c r="BQ1057" s="484"/>
      <c r="BR1057" s="484"/>
      <c r="BS1057" s="484"/>
      <c r="BT1057" s="484"/>
      <c r="BU1057" s="484"/>
      <c r="BV1057" s="484"/>
      <c r="BW1057" s="484"/>
      <c r="BX1057" s="484"/>
      <c r="BY1057" s="484"/>
      <c r="BZ1057" s="484"/>
      <c r="CA1057" s="484"/>
      <c r="CB1057" s="484"/>
      <c r="CC1057" s="484"/>
      <c r="CD1057" s="484"/>
      <c r="CE1057" s="484"/>
      <c r="CF1057" s="484"/>
      <c r="CG1057" s="484"/>
      <c r="CH1057" s="484"/>
      <c r="CI1057" s="484"/>
      <c r="CJ1057" s="484"/>
      <c r="CK1057" s="484"/>
      <c r="CL1057" s="484"/>
      <c r="CM1057" s="484"/>
      <c r="CN1057" s="484"/>
      <c r="CO1057" s="484"/>
      <c r="CP1057" s="484"/>
      <c r="CQ1057" s="484"/>
      <c r="CR1057" s="484"/>
      <c r="CS1057" s="484"/>
      <c r="CT1057" s="484"/>
      <c r="CU1057" s="484"/>
      <c r="CV1057" s="484"/>
      <c r="CW1057" s="484"/>
      <c r="CX1057" s="484"/>
      <c r="CY1057" s="484"/>
      <c r="CZ1057" s="484"/>
      <c r="DA1057" s="484"/>
      <c r="DB1057" s="484"/>
      <c r="DC1057" s="484"/>
      <c r="DD1057" s="484"/>
      <c r="DE1057" s="484"/>
      <c r="DF1057" s="484"/>
      <c r="DG1057" s="484"/>
      <c r="DH1057" s="484"/>
      <c r="DI1057" s="484"/>
      <c r="DJ1057" s="484"/>
      <c r="DK1057" s="484"/>
      <c r="DL1057" s="484"/>
      <c r="DM1057" s="484"/>
      <c r="DN1057" s="484"/>
      <c r="DO1057" s="484"/>
      <c r="DP1057" s="484"/>
      <c r="DQ1057" s="484"/>
      <c r="DR1057" s="484"/>
      <c r="DS1057" s="484"/>
      <c r="DT1057" s="484"/>
      <c r="DU1057" s="484"/>
      <c r="DV1057" s="484"/>
      <c r="DW1057" s="484"/>
      <c r="DX1057" s="484"/>
      <c r="DY1057" s="484"/>
      <c r="DZ1057" s="484"/>
      <c r="EA1057" s="484"/>
      <c r="EB1057" s="484"/>
      <c r="EC1057" s="484"/>
      <c r="ED1057" s="484"/>
      <c r="EE1057" s="484"/>
      <c r="EF1057" s="484"/>
      <c r="EG1057" s="484"/>
      <c r="EH1057" s="484"/>
      <c r="EI1057" s="484"/>
      <c r="EJ1057" s="484"/>
      <c r="EK1057" s="484"/>
      <c r="EL1057" s="484"/>
      <c r="EM1057" s="484"/>
      <c r="EN1057" s="484"/>
      <c r="EO1057" s="484"/>
      <c r="EP1057" s="484"/>
      <c r="EQ1057" s="484"/>
      <c r="ER1057" s="484"/>
      <c r="ES1057" s="484"/>
      <c r="ET1057" s="484"/>
      <c r="EU1057" s="484"/>
      <c r="EV1057" s="484"/>
      <c r="EW1057" s="484"/>
      <c r="EX1057" s="484"/>
      <c r="EY1057" s="484"/>
      <c r="EZ1057" s="484"/>
      <c r="FA1057" s="484"/>
      <c r="FB1057" s="484"/>
      <c r="FC1057" s="484"/>
      <c r="FD1057" s="484"/>
      <c r="FE1057" s="484"/>
      <c r="FF1057" s="484"/>
      <c r="FG1057" s="484"/>
      <c r="FH1057" s="484"/>
      <c r="FI1057" s="484"/>
      <c r="FJ1057" s="484"/>
      <c r="FK1057" s="484"/>
      <c r="FL1057" s="484"/>
      <c r="FM1057" s="484"/>
      <c r="FN1057" s="484"/>
    </row>
    <row r="1058" spans="1:170" s="586" customFormat="1" ht="18" hidden="1" customHeight="1">
      <c r="A1058" s="535" t="s">
        <v>518</v>
      </c>
      <c r="B1058" s="536"/>
      <c r="C1058" s="519" t="e">
        <f>ROUND((Q1058-R1058)/H1058/12,0)</f>
        <v>#DIV/0!</v>
      </c>
      <c r="D1058" s="519" t="e">
        <f>ROUND(R1058/F1058/12,0)</f>
        <v>#DIV/0!</v>
      </c>
      <c r="E1058" s="612">
        <f>E1059+E1060</f>
        <v>0</v>
      </c>
      <c r="F1058" s="613">
        <f>F1059+F1060</f>
        <v>0</v>
      </c>
      <c r="G1058" s="613">
        <f>G1059+G1060</f>
        <v>0</v>
      </c>
      <c r="H1058" s="614">
        <f>IF(E1058+G1058=H1059+H1060,E1058+G1058, "CHYBA")</f>
        <v>0</v>
      </c>
      <c r="I1058" s="522">
        <f>I1059+I1060</f>
        <v>0</v>
      </c>
      <c r="J1058" s="519">
        <f t="shared" ref="J1058" si="342">J1059+J1060</f>
        <v>0</v>
      </c>
      <c r="K1058" s="519">
        <f>K1061</f>
        <v>0</v>
      </c>
      <c r="L1058" s="519">
        <f>IF(I1058+K1058=L1059+L1060+L1061,I1058+K1058,"CHYBA")</f>
        <v>0</v>
      </c>
      <c r="M1058" s="519">
        <f>M1059+M1060</f>
        <v>0</v>
      </c>
      <c r="N1058" s="519">
        <f>N1059+N1060</f>
        <v>0</v>
      </c>
      <c r="O1058" s="519">
        <f>O1061</f>
        <v>0</v>
      </c>
      <c r="P1058" s="519">
        <f>IF(M1058+O1058=P1059+P1060+P1061,M1058+O1058,"CHYBA")</f>
        <v>0</v>
      </c>
      <c r="Q1058" s="519">
        <f>Q1059+Q1060</f>
        <v>0</v>
      </c>
      <c r="R1058" s="519">
        <f>R1059+R1060</f>
        <v>0</v>
      </c>
      <c r="S1058" s="519">
        <f>S1061</f>
        <v>0</v>
      </c>
      <c r="T1058" s="521">
        <f>IF(Q1058+S1058=T1059+T1060+T1061,Q1058+S1058,"CHYBA")</f>
        <v>0</v>
      </c>
      <c r="U1058" s="484"/>
      <c r="V1058" s="617"/>
      <c r="W1058" s="617"/>
      <c r="X1058" s="617"/>
      <c r="Y1058" s="617"/>
      <c r="Z1058" s="617"/>
      <c r="AA1058" s="617"/>
      <c r="AB1058" s="617"/>
      <c r="AC1058" s="617"/>
      <c r="AD1058" s="617"/>
      <c r="AE1058" s="617"/>
      <c r="AF1058" s="617"/>
      <c r="AG1058" s="617"/>
      <c r="AH1058" s="617"/>
      <c r="AI1058" s="617"/>
      <c r="AJ1058" s="617"/>
      <c r="AK1058" s="617"/>
      <c r="AL1058" s="617"/>
      <c r="AM1058" s="617"/>
      <c r="AN1058" s="617"/>
      <c r="AO1058" s="617"/>
      <c r="AP1058" s="617"/>
      <c r="AQ1058" s="617"/>
      <c r="AR1058" s="617"/>
      <c r="AS1058" s="617"/>
      <c r="AT1058" s="617"/>
      <c r="AU1058" s="484"/>
      <c r="AV1058" s="484"/>
      <c r="AW1058" s="484"/>
      <c r="AX1058" s="484"/>
      <c r="AY1058" s="484"/>
      <c r="AZ1058" s="484"/>
      <c r="BA1058" s="484"/>
      <c r="BB1058" s="484"/>
      <c r="BC1058" s="484"/>
      <c r="BD1058" s="484"/>
      <c r="BE1058" s="484"/>
      <c r="BF1058" s="484"/>
      <c r="BG1058" s="484"/>
      <c r="BH1058" s="484"/>
      <c r="BI1058" s="484"/>
      <c r="BJ1058" s="484"/>
      <c r="BK1058" s="484"/>
      <c r="BL1058" s="484"/>
      <c r="BM1058" s="484"/>
      <c r="BN1058" s="484"/>
      <c r="BO1058" s="484"/>
      <c r="BP1058" s="484"/>
      <c r="BQ1058" s="484"/>
      <c r="BR1058" s="484"/>
      <c r="BS1058" s="484"/>
      <c r="BT1058" s="484"/>
      <c r="BU1058" s="484"/>
      <c r="BV1058" s="484"/>
      <c r="BW1058" s="484"/>
      <c r="BX1058" s="484"/>
      <c r="BY1058" s="484"/>
      <c r="BZ1058" s="484"/>
      <c r="CA1058" s="484"/>
      <c r="CB1058" s="484"/>
      <c r="CC1058" s="484"/>
      <c r="CD1058" s="484"/>
      <c r="CE1058" s="484"/>
      <c r="CF1058" s="484"/>
      <c r="CG1058" s="484"/>
      <c r="CH1058" s="484"/>
      <c r="CI1058" s="484"/>
      <c r="CJ1058" s="484"/>
      <c r="CK1058" s="484"/>
      <c r="CL1058" s="484"/>
      <c r="CM1058" s="484"/>
      <c r="CN1058" s="484"/>
      <c r="CO1058" s="484"/>
      <c r="CP1058" s="484"/>
      <c r="CQ1058" s="484"/>
      <c r="CR1058" s="484"/>
      <c r="CS1058" s="484"/>
      <c r="CT1058" s="484"/>
      <c r="CU1058" s="484"/>
      <c r="CV1058" s="484"/>
      <c r="CW1058" s="484"/>
      <c r="CX1058" s="484"/>
      <c r="CY1058" s="484"/>
      <c r="CZ1058" s="484"/>
      <c r="DA1058" s="484"/>
      <c r="DB1058" s="484"/>
      <c r="DC1058" s="484"/>
      <c r="DD1058" s="484"/>
      <c r="DE1058" s="484"/>
      <c r="DF1058" s="484"/>
      <c r="DG1058" s="484"/>
      <c r="DH1058" s="484"/>
      <c r="DI1058" s="484"/>
      <c r="DJ1058" s="484"/>
      <c r="DK1058" s="484"/>
      <c r="DL1058" s="484"/>
      <c r="DM1058" s="484"/>
      <c r="DN1058" s="484"/>
      <c r="DO1058" s="484"/>
      <c r="DP1058" s="484"/>
      <c r="DQ1058" s="484"/>
      <c r="DR1058" s="484"/>
      <c r="DS1058" s="484"/>
      <c r="DT1058" s="484"/>
      <c r="DU1058" s="484"/>
      <c r="DV1058" s="484"/>
      <c r="DW1058" s="484"/>
      <c r="DX1058" s="484"/>
      <c r="DY1058" s="484"/>
      <c r="DZ1058" s="484"/>
      <c r="EA1058" s="484"/>
      <c r="EB1058" s="484"/>
      <c r="EC1058" s="484"/>
      <c r="ED1058" s="484"/>
      <c r="EE1058" s="484"/>
      <c r="EF1058" s="484"/>
      <c r="EG1058" s="484"/>
      <c r="EH1058" s="484"/>
      <c r="EI1058" s="484"/>
      <c r="EJ1058" s="484"/>
      <c r="EK1058" s="484"/>
      <c r="EL1058" s="484"/>
      <c r="EM1058" s="484"/>
      <c r="EN1058" s="484"/>
      <c r="EO1058" s="484"/>
      <c r="EP1058" s="484"/>
      <c r="EQ1058" s="484"/>
      <c r="ER1058" s="484"/>
      <c r="ES1058" s="484"/>
      <c r="ET1058" s="484"/>
      <c r="EU1058" s="484"/>
      <c r="EV1058" s="484"/>
      <c r="EW1058" s="484"/>
      <c r="EX1058" s="484"/>
      <c r="EY1058" s="484"/>
      <c r="EZ1058" s="484"/>
      <c r="FA1058" s="484"/>
      <c r="FB1058" s="484"/>
      <c r="FC1058" s="484"/>
      <c r="FD1058" s="484"/>
      <c r="FE1058" s="484"/>
      <c r="FF1058" s="484"/>
      <c r="FG1058" s="484"/>
      <c r="FH1058" s="484"/>
      <c r="FI1058" s="484"/>
      <c r="FJ1058" s="484"/>
      <c r="FK1058" s="484"/>
      <c r="FL1058" s="484"/>
      <c r="FM1058" s="484"/>
      <c r="FN1058" s="484"/>
    </row>
    <row r="1059" spans="1:170" s="586" customFormat="1" ht="18" hidden="1" customHeight="1">
      <c r="A1059" s="534" t="s">
        <v>55</v>
      </c>
      <c r="B1059" s="518" t="s">
        <v>419</v>
      </c>
      <c r="C1059" s="519" t="e">
        <f>ROUND((Q1059-R1059)/H1059/12,0)</f>
        <v>#DIV/0!</v>
      </c>
      <c r="D1059" s="519" t="e">
        <f>ROUND(R1059/F1059/12,0)</f>
        <v>#DIV/0!</v>
      </c>
      <c r="E1059" s="615"/>
      <c r="F1059" s="616"/>
      <c r="G1059" s="616"/>
      <c r="H1059" s="614">
        <f>E1059+G1059</f>
        <v>0</v>
      </c>
      <c r="I1059" s="541"/>
      <c r="J1059" s="542"/>
      <c r="K1059" s="519" t="s">
        <v>419</v>
      </c>
      <c r="L1059" s="519">
        <f>I1059</f>
        <v>0</v>
      </c>
      <c r="M1059" s="542"/>
      <c r="N1059" s="542"/>
      <c r="O1059" s="519" t="s">
        <v>419</v>
      </c>
      <c r="P1059" s="519">
        <f>M1059</f>
        <v>0</v>
      </c>
      <c r="Q1059" s="519">
        <f>I1059+M1059</f>
        <v>0</v>
      </c>
      <c r="R1059" s="519">
        <f>J1059+N1059</f>
        <v>0</v>
      </c>
      <c r="S1059" s="519" t="s">
        <v>419</v>
      </c>
      <c r="T1059" s="521">
        <f>Q1059</f>
        <v>0</v>
      </c>
      <c r="U1059" s="484"/>
      <c r="V1059" s="617"/>
      <c r="W1059" s="617"/>
      <c r="X1059" s="617"/>
      <c r="Y1059" s="617"/>
      <c r="Z1059" s="617"/>
      <c r="AA1059" s="617"/>
      <c r="AB1059" s="617"/>
      <c r="AC1059" s="617"/>
      <c r="AD1059" s="617"/>
      <c r="AE1059" s="617"/>
      <c r="AF1059" s="617"/>
      <c r="AG1059" s="617"/>
      <c r="AH1059" s="617"/>
      <c r="AI1059" s="617"/>
      <c r="AJ1059" s="617"/>
      <c r="AK1059" s="617"/>
      <c r="AL1059" s="617"/>
      <c r="AM1059" s="617"/>
      <c r="AN1059" s="617"/>
      <c r="AO1059" s="617"/>
      <c r="AP1059" s="617"/>
      <c r="AQ1059" s="617"/>
      <c r="AR1059" s="617"/>
      <c r="AS1059" s="617"/>
      <c r="AT1059" s="617"/>
      <c r="AU1059" s="484"/>
      <c r="AV1059" s="484"/>
      <c r="AW1059" s="484"/>
      <c r="AX1059" s="484"/>
      <c r="AY1059" s="484"/>
      <c r="AZ1059" s="484"/>
      <c r="BA1059" s="484"/>
      <c r="BB1059" s="484"/>
      <c r="BC1059" s="484"/>
      <c r="BD1059" s="484"/>
      <c r="BE1059" s="484"/>
      <c r="BF1059" s="484"/>
      <c r="BG1059" s="484"/>
      <c r="BH1059" s="484"/>
      <c r="BI1059" s="484"/>
      <c r="BJ1059" s="484"/>
      <c r="BK1059" s="484"/>
      <c r="BL1059" s="484"/>
      <c r="BM1059" s="484"/>
      <c r="BN1059" s="484"/>
      <c r="BO1059" s="484"/>
      <c r="BP1059" s="484"/>
      <c r="BQ1059" s="484"/>
      <c r="BR1059" s="484"/>
      <c r="BS1059" s="484"/>
      <c r="BT1059" s="484"/>
      <c r="BU1059" s="484"/>
      <c r="BV1059" s="484"/>
      <c r="BW1059" s="484"/>
      <c r="BX1059" s="484"/>
      <c r="BY1059" s="484"/>
      <c r="BZ1059" s="484"/>
      <c r="CA1059" s="484"/>
      <c r="CB1059" s="484"/>
      <c r="CC1059" s="484"/>
      <c r="CD1059" s="484"/>
      <c r="CE1059" s="484"/>
      <c r="CF1059" s="484"/>
      <c r="CG1059" s="484"/>
      <c r="CH1059" s="484"/>
      <c r="CI1059" s="484"/>
      <c r="CJ1059" s="484"/>
      <c r="CK1059" s="484"/>
      <c r="CL1059" s="484"/>
      <c r="CM1059" s="484"/>
      <c r="CN1059" s="484"/>
      <c r="CO1059" s="484"/>
      <c r="CP1059" s="484"/>
      <c r="CQ1059" s="484"/>
      <c r="CR1059" s="484"/>
      <c r="CS1059" s="484"/>
      <c r="CT1059" s="484"/>
      <c r="CU1059" s="484"/>
      <c r="CV1059" s="484"/>
      <c r="CW1059" s="484"/>
      <c r="CX1059" s="484"/>
      <c r="CY1059" s="484"/>
      <c r="CZ1059" s="484"/>
      <c r="DA1059" s="484"/>
      <c r="DB1059" s="484"/>
      <c r="DC1059" s="484"/>
      <c r="DD1059" s="484"/>
      <c r="DE1059" s="484"/>
      <c r="DF1059" s="484"/>
      <c r="DG1059" s="484"/>
      <c r="DH1059" s="484"/>
      <c r="DI1059" s="484"/>
      <c r="DJ1059" s="484"/>
      <c r="DK1059" s="484"/>
      <c r="DL1059" s="484"/>
      <c r="DM1059" s="484"/>
      <c r="DN1059" s="484"/>
      <c r="DO1059" s="484"/>
      <c r="DP1059" s="484"/>
      <c r="DQ1059" s="484"/>
      <c r="DR1059" s="484"/>
      <c r="DS1059" s="484"/>
      <c r="DT1059" s="484"/>
      <c r="DU1059" s="484"/>
      <c r="DV1059" s="484"/>
      <c r="DW1059" s="484"/>
      <c r="DX1059" s="484"/>
      <c r="DY1059" s="484"/>
      <c r="DZ1059" s="484"/>
      <c r="EA1059" s="484"/>
      <c r="EB1059" s="484"/>
      <c r="EC1059" s="484"/>
      <c r="ED1059" s="484"/>
      <c r="EE1059" s="484"/>
      <c r="EF1059" s="484"/>
      <c r="EG1059" s="484"/>
      <c r="EH1059" s="484"/>
      <c r="EI1059" s="484"/>
      <c r="EJ1059" s="484"/>
      <c r="EK1059" s="484"/>
      <c r="EL1059" s="484"/>
      <c r="EM1059" s="484"/>
      <c r="EN1059" s="484"/>
      <c r="EO1059" s="484"/>
      <c r="EP1059" s="484"/>
      <c r="EQ1059" s="484"/>
      <c r="ER1059" s="484"/>
      <c r="ES1059" s="484"/>
      <c r="ET1059" s="484"/>
      <c r="EU1059" s="484"/>
      <c r="EV1059" s="484"/>
      <c r="EW1059" s="484"/>
      <c r="EX1059" s="484"/>
      <c r="EY1059" s="484"/>
      <c r="EZ1059" s="484"/>
      <c r="FA1059" s="484"/>
      <c r="FB1059" s="484"/>
      <c r="FC1059" s="484"/>
      <c r="FD1059" s="484"/>
      <c r="FE1059" s="484"/>
      <c r="FF1059" s="484"/>
      <c r="FG1059" s="484"/>
      <c r="FH1059" s="484"/>
      <c r="FI1059" s="484"/>
      <c r="FJ1059" s="484"/>
      <c r="FK1059" s="484"/>
      <c r="FL1059" s="484"/>
      <c r="FM1059" s="484"/>
      <c r="FN1059" s="484"/>
    </row>
    <row r="1060" spans="1:170" s="586" customFormat="1" ht="18" hidden="1" customHeight="1">
      <c r="A1060" s="534" t="s">
        <v>56</v>
      </c>
      <c r="B1060" s="518" t="s">
        <v>419</v>
      </c>
      <c r="C1060" s="519" t="e">
        <f>ROUND((Q1060-R1060)/H1060/12,0)</f>
        <v>#DIV/0!</v>
      </c>
      <c r="D1060" s="519" t="e">
        <f>ROUND(R1060/F1060/12,0)</f>
        <v>#DIV/0!</v>
      </c>
      <c r="E1060" s="615"/>
      <c r="F1060" s="616"/>
      <c r="G1060" s="616"/>
      <c r="H1060" s="614">
        <f>E1060+G1060</f>
        <v>0</v>
      </c>
      <c r="I1060" s="541"/>
      <c r="J1060" s="542"/>
      <c r="K1060" s="519" t="s">
        <v>419</v>
      </c>
      <c r="L1060" s="519">
        <f>I1060</f>
        <v>0</v>
      </c>
      <c r="M1060" s="542"/>
      <c r="N1060" s="542"/>
      <c r="O1060" s="519" t="s">
        <v>419</v>
      </c>
      <c r="P1060" s="519">
        <f>M1060</f>
        <v>0</v>
      </c>
      <c r="Q1060" s="519">
        <f>I1060+M1060</f>
        <v>0</v>
      </c>
      <c r="R1060" s="519">
        <f>J1060+N1060</f>
        <v>0</v>
      </c>
      <c r="S1060" s="519" t="s">
        <v>419</v>
      </c>
      <c r="T1060" s="521">
        <f>Q1060</f>
        <v>0</v>
      </c>
      <c r="U1060" s="484"/>
      <c r="V1060" s="617"/>
      <c r="W1060" s="617"/>
      <c r="X1060" s="617"/>
      <c r="Y1060" s="617"/>
      <c r="Z1060" s="617"/>
      <c r="AA1060" s="617"/>
      <c r="AB1060" s="617"/>
      <c r="AC1060" s="617"/>
      <c r="AD1060" s="617"/>
      <c r="AE1060" s="617"/>
      <c r="AF1060" s="617"/>
      <c r="AG1060" s="617"/>
      <c r="AH1060" s="617"/>
      <c r="AI1060" s="617"/>
      <c r="AJ1060" s="617"/>
      <c r="AK1060" s="617"/>
      <c r="AL1060" s="617"/>
      <c r="AM1060" s="617"/>
      <c r="AN1060" s="617"/>
      <c r="AO1060" s="617"/>
      <c r="AP1060" s="617"/>
      <c r="AQ1060" s="617"/>
      <c r="AR1060" s="617"/>
      <c r="AS1060" s="617"/>
      <c r="AT1060" s="617"/>
      <c r="AU1060" s="484"/>
      <c r="AV1060" s="484"/>
      <c r="AW1060" s="484"/>
      <c r="AX1060" s="484"/>
      <c r="AY1060" s="484"/>
      <c r="AZ1060" s="484"/>
      <c r="BA1060" s="484"/>
      <c r="BB1060" s="484"/>
      <c r="BC1060" s="484"/>
      <c r="BD1060" s="484"/>
      <c r="BE1060" s="484"/>
      <c r="BF1060" s="484"/>
      <c r="BG1060" s="484"/>
      <c r="BH1060" s="484"/>
      <c r="BI1060" s="484"/>
      <c r="BJ1060" s="484"/>
      <c r="BK1060" s="484"/>
      <c r="BL1060" s="484"/>
      <c r="BM1060" s="484"/>
      <c r="BN1060" s="484"/>
      <c r="BO1060" s="484"/>
      <c r="BP1060" s="484"/>
      <c r="BQ1060" s="484"/>
      <c r="BR1060" s="484"/>
      <c r="BS1060" s="484"/>
      <c r="BT1060" s="484"/>
      <c r="BU1060" s="484"/>
      <c r="BV1060" s="484"/>
      <c r="BW1060" s="484"/>
      <c r="BX1060" s="484"/>
      <c r="BY1060" s="484"/>
      <c r="BZ1060" s="484"/>
      <c r="CA1060" s="484"/>
      <c r="CB1060" s="484"/>
      <c r="CC1060" s="484"/>
      <c r="CD1060" s="484"/>
      <c r="CE1060" s="484"/>
      <c r="CF1060" s="484"/>
      <c r="CG1060" s="484"/>
      <c r="CH1060" s="484"/>
      <c r="CI1060" s="484"/>
      <c r="CJ1060" s="484"/>
      <c r="CK1060" s="484"/>
      <c r="CL1060" s="484"/>
      <c r="CM1060" s="484"/>
      <c r="CN1060" s="484"/>
      <c r="CO1060" s="484"/>
      <c r="CP1060" s="484"/>
      <c r="CQ1060" s="484"/>
      <c r="CR1060" s="484"/>
      <c r="CS1060" s="484"/>
      <c r="CT1060" s="484"/>
      <c r="CU1060" s="484"/>
      <c r="CV1060" s="484"/>
      <c r="CW1060" s="484"/>
      <c r="CX1060" s="484"/>
      <c r="CY1060" s="484"/>
      <c r="CZ1060" s="484"/>
      <c r="DA1060" s="484"/>
      <c r="DB1060" s="484"/>
      <c r="DC1060" s="484"/>
      <c r="DD1060" s="484"/>
      <c r="DE1060" s="484"/>
      <c r="DF1060" s="484"/>
      <c r="DG1060" s="484"/>
      <c r="DH1060" s="484"/>
      <c r="DI1060" s="484"/>
      <c r="DJ1060" s="484"/>
      <c r="DK1060" s="484"/>
      <c r="DL1060" s="484"/>
      <c r="DM1060" s="484"/>
      <c r="DN1060" s="484"/>
      <c r="DO1060" s="484"/>
      <c r="DP1060" s="484"/>
      <c r="DQ1060" s="484"/>
      <c r="DR1060" s="484"/>
      <c r="DS1060" s="484"/>
      <c r="DT1060" s="484"/>
      <c r="DU1060" s="484"/>
      <c r="DV1060" s="484"/>
      <c r="DW1060" s="484"/>
      <c r="DX1060" s="484"/>
      <c r="DY1060" s="484"/>
      <c r="DZ1060" s="484"/>
      <c r="EA1060" s="484"/>
      <c r="EB1060" s="484"/>
      <c r="EC1060" s="484"/>
      <c r="ED1060" s="484"/>
      <c r="EE1060" s="484"/>
      <c r="EF1060" s="484"/>
      <c r="EG1060" s="484"/>
      <c r="EH1060" s="484"/>
      <c r="EI1060" s="484"/>
      <c r="EJ1060" s="484"/>
      <c r="EK1060" s="484"/>
      <c r="EL1060" s="484"/>
      <c r="EM1060" s="484"/>
      <c r="EN1060" s="484"/>
      <c r="EO1060" s="484"/>
      <c r="EP1060" s="484"/>
      <c r="EQ1060" s="484"/>
      <c r="ER1060" s="484"/>
      <c r="ES1060" s="484"/>
      <c r="ET1060" s="484"/>
      <c r="EU1060" s="484"/>
      <c r="EV1060" s="484"/>
      <c r="EW1060" s="484"/>
      <c r="EX1060" s="484"/>
      <c r="EY1060" s="484"/>
      <c r="EZ1060" s="484"/>
      <c r="FA1060" s="484"/>
      <c r="FB1060" s="484"/>
      <c r="FC1060" s="484"/>
      <c r="FD1060" s="484"/>
      <c r="FE1060" s="484"/>
      <c r="FF1060" s="484"/>
      <c r="FG1060" s="484"/>
      <c r="FH1060" s="484"/>
      <c r="FI1060" s="484"/>
      <c r="FJ1060" s="484"/>
      <c r="FK1060" s="484"/>
      <c r="FL1060" s="484"/>
      <c r="FM1060" s="484"/>
      <c r="FN1060" s="484"/>
    </row>
    <row r="1061" spans="1:170" s="586" customFormat="1" ht="18" hidden="1" customHeight="1">
      <c r="A1061" s="534" t="s">
        <v>57</v>
      </c>
      <c r="B1061" s="518" t="s">
        <v>419</v>
      </c>
      <c r="C1061" s="519" t="s">
        <v>419</v>
      </c>
      <c r="D1061" s="519" t="s">
        <v>419</v>
      </c>
      <c r="E1061" s="612" t="s">
        <v>419</v>
      </c>
      <c r="F1061" s="613" t="s">
        <v>419</v>
      </c>
      <c r="G1061" s="613" t="s">
        <v>419</v>
      </c>
      <c r="H1061" s="614" t="s">
        <v>419</v>
      </c>
      <c r="I1061" s="522" t="s">
        <v>419</v>
      </c>
      <c r="J1061" s="519" t="s">
        <v>419</v>
      </c>
      <c r="K1061" s="542"/>
      <c r="L1061" s="519">
        <f>K1061</f>
        <v>0</v>
      </c>
      <c r="M1061" s="519" t="s">
        <v>419</v>
      </c>
      <c r="N1061" s="519" t="s">
        <v>419</v>
      </c>
      <c r="O1061" s="542"/>
      <c r="P1061" s="519">
        <f>O1061</f>
        <v>0</v>
      </c>
      <c r="Q1061" s="519" t="s">
        <v>419</v>
      </c>
      <c r="R1061" s="519" t="s">
        <v>419</v>
      </c>
      <c r="S1061" s="519">
        <f>K1061+O1061</f>
        <v>0</v>
      </c>
      <c r="T1061" s="521">
        <f>S1061</f>
        <v>0</v>
      </c>
      <c r="U1061" s="484"/>
      <c r="V1061" s="617"/>
      <c r="W1061" s="617"/>
      <c r="X1061" s="617"/>
      <c r="Y1061" s="617"/>
      <c r="Z1061" s="617"/>
      <c r="AA1061" s="617"/>
      <c r="AB1061" s="617"/>
      <c r="AC1061" s="617"/>
      <c r="AD1061" s="617"/>
      <c r="AE1061" s="617"/>
      <c r="AF1061" s="617"/>
      <c r="AG1061" s="617"/>
      <c r="AH1061" s="617"/>
      <c r="AI1061" s="617"/>
      <c r="AJ1061" s="617"/>
      <c r="AK1061" s="617"/>
      <c r="AL1061" s="617"/>
      <c r="AM1061" s="617"/>
      <c r="AN1061" s="617"/>
      <c r="AO1061" s="617"/>
      <c r="AP1061" s="617"/>
      <c r="AQ1061" s="617"/>
      <c r="AR1061" s="617"/>
      <c r="AS1061" s="617"/>
      <c r="AT1061" s="617"/>
      <c r="AU1061" s="484"/>
      <c r="AV1061" s="484"/>
      <c r="AW1061" s="484"/>
      <c r="AX1061" s="484"/>
      <c r="AY1061" s="484"/>
      <c r="AZ1061" s="484"/>
      <c r="BA1061" s="484"/>
      <c r="BB1061" s="484"/>
      <c r="BC1061" s="484"/>
      <c r="BD1061" s="484"/>
      <c r="BE1061" s="484"/>
      <c r="BF1061" s="484"/>
      <c r="BG1061" s="484"/>
      <c r="BH1061" s="484"/>
      <c r="BI1061" s="484"/>
      <c r="BJ1061" s="484"/>
      <c r="BK1061" s="484"/>
      <c r="BL1061" s="484"/>
      <c r="BM1061" s="484"/>
      <c r="BN1061" s="484"/>
      <c r="BO1061" s="484"/>
      <c r="BP1061" s="484"/>
      <c r="BQ1061" s="484"/>
      <c r="BR1061" s="484"/>
      <c r="BS1061" s="484"/>
      <c r="BT1061" s="484"/>
      <c r="BU1061" s="484"/>
      <c r="BV1061" s="484"/>
      <c r="BW1061" s="484"/>
      <c r="BX1061" s="484"/>
      <c r="BY1061" s="484"/>
      <c r="BZ1061" s="484"/>
      <c r="CA1061" s="484"/>
      <c r="CB1061" s="484"/>
      <c r="CC1061" s="484"/>
      <c r="CD1061" s="484"/>
      <c r="CE1061" s="484"/>
      <c r="CF1061" s="484"/>
      <c r="CG1061" s="484"/>
      <c r="CH1061" s="484"/>
      <c r="CI1061" s="484"/>
      <c r="CJ1061" s="484"/>
      <c r="CK1061" s="484"/>
      <c r="CL1061" s="484"/>
      <c r="CM1061" s="484"/>
      <c r="CN1061" s="484"/>
      <c r="CO1061" s="484"/>
      <c r="CP1061" s="484"/>
      <c r="CQ1061" s="484"/>
      <c r="CR1061" s="484"/>
      <c r="CS1061" s="484"/>
      <c r="CT1061" s="484"/>
      <c r="CU1061" s="484"/>
      <c r="CV1061" s="484"/>
      <c r="CW1061" s="484"/>
      <c r="CX1061" s="484"/>
      <c r="CY1061" s="484"/>
      <c r="CZ1061" s="484"/>
      <c r="DA1061" s="484"/>
      <c r="DB1061" s="484"/>
      <c r="DC1061" s="484"/>
      <c r="DD1061" s="484"/>
      <c r="DE1061" s="484"/>
      <c r="DF1061" s="484"/>
      <c r="DG1061" s="484"/>
      <c r="DH1061" s="484"/>
      <c r="DI1061" s="484"/>
      <c r="DJ1061" s="484"/>
      <c r="DK1061" s="484"/>
      <c r="DL1061" s="484"/>
      <c r="DM1061" s="484"/>
      <c r="DN1061" s="484"/>
      <c r="DO1061" s="484"/>
      <c r="DP1061" s="484"/>
      <c r="DQ1061" s="484"/>
      <c r="DR1061" s="484"/>
      <c r="DS1061" s="484"/>
      <c r="DT1061" s="484"/>
      <c r="DU1061" s="484"/>
      <c r="DV1061" s="484"/>
      <c r="DW1061" s="484"/>
      <c r="DX1061" s="484"/>
      <c r="DY1061" s="484"/>
      <c r="DZ1061" s="484"/>
      <c r="EA1061" s="484"/>
      <c r="EB1061" s="484"/>
      <c r="EC1061" s="484"/>
      <c r="ED1061" s="484"/>
      <c r="EE1061" s="484"/>
      <c r="EF1061" s="484"/>
      <c r="EG1061" s="484"/>
      <c r="EH1061" s="484"/>
      <c r="EI1061" s="484"/>
      <c r="EJ1061" s="484"/>
      <c r="EK1061" s="484"/>
      <c r="EL1061" s="484"/>
      <c r="EM1061" s="484"/>
      <c r="EN1061" s="484"/>
      <c r="EO1061" s="484"/>
      <c r="EP1061" s="484"/>
      <c r="EQ1061" s="484"/>
      <c r="ER1061" s="484"/>
      <c r="ES1061" s="484"/>
      <c r="ET1061" s="484"/>
      <c r="EU1061" s="484"/>
      <c r="EV1061" s="484"/>
      <c r="EW1061" s="484"/>
      <c r="EX1061" s="484"/>
      <c r="EY1061" s="484"/>
      <c r="EZ1061" s="484"/>
      <c r="FA1061" s="484"/>
      <c r="FB1061" s="484"/>
      <c r="FC1061" s="484"/>
      <c r="FD1061" s="484"/>
      <c r="FE1061" s="484"/>
      <c r="FF1061" s="484"/>
      <c r="FG1061" s="484"/>
      <c r="FH1061" s="484"/>
      <c r="FI1061" s="484"/>
      <c r="FJ1061" s="484"/>
      <c r="FK1061" s="484"/>
      <c r="FL1061" s="484"/>
      <c r="FM1061" s="484"/>
      <c r="FN1061" s="484"/>
    </row>
    <row r="1062" spans="1:170" s="586" customFormat="1" ht="33.75" hidden="1" customHeight="1">
      <c r="A1062" s="535" t="s">
        <v>518</v>
      </c>
      <c r="B1062" s="536"/>
      <c r="C1062" s="519" t="e">
        <f>ROUND((Q1062-R1062)/H1062/12,0)</f>
        <v>#DIV/0!</v>
      </c>
      <c r="D1062" s="519" t="e">
        <f>ROUND(R1062/F1062/12,0)</f>
        <v>#DIV/0!</v>
      </c>
      <c r="E1062" s="612">
        <f>E1063+E1064</f>
        <v>0</v>
      </c>
      <c r="F1062" s="613">
        <f>F1063+F1064</f>
        <v>0</v>
      </c>
      <c r="G1062" s="613">
        <f>G1063+G1064</f>
        <v>0</v>
      </c>
      <c r="H1062" s="614">
        <f>IF(E1062+G1062=H1063+H1064,E1062+G1062, "CHYBA")</f>
        <v>0</v>
      </c>
      <c r="I1062" s="522">
        <f>I1063+I1064</f>
        <v>0</v>
      </c>
      <c r="J1062" s="519">
        <f t="shared" ref="J1062" si="343">J1063+J1064</f>
        <v>0</v>
      </c>
      <c r="K1062" s="519">
        <f>K1065</f>
        <v>0</v>
      </c>
      <c r="L1062" s="519">
        <f>IF(I1062+K1062=L1063+L1064+L1065,I1062+K1062,"CHYBA")</f>
        <v>0</v>
      </c>
      <c r="M1062" s="519">
        <f>M1063+M1064</f>
        <v>0</v>
      </c>
      <c r="N1062" s="519">
        <f>N1063+N1064</f>
        <v>0</v>
      </c>
      <c r="O1062" s="519">
        <f>O1065</f>
        <v>0</v>
      </c>
      <c r="P1062" s="519">
        <f>IF(M1062+O1062=P1063+P1064+P1065,M1062+O1062,"CHYBA")</f>
        <v>0</v>
      </c>
      <c r="Q1062" s="519">
        <f>Q1063+Q1064</f>
        <v>0</v>
      </c>
      <c r="R1062" s="519">
        <f>R1063+R1064</f>
        <v>0</v>
      </c>
      <c r="S1062" s="519">
        <f>S1065</f>
        <v>0</v>
      </c>
      <c r="T1062" s="521">
        <f>IF(Q1062+S1062=T1063+T1064+T1065,Q1062+S1062,"CHYBA")</f>
        <v>0</v>
      </c>
      <c r="U1062" s="484"/>
      <c r="V1062" s="617"/>
      <c r="W1062" s="617"/>
      <c r="X1062" s="617"/>
      <c r="Y1062" s="617"/>
      <c r="Z1062" s="617"/>
      <c r="AA1062" s="617"/>
      <c r="AB1062" s="617"/>
      <c r="AC1062" s="617"/>
      <c r="AD1062" s="617"/>
      <c r="AE1062" s="617"/>
      <c r="AF1062" s="617"/>
      <c r="AG1062" s="617"/>
      <c r="AH1062" s="617"/>
      <c r="AI1062" s="617"/>
      <c r="AJ1062" s="617"/>
      <c r="AK1062" s="617"/>
      <c r="AL1062" s="617"/>
      <c r="AM1062" s="617"/>
      <c r="AN1062" s="617"/>
      <c r="AO1062" s="617"/>
      <c r="AP1062" s="617"/>
      <c r="AQ1062" s="617"/>
      <c r="AR1062" s="617"/>
      <c r="AS1062" s="617"/>
      <c r="AT1062" s="617"/>
      <c r="AU1062" s="484"/>
      <c r="AV1062" s="484"/>
      <c r="AW1062" s="484"/>
      <c r="AX1062" s="484"/>
      <c r="AY1062" s="484"/>
      <c r="AZ1062" s="484"/>
      <c r="BA1062" s="484"/>
      <c r="BB1062" s="484"/>
      <c r="BC1062" s="484"/>
      <c r="BD1062" s="484"/>
      <c r="BE1062" s="484"/>
      <c r="BF1062" s="484"/>
      <c r="BG1062" s="484"/>
      <c r="BH1062" s="484"/>
      <c r="BI1062" s="484"/>
      <c r="BJ1062" s="484"/>
      <c r="BK1062" s="484"/>
      <c r="BL1062" s="484"/>
      <c r="BM1062" s="484"/>
      <c r="BN1062" s="484"/>
      <c r="BO1062" s="484"/>
      <c r="BP1062" s="484"/>
      <c r="BQ1062" s="484"/>
      <c r="BR1062" s="484"/>
      <c r="BS1062" s="484"/>
      <c r="BT1062" s="484"/>
      <c r="BU1062" s="484"/>
      <c r="BV1062" s="484"/>
      <c r="BW1062" s="484"/>
      <c r="BX1062" s="484"/>
      <c r="BY1062" s="484"/>
      <c r="BZ1062" s="484"/>
      <c r="CA1062" s="484"/>
      <c r="CB1062" s="484"/>
      <c r="CC1062" s="484"/>
      <c r="CD1062" s="484"/>
      <c r="CE1062" s="484"/>
      <c r="CF1062" s="484"/>
      <c r="CG1062" s="484"/>
      <c r="CH1062" s="484"/>
      <c r="CI1062" s="484"/>
      <c r="CJ1062" s="484"/>
      <c r="CK1062" s="484"/>
      <c r="CL1062" s="484"/>
      <c r="CM1062" s="484"/>
      <c r="CN1062" s="484"/>
      <c r="CO1062" s="484"/>
      <c r="CP1062" s="484"/>
      <c r="CQ1062" s="484"/>
      <c r="CR1062" s="484"/>
      <c r="CS1062" s="484"/>
      <c r="CT1062" s="484"/>
      <c r="CU1062" s="484"/>
      <c r="CV1062" s="484"/>
      <c r="CW1062" s="484"/>
      <c r="CX1062" s="484"/>
      <c r="CY1062" s="484"/>
      <c r="CZ1062" s="484"/>
      <c r="DA1062" s="484"/>
      <c r="DB1062" s="484"/>
      <c r="DC1062" s="484"/>
      <c r="DD1062" s="484"/>
      <c r="DE1062" s="484"/>
      <c r="DF1062" s="484"/>
      <c r="DG1062" s="484"/>
      <c r="DH1062" s="484"/>
      <c r="DI1062" s="484"/>
      <c r="DJ1062" s="484"/>
      <c r="DK1062" s="484"/>
      <c r="DL1062" s="484"/>
      <c r="DM1062" s="484"/>
      <c r="DN1062" s="484"/>
      <c r="DO1062" s="484"/>
      <c r="DP1062" s="484"/>
      <c r="DQ1062" s="484"/>
      <c r="DR1062" s="484"/>
      <c r="DS1062" s="484"/>
      <c r="DT1062" s="484"/>
      <c r="DU1062" s="484"/>
      <c r="DV1062" s="484"/>
      <c r="DW1062" s="484"/>
      <c r="DX1062" s="484"/>
      <c r="DY1062" s="484"/>
      <c r="DZ1062" s="484"/>
      <c r="EA1062" s="484"/>
      <c r="EB1062" s="484"/>
      <c r="EC1062" s="484"/>
      <c r="ED1062" s="484"/>
      <c r="EE1062" s="484"/>
      <c r="EF1062" s="484"/>
      <c r="EG1062" s="484"/>
      <c r="EH1062" s="484"/>
      <c r="EI1062" s="484"/>
      <c r="EJ1062" s="484"/>
      <c r="EK1062" s="484"/>
      <c r="EL1062" s="484"/>
      <c r="EM1062" s="484"/>
      <c r="EN1062" s="484"/>
      <c r="EO1062" s="484"/>
      <c r="EP1062" s="484"/>
      <c r="EQ1062" s="484"/>
      <c r="ER1062" s="484"/>
      <c r="ES1062" s="484"/>
      <c r="ET1062" s="484"/>
      <c r="EU1062" s="484"/>
      <c r="EV1062" s="484"/>
      <c r="EW1062" s="484"/>
      <c r="EX1062" s="484"/>
      <c r="EY1062" s="484"/>
      <c r="EZ1062" s="484"/>
      <c r="FA1062" s="484"/>
      <c r="FB1062" s="484"/>
      <c r="FC1062" s="484"/>
      <c r="FD1062" s="484"/>
      <c r="FE1062" s="484"/>
      <c r="FF1062" s="484"/>
      <c r="FG1062" s="484"/>
      <c r="FH1062" s="484"/>
      <c r="FI1062" s="484"/>
      <c r="FJ1062" s="484"/>
      <c r="FK1062" s="484"/>
      <c r="FL1062" s="484"/>
      <c r="FM1062" s="484"/>
      <c r="FN1062" s="484"/>
    </row>
    <row r="1063" spans="1:170" s="586" customFormat="1" ht="18" hidden="1" customHeight="1">
      <c r="A1063" s="534" t="s">
        <v>55</v>
      </c>
      <c r="B1063" s="518" t="s">
        <v>419</v>
      </c>
      <c r="C1063" s="519" t="e">
        <f>ROUND((Q1063-R1063)/H1063/12,0)</f>
        <v>#DIV/0!</v>
      </c>
      <c r="D1063" s="519" t="e">
        <f>ROUND(R1063/F1063/12,0)</f>
        <v>#DIV/0!</v>
      </c>
      <c r="E1063" s="615"/>
      <c r="F1063" s="616"/>
      <c r="G1063" s="616"/>
      <c r="H1063" s="614">
        <f>E1063+G1063</f>
        <v>0</v>
      </c>
      <c r="I1063" s="541"/>
      <c r="J1063" s="542"/>
      <c r="K1063" s="519" t="s">
        <v>419</v>
      </c>
      <c r="L1063" s="519">
        <f>I1063</f>
        <v>0</v>
      </c>
      <c r="M1063" s="542"/>
      <c r="N1063" s="542"/>
      <c r="O1063" s="519" t="s">
        <v>419</v>
      </c>
      <c r="P1063" s="519">
        <f>M1063</f>
        <v>0</v>
      </c>
      <c r="Q1063" s="519">
        <f>I1063+M1063</f>
        <v>0</v>
      </c>
      <c r="R1063" s="519">
        <f>J1063+N1063</f>
        <v>0</v>
      </c>
      <c r="S1063" s="519" t="s">
        <v>419</v>
      </c>
      <c r="T1063" s="521">
        <f>Q1063</f>
        <v>0</v>
      </c>
      <c r="U1063" s="484"/>
      <c r="V1063" s="617"/>
      <c r="W1063" s="617"/>
      <c r="X1063" s="617"/>
      <c r="Y1063" s="617"/>
      <c r="Z1063" s="617"/>
      <c r="AA1063" s="617"/>
      <c r="AB1063" s="617"/>
      <c r="AC1063" s="617"/>
      <c r="AD1063" s="617"/>
      <c r="AE1063" s="617"/>
      <c r="AF1063" s="617"/>
      <c r="AG1063" s="617"/>
      <c r="AH1063" s="617"/>
      <c r="AI1063" s="617"/>
      <c r="AJ1063" s="617"/>
      <c r="AK1063" s="617"/>
      <c r="AL1063" s="617"/>
      <c r="AM1063" s="617"/>
      <c r="AN1063" s="617"/>
      <c r="AO1063" s="617"/>
      <c r="AP1063" s="617"/>
      <c r="AQ1063" s="617"/>
      <c r="AR1063" s="617"/>
      <c r="AS1063" s="617"/>
      <c r="AT1063" s="617"/>
      <c r="AU1063" s="484"/>
      <c r="AV1063" s="484"/>
      <c r="AW1063" s="484"/>
      <c r="AX1063" s="484"/>
      <c r="AY1063" s="484"/>
      <c r="AZ1063" s="484"/>
      <c r="BA1063" s="484"/>
      <c r="BB1063" s="484"/>
      <c r="BC1063" s="484"/>
      <c r="BD1063" s="484"/>
      <c r="BE1063" s="484"/>
      <c r="BF1063" s="484"/>
      <c r="BG1063" s="484"/>
      <c r="BH1063" s="484"/>
      <c r="BI1063" s="484"/>
      <c r="BJ1063" s="484"/>
      <c r="BK1063" s="484"/>
      <c r="BL1063" s="484"/>
      <c r="BM1063" s="484"/>
      <c r="BN1063" s="484"/>
      <c r="BO1063" s="484"/>
      <c r="BP1063" s="484"/>
      <c r="BQ1063" s="484"/>
      <c r="BR1063" s="484"/>
      <c r="BS1063" s="484"/>
      <c r="BT1063" s="484"/>
      <c r="BU1063" s="484"/>
      <c r="BV1063" s="484"/>
      <c r="BW1063" s="484"/>
      <c r="BX1063" s="484"/>
      <c r="BY1063" s="484"/>
      <c r="BZ1063" s="484"/>
      <c r="CA1063" s="484"/>
      <c r="CB1063" s="484"/>
      <c r="CC1063" s="484"/>
      <c r="CD1063" s="484"/>
      <c r="CE1063" s="484"/>
      <c r="CF1063" s="484"/>
      <c r="CG1063" s="484"/>
      <c r="CH1063" s="484"/>
      <c r="CI1063" s="484"/>
      <c r="CJ1063" s="484"/>
      <c r="CK1063" s="484"/>
      <c r="CL1063" s="484"/>
      <c r="CM1063" s="484"/>
      <c r="CN1063" s="484"/>
      <c r="CO1063" s="484"/>
      <c r="CP1063" s="484"/>
      <c r="CQ1063" s="484"/>
      <c r="CR1063" s="484"/>
      <c r="CS1063" s="484"/>
      <c r="CT1063" s="484"/>
      <c r="CU1063" s="484"/>
      <c r="CV1063" s="484"/>
      <c r="CW1063" s="484"/>
      <c r="CX1063" s="484"/>
      <c r="CY1063" s="484"/>
      <c r="CZ1063" s="484"/>
      <c r="DA1063" s="484"/>
      <c r="DB1063" s="484"/>
      <c r="DC1063" s="484"/>
      <c r="DD1063" s="484"/>
      <c r="DE1063" s="484"/>
      <c r="DF1063" s="484"/>
      <c r="DG1063" s="484"/>
      <c r="DH1063" s="484"/>
      <c r="DI1063" s="484"/>
      <c r="DJ1063" s="484"/>
      <c r="DK1063" s="484"/>
      <c r="DL1063" s="484"/>
      <c r="DM1063" s="484"/>
      <c r="DN1063" s="484"/>
      <c r="DO1063" s="484"/>
      <c r="DP1063" s="484"/>
      <c r="DQ1063" s="484"/>
      <c r="DR1063" s="484"/>
      <c r="DS1063" s="484"/>
      <c r="DT1063" s="484"/>
      <c r="DU1063" s="484"/>
      <c r="DV1063" s="484"/>
      <c r="DW1063" s="484"/>
      <c r="DX1063" s="484"/>
      <c r="DY1063" s="484"/>
      <c r="DZ1063" s="484"/>
      <c r="EA1063" s="484"/>
      <c r="EB1063" s="484"/>
      <c r="EC1063" s="484"/>
      <c r="ED1063" s="484"/>
      <c r="EE1063" s="484"/>
      <c r="EF1063" s="484"/>
      <c r="EG1063" s="484"/>
      <c r="EH1063" s="484"/>
      <c r="EI1063" s="484"/>
      <c r="EJ1063" s="484"/>
      <c r="EK1063" s="484"/>
      <c r="EL1063" s="484"/>
      <c r="EM1063" s="484"/>
      <c r="EN1063" s="484"/>
      <c r="EO1063" s="484"/>
      <c r="EP1063" s="484"/>
      <c r="EQ1063" s="484"/>
      <c r="ER1063" s="484"/>
      <c r="ES1063" s="484"/>
      <c r="ET1063" s="484"/>
      <c r="EU1063" s="484"/>
      <c r="EV1063" s="484"/>
      <c r="EW1063" s="484"/>
      <c r="EX1063" s="484"/>
      <c r="EY1063" s="484"/>
      <c r="EZ1063" s="484"/>
      <c r="FA1063" s="484"/>
      <c r="FB1063" s="484"/>
      <c r="FC1063" s="484"/>
      <c r="FD1063" s="484"/>
      <c r="FE1063" s="484"/>
      <c r="FF1063" s="484"/>
      <c r="FG1063" s="484"/>
      <c r="FH1063" s="484"/>
      <c r="FI1063" s="484"/>
      <c r="FJ1063" s="484"/>
      <c r="FK1063" s="484"/>
      <c r="FL1063" s="484"/>
      <c r="FM1063" s="484"/>
      <c r="FN1063" s="484"/>
    </row>
    <row r="1064" spans="1:170" s="586" customFormat="1" ht="18" hidden="1" customHeight="1">
      <c r="A1064" s="534" t="s">
        <v>56</v>
      </c>
      <c r="B1064" s="518" t="s">
        <v>419</v>
      </c>
      <c r="C1064" s="519" t="e">
        <f>ROUND((Q1064-R1064)/H1064/12,0)</f>
        <v>#DIV/0!</v>
      </c>
      <c r="D1064" s="519" t="e">
        <f>ROUND(R1064/F1064/12,0)</f>
        <v>#DIV/0!</v>
      </c>
      <c r="E1064" s="615"/>
      <c r="F1064" s="616"/>
      <c r="G1064" s="616"/>
      <c r="H1064" s="614">
        <f>E1064+G1064</f>
        <v>0</v>
      </c>
      <c r="I1064" s="541"/>
      <c r="J1064" s="542"/>
      <c r="K1064" s="519" t="s">
        <v>419</v>
      </c>
      <c r="L1064" s="519">
        <f>I1064</f>
        <v>0</v>
      </c>
      <c r="M1064" s="542"/>
      <c r="N1064" s="542"/>
      <c r="O1064" s="519" t="s">
        <v>419</v>
      </c>
      <c r="P1064" s="519">
        <f>M1064</f>
        <v>0</v>
      </c>
      <c r="Q1064" s="519">
        <f>I1064+M1064</f>
        <v>0</v>
      </c>
      <c r="R1064" s="519">
        <f>J1064+N1064</f>
        <v>0</v>
      </c>
      <c r="S1064" s="519" t="s">
        <v>419</v>
      </c>
      <c r="T1064" s="521">
        <f>Q1064</f>
        <v>0</v>
      </c>
      <c r="U1064" s="484"/>
      <c r="V1064" s="617"/>
      <c r="W1064" s="617"/>
      <c r="X1064" s="617"/>
      <c r="Y1064" s="617"/>
      <c r="Z1064" s="617"/>
      <c r="AA1064" s="617"/>
      <c r="AB1064" s="617"/>
      <c r="AC1064" s="617"/>
      <c r="AD1064" s="617"/>
      <c r="AE1064" s="617"/>
      <c r="AF1064" s="617"/>
      <c r="AG1064" s="617"/>
      <c r="AH1064" s="617"/>
      <c r="AI1064" s="617"/>
      <c r="AJ1064" s="617"/>
      <c r="AK1064" s="617"/>
      <c r="AL1064" s="617"/>
      <c r="AM1064" s="617"/>
      <c r="AN1064" s="617"/>
      <c r="AO1064" s="617"/>
      <c r="AP1064" s="617"/>
      <c r="AQ1064" s="617"/>
      <c r="AR1064" s="617"/>
      <c r="AS1064" s="617"/>
      <c r="AT1064" s="617"/>
      <c r="AU1064" s="484"/>
      <c r="AV1064" s="484"/>
      <c r="AW1064" s="484"/>
      <c r="AX1064" s="484"/>
      <c r="AY1064" s="484"/>
      <c r="AZ1064" s="484"/>
      <c r="BA1064" s="484"/>
      <c r="BB1064" s="484"/>
      <c r="BC1064" s="484"/>
      <c r="BD1064" s="484"/>
      <c r="BE1064" s="484"/>
      <c r="BF1064" s="484"/>
      <c r="BG1064" s="484"/>
      <c r="BH1064" s="484"/>
      <c r="BI1064" s="484"/>
      <c r="BJ1064" s="484"/>
      <c r="BK1064" s="484"/>
      <c r="BL1064" s="484"/>
      <c r="BM1064" s="484"/>
      <c r="BN1064" s="484"/>
      <c r="BO1064" s="484"/>
      <c r="BP1064" s="484"/>
      <c r="BQ1064" s="484"/>
      <c r="BR1064" s="484"/>
      <c r="BS1064" s="484"/>
      <c r="BT1064" s="484"/>
      <c r="BU1064" s="484"/>
      <c r="BV1064" s="484"/>
      <c r="BW1064" s="484"/>
      <c r="BX1064" s="484"/>
      <c r="BY1064" s="484"/>
      <c r="BZ1064" s="484"/>
      <c r="CA1064" s="484"/>
      <c r="CB1064" s="484"/>
      <c r="CC1064" s="484"/>
      <c r="CD1064" s="484"/>
      <c r="CE1064" s="484"/>
      <c r="CF1064" s="484"/>
      <c r="CG1064" s="484"/>
      <c r="CH1064" s="484"/>
      <c r="CI1064" s="484"/>
      <c r="CJ1064" s="484"/>
      <c r="CK1064" s="484"/>
      <c r="CL1064" s="484"/>
      <c r="CM1064" s="484"/>
      <c r="CN1064" s="484"/>
      <c r="CO1064" s="484"/>
      <c r="CP1064" s="484"/>
      <c r="CQ1064" s="484"/>
      <c r="CR1064" s="484"/>
      <c r="CS1064" s="484"/>
      <c r="CT1064" s="484"/>
      <c r="CU1064" s="484"/>
      <c r="CV1064" s="484"/>
      <c r="CW1064" s="484"/>
      <c r="CX1064" s="484"/>
      <c r="CY1064" s="484"/>
      <c r="CZ1064" s="484"/>
      <c r="DA1064" s="484"/>
      <c r="DB1064" s="484"/>
      <c r="DC1064" s="484"/>
      <c r="DD1064" s="484"/>
      <c r="DE1064" s="484"/>
      <c r="DF1064" s="484"/>
      <c r="DG1064" s="484"/>
      <c r="DH1064" s="484"/>
      <c r="DI1064" s="484"/>
      <c r="DJ1064" s="484"/>
      <c r="DK1064" s="484"/>
      <c r="DL1064" s="484"/>
      <c r="DM1064" s="484"/>
      <c r="DN1064" s="484"/>
      <c r="DO1064" s="484"/>
      <c r="DP1064" s="484"/>
      <c r="DQ1064" s="484"/>
      <c r="DR1064" s="484"/>
      <c r="DS1064" s="484"/>
      <c r="DT1064" s="484"/>
      <c r="DU1064" s="484"/>
      <c r="DV1064" s="484"/>
      <c r="DW1064" s="484"/>
      <c r="DX1064" s="484"/>
      <c r="DY1064" s="484"/>
      <c r="DZ1064" s="484"/>
      <c r="EA1064" s="484"/>
      <c r="EB1064" s="484"/>
      <c r="EC1064" s="484"/>
      <c r="ED1064" s="484"/>
      <c r="EE1064" s="484"/>
      <c r="EF1064" s="484"/>
      <c r="EG1064" s="484"/>
      <c r="EH1064" s="484"/>
      <c r="EI1064" s="484"/>
      <c r="EJ1064" s="484"/>
      <c r="EK1064" s="484"/>
      <c r="EL1064" s="484"/>
      <c r="EM1064" s="484"/>
      <c r="EN1064" s="484"/>
      <c r="EO1064" s="484"/>
      <c r="EP1064" s="484"/>
      <c r="EQ1064" s="484"/>
      <c r="ER1064" s="484"/>
      <c r="ES1064" s="484"/>
      <c r="ET1064" s="484"/>
      <c r="EU1064" s="484"/>
      <c r="EV1064" s="484"/>
      <c r="EW1064" s="484"/>
      <c r="EX1064" s="484"/>
      <c r="EY1064" s="484"/>
      <c r="EZ1064" s="484"/>
      <c r="FA1064" s="484"/>
      <c r="FB1064" s="484"/>
      <c r="FC1064" s="484"/>
      <c r="FD1064" s="484"/>
      <c r="FE1064" s="484"/>
      <c r="FF1064" s="484"/>
      <c r="FG1064" s="484"/>
      <c r="FH1064" s="484"/>
      <c r="FI1064" s="484"/>
      <c r="FJ1064" s="484"/>
      <c r="FK1064" s="484"/>
      <c r="FL1064" s="484"/>
      <c r="FM1064" s="484"/>
      <c r="FN1064" s="484"/>
    </row>
    <row r="1065" spans="1:170" s="586" customFormat="1" ht="18" hidden="1" customHeight="1">
      <c r="A1065" s="534" t="s">
        <v>57</v>
      </c>
      <c r="B1065" s="518" t="s">
        <v>419</v>
      </c>
      <c r="C1065" s="519" t="s">
        <v>419</v>
      </c>
      <c r="D1065" s="519" t="s">
        <v>419</v>
      </c>
      <c r="E1065" s="612" t="s">
        <v>419</v>
      </c>
      <c r="F1065" s="613" t="s">
        <v>419</v>
      </c>
      <c r="G1065" s="613" t="s">
        <v>419</v>
      </c>
      <c r="H1065" s="614" t="s">
        <v>419</v>
      </c>
      <c r="I1065" s="522" t="s">
        <v>419</v>
      </c>
      <c r="J1065" s="519" t="s">
        <v>419</v>
      </c>
      <c r="K1065" s="542"/>
      <c r="L1065" s="519">
        <f>K1065</f>
        <v>0</v>
      </c>
      <c r="M1065" s="519" t="s">
        <v>419</v>
      </c>
      <c r="N1065" s="519" t="s">
        <v>419</v>
      </c>
      <c r="O1065" s="542"/>
      <c r="P1065" s="519">
        <f>O1065</f>
        <v>0</v>
      </c>
      <c r="Q1065" s="519" t="s">
        <v>419</v>
      </c>
      <c r="R1065" s="519" t="s">
        <v>419</v>
      </c>
      <c r="S1065" s="519">
        <f>K1065+O1065</f>
        <v>0</v>
      </c>
      <c r="T1065" s="521">
        <f>S1065</f>
        <v>0</v>
      </c>
      <c r="U1065" s="484"/>
      <c r="V1065" s="617"/>
      <c r="W1065" s="617"/>
      <c r="X1065" s="617"/>
      <c r="Y1065" s="617"/>
      <c r="Z1065" s="617"/>
      <c r="AA1065" s="617"/>
      <c r="AB1065" s="617"/>
      <c r="AC1065" s="617"/>
      <c r="AD1065" s="617"/>
      <c r="AE1065" s="617"/>
      <c r="AF1065" s="617"/>
      <c r="AG1065" s="617"/>
      <c r="AH1065" s="617"/>
      <c r="AI1065" s="617"/>
      <c r="AJ1065" s="617"/>
      <c r="AK1065" s="617"/>
      <c r="AL1065" s="617"/>
      <c r="AM1065" s="617"/>
      <c r="AN1065" s="617"/>
      <c r="AO1065" s="617"/>
      <c r="AP1065" s="617"/>
      <c r="AQ1065" s="617"/>
      <c r="AR1065" s="617"/>
      <c r="AS1065" s="617"/>
      <c r="AT1065" s="617"/>
      <c r="AU1065" s="484"/>
      <c r="AV1065" s="484"/>
      <c r="AW1065" s="484"/>
      <c r="AX1065" s="484"/>
      <c r="AY1065" s="484"/>
      <c r="AZ1065" s="484"/>
      <c r="BA1065" s="484"/>
      <c r="BB1065" s="484"/>
      <c r="BC1065" s="484"/>
      <c r="BD1065" s="484"/>
      <c r="BE1065" s="484"/>
      <c r="BF1065" s="484"/>
      <c r="BG1065" s="484"/>
      <c r="BH1065" s="484"/>
      <c r="BI1065" s="484"/>
      <c r="BJ1065" s="484"/>
      <c r="BK1065" s="484"/>
      <c r="BL1065" s="484"/>
      <c r="BM1065" s="484"/>
      <c r="BN1065" s="484"/>
      <c r="BO1065" s="484"/>
      <c r="BP1065" s="484"/>
      <c r="BQ1065" s="484"/>
      <c r="BR1065" s="484"/>
      <c r="BS1065" s="484"/>
      <c r="BT1065" s="484"/>
      <c r="BU1065" s="484"/>
      <c r="BV1065" s="484"/>
      <c r="BW1065" s="484"/>
      <c r="BX1065" s="484"/>
      <c r="BY1065" s="484"/>
      <c r="BZ1065" s="484"/>
      <c r="CA1065" s="484"/>
      <c r="CB1065" s="484"/>
      <c r="CC1065" s="484"/>
      <c r="CD1065" s="484"/>
      <c r="CE1065" s="484"/>
      <c r="CF1065" s="484"/>
      <c r="CG1065" s="484"/>
      <c r="CH1065" s="484"/>
      <c r="CI1065" s="484"/>
      <c r="CJ1065" s="484"/>
      <c r="CK1065" s="484"/>
      <c r="CL1065" s="484"/>
      <c r="CM1065" s="484"/>
      <c r="CN1065" s="484"/>
      <c r="CO1065" s="484"/>
      <c r="CP1065" s="484"/>
      <c r="CQ1065" s="484"/>
      <c r="CR1065" s="484"/>
      <c r="CS1065" s="484"/>
      <c r="CT1065" s="484"/>
      <c r="CU1065" s="484"/>
      <c r="CV1065" s="484"/>
      <c r="CW1065" s="484"/>
      <c r="CX1065" s="484"/>
      <c r="CY1065" s="484"/>
      <c r="CZ1065" s="484"/>
      <c r="DA1065" s="484"/>
      <c r="DB1065" s="484"/>
      <c r="DC1065" s="484"/>
      <c r="DD1065" s="484"/>
      <c r="DE1065" s="484"/>
      <c r="DF1065" s="484"/>
      <c r="DG1065" s="484"/>
      <c r="DH1065" s="484"/>
      <c r="DI1065" s="484"/>
      <c r="DJ1065" s="484"/>
      <c r="DK1065" s="484"/>
      <c r="DL1065" s="484"/>
      <c r="DM1065" s="484"/>
      <c r="DN1065" s="484"/>
      <c r="DO1065" s="484"/>
      <c r="DP1065" s="484"/>
      <c r="DQ1065" s="484"/>
      <c r="DR1065" s="484"/>
      <c r="DS1065" s="484"/>
      <c r="DT1065" s="484"/>
      <c r="DU1065" s="484"/>
      <c r="DV1065" s="484"/>
      <c r="DW1065" s="484"/>
      <c r="DX1065" s="484"/>
      <c r="DY1065" s="484"/>
      <c r="DZ1065" s="484"/>
      <c r="EA1065" s="484"/>
      <c r="EB1065" s="484"/>
      <c r="EC1065" s="484"/>
      <c r="ED1065" s="484"/>
      <c r="EE1065" s="484"/>
      <c r="EF1065" s="484"/>
      <c r="EG1065" s="484"/>
      <c r="EH1065" s="484"/>
      <c r="EI1065" s="484"/>
      <c r="EJ1065" s="484"/>
      <c r="EK1065" s="484"/>
      <c r="EL1065" s="484"/>
      <c r="EM1065" s="484"/>
      <c r="EN1065" s="484"/>
      <c r="EO1065" s="484"/>
      <c r="EP1065" s="484"/>
      <c r="EQ1065" s="484"/>
      <c r="ER1065" s="484"/>
      <c r="ES1065" s="484"/>
      <c r="ET1065" s="484"/>
      <c r="EU1065" s="484"/>
      <c r="EV1065" s="484"/>
      <c r="EW1065" s="484"/>
      <c r="EX1065" s="484"/>
      <c r="EY1065" s="484"/>
      <c r="EZ1065" s="484"/>
      <c r="FA1065" s="484"/>
      <c r="FB1065" s="484"/>
      <c r="FC1065" s="484"/>
      <c r="FD1065" s="484"/>
      <c r="FE1065" s="484"/>
      <c r="FF1065" s="484"/>
      <c r="FG1065" s="484"/>
      <c r="FH1065" s="484"/>
      <c r="FI1065" s="484"/>
      <c r="FJ1065" s="484"/>
      <c r="FK1065" s="484"/>
      <c r="FL1065" s="484"/>
      <c r="FM1065" s="484"/>
      <c r="FN1065" s="484"/>
    </row>
    <row r="1066" spans="1:170" s="586" customFormat="1" ht="18" hidden="1" customHeight="1">
      <c r="A1066" s="535" t="s">
        <v>518</v>
      </c>
      <c r="B1066" s="536"/>
      <c r="C1066" s="519" t="e">
        <f>ROUND((Q1066-R1066)/H1066/12,0)</f>
        <v>#DIV/0!</v>
      </c>
      <c r="D1066" s="519" t="e">
        <f>ROUND(R1066/F1066/12,0)</f>
        <v>#DIV/0!</v>
      </c>
      <c r="E1066" s="612">
        <f>E1067+E1068</f>
        <v>0</v>
      </c>
      <c r="F1066" s="613">
        <f>F1067+F1068</f>
        <v>0</v>
      </c>
      <c r="G1066" s="613">
        <f>G1067+G1068</f>
        <v>0</v>
      </c>
      <c r="H1066" s="614">
        <f>IF(E1066+G1066=H1067+H1068,E1066+G1066, "CHYBA")</f>
        <v>0</v>
      </c>
      <c r="I1066" s="522">
        <f>I1067+I1068</f>
        <v>0</v>
      </c>
      <c r="J1066" s="519">
        <f t="shared" ref="J1066" si="344">J1067+J1068</f>
        <v>0</v>
      </c>
      <c r="K1066" s="519">
        <f>K1069</f>
        <v>0</v>
      </c>
      <c r="L1066" s="519">
        <f>IF(I1066+K1066=L1067+L1068+L1069,I1066+K1066,"CHYBA")</f>
        <v>0</v>
      </c>
      <c r="M1066" s="519">
        <f>M1067+M1068</f>
        <v>0</v>
      </c>
      <c r="N1066" s="519">
        <f>N1067+N1068</f>
        <v>0</v>
      </c>
      <c r="O1066" s="519">
        <f>O1069</f>
        <v>0</v>
      </c>
      <c r="P1066" s="519">
        <f>IF(M1066+O1066=P1067+P1068+P1069,M1066+O1066,"CHYBA")</f>
        <v>0</v>
      </c>
      <c r="Q1066" s="519">
        <f>Q1067+Q1068</f>
        <v>0</v>
      </c>
      <c r="R1066" s="519">
        <f>R1067+R1068</f>
        <v>0</v>
      </c>
      <c r="S1066" s="519">
        <f>S1069</f>
        <v>0</v>
      </c>
      <c r="T1066" s="521">
        <f>IF(Q1066+S1066=T1067+T1068+T1069,Q1066+S1066,"CHYBA")</f>
        <v>0</v>
      </c>
      <c r="U1066" s="484"/>
      <c r="V1066" s="617"/>
      <c r="W1066" s="617"/>
      <c r="X1066" s="617"/>
      <c r="Y1066" s="617"/>
      <c r="Z1066" s="617"/>
      <c r="AA1066" s="617"/>
      <c r="AB1066" s="617"/>
      <c r="AC1066" s="617"/>
      <c r="AD1066" s="617"/>
      <c r="AE1066" s="617"/>
      <c r="AF1066" s="617"/>
      <c r="AG1066" s="617"/>
      <c r="AH1066" s="617"/>
      <c r="AI1066" s="617"/>
      <c r="AJ1066" s="617"/>
      <c r="AK1066" s="617"/>
      <c r="AL1066" s="617"/>
      <c r="AM1066" s="617"/>
      <c r="AN1066" s="617"/>
      <c r="AO1066" s="617"/>
      <c r="AP1066" s="617"/>
      <c r="AQ1066" s="617"/>
      <c r="AR1066" s="617"/>
      <c r="AS1066" s="617"/>
      <c r="AT1066" s="617"/>
      <c r="AU1066" s="484"/>
      <c r="AV1066" s="484"/>
      <c r="AW1066" s="484"/>
      <c r="AX1066" s="484"/>
      <c r="AY1066" s="484"/>
      <c r="AZ1066" s="484"/>
      <c r="BA1066" s="484"/>
      <c r="BB1066" s="484"/>
      <c r="BC1066" s="484"/>
      <c r="BD1066" s="484"/>
      <c r="BE1066" s="484"/>
      <c r="BF1066" s="484"/>
      <c r="BG1066" s="484"/>
      <c r="BH1066" s="484"/>
      <c r="BI1066" s="484"/>
      <c r="BJ1066" s="484"/>
      <c r="BK1066" s="484"/>
      <c r="BL1066" s="484"/>
      <c r="BM1066" s="484"/>
      <c r="BN1066" s="484"/>
      <c r="BO1066" s="484"/>
      <c r="BP1066" s="484"/>
      <c r="BQ1066" s="484"/>
      <c r="BR1066" s="484"/>
      <c r="BS1066" s="484"/>
      <c r="BT1066" s="484"/>
      <c r="BU1066" s="484"/>
      <c r="BV1066" s="484"/>
      <c r="BW1066" s="484"/>
      <c r="BX1066" s="484"/>
      <c r="BY1066" s="484"/>
      <c r="BZ1066" s="484"/>
      <c r="CA1066" s="484"/>
      <c r="CB1066" s="484"/>
      <c r="CC1066" s="484"/>
      <c r="CD1066" s="484"/>
      <c r="CE1066" s="484"/>
      <c r="CF1066" s="484"/>
      <c r="CG1066" s="484"/>
      <c r="CH1066" s="484"/>
      <c r="CI1066" s="484"/>
      <c r="CJ1066" s="484"/>
      <c r="CK1066" s="484"/>
      <c r="CL1066" s="484"/>
      <c r="CM1066" s="484"/>
      <c r="CN1066" s="484"/>
      <c r="CO1066" s="484"/>
      <c r="CP1066" s="484"/>
      <c r="CQ1066" s="484"/>
      <c r="CR1066" s="484"/>
      <c r="CS1066" s="484"/>
      <c r="CT1066" s="484"/>
      <c r="CU1066" s="484"/>
      <c r="CV1066" s="484"/>
      <c r="CW1066" s="484"/>
      <c r="CX1066" s="484"/>
      <c r="CY1066" s="484"/>
      <c r="CZ1066" s="484"/>
      <c r="DA1066" s="484"/>
      <c r="DB1066" s="484"/>
      <c r="DC1066" s="484"/>
      <c r="DD1066" s="484"/>
      <c r="DE1066" s="484"/>
      <c r="DF1066" s="484"/>
      <c r="DG1066" s="484"/>
      <c r="DH1066" s="484"/>
      <c r="DI1066" s="484"/>
      <c r="DJ1066" s="484"/>
      <c r="DK1066" s="484"/>
      <c r="DL1066" s="484"/>
      <c r="DM1066" s="484"/>
      <c r="DN1066" s="484"/>
      <c r="DO1066" s="484"/>
      <c r="DP1066" s="484"/>
      <c r="DQ1066" s="484"/>
      <c r="DR1066" s="484"/>
      <c r="DS1066" s="484"/>
      <c r="DT1066" s="484"/>
      <c r="DU1066" s="484"/>
      <c r="DV1066" s="484"/>
      <c r="DW1066" s="484"/>
      <c r="DX1066" s="484"/>
      <c r="DY1066" s="484"/>
      <c r="DZ1066" s="484"/>
      <c r="EA1066" s="484"/>
      <c r="EB1066" s="484"/>
      <c r="EC1066" s="484"/>
      <c r="ED1066" s="484"/>
      <c r="EE1066" s="484"/>
      <c r="EF1066" s="484"/>
      <c r="EG1066" s="484"/>
      <c r="EH1066" s="484"/>
      <c r="EI1066" s="484"/>
      <c r="EJ1066" s="484"/>
      <c r="EK1066" s="484"/>
      <c r="EL1066" s="484"/>
      <c r="EM1066" s="484"/>
      <c r="EN1066" s="484"/>
      <c r="EO1066" s="484"/>
      <c r="EP1066" s="484"/>
      <c r="EQ1066" s="484"/>
      <c r="ER1066" s="484"/>
      <c r="ES1066" s="484"/>
      <c r="ET1066" s="484"/>
      <c r="EU1066" s="484"/>
      <c r="EV1066" s="484"/>
      <c r="EW1066" s="484"/>
      <c r="EX1066" s="484"/>
      <c r="EY1066" s="484"/>
      <c r="EZ1066" s="484"/>
      <c r="FA1066" s="484"/>
      <c r="FB1066" s="484"/>
      <c r="FC1066" s="484"/>
      <c r="FD1066" s="484"/>
      <c r="FE1066" s="484"/>
      <c r="FF1066" s="484"/>
      <c r="FG1066" s="484"/>
      <c r="FH1066" s="484"/>
      <c r="FI1066" s="484"/>
      <c r="FJ1066" s="484"/>
      <c r="FK1066" s="484"/>
      <c r="FL1066" s="484"/>
      <c r="FM1066" s="484"/>
      <c r="FN1066" s="484"/>
    </row>
    <row r="1067" spans="1:170" s="486" customFormat="1" ht="20.100000000000001" hidden="1" customHeight="1">
      <c r="A1067" s="534" t="s">
        <v>55</v>
      </c>
      <c r="B1067" s="518" t="s">
        <v>419</v>
      </c>
      <c r="C1067" s="519" t="e">
        <f>ROUND((Q1067-R1067)/H1067/12,0)</f>
        <v>#DIV/0!</v>
      </c>
      <c r="D1067" s="519" t="e">
        <f>ROUND(R1067/F1067/12,0)</f>
        <v>#DIV/0!</v>
      </c>
      <c r="E1067" s="615"/>
      <c r="F1067" s="616"/>
      <c r="G1067" s="616"/>
      <c r="H1067" s="614">
        <f>E1067+G1067</f>
        <v>0</v>
      </c>
      <c r="I1067" s="541"/>
      <c r="J1067" s="542"/>
      <c r="K1067" s="519" t="s">
        <v>419</v>
      </c>
      <c r="L1067" s="519">
        <f>I1067</f>
        <v>0</v>
      </c>
      <c r="M1067" s="542"/>
      <c r="N1067" s="542"/>
      <c r="O1067" s="519" t="s">
        <v>419</v>
      </c>
      <c r="P1067" s="519">
        <f>M1067</f>
        <v>0</v>
      </c>
      <c r="Q1067" s="519">
        <f>I1067+M1067</f>
        <v>0</v>
      </c>
      <c r="R1067" s="519">
        <f>J1067+N1067</f>
        <v>0</v>
      </c>
      <c r="S1067" s="519" t="s">
        <v>419</v>
      </c>
      <c r="T1067" s="521">
        <f>Q1067</f>
        <v>0</v>
      </c>
      <c r="U1067" s="630"/>
      <c r="V1067" s="617"/>
      <c r="W1067" s="617"/>
      <c r="X1067" s="617"/>
      <c r="Y1067" s="617"/>
      <c r="Z1067" s="617"/>
      <c r="AA1067" s="617"/>
      <c r="AB1067" s="617"/>
      <c r="AC1067" s="617"/>
      <c r="AD1067" s="617"/>
      <c r="AE1067" s="617"/>
      <c r="AF1067" s="617"/>
      <c r="AG1067" s="617"/>
      <c r="AH1067" s="617"/>
      <c r="AI1067" s="617"/>
      <c r="AJ1067" s="617"/>
      <c r="AK1067" s="617"/>
      <c r="AL1067" s="617"/>
      <c r="AM1067" s="617"/>
      <c r="AN1067" s="617"/>
      <c r="AO1067" s="617"/>
      <c r="AP1067" s="617"/>
      <c r="AQ1067" s="617"/>
      <c r="AR1067" s="617"/>
      <c r="AS1067" s="617"/>
      <c r="AT1067" s="617"/>
      <c r="AU1067" s="630"/>
      <c r="AV1067" s="630"/>
      <c r="AW1067" s="630"/>
      <c r="AX1067" s="630"/>
      <c r="AY1067" s="630"/>
      <c r="AZ1067" s="630"/>
      <c r="BA1067" s="630"/>
      <c r="BB1067" s="630"/>
      <c r="BC1067" s="630"/>
      <c r="BD1067" s="630"/>
      <c r="BE1067" s="630"/>
      <c r="BF1067" s="630"/>
      <c r="BG1067" s="630"/>
      <c r="BH1067" s="630"/>
      <c r="BI1067" s="630"/>
      <c r="BJ1067" s="630"/>
      <c r="BK1067" s="630"/>
      <c r="BL1067" s="630"/>
      <c r="BM1067" s="630"/>
      <c r="BN1067" s="630"/>
      <c r="BO1067" s="630"/>
      <c r="BP1067" s="630"/>
      <c r="BQ1067" s="630"/>
      <c r="BR1067" s="630"/>
      <c r="BS1067" s="630"/>
      <c r="BT1067" s="630"/>
      <c r="BU1067" s="630"/>
      <c r="BV1067" s="630"/>
      <c r="BW1067" s="630"/>
      <c r="BX1067" s="630"/>
      <c r="BY1067" s="630"/>
      <c r="BZ1067" s="630"/>
      <c r="CA1067" s="630"/>
      <c r="CB1067" s="630"/>
      <c r="CC1067" s="630"/>
      <c r="CD1067" s="630"/>
      <c r="CE1067" s="630"/>
      <c r="CF1067" s="630"/>
      <c r="CG1067" s="630"/>
      <c r="CH1067" s="630"/>
      <c r="CI1067" s="630"/>
      <c r="CJ1067" s="630"/>
      <c r="CK1067" s="630"/>
      <c r="CL1067" s="630"/>
      <c r="CM1067" s="630"/>
      <c r="CN1067" s="630"/>
      <c r="CO1067" s="630"/>
      <c r="CP1067" s="630"/>
      <c r="CQ1067" s="630"/>
      <c r="CR1067" s="630"/>
      <c r="CS1067" s="630"/>
      <c r="CT1067" s="630"/>
      <c r="CU1067" s="630"/>
      <c r="CV1067" s="630"/>
      <c r="CW1067" s="630"/>
      <c r="CX1067" s="630"/>
      <c r="CY1067" s="630"/>
      <c r="CZ1067" s="630"/>
      <c r="DA1067" s="630"/>
      <c r="DB1067" s="630"/>
      <c r="DC1067" s="630"/>
      <c r="DD1067" s="630"/>
      <c r="DE1067" s="630"/>
      <c r="DF1067" s="630"/>
      <c r="DG1067" s="630"/>
      <c r="DH1067" s="630"/>
      <c r="DI1067" s="630"/>
      <c r="DJ1067" s="630"/>
      <c r="DK1067" s="630"/>
      <c r="DL1067" s="630"/>
      <c r="DM1067" s="630"/>
      <c r="DN1067" s="630"/>
      <c r="DO1067" s="630"/>
      <c r="DP1067" s="630"/>
      <c r="DQ1067" s="630"/>
      <c r="DR1067" s="630"/>
      <c r="DS1067" s="630"/>
      <c r="DT1067" s="630"/>
      <c r="DU1067" s="630"/>
      <c r="DV1067" s="630"/>
      <c r="DW1067" s="630"/>
      <c r="DX1067" s="630"/>
      <c r="DY1067" s="630"/>
      <c r="DZ1067" s="630"/>
      <c r="EA1067" s="630"/>
      <c r="EB1067" s="630"/>
      <c r="EC1067" s="630"/>
      <c r="ED1067" s="630"/>
      <c r="EE1067" s="630"/>
      <c r="EF1067" s="630"/>
      <c r="EG1067" s="630"/>
      <c r="EH1067" s="630"/>
      <c r="EI1067" s="630"/>
      <c r="EJ1067" s="630"/>
      <c r="EK1067" s="630"/>
      <c r="EL1067" s="630"/>
      <c r="EM1067" s="630"/>
      <c r="EN1067" s="630"/>
      <c r="EO1067" s="630"/>
      <c r="EP1067" s="630"/>
      <c r="EQ1067" s="630"/>
      <c r="ER1067" s="630"/>
      <c r="ES1067" s="630"/>
      <c r="ET1067" s="630"/>
      <c r="EU1067" s="630"/>
      <c r="EV1067" s="630"/>
      <c r="EW1067" s="630"/>
      <c r="EX1067" s="630"/>
      <c r="EY1067" s="630"/>
      <c r="EZ1067" s="630"/>
      <c r="FA1067" s="630"/>
      <c r="FB1067" s="630"/>
      <c r="FC1067" s="630"/>
      <c r="FD1067" s="630"/>
      <c r="FE1067" s="630"/>
      <c r="FF1067" s="630"/>
      <c r="FG1067" s="630"/>
      <c r="FH1067" s="630"/>
      <c r="FI1067" s="630"/>
      <c r="FJ1067" s="630"/>
      <c r="FK1067" s="630"/>
      <c r="FL1067" s="630"/>
      <c r="FM1067" s="630"/>
      <c r="FN1067" s="630"/>
    </row>
    <row r="1068" spans="1:170" ht="20.100000000000001" hidden="1" customHeight="1">
      <c r="A1068" s="534" t="s">
        <v>56</v>
      </c>
      <c r="B1068" s="518" t="s">
        <v>419</v>
      </c>
      <c r="C1068" s="519" t="e">
        <f>ROUND((Q1068-R1068)/H1068/12,0)</f>
        <v>#DIV/0!</v>
      </c>
      <c r="D1068" s="519" t="e">
        <f>ROUND(R1068/F1068/12,0)</f>
        <v>#DIV/0!</v>
      </c>
      <c r="E1068" s="615"/>
      <c r="F1068" s="616"/>
      <c r="G1068" s="616"/>
      <c r="H1068" s="614">
        <f>E1068+G1068</f>
        <v>0</v>
      </c>
      <c r="I1068" s="541"/>
      <c r="J1068" s="542"/>
      <c r="K1068" s="519" t="s">
        <v>419</v>
      </c>
      <c r="L1068" s="519">
        <f>I1068</f>
        <v>0</v>
      </c>
      <c r="M1068" s="542"/>
      <c r="N1068" s="542"/>
      <c r="O1068" s="519" t="s">
        <v>419</v>
      </c>
      <c r="P1068" s="519">
        <f>M1068</f>
        <v>0</v>
      </c>
      <c r="Q1068" s="519">
        <f>I1068+M1068</f>
        <v>0</v>
      </c>
      <c r="R1068" s="519">
        <f>J1068+N1068</f>
        <v>0</v>
      </c>
      <c r="S1068" s="519" t="s">
        <v>419</v>
      </c>
      <c r="T1068" s="521">
        <f>Q1068</f>
        <v>0</v>
      </c>
      <c r="V1068" s="617"/>
      <c r="W1068" s="617"/>
      <c r="X1068" s="617"/>
      <c r="Y1068" s="617"/>
      <c r="Z1068" s="617"/>
      <c r="AA1068" s="617"/>
      <c r="AB1068" s="617"/>
      <c r="AC1068" s="617"/>
      <c r="AD1068" s="617"/>
      <c r="AE1068" s="617"/>
      <c r="AF1068" s="617"/>
      <c r="AG1068" s="617"/>
      <c r="AH1068" s="617"/>
      <c r="AI1068" s="617"/>
      <c r="AJ1068" s="617"/>
      <c r="AK1068" s="617"/>
      <c r="AL1068" s="617"/>
      <c r="AM1068" s="617"/>
      <c r="AN1068" s="617"/>
      <c r="AO1068" s="617"/>
      <c r="AP1068" s="617"/>
      <c r="AQ1068" s="617"/>
      <c r="AR1068" s="617"/>
      <c r="AS1068" s="617"/>
      <c r="AT1068" s="617"/>
    </row>
    <row r="1069" spans="1:170" ht="20.100000000000001" hidden="1" customHeight="1" thickBot="1">
      <c r="A1069" s="551" t="s">
        <v>57</v>
      </c>
      <c r="B1069" s="552" t="s">
        <v>419</v>
      </c>
      <c r="C1069" s="553" t="s">
        <v>419</v>
      </c>
      <c r="D1069" s="553" t="s">
        <v>419</v>
      </c>
      <c r="E1069" s="621" t="s">
        <v>419</v>
      </c>
      <c r="F1069" s="622" t="s">
        <v>419</v>
      </c>
      <c r="G1069" s="622" t="s">
        <v>419</v>
      </c>
      <c r="H1069" s="623" t="s">
        <v>419</v>
      </c>
      <c r="I1069" s="557" t="s">
        <v>419</v>
      </c>
      <c r="J1069" s="553" t="s">
        <v>419</v>
      </c>
      <c r="K1069" s="558"/>
      <c r="L1069" s="553">
        <f>K1069</f>
        <v>0</v>
      </c>
      <c r="M1069" s="553" t="s">
        <v>419</v>
      </c>
      <c r="N1069" s="553" t="s">
        <v>419</v>
      </c>
      <c r="O1069" s="558"/>
      <c r="P1069" s="553">
        <f>O1069</f>
        <v>0</v>
      </c>
      <c r="Q1069" s="553" t="s">
        <v>419</v>
      </c>
      <c r="R1069" s="553" t="s">
        <v>419</v>
      </c>
      <c r="S1069" s="553">
        <f>K1069+O1069</f>
        <v>0</v>
      </c>
      <c r="T1069" s="559">
        <f>S1069</f>
        <v>0</v>
      </c>
      <c r="V1069" s="617"/>
      <c r="W1069" s="617"/>
      <c r="X1069" s="617"/>
      <c r="Y1069" s="617"/>
      <c r="Z1069" s="617"/>
      <c r="AA1069" s="617"/>
      <c r="AB1069" s="617"/>
      <c r="AC1069" s="617"/>
      <c r="AD1069" s="617"/>
      <c r="AE1069" s="617"/>
      <c r="AF1069" s="617"/>
      <c r="AG1069" s="617"/>
      <c r="AH1069" s="617"/>
      <c r="AI1069" s="617"/>
      <c r="AJ1069" s="617"/>
      <c r="AK1069" s="617"/>
      <c r="AL1069" s="617"/>
      <c r="AM1069" s="617"/>
      <c r="AN1069" s="617"/>
      <c r="AO1069" s="617"/>
      <c r="AP1069" s="617"/>
      <c r="AQ1069" s="617"/>
      <c r="AR1069" s="617"/>
      <c r="AS1069" s="617"/>
      <c r="AT1069" s="617"/>
    </row>
    <row r="1070" spans="1:170" ht="24.75" hidden="1" customHeight="1">
      <c r="A1070" s="528" t="s">
        <v>421</v>
      </c>
      <c r="B1070" s="529" t="s">
        <v>419</v>
      </c>
      <c r="C1070" s="530" t="e">
        <f>ROUND((Q1070-R1070)/H1070/12,0)</f>
        <v>#DIV/0!</v>
      </c>
      <c r="D1070" s="530" t="e">
        <f>ROUND(R1070/F1070/12,0)</f>
        <v>#DIV/0!</v>
      </c>
      <c r="E1070" s="624">
        <f>E1071+E1072</f>
        <v>0</v>
      </c>
      <c r="F1070" s="625">
        <f>F1071+F1072</f>
        <v>0</v>
      </c>
      <c r="G1070" s="625">
        <f>G1071+G1072</f>
        <v>0</v>
      </c>
      <c r="H1070" s="626">
        <f>IF(E1070+G1070=H1071+H1072,E1070+G1070, "CHYBA")</f>
        <v>0</v>
      </c>
      <c r="I1070" s="533">
        <f>I1071+I1072</f>
        <v>0</v>
      </c>
      <c r="J1070" s="530">
        <f t="shared" ref="J1070" si="345">J1071+J1072</f>
        <v>0</v>
      </c>
      <c r="K1070" s="530">
        <f>K1073</f>
        <v>0</v>
      </c>
      <c r="L1070" s="530">
        <f>IF(I1070+K1070=L1071+L1072+L1073,I1070+K1070,"CHYBA")</f>
        <v>0</v>
      </c>
      <c r="M1070" s="530">
        <f>M1071+M1072</f>
        <v>0</v>
      </c>
      <c r="N1070" s="530">
        <f>N1071+N1072</f>
        <v>0</v>
      </c>
      <c r="O1070" s="530">
        <f>O1073</f>
        <v>0</v>
      </c>
      <c r="P1070" s="530">
        <f>IF(M1070+O1070=P1071+P1072+P1073,M1070+O1070,"CHYBA")</f>
        <v>0</v>
      </c>
      <c r="Q1070" s="530">
        <f>Q1071+Q1072</f>
        <v>0</v>
      </c>
      <c r="R1070" s="530">
        <f>R1071+R1072</f>
        <v>0</v>
      </c>
      <c r="S1070" s="530">
        <f>S1073</f>
        <v>0</v>
      </c>
      <c r="T1070" s="532">
        <f>IF(Q1070+S1070=T1071+T1072+T1073,Q1070+S1070,"CHYBA")</f>
        <v>0</v>
      </c>
      <c r="V1070" s="617"/>
      <c r="W1070" s="617"/>
      <c r="X1070" s="617"/>
      <c r="Y1070" s="617"/>
      <c r="Z1070" s="617"/>
      <c r="AA1070" s="617"/>
      <c r="AB1070" s="617"/>
      <c r="AC1070" s="617"/>
      <c r="AD1070" s="617"/>
      <c r="AE1070" s="617"/>
      <c r="AF1070" s="617"/>
      <c r="AG1070" s="617"/>
      <c r="AH1070" s="617"/>
      <c r="AI1070" s="617"/>
      <c r="AJ1070" s="617"/>
      <c r="AK1070" s="617"/>
      <c r="AL1070" s="617"/>
      <c r="AM1070" s="617"/>
      <c r="AN1070" s="617"/>
      <c r="AO1070" s="617"/>
      <c r="AP1070" s="617"/>
      <c r="AQ1070" s="617"/>
      <c r="AR1070" s="617"/>
      <c r="AS1070" s="617"/>
      <c r="AT1070" s="617"/>
    </row>
    <row r="1071" spans="1:170" ht="24.75" hidden="1" customHeight="1">
      <c r="A1071" s="534" t="s">
        <v>55</v>
      </c>
      <c r="B1071" s="518" t="s">
        <v>419</v>
      </c>
      <c r="C1071" s="519" t="e">
        <f>ROUND((Q1071-R1071)/H1071/12,0)</f>
        <v>#DIV/0!</v>
      </c>
      <c r="D1071" s="519" t="e">
        <f>ROUND(R1071/F1071/12,0)</f>
        <v>#DIV/0!</v>
      </c>
      <c r="E1071" s="612">
        <f>E1075+E1079+E1083+E1087+E1091+E1095+E1099</f>
        <v>0</v>
      </c>
      <c r="F1071" s="613">
        <f>F1075+F1079+F1083+F1087+F1091+F1095+F1099</f>
        <v>0</v>
      </c>
      <c r="G1071" s="613">
        <f>G1075+G1079+G1083+G1087+G1091+G1095+G1099</f>
        <v>0</v>
      </c>
      <c r="H1071" s="614">
        <f>E1071+G1071</f>
        <v>0</v>
      </c>
      <c r="I1071" s="522">
        <f>I1075+I1079+I1083+I1087+I1091+I1095+I1099</f>
        <v>0</v>
      </c>
      <c r="J1071" s="519">
        <f t="shared" ref="J1071:J1072" si="346">J1075+J1079+J1083+J1087+J1091+J1095+J1099</f>
        <v>0</v>
      </c>
      <c r="K1071" s="519" t="s">
        <v>419</v>
      </c>
      <c r="L1071" s="519">
        <f>I1071</f>
        <v>0</v>
      </c>
      <c r="M1071" s="519">
        <f>M1075+M1079+M1083+M1087+M1091+M1095+M1099</f>
        <v>0</v>
      </c>
      <c r="N1071" s="519">
        <f t="shared" ref="N1071:N1072" si="347">N1075+N1079+N1083+N1087+N1091+N1095+N1099</f>
        <v>0</v>
      </c>
      <c r="O1071" s="519" t="s">
        <v>419</v>
      </c>
      <c r="P1071" s="519">
        <f>M1071</f>
        <v>0</v>
      </c>
      <c r="Q1071" s="519">
        <f>I1071+M1071</f>
        <v>0</v>
      </c>
      <c r="R1071" s="519">
        <f>J1071+N1071</f>
        <v>0</v>
      </c>
      <c r="S1071" s="519" t="s">
        <v>419</v>
      </c>
      <c r="T1071" s="521">
        <f>Q1071</f>
        <v>0</v>
      </c>
      <c r="V1071" s="617"/>
      <c r="W1071" s="617"/>
      <c r="X1071" s="617"/>
      <c r="Y1071" s="617"/>
      <c r="Z1071" s="617"/>
      <c r="AA1071" s="617"/>
      <c r="AB1071" s="617"/>
      <c r="AC1071" s="617"/>
      <c r="AD1071" s="617"/>
      <c r="AE1071" s="617"/>
      <c r="AF1071" s="617"/>
      <c r="AG1071" s="617"/>
      <c r="AH1071" s="617"/>
      <c r="AI1071" s="617"/>
      <c r="AJ1071" s="617"/>
      <c r="AK1071" s="617"/>
      <c r="AL1071" s="617"/>
      <c r="AM1071" s="617"/>
      <c r="AN1071" s="617"/>
      <c r="AO1071" s="617"/>
      <c r="AP1071" s="617"/>
      <c r="AQ1071" s="617"/>
      <c r="AR1071" s="617"/>
      <c r="AS1071" s="617"/>
      <c r="AT1071" s="617"/>
    </row>
    <row r="1072" spans="1:170" ht="24.75" hidden="1" customHeight="1">
      <c r="A1072" s="534" t="s">
        <v>56</v>
      </c>
      <c r="B1072" s="518" t="s">
        <v>419</v>
      </c>
      <c r="C1072" s="519" t="e">
        <f>ROUND((Q1072-R1072)/H1072/12,0)</f>
        <v>#DIV/0!</v>
      </c>
      <c r="D1072" s="519" t="e">
        <f>ROUND(R1072/F1072/12,0)</f>
        <v>#DIV/0!</v>
      </c>
      <c r="E1072" s="612">
        <f>E1076+E1080+E1084+E1088+E1092+E1096+E1100</f>
        <v>0</v>
      </c>
      <c r="F1072" s="613">
        <f t="shared" ref="F1072:G1072" si="348">F1076+F1080+F1084+F1088+F1092+F1096+F1100</f>
        <v>0</v>
      </c>
      <c r="G1072" s="613">
        <f t="shared" si="348"/>
        <v>0</v>
      </c>
      <c r="H1072" s="614">
        <f>E1072+G1072</f>
        <v>0</v>
      </c>
      <c r="I1072" s="522">
        <f>I1076+I1080+I1084+I1088+I1092+I1096+I1100</f>
        <v>0</v>
      </c>
      <c r="J1072" s="519">
        <f t="shared" si="346"/>
        <v>0</v>
      </c>
      <c r="K1072" s="519" t="s">
        <v>419</v>
      </c>
      <c r="L1072" s="519">
        <f>I1072</f>
        <v>0</v>
      </c>
      <c r="M1072" s="519">
        <f>M1076+M1080+M1084+M1088+M1092+M1096+M1100</f>
        <v>0</v>
      </c>
      <c r="N1072" s="519">
        <f t="shared" si="347"/>
        <v>0</v>
      </c>
      <c r="O1072" s="519" t="s">
        <v>419</v>
      </c>
      <c r="P1072" s="519">
        <f>M1072</f>
        <v>0</v>
      </c>
      <c r="Q1072" s="519">
        <f>I1072+M1072</f>
        <v>0</v>
      </c>
      <c r="R1072" s="519">
        <f>J1072+N1072</f>
        <v>0</v>
      </c>
      <c r="S1072" s="519" t="s">
        <v>419</v>
      </c>
      <c r="T1072" s="521">
        <f>Q1072</f>
        <v>0</v>
      </c>
      <c r="V1072" s="617"/>
      <c r="W1072" s="617"/>
      <c r="X1072" s="617"/>
      <c r="Y1072" s="617"/>
      <c r="Z1072" s="617"/>
      <c r="AA1072" s="617"/>
      <c r="AB1072" s="617"/>
      <c r="AC1072" s="617"/>
      <c r="AD1072" s="617"/>
      <c r="AE1072" s="617"/>
      <c r="AF1072" s="617"/>
      <c r="AG1072" s="617"/>
      <c r="AH1072" s="617"/>
      <c r="AI1072" s="617"/>
      <c r="AJ1072" s="617"/>
      <c r="AK1072" s="617"/>
      <c r="AL1072" s="617"/>
      <c r="AM1072" s="617"/>
      <c r="AN1072" s="617"/>
      <c r="AO1072" s="617"/>
      <c r="AP1072" s="617"/>
      <c r="AQ1072" s="617"/>
      <c r="AR1072" s="617"/>
      <c r="AS1072" s="617"/>
      <c r="AT1072" s="617"/>
    </row>
    <row r="1073" spans="1:46" ht="24.75" hidden="1" customHeight="1">
      <c r="A1073" s="534" t="s">
        <v>57</v>
      </c>
      <c r="B1073" s="518" t="s">
        <v>419</v>
      </c>
      <c r="C1073" s="519" t="s">
        <v>419</v>
      </c>
      <c r="D1073" s="519" t="s">
        <v>419</v>
      </c>
      <c r="E1073" s="612" t="s">
        <v>419</v>
      </c>
      <c r="F1073" s="613" t="s">
        <v>419</v>
      </c>
      <c r="G1073" s="613" t="s">
        <v>419</v>
      </c>
      <c r="H1073" s="614" t="s">
        <v>419</v>
      </c>
      <c r="I1073" s="522" t="s">
        <v>419</v>
      </c>
      <c r="J1073" s="519" t="s">
        <v>419</v>
      </c>
      <c r="K1073" s="519">
        <f>K1077+K1081+K1085+K1089+K1093+K1097+K1101</f>
        <v>0</v>
      </c>
      <c r="L1073" s="519">
        <f>K1073</f>
        <v>0</v>
      </c>
      <c r="M1073" s="519" t="s">
        <v>419</v>
      </c>
      <c r="N1073" s="519" t="s">
        <v>419</v>
      </c>
      <c r="O1073" s="519">
        <f>O1077+O1081+O1085+O1089+O1093+O1097+O1101</f>
        <v>0</v>
      </c>
      <c r="P1073" s="519">
        <f>O1073</f>
        <v>0</v>
      </c>
      <c r="Q1073" s="519" t="s">
        <v>419</v>
      </c>
      <c r="R1073" s="519" t="s">
        <v>419</v>
      </c>
      <c r="S1073" s="519">
        <f>K1073+O1073</f>
        <v>0</v>
      </c>
      <c r="T1073" s="521">
        <f>S1073</f>
        <v>0</v>
      </c>
      <c r="V1073" s="617"/>
      <c r="W1073" s="617"/>
      <c r="X1073" s="617"/>
      <c r="Y1073" s="617"/>
      <c r="Z1073" s="617"/>
      <c r="AA1073" s="617"/>
      <c r="AB1073" s="617"/>
      <c r="AC1073" s="617"/>
      <c r="AD1073" s="617"/>
      <c r="AE1073" s="617"/>
      <c r="AF1073" s="617"/>
      <c r="AG1073" s="617"/>
      <c r="AH1073" s="617"/>
      <c r="AI1073" s="617"/>
      <c r="AJ1073" s="617"/>
      <c r="AK1073" s="617"/>
      <c r="AL1073" s="617"/>
      <c r="AM1073" s="617"/>
      <c r="AN1073" s="617"/>
      <c r="AO1073" s="617"/>
      <c r="AP1073" s="617"/>
      <c r="AQ1073" s="617"/>
      <c r="AR1073" s="617"/>
      <c r="AS1073" s="617"/>
      <c r="AT1073" s="617"/>
    </row>
    <row r="1074" spans="1:46" ht="18.75" hidden="1" thickBot="1">
      <c r="A1074" s="535" t="s">
        <v>518</v>
      </c>
      <c r="B1074" s="536"/>
      <c r="C1074" s="519" t="e">
        <f>ROUND((Q1074-R1074)/H1074/12,0)</f>
        <v>#DIV/0!</v>
      </c>
      <c r="D1074" s="519" t="e">
        <f>ROUND(R1074/F1074/12,0)</f>
        <v>#DIV/0!</v>
      </c>
      <c r="E1074" s="612">
        <f>E1075+E1076</f>
        <v>0</v>
      </c>
      <c r="F1074" s="613">
        <f>F1075+F1076</f>
        <v>0</v>
      </c>
      <c r="G1074" s="613">
        <f>G1075+G1076</f>
        <v>0</v>
      </c>
      <c r="H1074" s="614">
        <f>IF(E1074+G1074=H1075+H1076,E1074+G1074, "CHYBA")</f>
        <v>0</v>
      </c>
      <c r="I1074" s="537">
        <f>I1075+I1076</f>
        <v>0</v>
      </c>
      <c r="J1074" s="538">
        <f>J1075+J1076</f>
        <v>0</v>
      </c>
      <c r="K1074" s="538">
        <f>K1077</f>
        <v>0</v>
      </c>
      <c r="L1074" s="538">
        <f>IF(I1074+K1074=L1075+L1076+L1077,I1074+K1074,"CHYBA")</f>
        <v>0</v>
      </c>
      <c r="M1074" s="519">
        <f>M1075+M1076</f>
        <v>0</v>
      </c>
      <c r="N1074" s="519">
        <f>N1075+N1076</f>
        <v>0</v>
      </c>
      <c r="O1074" s="519">
        <f>O1077</f>
        <v>0</v>
      </c>
      <c r="P1074" s="519">
        <f>IF(M1074+O1074=P1075+P1076+P1077,M1074+O1074,"CHYBA")</f>
        <v>0</v>
      </c>
      <c r="Q1074" s="519">
        <f>Q1075+Q1076</f>
        <v>0</v>
      </c>
      <c r="R1074" s="519">
        <f>R1075+R1076</f>
        <v>0</v>
      </c>
      <c r="S1074" s="519">
        <f>S1077</f>
        <v>0</v>
      </c>
      <c r="T1074" s="521">
        <f>IF(Q1074+S1074=T1075+T1076+T1077,Q1074+S1074,"CHYBA")</f>
        <v>0</v>
      </c>
      <c r="V1074" s="617"/>
      <c r="W1074" s="617"/>
      <c r="X1074" s="617"/>
      <c r="Y1074" s="617"/>
      <c r="Z1074" s="617"/>
      <c r="AA1074" s="617"/>
      <c r="AB1074" s="617"/>
      <c r="AC1074" s="617"/>
      <c r="AD1074" s="617"/>
      <c r="AE1074" s="617"/>
      <c r="AF1074" s="617"/>
      <c r="AG1074" s="617"/>
      <c r="AH1074" s="617"/>
      <c r="AI1074" s="617"/>
      <c r="AJ1074" s="617"/>
      <c r="AK1074" s="617"/>
      <c r="AL1074" s="617"/>
      <c r="AM1074" s="617"/>
      <c r="AN1074" s="617"/>
      <c r="AO1074" s="617"/>
      <c r="AP1074" s="617"/>
      <c r="AQ1074" s="617"/>
      <c r="AR1074" s="617"/>
      <c r="AS1074" s="617"/>
      <c r="AT1074" s="617"/>
    </row>
    <row r="1075" spans="1:46" ht="15.75" hidden="1" thickBot="1">
      <c r="A1075" s="534" t="s">
        <v>55</v>
      </c>
      <c r="B1075" s="518" t="s">
        <v>419</v>
      </c>
      <c r="C1075" s="519" t="e">
        <f>ROUND((Q1075-R1075)/H1075/12,0)</f>
        <v>#DIV/0!</v>
      </c>
      <c r="D1075" s="519" t="e">
        <f>ROUND(R1075/F1075/12,0)</f>
        <v>#DIV/0!</v>
      </c>
      <c r="E1075" s="615"/>
      <c r="F1075" s="616"/>
      <c r="G1075" s="616"/>
      <c r="H1075" s="614">
        <f>E1075+G1075</f>
        <v>0</v>
      </c>
      <c r="I1075" s="541"/>
      <c r="J1075" s="542"/>
      <c r="K1075" s="538" t="s">
        <v>419</v>
      </c>
      <c r="L1075" s="538">
        <f>I1075</f>
        <v>0</v>
      </c>
      <c r="M1075" s="542"/>
      <c r="N1075" s="542"/>
      <c r="O1075" s="519" t="s">
        <v>419</v>
      </c>
      <c r="P1075" s="519">
        <f>M1075</f>
        <v>0</v>
      </c>
      <c r="Q1075" s="519">
        <f>I1075+M1075</f>
        <v>0</v>
      </c>
      <c r="R1075" s="519">
        <f>J1075+N1075</f>
        <v>0</v>
      </c>
      <c r="S1075" s="519" t="s">
        <v>419</v>
      </c>
      <c r="T1075" s="521">
        <f>Q1075</f>
        <v>0</v>
      </c>
      <c r="V1075" s="617"/>
      <c r="W1075" s="617"/>
      <c r="X1075" s="617"/>
      <c r="Y1075" s="617"/>
      <c r="Z1075" s="617"/>
      <c r="AA1075" s="617"/>
      <c r="AB1075" s="617"/>
      <c r="AC1075" s="617"/>
      <c r="AD1075" s="617"/>
      <c r="AE1075" s="617"/>
      <c r="AF1075" s="617"/>
      <c r="AG1075" s="617"/>
      <c r="AH1075" s="617"/>
      <c r="AI1075" s="617"/>
      <c r="AJ1075" s="617"/>
      <c r="AK1075" s="617"/>
      <c r="AL1075" s="617"/>
      <c r="AM1075" s="617"/>
      <c r="AN1075" s="617"/>
      <c r="AO1075" s="617"/>
      <c r="AP1075" s="617"/>
      <c r="AQ1075" s="617"/>
      <c r="AR1075" s="617"/>
      <c r="AS1075" s="617"/>
      <c r="AT1075" s="617"/>
    </row>
    <row r="1076" spans="1:46" ht="15.75" hidden="1" thickBot="1">
      <c r="A1076" s="534" t="s">
        <v>56</v>
      </c>
      <c r="B1076" s="518" t="s">
        <v>419</v>
      </c>
      <c r="C1076" s="519" t="e">
        <f>ROUND((Q1076-R1076)/H1076/12,0)</f>
        <v>#DIV/0!</v>
      </c>
      <c r="D1076" s="519" t="e">
        <f>ROUND(R1076/F1076/12,0)</f>
        <v>#DIV/0!</v>
      </c>
      <c r="E1076" s="615"/>
      <c r="F1076" s="616"/>
      <c r="G1076" s="616"/>
      <c r="H1076" s="614">
        <f>E1076+G1076</f>
        <v>0</v>
      </c>
      <c r="I1076" s="541"/>
      <c r="J1076" s="542"/>
      <c r="K1076" s="538" t="s">
        <v>419</v>
      </c>
      <c r="L1076" s="538">
        <f>I1076</f>
        <v>0</v>
      </c>
      <c r="M1076" s="542"/>
      <c r="N1076" s="542"/>
      <c r="O1076" s="519" t="s">
        <v>419</v>
      </c>
      <c r="P1076" s="519">
        <f>M1076</f>
        <v>0</v>
      </c>
      <c r="Q1076" s="519">
        <f>I1076+M1076</f>
        <v>0</v>
      </c>
      <c r="R1076" s="519">
        <f>J1076+N1076</f>
        <v>0</v>
      </c>
      <c r="S1076" s="519" t="s">
        <v>419</v>
      </c>
      <c r="T1076" s="521">
        <f>Q1076</f>
        <v>0</v>
      </c>
      <c r="V1076" s="617"/>
      <c r="W1076" s="617"/>
      <c r="X1076" s="617"/>
      <c r="Y1076" s="617"/>
      <c r="Z1076" s="617"/>
      <c r="AA1076" s="617"/>
      <c r="AB1076" s="617"/>
      <c r="AC1076" s="617"/>
      <c r="AD1076" s="617"/>
      <c r="AE1076" s="617"/>
      <c r="AF1076" s="617"/>
      <c r="AG1076" s="617"/>
      <c r="AH1076" s="617"/>
      <c r="AI1076" s="617"/>
      <c r="AJ1076" s="617"/>
      <c r="AK1076" s="617"/>
      <c r="AL1076" s="617"/>
      <c r="AM1076" s="617"/>
      <c r="AN1076" s="617"/>
      <c r="AO1076" s="617"/>
      <c r="AP1076" s="617"/>
      <c r="AQ1076" s="617"/>
      <c r="AR1076" s="617"/>
      <c r="AS1076" s="617"/>
      <c r="AT1076" s="617"/>
    </row>
    <row r="1077" spans="1:46" ht="15.75" hidden="1" thickBot="1">
      <c r="A1077" s="534" t="s">
        <v>57</v>
      </c>
      <c r="B1077" s="518" t="s">
        <v>419</v>
      </c>
      <c r="C1077" s="519" t="s">
        <v>419</v>
      </c>
      <c r="D1077" s="519" t="s">
        <v>419</v>
      </c>
      <c r="E1077" s="612" t="s">
        <v>419</v>
      </c>
      <c r="F1077" s="613" t="s">
        <v>419</v>
      </c>
      <c r="G1077" s="613" t="s">
        <v>419</v>
      </c>
      <c r="H1077" s="614" t="s">
        <v>419</v>
      </c>
      <c r="I1077" s="522" t="s">
        <v>419</v>
      </c>
      <c r="J1077" s="519" t="s">
        <v>419</v>
      </c>
      <c r="K1077" s="542"/>
      <c r="L1077" s="538">
        <f>K1077</f>
        <v>0</v>
      </c>
      <c r="M1077" s="519" t="s">
        <v>419</v>
      </c>
      <c r="N1077" s="519" t="s">
        <v>419</v>
      </c>
      <c r="O1077" s="542"/>
      <c r="P1077" s="519">
        <f>O1077</f>
        <v>0</v>
      </c>
      <c r="Q1077" s="519" t="s">
        <v>419</v>
      </c>
      <c r="R1077" s="519" t="s">
        <v>419</v>
      </c>
      <c r="S1077" s="519">
        <f>K1077+O1077</f>
        <v>0</v>
      </c>
      <c r="T1077" s="521">
        <f>S1077</f>
        <v>0</v>
      </c>
      <c r="V1077" s="617"/>
      <c r="W1077" s="617"/>
      <c r="X1077" s="617"/>
      <c r="Y1077" s="617"/>
      <c r="Z1077" s="617"/>
      <c r="AA1077" s="617"/>
      <c r="AB1077" s="617"/>
      <c r="AC1077" s="617"/>
      <c r="AD1077" s="617"/>
      <c r="AE1077" s="617"/>
      <c r="AF1077" s="617"/>
      <c r="AG1077" s="617"/>
      <c r="AH1077" s="617"/>
      <c r="AI1077" s="617"/>
      <c r="AJ1077" s="617"/>
      <c r="AK1077" s="617"/>
      <c r="AL1077" s="617"/>
      <c r="AM1077" s="617"/>
      <c r="AN1077" s="617"/>
      <c r="AO1077" s="617"/>
      <c r="AP1077" s="617"/>
      <c r="AQ1077" s="617"/>
      <c r="AR1077" s="617"/>
      <c r="AS1077" s="617"/>
      <c r="AT1077" s="617"/>
    </row>
    <row r="1078" spans="1:46" ht="18.75" hidden="1" thickBot="1">
      <c r="A1078" s="535" t="s">
        <v>518</v>
      </c>
      <c r="B1078" s="536"/>
      <c r="C1078" s="519" t="e">
        <f>ROUND((Q1078-R1078)/H1078/12,0)</f>
        <v>#DIV/0!</v>
      </c>
      <c r="D1078" s="519" t="e">
        <f>ROUND(R1078/F1078/12,0)</f>
        <v>#DIV/0!</v>
      </c>
      <c r="E1078" s="612">
        <f>E1079+E1080</f>
        <v>0</v>
      </c>
      <c r="F1078" s="613">
        <f>F1079+F1080</f>
        <v>0</v>
      </c>
      <c r="G1078" s="613">
        <f>G1079+G1080</f>
        <v>0</v>
      </c>
      <c r="H1078" s="614">
        <f>IF(E1078+G1078=H1079+H1080,E1078+G1078, "CHYBA")</f>
        <v>0</v>
      </c>
      <c r="I1078" s="522">
        <f>I1079+I1080</f>
        <v>0</v>
      </c>
      <c r="J1078" s="519">
        <f t="shared" ref="J1078" si="349">J1079+J1080</f>
        <v>0</v>
      </c>
      <c r="K1078" s="519">
        <f>K1081</f>
        <v>0</v>
      </c>
      <c r="L1078" s="519">
        <f>IF(I1078+K1078=L1079+L1080+L1081,I1078+K1078,"CHYBA")</f>
        <v>0</v>
      </c>
      <c r="M1078" s="519">
        <f>M1079+M1080</f>
        <v>0</v>
      </c>
      <c r="N1078" s="519">
        <f>N1079+N1080</f>
        <v>0</v>
      </c>
      <c r="O1078" s="519">
        <f>O1081</f>
        <v>0</v>
      </c>
      <c r="P1078" s="519">
        <f>IF(M1078+O1078=P1079+P1080+P1081,M1078+O1078,"CHYBA")</f>
        <v>0</v>
      </c>
      <c r="Q1078" s="519">
        <f>Q1079+Q1080</f>
        <v>0</v>
      </c>
      <c r="R1078" s="519">
        <f>R1079+R1080</f>
        <v>0</v>
      </c>
      <c r="S1078" s="519">
        <f>S1081</f>
        <v>0</v>
      </c>
      <c r="T1078" s="521">
        <f>IF(Q1078+S1078=T1079+T1080+T1081,Q1078+S1078,"CHYBA")</f>
        <v>0</v>
      </c>
      <c r="V1078" s="617"/>
      <c r="W1078" s="617"/>
      <c r="X1078" s="617"/>
      <c r="Y1078" s="617"/>
      <c r="Z1078" s="617"/>
      <c r="AA1078" s="617"/>
      <c r="AB1078" s="617"/>
      <c r="AC1078" s="617"/>
      <c r="AD1078" s="617"/>
      <c r="AE1078" s="617"/>
      <c r="AF1078" s="617"/>
      <c r="AG1078" s="617"/>
      <c r="AH1078" s="617"/>
      <c r="AI1078" s="617"/>
      <c r="AJ1078" s="617"/>
      <c r="AK1078" s="617"/>
      <c r="AL1078" s="617"/>
      <c r="AM1078" s="617"/>
      <c r="AN1078" s="617"/>
      <c r="AO1078" s="617"/>
      <c r="AP1078" s="617"/>
      <c r="AQ1078" s="617"/>
      <c r="AR1078" s="617"/>
      <c r="AS1078" s="617"/>
      <c r="AT1078" s="617"/>
    </row>
    <row r="1079" spans="1:46" ht="15.75" hidden="1" thickBot="1">
      <c r="A1079" s="534" t="s">
        <v>55</v>
      </c>
      <c r="B1079" s="518" t="s">
        <v>419</v>
      </c>
      <c r="C1079" s="519" t="e">
        <f>ROUND((Q1079-R1079)/H1079/12,0)</f>
        <v>#DIV/0!</v>
      </c>
      <c r="D1079" s="519" t="e">
        <f>ROUND(R1079/F1079/12,0)</f>
        <v>#DIV/0!</v>
      </c>
      <c r="E1079" s="615"/>
      <c r="F1079" s="616"/>
      <c r="G1079" s="616"/>
      <c r="H1079" s="614">
        <f>E1079+G1079</f>
        <v>0</v>
      </c>
      <c r="I1079" s="541"/>
      <c r="J1079" s="542"/>
      <c r="K1079" s="519" t="s">
        <v>419</v>
      </c>
      <c r="L1079" s="519">
        <f>I1079</f>
        <v>0</v>
      </c>
      <c r="M1079" s="542"/>
      <c r="N1079" s="542"/>
      <c r="O1079" s="519" t="s">
        <v>419</v>
      </c>
      <c r="P1079" s="519">
        <f>M1079</f>
        <v>0</v>
      </c>
      <c r="Q1079" s="519">
        <f>I1079+M1079</f>
        <v>0</v>
      </c>
      <c r="R1079" s="519">
        <f>J1079+N1079</f>
        <v>0</v>
      </c>
      <c r="S1079" s="519" t="s">
        <v>419</v>
      </c>
      <c r="T1079" s="521">
        <f>Q1079</f>
        <v>0</v>
      </c>
      <c r="V1079" s="617"/>
      <c r="W1079" s="617"/>
      <c r="X1079" s="617"/>
      <c r="Y1079" s="617"/>
      <c r="Z1079" s="617"/>
      <c r="AA1079" s="617"/>
      <c r="AB1079" s="617"/>
      <c r="AC1079" s="617"/>
      <c r="AD1079" s="617"/>
      <c r="AE1079" s="617"/>
      <c r="AF1079" s="617"/>
      <c r="AG1079" s="617"/>
      <c r="AH1079" s="617"/>
      <c r="AI1079" s="617"/>
      <c r="AJ1079" s="617"/>
      <c r="AK1079" s="617"/>
      <c r="AL1079" s="617"/>
      <c r="AM1079" s="617"/>
      <c r="AN1079" s="617"/>
      <c r="AO1079" s="617"/>
      <c r="AP1079" s="617"/>
      <c r="AQ1079" s="617"/>
      <c r="AR1079" s="617"/>
      <c r="AS1079" s="617"/>
      <c r="AT1079" s="617"/>
    </row>
    <row r="1080" spans="1:46" ht="15.75" hidden="1" thickBot="1">
      <c r="A1080" s="534" t="s">
        <v>56</v>
      </c>
      <c r="B1080" s="518" t="s">
        <v>419</v>
      </c>
      <c r="C1080" s="519" t="e">
        <f>ROUND((Q1080-R1080)/H1080/12,0)</f>
        <v>#DIV/0!</v>
      </c>
      <c r="D1080" s="519" t="e">
        <f>ROUND(R1080/F1080/12,0)</f>
        <v>#DIV/0!</v>
      </c>
      <c r="E1080" s="615"/>
      <c r="F1080" s="616"/>
      <c r="G1080" s="616"/>
      <c r="H1080" s="614">
        <f>E1080+G1080</f>
        <v>0</v>
      </c>
      <c r="I1080" s="541"/>
      <c r="J1080" s="542"/>
      <c r="K1080" s="519" t="s">
        <v>419</v>
      </c>
      <c r="L1080" s="519">
        <f>I1080</f>
        <v>0</v>
      </c>
      <c r="M1080" s="542"/>
      <c r="N1080" s="542"/>
      <c r="O1080" s="519" t="s">
        <v>419</v>
      </c>
      <c r="P1080" s="519">
        <f>M1080</f>
        <v>0</v>
      </c>
      <c r="Q1080" s="519">
        <f>I1080+M1080</f>
        <v>0</v>
      </c>
      <c r="R1080" s="519">
        <f>J1080+N1080</f>
        <v>0</v>
      </c>
      <c r="S1080" s="519" t="s">
        <v>419</v>
      </c>
      <c r="T1080" s="521">
        <f>Q1080</f>
        <v>0</v>
      </c>
      <c r="V1080" s="617"/>
      <c r="W1080" s="617"/>
      <c r="X1080" s="617"/>
      <c r="Y1080" s="617"/>
      <c r="Z1080" s="617"/>
      <c r="AA1080" s="617"/>
      <c r="AB1080" s="617"/>
      <c r="AC1080" s="617"/>
      <c r="AD1080" s="617"/>
      <c r="AE1080" s="617"/>
      <c r="AF1080" s="617"/>
      <c r="AG1080" s="617"/>
      <c r="AH1080" s="617"/>
      <c r="AI1080" s="617"/>
      <c r="AJ1080" s="617"/>
      <c r="AK1080" s="617"/>
      <c r="AL1080" s="617"/>
      <c r="AM1080" s="617"/>
      <c r="AN1080" s="617"/>
      <c r="AO1080" s="617"/>
      <c r="AP1080" s="617"/>
      <c r="AQ1080" s="617"/>
      <c r="AR1080" s="617"/>
      <c r="AS1080" s="617"/>
      <c r="AT1080" s="617"/>
    </row>
    <row r="1081" spans="1:46" ht="15.75" hidden="1" thickBot="1">
      <c r="A1081" s="534" t="s">
        <v>57</v>
      </c>
      <c r="B1081" s="518" t="s">
        <v>419</v>
      </c>
      <c r="C1081" s="519" t="s">
        <v>419</v>
      </c>
      <c r="D1081" s="519" t="s">
        <v>419</v>
      </c>
      <c r="E1081" s="612" t="s">
        <v>419</v>
      </c>
      <c r="F1081" s="613" t="s">
        <v>419</v>
      </c>
      <c r="G1081" s="613" t="s">
        <v>419</v>
      </c>
      <c r="H1081" s="614" t="s">
        <v>419</v>
      </c>
      <c r="I1081" s="522" t="s">
        <v>419</v>
      </c>
      <c r="J1081" s="519" t="s">
        <v>419</v>
      </c>
      <c r="K1081" s="542"/>
      <c r="L1081" s="519">
        <f>K1081</f>
        <v>0</v>
      </c>
      <c r="M1081" s="519" t="s">
        <v>419</v>
      </c>
      <c r="N1081" s="519" t="s">
        <v>419</v>
      </c>
      <c r="O1081" s="542"/>
      <c r="P1081" s="519">
        <f>O1081</f>
        <v>0</v>
      </c>
      <c r="Q1081" s="519" t="s">
        <v>419</v>
      </c>
      <c r="R1081" s="519" t="s">
        <v>419</v>
      </c>
      <c r="S1081" s="519">
        <f>K1081+O1081</f>
        <v>0</v>
      </c>
      <c r="T1081" s="521">
        <f>S1081</f>
        <v>0</v>
      </c>
      <c r="V1081" s="617"/>
      <c r="W1081" s="617"/>
      <c r="X1081" s="617"/>
      <c r="Y1081" s="617"/>
      <c r="Z1081" s="617"/>
      <c r="AA1081" s="617"/>
      <c r="AB1081" s="617"/>
      <c r="AC1081" s="617"/>
      <c r="AD1081" s="617"/>
      <c r="AE1081" s="617"/>
      <c r="AF1081" s="617"/>
      <c r="AG1081" s="617"/>
      <c r="AH1081" s="617"/>
      <c r="AI1081" s="617"/>
      <c r="AJ1081" s="617"/>
      <c r="AK1081" s="617"/>
      <c r="AL1081" s="617"/>
      <c r="AM1081" s="617"/>
      <c r="AN1081" s="617"/>
      <c r="AO1081" s="617"/>
      <c r="AP1081" s="617"/>
      <c r="AQ1081" s="617"/>
      <c r="AR1081" s="617"/>
      <c r="AS1081" s="617"/>
      <c r="AT1081" s="617"/>
    </row>
    <row r="1082" spans="1:46" ht="18.75" hidden="1" thickBot="1">
      <c r="A1082" s="535" t="s">
        <v>518</v>
      </c>
      <c r="B1082" s="536"/>
      <c r="C1082" s="519" t="e">
        <f>ROUND((Q1082-R1082)/H1082/12,0)</f>
        <v>#DIV/0!</v>
      </c>
      <c r="D1082" s="519" t="e">
        <f>ROUND(R1082/F1082/12,0)</f>
        <v>#DIV/0!</v>
      </c>
      <c r="E1082" s="612">
        <f>E1083+E1084</f>
        <v>0</v>
      </c>
      <c r="F1082" s="613">
        <f>F1083+F1084</f>
        <v>0</v>
      </c>
      <c r="G1082" s="613">
        <f>G1083+G1084</f>
        <v>0</v>
      </c>
      <c r="H1082" s="614">
        <f>IF(E1082+G1082=H1083+H1084,E1082+G1082, "CHYBA")</f>
        <v>0</v>
      </c>
      <c r="I1082" s="522">
        <f>I1083+I1084</f>
        <v>0</v>
      </c>
      <c r="J1082" s="519">
        <f t="shared" ref="J1082" si="350">J1083+J1084</f>
        <v>0</v>
      </c>
      <c r="K1082" s="519">
        <f>K1085</f>
        <v>0</v>
      </c>
      <c r="L1082" s="519">
        <f>IF(I1082+K1082=L1083+L1084+L1085,I1082+K1082,"CHYBA")</f>
        <v>0</v>
      </c>
      <c r="M1082" s="519">
        <f>M1083+M1084</f>
        <v>0</v>
      </c>
      <c r="N1082" s="519">
        <f>N1083+N1084</f>
        <v>0</v>
      </c>
      <c r="O1082" s="519">
        <f>O1085</f>
        <v>0</v>
      </c>
      <c r="P1082" s="519">
        <f>IF(M1082+O1082=P1083+P1084+P1085,M1082+O1082,"CHYBA")</f>
        <v>0</v>
      </c>
      <c r="Q1082" s="519">
        <f>Q1083+Q1084</f>
        <v>0</v>
      </c>
      <c r="R1082" s="519">
        <f>R1083+R1084</f>
        <v>0</v>
      </c>
      <c r="S1082" s="519">
        <f>S1085</f>
        <v>0</v>
      </c>
      <c r="T1082" s="521">
        <f>IF(Q1082+S1082=T1083+T1084+T1085,Q1082+S1082,"CHYBA")</f>
        <v>0</v>
      </c>
      <c r="V1082" s="617"/>
      <c r="W1082" s="617"/>
      <c r="X1082" s="617"/>
      <c r="Y1082" s="617"/>
      <c r="Z1082" s="617"/>
      <c r="AA1082" s="617"/>
      <c r="AB1082" s="617"/>
      <c r="AC1082" s="617"/>
      <c r="AD1082" s="617"/>
      <c r="AE1082" s="617"/>
      <c r="AF1082" s="617"/>
      <c r="AG1082" s="617"/>
      <c r="AH1082" s="617"/>
      <c r="AI1082" s="617"/>
      <c r="AJ1082" s="617"/>
      <c r="AK1082" s="617"/>
      <c r="AL1082" s="617"/>
      <c r="AM1082" s="617"/>
      <c r="AN1082" s="617"/>
      <c r="AO1082" s="617"/>
      <c r="AP1082" s="617"/>
      <c r="AQ1082" s="617"/>
      <c r="AR1082" s="617"/>
      <c r="AS1082" s="617"/>
      <c r="AT1082" s="617"/>
    </row>
    <row r="1083" spans="1:46" ht="15.75" hidden="1" thickBot="1">
      <c r="A1083" s="534" t="s">
        <v>55</v>
      </c>
      <c r="B1083" s="518" t="s">
        <v>419</v>
      </c>
      <c r="C1083" s="519" t="e">
        <f>ROUND((Q1083-R1083)/H1083/12,0)</f>
        <v>#DIV/0!</v>
      </c>
      <c r="D1083" s="519" t="e">
        <f>ROUND(R1083/F1083/12,0)</f>
        <v>#DIV/0!</v>
      </c>
      <c r="E1083" s="615"/>
      <c r="F1083" s="616"/>
      <c r="G1083" s="616"/>
      <c r="H1083" s="614">
        <f>E1083+G1083</f>
        <v>0</v>
      </c>
      <c r="I1083" s="541"/>
      <c r="J1083" s="542"/>
      <c r="K1083" s="519" t="s">
        <v>419</v>
      </c>
      <c r="L1083" s="519">
        <f>I1083</f>
        <v>0</v>
      </c>
      <c r="M1083" s="542"/>
      <c r="N1083" s="542"/>
      <c r="O1083" s="519" t="s">
        <v>419</v>
      </c>
      <c r="P1083" s="519">
        <f>M1083</f>
        <v>0</v>
      </c>
      <c r="Q1083" s="519">
        <f>I1083+M1083</f>
        <v>0</v>
      </c>
      <c r="R1083" s="519">
        <f>J1083+N1083</f>
        <v>0</v>
      </c>
      <c r="S1083" s="519" t="s">
        <v>419</v>
      </c>
      <c r="T1083" s="521">
        <f>Q1083</f>
        <v>0</v>
      </c>
      <c r="V1083" s="617"/>
      <c r="W1083" s="617"/>
      <c r="X1083" s="617"/>
      <c r="Y1083" s="617"/>
      <c r="Z1083" s="617"/>
      <c r="AA1083" s="617"/>
      <c r="AB1083" s="617"/>
      <c r="AC1083" s="617"/>
      <c r="AD1083" s="617"/>
      <c r="AE1083" s="617"/>
      <c r="AF1083" s="617"/>
      <c r="AG1083" s="617"/>
      <c r="AH1083" s="617"/>
      <c r="AI1083" s="617"/>
      <c r="AJ1083" s="617"/>
      <c r="AK1083" s="617"/>
      <c r="AL1083" s="617"/>
      <c r="AM1083" s="617"/>
      <c r="AN1083" s="617"/>
      <c r="AO1083" s="617"/>
      <c r="AP1083" s="617"/>
      <c r="AQ1083" s="617"/>
      <c r="AR1083" s="617"/>
      <c r="AS1083" s="617"/>
      <c r="AT1083" s="617"/>
    </row>
    <row r="1084" spans="1:46" ht="15.75" hidden="1" thickBot="1">
      <c r="A1084" s="534" t="s">
        <v>56</v>
      </c>
      <c r="B1084" s="518" t="s">
        <v>419</v>
      </c>
      <c r="C1084" s="519" t="e">
        <f>ROUND((Q1084-R1084)/H1084/12,0)</f>
        <v>#DIV/0!</v>
      </c>
      <c r="D1084" s="519" t="e">
        <f>ROUND(R1084/F1084/12,0)</f>
        <v>#DIV/0!</v>
      </c>
      <c r="E1084" s="615"/>
      <c r="F1084" s="616"/>
      <c r="G1084" s="616"/>
      <c r="H1084" s="614">
        <f>E1084+G1084</f>
        <v>0</v>
      </c>
      <c r="I1084" s="541"/>
      <c r="J1084" s="542"/>
      <c r="K1084" s="519" t="s">
        <v>419</v>
      </c>
      <c r="L1084" s="519">
        <f>I1084</f>
        <v>0</v>
      </c>
      <c r="M1084" s="542"/>
      <c r="N1084" s="542"/>
      <c r="O1084" s="519" t="s">
        <v>419</v>
      </c>
      <c r="P1084" s="519">
        <f>M1084</f>
        <v>0</v>
      </c>
      <c r="Q1084" s="519">
        <f>I1084+M1084</f>
        <v>0</v>
      </c>
      <c r="R1084" s="519">
        <f>J1084+N1084</f>
        <v>0</v>
      </c>
      <c r="S1084" s="519" t="s">
        <v>419</v>
      </c>
      <c r="T1084" s="521">
        <f>Q1084</f>
        <v>0</v>
      </c>
      <c r="V1084" s="617"/>
      <c r="W1084" s="617"/>
      <c r="X1084" s="617"/>
      <c r="Y1084" s="617"/>
      <c r="Z1084" s="617"/>
      <c r="AA1084" s="617"/>
      <c r="AB1084" s="617"/>
      <c r="AC1084" s="617"/>
      <c r="AD1084" s="617"/>
      <c r="AE1084" s="617"/>
      <c r="AF1084" s="617"/>
      <c r="AG1084" s="617"/>
      <c r="AH1084" s="617"/>
      <c r="AI1084" s="617"/>
      <c r="AJ1084" s="617"/>
      <c r="AK1084" s="617"/>
      <c r="AL1084" s="617"/>
      <c r="AM1084" s="617"/>
      <c r="AN1084" s="617"/>
      <c r="AO1084" s="617"/>
      <c r="AP1084" s="617"/>
      <c r="AQ1084" s="617"/>
      <c r="AR1084" s="617"/>
      <c r="AS1084" s="617"/>
      <c r="AT1084" s="617"/>
    </row>
    <row r="1085" spans="1:46" ht="15.75" hidden="1" thickBot="1">
      <c r="A1085" s="534" t="s">
        <v>57</v>
      </c>
      <c r="B1085" s="518" t="s">
        <v>419</v>
      </c>
      <c r="C1085" s="519" t="s">
        <v>419</v>
      </c>
      <c r="D1085" s="519" t="s">
        <v>419</v>
      </c>
      <c r="E1085" s="612" t="s">
        <v>419</v>
      </c>
      <c r="F1085" s="613" t="s">
        <v>419</v>
      </c>
      <c r="G1085" s="613" t="s">
        <v>419</v>
      </c>
      <c r="H1085" s="614" t="s">
        <v>419</v>
      </c>
      <c r="I1085" s="522" t="s">
        <v>419</v>
      </c>
      <c r="J1085" s="519" t="s">
        <v>419</v>
      </c>
      <c r="K1085" s="542"/>
      <c r="L1085" s="519">
        <f>K1085</f>
        <v>0</v>
      </c>
      <c r="M1085" s="519" t="s">
        <v>419</v>
      </c>
      <c r="N1085" s="519" t="s">
        <v>419</v>
      </c>
      <c r="O1085" s="542"/>
      <c r="P1085" s="519">
        <f>O1085</f>
        <v>0</v>
      </c>
      <c r="Q1085" s="519" t="s">
        <v>419</v>
      </c>
      <c r="R1085" s="519" t="s">
        <v>419</v>
      </c>
      <c r="S1085" s="519">
        <f>K1085+O1085</f>
        <v>0</v>
      </c>
      <c r="T1085" s="521">
        <f>S1085</f>
        <v>0</v>
      </c>
      <c r="V1085" s="617"/>
      <c r="W1085" s="617"/>
      <c r="X1085" s="617"/>
      <c r="Y1085" s="617"/>
      <c r="Z1085" s="617"/>
      <c r="AA1085" s="617"/>
      <c r="AB1085" s="617"/>
      <c r="AC1085" s="617"/>
      <c r="AD1085" s="617"/>
      <c r="AE1085" s="617"/>
      <c r="AF1085" s="617"/>
      <c r="AG1085" s="617"/>
      <c r="AH1085" s="617"/>
      <c r="AI1085" s="617"/>
      <c r="AJ1085" s="617"/>
      <c r="AK1085" s="617"/>
      <c r="AL1085" s="617"/>
      <c r="AM1085" s="617"/>
      <c r="AN1085" s="617"/>
      <c r="AO1085" s="617"/>
      <c r="AP1085" s="617"/>
      <c r="AQ1085" s="617"/>
      <c r="AR1085" s="617"/>
      <c r="AS1085" s="617"/>
      <c r="AT1085" s="617"/>
    </row>
    <row r="1086" spans="1:46" ht="18.75" hidden="1" thickBot="1">
      <c r="A1086" s="535" t="s">
        <v>518</v>
      </c>
      <c r="B1086" s="536"/>
      <c r="C1086" s="519" t="e">
        <f>ROUND((Q1086-R1086)/H1086/12,0)</f>
        <v>#DIV/0!</v>
      </c>
      <c r="D1086" s="519" t="e">
        <f>ROUND(R1086/F1086/12,0)</f>
        <v>#DIV/0!</v>
      </c>
      <c r="E1086" s="612">
        <f>E1087+E1088</f>
        <v>0</v>
      </c>
      <c r="F1086" s="613">
        <f>F1087+F1088</f>
        <v>0</v>
      </c>
      <c r="G1086" s="613">
        <f>G1087+G1088</f>
        <v>0</v>
      </c>
      <c r="H1086" s="614">
        <f>IF(E1086+G1086=H1087+H1088,E1086+G1086, "CHYBA")</f>
        <v>0</v>
      </c>
      <c r="I1086" s="522">
        <f>I1087+I1088</f>
        <v>0</v>
      </c>
      <c r="J1086" s="519">
        <f t="shared" ref="J1086" si="351">J1087+J1088</f>
        <v>0</v>
      </c>
      <c r="K1086" s="519">
        <f>K1089</f>
        <v>0</v>
      </c>
      <c r="L1086" s="519">
        <f>IF(I1086+K1086=L1087+L1088+L1089,I1086+K1086,"CHYBA")</f>
        <v>0</v>
      </c>
      <c r="M1086" s="519">
        <f>M1087+M1088</f>
        <v>0</v>
      </c>
      <c r="N1086" s="519">
        <f>N1087+N1088</f>
        <v>0</v>
      </c>
      <c r="O1086" s="519">
        <f>O1089</f>
        <v>0</v>
      </c>
      <c r="P1086" s="519">
        <f>IF(M1086+O1086=P1087+P1088+P1089,M1086+O1086,"CHYBA")</f>
        <v>0</v>
      </c>
      <c r="Q1086" s="519">
        <f>Q1087+Q1088</f>
        <v>0</v>
      </c>
      <c r="R1086" s="519">
        <f>R1087+R1088</f>
        <v>0</v>
      </c>
      <c r="S1086" s="519">
        <f>S1089</f>
        <v>0</v>
      </c>
      <c r="T1086" s="521">
        <f>IF(Q1086+S1086=T1087+T1088+T1089,Q1086+S1086,"CHYBA")</f>
        <v>0</v>
      </c>
      <c r="V1086" s="617"/>
      <c r="W1086" s="617"/>
      <c r="X1086" s="617"/>
      <c r="Y1086" s="617"/>
      <c r="Z1086" s="617"/>
      <c r="AA1086" s="617"/>
      <c r="AB1086" s="617"/>
      <c r="AC1086" s="617"/>
      <c r="AD1086" s="617"/>
      <c r="AE1086" s="617"/>
      <c r="AF1086" s="617"/>
      <c r="AG1086" s="617"/>
      <c r="AH1086" s="617"/>
      <c r="AI1086" s="617"/>
      <c r="AJ1086" s="617"/>
      <c r="AK1086" s="617"/>
      <c r="AL1086" s="617"/>
      <c r="AM1086" s="617"/>
      <c r="AN1086" s="617"/>
      <c r="AO1086" s="617"/>
      <c r="AP1086" s="617"/>
      <c r="AQ1086" s="617"/>
      <c r="AR1086" s="617"/>
      <c r="AS1086" s="617"/>
      <c r="AT1086" s="617"/>
    </row>
    <row r="1087" spans="1:46" ht="15.75" hidden="1" thickBot="1">
      <c r="A1087" s="534" t="s">
        <v>55</v>
      </c>
      <c r="B1087" s="518" t="s">
        <v>419</v>
      </c>
      <c r="C1087" s="519" t="e">
        <f>ROUND((Q1087-R1087)/H1087/12,0)</f>
        <v>#DIV/0!</v>
      </c>
      <c r="D1087" s="519" t="e">
        <f>ROUND(R1087/F1087/12,0)</f>
        <v>#DIV/0!</v>
      </c>
      <c r="E1087" s="615"/>
      <c r="F1087" s="616"/>
      <c r="G1087" s="616"/>
      <c r="H1087" s="614">
        <f>E1087+G1087</f>
        <v>0</v>
      </c>
      <c r="I1087" s="541"/>
      <c r="J1087" s="542"/>
      <c r="K1087" s="519" t="s">
        <v>419</v>
      </c>
      <c r="L1087" s="519">
        <f>I1087</f>
        <v>0</v>
      </c>
      <c r="M1087" s="542"/>
      <c r="N1087" s="542"/>
      <c r="O1087" s="519" t="s">
        <v>419</v>
      </c>
      <c r="P1087" s="519">
        <f>M1087</f>
        <v>0</v>
      </c>
      <c r="Q1087" s="519">
        <f>I1087+M1087</f>
        <v>0</v>
      </c>
      <c r="R1087" s="519">
        <f>J1087+N1087</f>
        <v>0</v>
      </c>
      <c r="S1087" s="519" t="s">
        <v>419</v>
      </c>
      <c r="T1087" s="521">
        <f>Q1087</f>
        <v>0</v>
      </c>
      <c r="V1087" s="617"/>
      <c r="W1087" s="617"/>
      <c r="X1087" s="617"/>
      <c r="Y1087" s="617"/>
      <c r="Z1087" s="617"/>
      <c r="AA1087" s="617"/>
      <c r="AB1087" s="617"/>
      <c r="AC1087" s="617"/>
      <c r="AD1087" s="617"/>
      <c r="AE1087" s="617"/>
      <c r="AF1087" s="617"/>
      <c r="AG1087" s="617"/>
      <c r="AH1087" s="617"/>
      <c r="AI1087" s="617"/>
      <c r="AJ1087" s="617"/>
      <c r="AK1087" s="617"/>
      <c r="AL1087" s="617"/>
      <c r="AM1087" s="617"/>
      <c r="AN1087" s="617"/>
      <c r="AO1087" s="617"/>
      <c r="AP1087" s="617"/>
      <c r="AQ1087" s="617"/>
      <c r="AR1087" s="617"/>
      <c r="AS1087" s="617"/>
      <c r="AT1087" s="617"/>
    </row>
    <row r="1088" spans="1:46" ht="15.75" hidden="1" thickBot="1">
      <c r="A1088" s="534" t="s">
        <v>56</v>
      </c>
      <c r="B1088" s="518" t="s">
        <v>419</v>
      </c>
      <c r="C1088" s="519" t="e">
        <f>ROUND((Q1088-R1088)/H1088/12,0)</f>
        <v>#DIV/0!</v>
      </c>
      <c r="D1088" s="519" t="e">
        <f>ROUND(R1088/F1088/12,0)</f>
        <v>#DIV/0!</v>
      </c>
      <c r="E1088" s="615"/>
      <c r="F1088" s="616"/>
      <c r="G1088" s="616"/>
      <c r="H1088" s="614">
        <f>E1088+G1088</f>
        <v>0</v>
      </c>
      <c r="I1088" s="541"/>
      <c r="J1088" s="542"/>
      <c r="K1088" s="519" t="s">
        <v>419</v>
      </c>
      <c r="L1088" s="519">
        <f>I1088</f>
        <v>0</v>
      </c>
      <c r="M1088" s="542"/>
      <c r="N1088" s="542"/>
      <c r="O1088" s="519" t="s">
        <v>419</v>
      </c>
      <c r="P1088" s="519">
        <f>M1088</f>
        <v>0</v>
      </c>
      <c r="Q1088" s="519">
        <f>I1088+M1088</f>
        <v>0</v>
      </c>
      <c r="R1088" s="519">
        <f>J1088+N1088</f>
        <v>0</v>
      </c>
      <c r="S1088" s="519" t="s">
        <v>419</v>
      </c>
      <c r="T1088" s="521">
        <f>Q1088</f>
        <v>0</v>
      </c>
      <c r="V1088" s="617"/>
      <c r="W1088" s="617"/>
      <c r="X1088" s="617"/>
      <c r="Y1088" s="617"/>
      <c r="Z1088" s="617"/>
      <c r="AA1088" s="617"/>
      <c r="AB1088" s="617"/>
      <c r="AC1088" s="617"/>
      <c r="AD1088" s="617"/>
      <c r="AE1088" s="617"/>
      <c r="AF1088" s="617"/>
      <c r="AG1088" s="617"/>
      <c r="AH1088" s="617"/>
      <c r="AI1088" s="617"/>
      <c r="AJ1088" s="617"/>
      <c r="AK1088" s="617"/>
      <c r="AL1088" s="617"/>
      <c r="AM1088" s="617"/>
      <c r="AN1088" s="617"/>
      <c r="AO1088" s="617"/>
      <c r="AP1088" s="617"/>
      <c r="AQ1088" s="617"/>
      <c r="AR1088" s="617"/>
      <c r="AS1088" s="617"/>
      <c r="AT1088" s="617"/>
    </row>
    <row r="1089" spans="1:46" ht="19.149999999999999" hidden="1" customHeight="1">
      <c r="A1089" s="534" t="s">
        <v>57</v>
      </c>
      <c r="B1089" s="518" t="s">
        <v>419</v>
      </c>
      <c r="C1089" s="519" t="s">
        <v>419</v>
      </c>
      <c r="D1089" s="519" t="s">
        <v>419</v>
      </c>
      <c r="E1089" s="612" t="s">
        <v>419</v>
      </c>
      <c r="F1089" s="613" t="s">
        <v>419</v>
      </c>
      <c r="G1089" s="613" t="s">
        <v>419</v>
      </c>
      <c r="H1089" s="614" t="s">
        <v>419</v>
      </c>
      <c r="I1089" s="522" t="s">
        <v>419</v>
      </c>
      <c r="J1089" s="519" t="s">
        <v>419</v>
      </c>
      <c r="K1089" s="542"/>
      <c r="L1089" s="519">
        <f>K1089</f>
        <v>0</v>
      </c>
      <c r="M1089" s="519" t="s">
        <v>419</v>
      </c>
      <c r="N1089" s="519" t="s">
        <v>419</v>
      </c>
      <c r="O1089" s="542"/>
      <c r="P1089" s="519">
        <f>O1089</f>
        <v>0</v>
      </c>
      <c r="Q1089" s="519" t="s">
        <v>419</v>
      </c>
      <c r="R1089" s="519" t="s">
        <v>419</v>
      </c>
      <c r="S1089" s="519">
        <f>K1089+O1089</f>
        <v>0</v>
      </c>
      <c r="T1089" s="521">
        <f>S1089</f>
        <v>0</v>
      </c>
      <c r="V1089" s="617"/>
      <c r="W1089" s="617"/>
      <c r="X1089" s="617"/>
      <c r="Y1089" s="617"/>
      <c r="Z1089" s="617"/>
      <c r="AA1089" s="617"/>
      <c r="AB1089" s="617"/>
      <c r="AC1089" s="617"/>
      <c r="AD1089" s="617"/>
      <c r="AE1089" s="617"/>
      <c r="AF1089" s="617"/>
      <c r="AG1089" s="617"/>
      <c r="AH1089" s="617"/>
      <c r="AI1089" s="617"/>
      <c r="AJ1089" s="617"/>
      <c r="AK1089" s="617"/>
      <c r="AL1089" s="617"/>
      <c r="AM1089" s="617"/>
      <c r="AN1089" s="617"/>
      <c r="AO1089" s="617"/>
      <c r="AP1089" s="617"/>
      <c r="AQ1089" s="617"/>
      <c r="AR1089" s="617"/>
      <c r="AS1089" s="617"/>
      <c r="AT1089" s="617"/>
    </row>
    <row r="1090" spans="1:46" ht="19.149999999999999" hidden="1" customHeight="1">
      <c r="A1090" s="535" t="s">
        <v>518</v>
      </c>
      <c r="B1090" s="536"/>
      <c r="C1090" s="519" t="e">
        <f>ROUND((Q1090-R1090)/H1090/12,0)</f>
        <v>#DIV/0!</v>
      </c>
      <c r="D1090" s="519" t="e">
        <f>ROUND(R1090/F1090/12,0)</f>
        <v>#DIV/0!</v>
      </c>
      <c r="E1090" s="612">
        <f>E1091+E1092</f>
        <v>0</v>
      </c>
      <c r="F1090" s="613">
        <f>F1091+F1092</f>
        <v>0</v>
      </c>
      <c r="G1090" s="613">
        <f>G1091+G1092</f>
        <v>0</v>
      </c>
      <c r="H1090" s="614">
        <f>IF(E1090+G1090=H1091+H1092,E1090+G1090, "CHYBA")</f>
        <v>0</v>
      </c>
      <c r="I1090" s="522">
        <f>I1091+I1092</f>
        <v>0</v>
      </c>
      <c r="J1090" s="519">
        <f t="shared" ref="J1090" si="352">J1091+J1092</f>
        <v>0</v>
      </c>
      <c r="K1090" s="519">
        <f>K1093</f>
        <v>0</v>
      </c>
      <c r="L1090" s="519">
        <f>IF(I1090+K1090=L1091+L1092+L1093,I1090+K1090,"CHYBA")</f>
        <v>0</v>
      </c>
      <c r="M1090" s="519">
        <f>M1091+M1092</f>
        <v>0</v>
      </c>
      <c r="N1090" s="519">
        <f>N1091+N1092</f>
        <v>0</v>
      </c>
      <c r="O1090" s="519">
        <f>O1093</f>
        <v>0</v>
      </c>
      <c r="P1090" s="519">
        <f>IF(M1090+O1090=P1091+P1092+P1093,M1090+O1090,"CHYBA")</f>
        <v>0</v>
      </c>
      <c r="Q1090" s="519">
        <f>Q1091+Q1092</f>
        <v>0</v>
      </c>
      <c r="R1090" s="519">
        <f>R1091+R1092</f>
        <v>0</v>
      </c>
      <c r="S1090" s="519">
        <f>S1093</f>
        <v>0</v>
      </c>
      <c r="T1090" s="521">
        <f>IF(Q1090+S1090=T1091+T1092+T1093,Q1090+S1090,"CHYBA")</f>
        <v>0</v>
      </c>
      <c r="V1090" s="617"/>
      <c r="W1090" s="617"/>
      <c r="X1090" s="617"/>
      <c r="Y1090" s="617"/>
      <c r="Z1090" s="617"/>
      <c r="AA1090" s="617"/>
      <c r="AB1090" s="617"/>
      <c r="AC1090" s="617"/>
      <c r="AD1090" s="617"/>
      <c r="AE1090" s="617"/>
      <c r="AF1090" s="617"/>
      <c r="AG1090" s="617"/>
      <c r="AH1090" s="617"/>
      <c r="AI1090" s="617"/>
      <c r="AJ1090" s="617"/>
      <c r="AK1090" s="617"/>
      <c r="AL1090" s="617"/>
      <c r="AM1090" s="617"/>
      <c r="AN1090" s="617"/>
      <c r="AO1090" s="617"/>
      <c r="AP1090" s="617"/>
      <c r="AQ1090" s="617"/>
      <c r="AR1090" s="617"/>
      <c r="AS1090" s="617"/>
      <c r="AT1090" s="617"/>
    </row>
    <row r="1091" spans="1:46" ht="19.149999999999999" hidden="1" customHeight="1">
      <c r="A1091" s="534" t="s">
        <v>55</v>
      </c>
      <c r="B1091" s="518" t="s">
        <v>419</v>
      </c>
      <c r="C1091" s="519" t="e">
        <f>ROUND((Q1091-R1091)/H1091/12,0)</f>
        <v>#DIV/0!</v>
      </c>
      <c r="D1091" s="519" t="e">
        <f>ROUND(R1091/F1091/12,0)</f>
        <v>#DIV/0!</v>
      </c>
      <c r="E1091" s="615"/>
      <c r="F1091" s="616"/>
      <c r="G1091" s="616"/>
      <c r="H1091" s="614">
        <f>E1091+G1091</f>
        <v>0</v>
      </c>
      <c r="I1091" s="541"/>
      <c r="J1091" s="542"/>
      <c r="K1091" s="519" t="s">
        <v>419</v>
      </c>
      <c r="L1091" s="519">
        <f>I1091</f>
        <v>0</v>
      </c>
      <c r="M1091" s="542"/>
      <c r="N1091" s="542"/>
      <c r="O1091" s="519" t="s">
        <v>419</v>
      </c>
      <c r="P1091" s="519">
        <f>M1091</f>
        <v>0</v>
      </c>
      <c r="Q1091" s="519">
        <f>I1091+M1091</f>
        <v>0</v>
      </c>
      <c r="R1091" s="519">
        <f>J1091+N1091</f>
        <v>0</v>
      </c>
      <c r="S1091" s="519" t="s">
        <v>419</v>
      </c>
      <c r="T1091" s="521">
        <f>Q1091</f>
        <v>0</v>
      </c>
      <c r="V1091" s="617"/>
      <c r="W1091" s="617"/>
      <c r="X1091" s="617"/>
      <c r="Y1091" s="617"/>
      <c r="Z1091" s="617"/>
      <c r="AA1091" s="617"/>
      <c r="AB1091" s="617"/>
      <c r="AC1091" s="617"/>
      <c r="AD1091" s="617"/>
      <c r="AE1091" s="617"/>
      <c r="AF1091" s="617"/>
      <c r="AG1091" s="617"/>
      <c r="AH1091" s="617"/>
      <c r="AI1091" s="617"/>
      <c r="AJ1091" s="617"/>
      <c r="AK1091" s="617"/>
      <c r="AL1091" s="617"/>
      <c r="AM1091" s="617"/>
      <c r="AN1091" s="617"/>
      <c r="AO1091" s="617"/>
      <c r="AP1091" s="617"/>
      <c r="AQ1091" s="617"/>
      <c r="AR1091" s="617"/>
      <c r="AS1091" s="617"/>
      <c r="AT1091" s="617"/>
    </row>
    <row r="1092" spans="1:46" ht="19.149999999999999" hidden="1" customHeight="1">
      <c r="A1092" s="534" t="s">
        <v>56</v>
      </c>
      <c r="B1092" s="518" t="s">
        <v>419</v>
      </c>
      <c r="C1092" s="519" t="e">
        <f>ROUND((Q1092-R1092)/H1092/12,0)</f>
        <v>#DIV/0!</v>
      </c>
      <c r="D1092" s="519" t="e">
        <f>ROUND(R1092/F1092/12,0)</f>
        <v>#DIV/0!</v>
      </c>
      <c r="E1092" s="615"/>
      <c r="F1092" s="616"/>
      <c r="G1092" s="616"/>
      <c r="H1092" s="614">
        <f>E1092+G1092</f>
        <v>0</v>
      </c>
      <c r="I1092" s="541"/>
      <c r="J1092" s="542"/>
      <c r="K1092" s="519" t="s">
        <v>419</v>
      </c>
      <c r="L1092" s="519">
        <f>I1092</f>
        <v>0</v>
      </c>
      <c r="M1092" s="542"/>
      <c r="N1092" s="542"/>
      <c r="O1092" s="519" t="s">
        <v>419</v>
      </c>
      <c r="P1092" s="519">
        <f>M1092</f>
        <v>0</v>
      </c>
      <c r="Q1092" s="519">
        <f>I1092+M1092</f>
        <v>0</v>
      </c>
      <c r="R1092" s="519">
        <f>J1092+N1092</f>
        <v>0</v>
      </c>
      <c r="S1092" s="519" t="s">
        <v>419</v>
      </c>
      <c r="T1092" s="521">
        <f>Q1092</f>
        <v>0</v>
      </c>
      <c r="V1092" s="617"/>
      <c r="W1092" s="617"/>
      <c r="X1092" s="617"/>
      <c r="Y1092" s="617"/>
      <c r="Z1092" s="617"/>
      <c r="AA1092" s="617"/>
      <c r="AB1092" s="617"/>
      <c r="AC1092" s="617"/>
      <c r="AD1092" s="617"/>
      <c r="AE1092" s="617"/>
      <c r="AF1092" s="617"/>
      <c r="AG1092" s="617"/>
      <c r="AH1092" s="617"/>
      <c r="AI1092" s="617"/>
      <c r="AJ1092" s="617"/>
      <c r="AK1092" s="617"/>
      <c r="AL1092" s="617"/>
      <c r="AM1092" s="617"/>
      <c r="AN1092" s="617"/>
      <c r="AO1092" s="617"/>
      <c r="AP1092" s="617"/>
      <c r="AQ1092" s="617"/>
      <c r="AR1092" s="617"/>
      <c r="AS1092" s="617"/>
      <c r="AT1092" s="617"/>
    </row>
    <row r="1093" spans="1:46" ht="15.75" hidden="1" thickBot="1">
      <c r="A1093" s="534" t="s">
        <v>57</v>
      </c>
      <c r="B1093" s="518" t="s">
        <v>419</v>
      </c>
      <c r="C1093" s="519" t="s">
        <v>419</v>
      </c>
      <c r="D1093" s="519" t="s">
        <v>419</v>
      </c>
      <c r="E1093" s="612" t="s">
        <v>419</v>
      </c>
      <c r="F1093" s="613" t="s">
        <v>419</v>
      </c>
      <c r="G1093" s="613" t="s">
        <v>419</v>
      </c>
      <c r="H1093" s="614" t="s">
        <v>419</v>
      </c>
      <c r="I1093" s="522" t="s">
        <v>419</v>
      </c>
      <c r="J1093" s="519" t="s">
        <v>419</v>
      </c>
      <c r="K1093" s="542"/>
      <c r="L1093" s="519">
        <f>K1093</f>
        <v>0</v>
      </c>
      <c r="M1093" s="519" t="s">
        <v>419</v>
      </c>
      <c r="N1093" s="519" t="s">
        <v>419</v>
      </c>
      <c r="O1093" s="542"/>
      <c r="P1093" s="519">
        <f>O1093</f>
        <v>0</v>
      </c>
      <c r="Q1093" s="519" t="s">
        <v>419</v>
      </c>
      <c r="R1093" s="519" t="s">
        <v>419</v>
      </c>
      <c r="S1093" s="519">
        <f>K1093+O1093</f>
        <v>0</v>
      </c>
      <c r="T1093" s="521">
        <f>S1093</f>
        <v>0</v>
      </c>
      <c r="V1093" s="617"/>
      <c r="W1093" s="617"/>
      <c r="X1093" s="617"/>
      <c r="Y1093" s="617"/>
      <c r="Z1093" s="617"/>
      <c r="AA1093" s="617"/>
      <c r="AB1093" s="617"/>
      <c r="AC1093" s="617"/>
      <c r="AD1093" s="617"/>
      <c r="AE1093" s="617"/>
      <c r="AF1093" s="617"/>
      <c r="AG1093" s="617"/>
      <c r="AH1093" s="617"/>
      <c r="AI1093" s="617"/>
      <c r="AJ1093" s="617"/>
      <c r="AK1093" s="617"/>
      <c r="AL1093" s="617"/>
      <c r="AM1093" s="617"/>
      <c r="AN1093" s="617"/>
      <c r="AO1093" s="617"/>
      <c r="AP1093" s="617"/>
      <c r="AQ1093" s="617"/>
      <c r="AR1093" s="617"/>
      <c r="AS1093" s="617"/>
      <c r="AT1093" s="617"/>
    </row>
    <row r="1094" spans="1:46" ht="19.149999999999999" hidden="1" customHeight="1">
      <c r="A1094" s="535" t="s">
        <v>518</v>
      </c>
      <c r="B1094" s="536"/>
      <c r="C1094" s="519" t="e">
        <f>ROUND((Q1094-R1094)/H1094/12,0)</f>
        <v>#DIV/0!</v>
      </c>
      <c r="D1094" s="519" t="e">
        <f>ROUND(R1094/F1094/12,0)</f>
        <v>#DIV/0!</v>
      </c>
      <c r="E1094" s="612">
        <f>E1095+E1096</f>
        <v>0</v>
      </c>
      <c r="F1094" s="613">
        <f>F1095+F1096</f>
        <v>0</v>
      </c>
      <c r="G1094" s="613">
        <f>G1095+G1096</f>
        <v>0</v>
      </c>
      <c r="H1094" s="614">
        <f>IF(E1094+G1094=H1095+H1096,E1094+G1094, "CHYBA")</f>
        <v>0</v>
      </c>
      <c r="I1094" s="522">
        <f>I1095+I1096</f>
        <v>0</v>
      </c>
      <c r="J1094" s="519">
        <f t="shared" ref="J1094" si="353">J1095+J1096</f>
        <v>0</v>
      </c>
      <c r="K1094" s="519">
        <f>K1097</f>
        <v>0</v>
      </c>
      <c r="L1094" s="519">
        <f>IF(I1094+K1094=L1095+L1096+L1097,I1094+K1094,"CHYBA")</f>
        <v>0</v>
      </c>
      <c r="M1094" s="519">
        <f>M1095+M1096</f>
        <v>0</v>
      </c>
      <c r="N1094" s="519">
        <f>N1095+N1096</f>
        <v>0</v>
      </c>
      <c r="O1094" s="519">
        <f>O1097</f>
        <v>0</v>
      </c>
      <c r="P1094" s="519">
        <f>IF(M1094+O1094=P1095+P1096+P1097,M1094+O1094,"CHYBA")</f>
        <v>0</v>
      </c>
      <c r="Q1094" s="519">
        <f>Q1095+Q1096</f>
        <v>0</v>
      </c>
      <c r="R1094" s="519">
        <f>R1095+R1096</f>
        <v>0</v>
      </c>
      <c r="S1094" s="519">
        <f>S1097</f>
        <v>0</v>
      </c>
      <c r="T1094" s="521">
        <f>IF(Q1094+S1094=T1095+T1096+T1097,Q1094+S1094,"CHYBA")</f>
        <v>0</v>
      </c>
      <c r="V1094" s="617"/>
      <c r="W1094" s="617"/>
      <c r="X1094" s="617"/>
      <c r="Y1094" s="617"/>
      <c r="Z1094" s="617"/>
      <c r="AA1094" s="617"/>
      <c r="AB1094" s="617"/>
      <c r="AC1094" s="617"/>
      <c r="AD1094" s="617"/>
      <c r="AE1094" s="617"/>
      <c r="AF1094" s="617"/>
      <c r="AG1094" s="617"/>
      <c r="AH1094" s="617"/>
      <c r="AI1094" s="617"/>
      <c r="AJ1094" s="617"/>
      <c r="AK1094" s="617"/>
      <c r="AL1094" s="617"/>
      <c r="AM1094" s="617"/>
      <c r="AN1094" s="617"/>
      <c r="AO1094" s="617"/>
      <c r="AP1094" s="617"/>
      <c r="AQ1094" s="617"/>
      <c r="AR1094" s="617"/>
      <c r="AS1094" s="617"/>
      <c r="AT1094" s="617"/>
    </row>
    <row r="1095" spans="1:46" ht="15.75" hidden="1" customHeight="1">
      <c r="A1095" s="534" t="s">
        <v>55</v>
      </c>
      <c r="B1095" s="518" t="s">
        <v>419</v>
      </c>
      <c r="C1095" s="519" t="e">
        <f>ROUND((Q1095-R1095)/H1095/12,0)</f>
        <v>#DIV/0!</v>
      </c>
      <c r="D1095" s="519" t="e">
        <f>ROUND(R1095/F1095/12,0)</f>
        <v>#DIV/0!</v>
      </c>
      <c r="E1095" s="615"/>
      <c r="F1095" s="616"/>
      <c r="G1095" s="616"/>
      <c r="H1095" s="614">
        <f>E1095+G1095</f>
        <v>0</v>
      </c>
      <c r="I1095" s="541"/>
      <c r="J1095" s="542"/>
      <c r="K1095" s="519" t="s">
        <v>419</v>
      </c>
      <c r="L1095" s="519">
        <f>I1095</f>
        <v>0</v>
      </c>
      <c r="M1095" s="542"/>
      <c r="N1095" s="542"/>
      <c r="O1095" s="519" t="s">
        <v>419</v>
      </c>
      <c r="P1095" s="519">
        <f>M1095</f>
        <v>0</v>
      </c>
      <c r="Q1095" s="519">
        <f>I1095+M1095</f>
        <v>0</v>
      </c>
      <c r="R1095" s="519">
        <f>J1095+N1095</f>
        <v>0</v>
      </c>
      <c r="S1095" s="519" t="s">
        <v>419</v>
      </c>
      <c r="T1095" s="521">
        <f>Q1095</f>
        <v>0</v>
      </c>
      <c r="V1095" s="617"/>
      <c r="W1095" s="617"/>
      <c r="X1095" s="617"/>
      <c r="Y1095" s="617"/>
      <c r="Z1095" s="617"/>
      <c r="AA1095" s="617"/>
      <c r="AB1095" s="617"/>
      <c r="AC1095" s="617"/>
      <c r="AD1095" s="617"/>
      <c r="AE1095" s="617"/>
      <c r="AF1095" s="617"/>
      <c r="AG1095" s="617"/>
      <c r="AH1095" s="617"/>
      <c r="AI1095" s="617"/>
      <c r="AJ1095" s="617"/>
      <c r="AK1095" s="617"/>
      <c r="AL1095" s="617"/>
      <c r="AM1095" s="617"/>
      <c r="AN1095" s="617"/>
      <c r="AO1095" s="617"/>
      <c r="AP1095" s="617"/>
      <c r="AQ1095" s="617"/>
      <c r="AR1095" s="617"/>
      <c r="AS1095" s="617"/>
      <c r="AT1095" s="617"/>
    </row>
    <row r="1096" spans="1:46" ht="15.75" hidden="1" thickBot="1">
      <c r="A1096" s="534" t="s">
        <v>56</v>
      </c>
      <c r="B1096" s="518" t="s">
        <v>419</v>
      </c>
      <c r="C1096" s="519" t="e">
        <f>ROUND((Q1096-R1096)/H1096/12,0)</f>
        <v>#DIV/0!</v>
      </c>
      <c r="D1096" s="519" t="e">
        <f>ROUND(R1096/F1096/12,0)</f>
        <v>#DIV/0!</v>
      </c>
      <c r="E1096" s="615"/>
      <c r="F1096" s="616"/>
      <c r="G1096" s="616"/>
      <c r="H1096" s="614">
        <f>E1096+G1096</f>
        <v>0</v>
      </c>
      <c r="I1096" s="541"/>
      <c r="J1096" s="542"/>
      <c r="K1096" s="519" t="s">
        <v>419</v>
      </c>
      <c r="L1096" s="519">
        <f>I1096</f>
        <v>0</v>
      </c>
      <c r="M1096" s="542"/>
      <c r="N1096" s="542"/>
      <c r="O1096" s="519" t="s">
        <v>419</v>
      </c>
      <c r="P1096" s="519">
        <f>M1096</f>
        <v>0</v>
      </c>
      <c r="Q1096" s="519">
        <f>I1096+M1096</f>
        <v>0</v>
      </c>
      <c r="R1096" s="519">
        <f>J1096+N1096</f>
        <v>0</v>
      </c>
      <c r="S1096" s="519" t="s">
        <v>419</v>
      </c>
      <c r="T1096" s="521">
        <f>Q1096</f>
        <v>0</v>
      </c>
      <c r="V1096" s="617"/>
      <c r="W1096" s="617"/>
      <c r="X1096" s="617"/>
      <c r="Y1096" s="617"/>
      <c r="Z1096" s="617"/>
      <c r="AA1096" s="617"/>
      <c r="AB1096" s="617"/>
      <c r="AC1096" s="617"/>
      <c r="AD1096" s="617"/>
      <c r="AE1096" s="617"/>
      <c r="AF1096" s="617"/>
      <c r="AG1096" s="617"/>
      <c r="AH1096" s="617"/>
      <c r="AI1096" s="617"/>
      <c r="AJ1096" s="617"/>
      <c r="AK1096" s="617"/>
      <c r="AL1096" s="617"/>
      <c r="AM1096" s="617"/>
      <c r="AN1096" s="617"/>
      <c r="AO1096" s="617"/>
      <c r="AP1096" s="617"/>
      <c r="AQ1096" s="617"/>
      <c r="AR1096" s="617"/>
      <c r="AS1096" s="617"/>
      <c r="AT1096" s="617"/>
    </row>
    <row r="1097" spans="1:46" ht="15.75" hidden="1" thickBot="1">
      <c r="A1097" s="534" t="s">
        <v>57</v>
      </c>
      <c r="B1097" s="518" t="s">
        <v>419</v>
      </c>
      <c r="C1097" s="519" t="s">
        <v>419</v>
      </c>
      <c r="D1097" s="519" t="s">
        <v>419</v>
      </c>
      <c r="E1097" s="612" t="s">
        <v>419</v>
      </c>
      <c r="F1097" s="613" t="s">
        <v>419</v>
      </c>
      <c r="G1097" s="613" t="s">
        <v>419</v>
      </c>
      <c r="H1097" s="614" t="s">
        <v>419</v>
      </c>
      <c r="I1097" s="522" t="s">
        <v>419</v>
      </c>
      <c r="J1097" s="519" t="s">
        <v>419</v>
      </c>
      <c r="K1097" s="542"/>
      <c r="L1097" s="519">
        <f>K1097</f>
        <v>0</v>
      </c>
      <c r="M1097" s="519" t="s">
        <v>419</v>
      </c>
      <c r="N1097" s="519" t="s">
        <v>419</v>
      </c>
      <c r="O1097" s="542"/>
      <c r="P1097" s="519">
        <f>O1097</f>
        <v>0</v>
      </c>
      <c r="Q1097" s="519" t="s">
        <v>419</v>
      </c>
      <c r="R1097" s="519" t="s">
        <v>419</v>
      </c>
      <c r="S1097" s="519">
        <f>K1097+O1097</f>
        <v>0</v>
      </c>
      <c r="T1097" s="521">
        <f>S1097</f>
        <v>0</v>
      </c>
      <c r="V1097" s="617"/>
      <c r="W1097" s="617"/>
      <c r="X1097" s="617"/>
      <c r="Y1097" s="617"/>
      <c r="Z1097" s="617"/>
      <c r="AA1097" s="617"/>
      <c r="AB1097" s="617"/>
      <c r="AC1097" s="617"/>
      <c r="AD1097" s="617"/>
      <c r="AE1097" s="617"/>
      <c r="AF1097" s="617"/>
      <c r="AG1097" s="617"/>
      <c r="AH1097" s="617"/>
      <c r="AI1097" s="617"/>
      <c r="AJ1097" s="617"/>
      <c r="AK1097" s="617"/>
      <c r="AL1097" s="617"/>
      <c r="AM1097" s="617"/>
      <c r="AN1097" s="617"/>
      <c r="AO1097" s="617"/>
      <c r="AP1097" s="617"/>
      <c r="AQ1097" s="617"/>
      <c r="AR1097" s="617"/>
      <c r="AS1097" s="617"/>
      <c r="AT1097" s="617"/>
    </row>
    <row r="1098" spans="1:46" ht="18.75" hidden="1" thickBot="1">
      <c r="A1098" s="535" t="s">
        <v>518</v>
      </c>
      <c r="B1098" s="536"/>
      <c r="C1098" s="519" t="e">
        <f>ROUND((Q1098-R1098)/H1098/12,0)</f>
        <v>#DIV/0!</v>
      </c>
      <c r="D1098" s="519" t="e">
        <f>ROUND(R1098/F1098/12,0)</f>
        <v>#DIV/0!</v>
      </c>
      <c r="E1098" s="612">
        <f>E1099+E1100</f>
        <v>0</v>
      </c>
      <c r="F1098" s="613">
        <f>F1099+F1100</f>
        <v>0</v>
      </c>
      <c r="G1098" s="613">
        <f>G1099+G1100</f>
        <v>0</v>
      </c>
      <c r="H1098" s="614">
        <f>IF(E1098+G1098=H1099+H1100,E1098+G1098, "CHYBA")</f>
        <v>0</v>
      </c>
      <c r="I1098" s="522">
        <f>I1099+I1100</f>
        <v>0</v>
      </c>
      <c r="J1098" s="519">
        <f t="shared" ref="J1098" si="354">J1099+J1100</f>
        <v>0</v>
      </c>
      <c r="K1098" s="519">
        <f>K1101</f>
        <v>0</v>
      </c>
      <c r="L1098" s="519">
        <f>IF(I1098+K1098=L1099+L1100+L1101,I1098+K1098,"CHYBA")</f>
        <v>0</v>
      </c>
      <c r="M1098" s="519">
        <f>M1099+M1100</f>
        <v>0</v>
      </c>
      <c r="N1098" s="519">
        <f>N1099+N1100</f>
        <v>0</v>
      </c>
      <c r="O1098" s="519">
        <f>O1101</f>
        <v>0</v>
      </c>
      <c r="P1098" s="519">
        <f>IF(M1098+O1098=P1099+P1100+P1101,M1098+O1098,"CHYBA")</f>
        <v>0</v>
      </c>
      <c r="Q1098" s="519">
        <f>Q1099+Q1100</f>
        <v>0</v>
      </c>
      <c r="R1098" s="519">
        <f>R1099+R1100</f>
        <v>0</v>
      </c>
      <c r="S1098" s="519">
        <f>S1101</f>
        <v>0</v>
      </c>
      <c r="T1098" s="521">
        <f>IF(Q1098+S1098=T1099+T1100+T1101,Q1098+S1098,"CHYBA")</f>
        <v>0</v>
      </c>
      <c r="V1098" s="617"/>
      <c r="W1098" s="617"/>
      <c r="X1098" s="617"/>
      <c r="Y1098" s="617"/>
      <c r="Z1098" s="617"/>
      <c r="AA1098" s="617"/>
      <c r="AB1098" s="617"/>
      <c r="AC1098" s="617"/>
      <c r="AD1098" s="617"/>
      <c r="AE1098" s="617"/>
      <c r="AF1098" s="617"/>
      <c r="AG1098" s="617"/>
      <c r="AH1098" s="617"/>
      <c r="AI1098" s="617"/>
      <c r="AJ1098" s="617"/>
      <c r="AK1098" s="617"/>
      <c r="AL1098" s="617"/>
      <c r="AM1098" s="617"/>
      <c r="AN1098" s="617"/>
      <c r="AO1098" s="617"/>
      <c r="AP1098" s="617"/>
      <c r="AQ1098" s="617"/>
      <c r="AR1098" s="617"/>
      <c r="AS1098" s="617"/>
      <c r="AT1098" s="617"/>
    </row>
    <row r="1099" spans="1:46" ht="15.75" hidden="1" thickBot="1">
      <c r="A1099" s="534" t="s">
        <v>55</v>
      </c>
      <c r="B1099" s="518" t="s">
        <v>419</v>
      </c>
      <c r="C1099" s="519" t="e">
        <f>ROUND((Q1099-R1099)/H1099/12,0)</f>
        <v>#DIV/0!</v>
      </c>
      <c r="D1099" s="519" t="e">
        <f>ROUND(R1099/F1099/12,0)</f>
        <v>#DIV/0!</v>
      </c>
      <c r="E1099" s="615"/>
      <c r="F1099" s="616"/>
      <c r="G1099" s="616"/>
      <c r="H1099" s="614">
        <f>E1099+G1099</f>
        <v>0</v>
      </c>
      <c r="I1099" s="541"/>
      <c r="J1099" s="542"/>
      <c r="K1099" s="519" t="s">
        <v>419</v>
      </c>
      <c r="L1099" s="519">
        <f>I1099</f>
        <v>0</v>
      </c>
      <c r="M1099" s="542"/>
      <c r="N1099" s="542"/>
      <c r="O1099" s="519" t="s">
        <v>419</v>
      </c>
      <c r="P1099" s="519">
        <f>M1099</f>
        <v>0</v>
      </c>
      <c r="Q1099" s="519">
        <f>I1099+M1099</f>
        <v>0</v>
      </c>
      <c r="R1099" s="519">
        <f>J1099+N1099</f>
        <v>0</v>
      </c>
      <c r="S1099" s="519" t="s">
        <v>419</v>
      </c>
      <c r="T1099" s="521">
        <f>Q1099</f>
        <v>0</v>
      </c>
      <c r="V1099" s="617"/>
      <c r="W1099" s="617"/>
      <c r="X1099" s="617"/>
      <c r="Y1099" s="617"/>
      <c r="Z1099" s="617"/>
      <c r="AA1099" s="617"/>
      <c r="AB1099" s="617"/>
      <c r="AC1099" s="617"/>
      <c r="AD1099" s="617"/>
      <c r="AE1099" s="617"/>
      <c r="AF1099" s="617"/>
      <c r="AG1099" s="617"/>
      <c r="AH1099" s="617"/>
      <c r="AI1099" s="617"/>
      <c r="AJ1099" s="617"/>
      <c r="AK1099" s="617"/>
      <c r="AL1099" s="617"/>
      <c r="AM1099" s="617"/>
      <c r="AN1099" s="617"/>
      <c r="AO1099" s="617"/>
      <c r="AP1099" s="617"/>
      <c r="AQ1099" s="617"/>
      <c r="AR1099" s="617"/>
      <c r="AS1099" s="617"/>
      <c r="AT1099" s="617"/>
    </row>
    <row r="1100" spans="1:46" ht="15.75" hidden="1" thickBot="1">
      <c r="A1100" s="534" t="s">
        <v>56</v>
      </c>
      <c r="B1100" s="518" t="s">
        <v>419</v>
      </c>
      <c r="C1100" s="519" t="e">
        <f>ROUND((Q1100-R1100)/H1100/12,0)</f>
        <v>#DIV/0!</v>
      </c>
      <c r="D1100" s="519" t="e">
        <f>ROUND(R1100/F1100/12,0)</f>
        <v>#DIV/0!</v>
      </c>
      <c r="E1100" s="615"/>
      <c r="F1100" s="616"/>
      <c r="G1100" s="616"/>
      <c r="H1100" s="614">
        <f>E1100+G1100</f>
        <v>0</v>
      </c>
      <c r="I1100" s="541"/>
      <c r="J1100" s="542"/>
      <c r="K1100" s="519" t="s">
        <v>419</v>
      </c>
      <c r="L1100" s="519">
        <f>I1100</f>
        <v>0</v>
      </c>
      <c r="M1100" s="542"/>
      <c r="N1100" s="542"/>
      <c r="O1100" s="519" t="s">
        <v>419</v>
      </c>
      <c r="P1100" s="519">
        <f>M1100</f>
        <v>0</v>
      </c>
      <c r="Q1100" s="519">
        <f>I1100+M1100</f>
        <v>0</v>
      </c>
      <c r="R1100" s="519">
        <f>J1100+N1100</f>
        <v>0</v>
      </c>
      <c r="S1100" s="519" t="s">
        <v>419</v>
      </c>
      <c r="T1100" s="521">
        <f>Q1100</f>
        <v>0</v>
      </c>
      <c r="V1100" s="617"/>
      <c r="W1100" s="617"/>
      <c r="X1100" s="617"/>
      <c r="Y1100" s="617"/>
      <c r="Z1100" s="617"/>
      <c r="AA1100" s="617"/>
      <c r="AB1100" s="617"/>
      <c r="AC1100" s="617"/>
      <c r="AD1100" s="617"/>
      <c r="AE1100" s="617"/>
      <c r="AF1100" s="617"/>
      <c r="AG1100" s="617"/>
      <c r="AH1100" s="617"/>
      <c r="AI1100" s="617"/>
      <c r="AJ1100" s="617"/>
      <c r="AK1100" s="617"/>
      <c r="AL1100" s="617"/>
      <c r="AM1100" s="617"/>
      <c r="AN1100" s="617"/>
      <c r="AO1100" s="617"/>
      <c r="AP1100" s="617"/>
      <c r="AQ1100" s="617"/>
      <c r="AR1100" s="617"/>
      <c r="AS1100" s="617"/>
      <c r="AT1100" s="617"/>
    </row>
    <row r="1101" spans="1:46" ht="15.75" hidden="1" thickBot="1">
      <c r="A1101" s="551" t="s">
        <v>57</v>
      </c>
      <c r="B1101" s="552" t="s">
        <v>419</v>
      </c>
      <c r="C1101" s="553" t="s">
        <v>419</v>
      </c>
      <c r="D1101" s="553" t="s">
        <v>419</v>
      </c>
      <c r="E1101" s="621" t="s">
        <v>419</v>
      </c>
      <c r="F1101" s="622" t="s">
        <v>419</v>
      </c>
      <c r="G1101" s="622" t="s">
        <v>419</v>
      </c>
      <c r="H1101" s="623" t="s">
        <v>419</v>
      </c>
      <c r="I1101" s="557" t="s">
        <v>419</v>
      </c>
      <c r="J1101" s="553" t="s">
        <v>419</v>
      </c>
      <c r="K1101" s="558"/>
      <c r="L1101" s="553">
        <f>K1101</f>
        <v>0</v>
      </c>
      <c r="M1101" s="553" t="s">
        <v>419</v>
      </c>
      <c r="N1101" s="553" t="s">
        <v>419</v>
      </c>
      <c r="O1101" s="558"/>
      <c r="P1101" s="553">
        <f>O1101</f>
        <v>0</v>
      </c>
      <c r="Q1101" s="553" t="s">
        <v>419</v>
      </c>
      <c r="R1101" s="553" t="s">
        <v>419</v>
      </c>
      <c r="S1101" s="553">
        <f>K1101+O1101</f>
        <v>0</v>
      </c>
      <c r="T1101" s="559">
        <f>S1101</f>
        <v>0</v>
      </c>
      <c r="V1101" s="617"/>
      <c r="W1101" s="617"/>
      <c r="X1101" s="617"/>
      <c r="Y1101" s="617"/>
      <c r="Z1101" s="617"/>
      <c r="AA1101" s="617"/>
      <c r="AB1101" s="617"/>
      <c r="AC1101" s="617"/>
      <c r="AD1101" s="617"/>
      <c r="AE1101" s="617"/>
      <c r="AF1101" s="617"/>
      <c r="AG1101" s="617"/>
      <c r="AH1101" s="617"/>
      <c r="AI1101" s="617"/>
      <c r="AJ1101" s="617"/>
      <c r="AK1101" s="617"/>
      <c r="AL1101" s="617"/>
      <c r="AM1101" s="617"/>
      <c r="AN1101" s="617"/>
      <c r="AO1101" s="617"/>
      <c r="AP1101" s="617"/>
      <c r="AQ1101" s="617"/>
      <c r="AR1101" s="617"/>
      <c r="AS1101" s="617"/>
      <c r="AT1101" s="617"/>
    </row>
    <row r="1102" spans="1:46" ht="16.5" hidden="1" thickBot="1">
      <c r="A1102" s="528" t="s">
        <v>421</v>
      </c>
      <c r="B1102" s="529" t="s">
        <v>419</v>
      </c>
      <c r="C1102" s="530" t="e">
        <f>ROUND((Q1102-R1102)/H1102/12,0)</f>
        <v>#DIV/0!</v>
      </c>
      <c r="D1102" s="530" t="e">
        <f>ROUND(R1102/F1102/12,0)</f>
        <v>#DIV/0!</v>
      </c>
      <c r="E1102" s="624">
        <f>E1103+E1104</f>
        <v>0</v>
      </c>
      <c r="F1102" s="625">
        <f>F1103+F1104</f>
        <v>0</v>
      </c>
      <c r="G1102" s="625">
        <f>G1103+G1104</f>
        <v>0</v>
      </c>
      <c r="H1102" s="626">
        <f>IF(E1102+G1102=H1103+H1104,E1102+G1102, "CHYBA")</f>
        <v>0</v>
      </c>
      <c r="I1102" s="533">
        <f>I1103+I1104</f>
        <v>0</v>
      </c>
      <c r="J1102" s="530">
        <f t="shared" ref="J1102" si="355">J1103+J1104</f>
        <v>0</v>
      </c>
      <c r="K1102" s="530">
        <f>K1105</f>
        <v>0</v>
      </c>
      <c r="L1102" s="530">
        <f>IF(I1102+K1102=L1103+L1104+L1105,I1102+K1102,"CHYBA")</f>
        <v>0</v>
      </c>
      <c r="M1102" s="530">
        <f>M1103+M1104</f>
        <v>0</v>
      </c>
      <c r="N1102" s="530">
        <f>N1103+N1104</f>
        <v>0</v>
      </c>
      <c r="O1102" s="530">
        <f>O1105</f>
        <v>0</v>
      </c>
      <c r="P1102" s="530">
        <f>IF(M1102+O1102=P1103+P1104+P1105,M1102+O1102,"CHYBA")</f>
        <v>0</v>
      </c>
      <c r="Q1102" s="530">
        <f>Q1103+Q1104</f>
        <v>0</v>
      </c>
      <c r="R1102" s="530">
        <f>R1103+R1104</f>
        <v>0</v>
      </c>
      <c r="S1102" s="530">
        <f>S1105</f>
        <v>0</v>
      </c>
      <c r="T1102" s="532">
        <f>IF(Q1102+S1102=T1103+T1104+T1105,Q1102+S1102,"CHYBA")</f>
        <v>0</v>
      </c>
      <c r="V1102" s="617"/>
      <c r="W1102" s="617"/>
      <c r="X1102" s="617"/>
      <c r="Y1102" s="617"/>
      <c r="Z1102" s="617"/>
      <c r="AA1102" s="617"/>
      <c r="AB1102" s="617"/>
      <c r="AC1102" s="617"/>
      <c r="AD1102" s="617"/>
      <c r="AE1102" s="617"/>
      <c r="AF1102" s="617"/>
      <c r="AG1102" s="617"/>
      <c r="AH1102" s="617"/>
      <c r="AI1102" s="617"/>
      <c r="AJ1102" s="617"/>
      <c r="AK1102" s="617"/>
      <c r="AL1102" s="617"/>
      <c r="AM1102" s="617"/>
      <c r="AN1102" s="617"/>
      <c r="AO1102" s="617"/>
      <c r="AP1102" s="617"/>
      <c r="AQ1102" s="617"/>
      <c r="AR1102" s="617"/>
      <c r="AS1102" s="617"/>
      <c r="AT1102" s="617"/>
    </row>
    <row r="1103" spans="1:46" ht="15.75" hidden="1" thickBot="1">
      <c r="A1103" s="534" t="s">
        <v>55</v>
      </c>
      <c r="B1103" s="518" t="s">
        <v>419</v>
      </c>
      <c r="C1103" s="519" t="e">
        <f>ROUND((Q1103-R1103)/H1103/12,0)</f>
        <v>#DIV/0!</v>
      </c>
      <c r="D1103" s="519" t="e">
        <f>ROUND(R1103/F1103/12,0)</f>
        <v>#DIV/0!</v>
      </c>
      <c r="E1103" s="612">
        <f>E1107+E1111+E1115+E1119+E1123+E1127+E1131</f>
        <v>0</v>
      </c>
      <c r="F1103" s="613">
        <f>F1107+F1111+F1115+F1119+F1123+F1127+F1131</f>
        <v>0</v>
      </c>
      <c r="G1103" s="613">
        <f>G1107+G1111+G1115+G1119+G1123+G1127+G1131</f>
        <v>0</v>
      </c>
      <c r="H1103" s="614">
        <f>E1103+G1103</f>
        <v>0</v>
      </c>
      <c r="I1103" s="522">
        <f>I1107+I1111+I1115+I1119+I1123+I1127+I1131</f>
        <v>0</v>
      </c>
      <c r="J1103" s="519">
        <f t="shared" ref="J1103:J1104" si="356">J1107+J1111+J1115+J1119+J1123+J1127+J1131</f>
        <v>0</v>
      </c>
      <c r="K1103" s="519" t="s">
        <v>419</v>
      </c>
      <c r="L1103" s="519">
        <f>I1103</f>
        <v>0</v>
      </c>
      <c r="M1103" s="519">
        <f>M1107+M1111+M1115+M1119+M1123+M1127+M1131</f>
        <v>0</v>
      </c>
      <c r="N1103" s="519">
        <f t="shared" ref="N1103:N1104" si="357">N1107+N1111+N1115+N1119+N1123+N1127+N1131</f>
        <v>0</v>
      </c>
      <c r="O1103" s="519" t="s">
        <v>419</v>
      </c>
      <c r="P1103" s="519">
        <f>M1103</f>
        <v>0</v>
      </c>
      <c r="Q1103" s="519">
        <f>I1103+M1103</f>
        <v>0</v>
      </c>
      <c r="R1103" s="519">
        <f>J1103+N1103</f>
        <v>0</v>
      </c>
      <c r="S1103" s="519" t="s">
        <v>419</v>
      </c>
      <c r="T1103" s="521">
        <f>Q1103</f>
        <v>0</v>
      </c>
      <c r="V1103" s="617"/>
      <c r="W1103" s="617"/>
      <c r="X1103" s="617"/>
      <c r="Y1103" s="617"/>
      <c r="Z1103" s="617"/>
      <c r="AA1103" s="617"/>
      <c r="AB1103" s="617"/>
      <c r="AC1103" s="617"/>
      <c r="AD1103" s="617"/>
      <c r="AE1103" s="617"/>
      <c r="AF1103" s="617"/>
      <c r="AG1103" s="617"/>
      <c r="AH1103" s="617"/>
      <c r="AI1103" s="617"/>
      <c r="AJ1103" s="617"/>
      <c r="AK1103" s="617"/>
      <c r="AL1103" s="617"/>
      <c r="AM1103" s="617"/>
      <c r="AN1103" s="617"/>
      <c r="AO1103" s="617"/>
      <c r="AP1103" s="617"/>
      <c r="AQ1103" s="617"/>
      <c r="AR1103" s="617"/>
      <c r="AS1103" s="617"/>
      <c r="AT1103" s="617"/>
    </row>
    <row r="1104" spans="1:46" ht="15.75" hidden="1" thickBot="1">
      <c r="A1104" s="534" t="s">
        <v>56</v>
      </c>
      <c r="B1104" s="518" t="s">
        <v>419</v>
      </c>
      <c r="C1104" s="519" t="e">
        <f>ROUND((Q1104-R1104)/H1104/12,0)</f>
        <v>#DIV/0!</v>
      </c>
      <c r="D1104" s="519" t="e">
        <f>ROUND(R1104/F1104/12,0)</f>
        <v>#DIV/0!</v>
      </c>
      <c r="E1104" s="612">
        <f>E1108+E1112+E1116+E1120+E1124+E1128+E1132</f>
        <v>0</v>
      </c>
      <c r="F1104" s="613">
        <f t="shared" ref="F1104:G1104" si="358">F1108+F1112+F1116+F1120+F1124+F1128+F1132</f>
        <v>0</v>
      </c>
      <c r="G1104" s="613">
        <f t="shared" si="358"/>
        <v>0</v>
      </c>
      <c r="H1104" s="614">
        <f>E1104+G1104</f>
        <v>0</v>
      </c>
      <c r="I1104" s="522">
        <f>I1108+I1112+I1116+I1120+I1124+I1128+I1132</f>
        <v>0</v>
      </c>
      <c r="J1104" s="519">
        <f t="shared" si="356"/>
        <v>0</v>
      </c>
      <c r="K1104" s="519" t="s">
        <v>419</v>
      </c>
      <c r="L1104" s="519">
        <f>I1104</f>
        <v>0</v>
      </c>
      <c r="M1104" s="519">
        <f>M1108+M1112+M1116+M1120+M1124+M1128+M1132</f>
        <v>0</v>
      </c>
      <c r="N1104" s="519">
        <f t="shared" si="357"/>
        <v>0</v>
      </c>
      <c r="O1104" s="519" t="s">
        <v>419</v>
      </c>
      <c r="P1104" s="519">
        <f>M1104</f>
        <v>0</v>
      </c>
      <c r="Q1104" s="519">
        <f>I1104+M1104</f>
        <v>0</v>
      </c>
      <c r="R1104" s="519">
        <f>J1104+N1104</f>
        <v>0</v>
      </c>
      <c r="S1104" s="519" t="s">
        <v>419</v>
      </c>
      <c r="T1104" s="521">
        <f>Q1104</f>
        <v>0</v>
      </c>
      <c r="V1104" s="617"/>
      <c r="W1104" s="617"/>
      <c r="X1104" s="617"/>
      <c r="Y1104" s="617"/>
      <c r="Z1104" s="617"/>
      <c r="AA1104" s="617"/>
      <c r="AB1104" s="617"/>
      <c r="AC1104" s="617"/>
      <c r="AD1104" s="617"/>
      <c r="AE1104" s="617"/>
      <c r="AF1104" s="617"/>
      <c r="AG1104" s="617"/>
      <c r="AH1104" s="617"/>
      <c r="AI1104" s="617"/>
      <c r="AJ1104" s="617"/>
      <c r="AK1104" s="617"/>
      <c r="AL1104" s="617"/>
      <c r="AM1104" s="617"/>
      <c r="AN1104" s="617"/>
      <c r="AO1104" s="617"/>
      <c r="AP1104" s="617"/>
      <c r="AQ1104" s="617"/>
      <c r="AR1104" s="617"/>
      <c r="AS1104" s="617"/>
      <c r="AT1104" s="617"/>
    </row>
    <row r="1105" spans="1:46" ht="15.75" hidden="1" thickBot="1">
      <c r="A1105" s="534" t="s">
        <v>57</v>
      </c>
      <c r="B1105" s="518" t="s">
        <v>419</v>
      </c>
      <c r="C1105" s="519" t="s">
        <v>419</v>
      </c>
      <c r="D1105" s="519" t="s">
        <v>419</v>
      </c>
      <c r="E1105" s="612" t="s">
        <v>419</v>
      </c>
      <c r="F1105" s="613" t="s">
        <v>419</v>
      </c>
      <c r="G1105" s="613" t="s">
        <v>419</v>
      </c>
      <c r="H1105" s="614" t="s">
        <v>419</v>
      </c>
      <c r="I1105" s="522" t="s">
        <v>419</v>
      </c>
      <c r="J1105" s="519" t="s">
        <v>419</v>
      </c>
      <c r="K1105" s="519">
        <f>K1109+K1113+K1117+K1121+K1125+K1129+K1133</f>
        <v>0</v>
      </c>
      <c r="L1105" s="519">
        <f>K1105</f>
        <v>0</v>
      </c>
      <c r="M1105" s="519" t="s">
        <v>419</v>
      </c>
      <c r="N1105" s="519" t="s">
        <v>419</v>
      </c>
      <c r="O1105" s="519">
        <f>O1109+O1113+O1117+O1121+O1125+O1129+O1133</f>
        <v>0</v>
      </c>
      <c r="P1105" s="519">
        <f>O1105</f>
        <v>0</v>
      </c>
      <c r="Q1105" s="519" t="s">
        <v>419</v>
      </c>
      <c r="R1105" s="519" t="s">
        <v>419</v>
      </c>
      <c r="S1105" s="519">
        <f>K1105+O1105</f>
        <v>0</v>
      </c>
      <c r="T1105" s="521">
        <f>S1105</f>
        <v>0</v>
      </c>
      <c r="V1105" s="617"/>
      <c r="W1105" s="617"/>
      <c r="X1105" s="617"/>
      <c r="Y1105" s="617"/>
      <c r="Z1105" s="617"/>
      <c r="AA1105" s="617"/>
      <c r="AB1105" s="617"/>
      <c r="AC1105" s="617"/>
      <c r="AD1105" s="617"/>
      <c r="AE1105" s="617"/>
      <c r="AF1105" s="617"/>
      <c r="AG1105" s="617"/>
      <c r="AH1105" s="617"/>
      <c r="AI1105" s="617"/>
      <c r="AJ1105" s="617"/>
      <c r="AK1105" s="617"/>
      <c r="AL1105" s="617"/>
      <c r="AM1105" s="617"/>
      <c r="AN1105" s="617"/>
      <c r="AO1105" s="617"/>
      <c r="AP1105" s="617"/>
      <c r="AQ1105" s="617"/>
      <c r="AR1105" s="617"/>
      <c r="AS1105" s="617"/>
      <c r="AT1105" s="617"/>
    </row>
    <row r="1106" spans="1:46" ht="18.75" hidden="1" thickBot="1">
      <c r="A1106" s="535" t="s">
        <v>518</v>
      </c>
      <c r="B1106" s="536"/>
      <c r="C1106" s="519" t="e">
        <f>ROUND((Q1106-R1106)/H1106/12,0)</f>
        <v>#DIV/0!</v>
      </c>
      <c r="D1106" s="519" t="e">
        <f>ROUND(R1106/F1106/12,0)</f>
        <v>#DIV/0!</v>
      </c>
      <c r="E1106" s="612">
        <f>E1107+E1108</f>
        <v>0</v>
      </c>
      <c r="F1106" s="613">
        <f>F1107+F1108</f>
        <v>0</v>
      </c>
      <c r="G1106" s="613">
        <f>G1107+G1108</f>
        <v>0</v>
      </c>
      <c r="H1106" s="614">
        <f>IF(E1106+G1106=H1107+H1108,E1106+G1106, "CHYBA")</f>
        <v>0</v>
      </c>
      <c r="I1106" s="537">
        <f>I1107+I1108</f>
        <v>0</v>
      </c>
      <c r="J1106" s="538">
        <f>J1107+J1108</f>
        <v>0</v>
      </c>
      <c r="K1106" s="538">
        <f>K1109</f>
        <v>0</v>
      </c>
      <c r="L1106" s="538">
        <f>IF(I1106+K1106=L1107+L1108+L1109,I1106+K1106,"CHYBA")</f>
        <v>0</v>
      </c>
      <c r="M1106" s="519">
        <f>M1107+M1108</f>
        <v>0</v>
      </c>
      <c r="N1106" s="519">
        <f>N1107+N1108</f>
        <v>0</v>
      </c>
      <c r="O1106" s="519">
        <f>O1109</f>
        <v>0</v>
      </c>
      <c r="P1106" s="519">
        <f>IF(M1106+O1106=P1107+P1108+P1109,M1106+O1106,"CHYBA")</f>
        <v>0</v>
      </c>
      <c r="Q1106" s="519">
        <f>Q1107+Q1108</f>
        <v>0</v>
      </c>
      <c r="R1106" s="519">
        <f>R1107+R1108</f>
        <v>0</v>
      </c>
      <c r="S1106" s="519">
        <f>S1109</f>
        <v>0</v>
      </c>
      <c r="T1106" s="521">
        <f>IF(Q1106+S1106=T1107+T1108+T1109,Q1106+S1106,"CHYBA")</f>
        <v>0</v>
      </c>
      <c r="V1106" s="617"/>
      <c r="W1106" s="617"/>
      <c r="X1106" s="617"/>
      <c r="Y1106" s="617"/>
      <c r="Z1106" s="617"/>
      <c r="AA1106" s="617"/>
      <c r="AB1106" s="617"/>
      <c r="AC1106" s="617"/>
      <c r="AD1106" s="617"/>
      <c r="AE1106" s="617"/>
      <c r="AF1106" s="617"/>
      <c r="AG1106" s="617"/>
      <c r="AH1106" s="617"/>
      <c r="AI1106" s="617"/>
      <c r="AJ1106" s="617"/>
      <c r="AK1106" s="617"/>
      <c r="AL1106" s="617"/>
      <c r="AM1106" s="617"/>
      <c r="AN1106" s="617"/>
      <c r="AO1106" s="617"/>
      <c r="AP1106" s="617"/>
      <c r="AQ1106" s="617"/>
      <c r="AR1106" s="617"/>
      <c r="AS1106" s="617"/>
      <c r="AT1106" s="617"/>
    </row>
    <row r="1107" spans="1:46" ht="15.75" hidden="1" thickBot="1">
      <c r="A1107" s="534" t="s">
        <v>55</v>
      </c>
      <c r="B1107" s="518" t="s">
        <v>419</v>
      </c>
      <c r="C1107" s="519" t="e">
        <f>ROUND((Q1107-R1107)/H1107/12,0)</f>
        <v>#DIV/0!</v>
      </c>
      <c r="D1107" s="519" t="e">
        <f>ROUND(R1107/F1107/12,0)</f>
        <v>#DIV/0!</v>
      </c>
      <c r="E1107" s="615"/>
      <c r="F1107" s="616"/>
      <c r="G1107" s="616"/>
      <c r="H1107" s="614">
        <f>E1107+G1107</f>
        <v>0</v>
      </c>
      <c r="I1107" s="541"/>
      <c r="J1107" s="542"/>
      <c r="K1107" s="538" t="s">
        <v>419</v>
      </c>
      <c r="L1107" s="538">
        <f>I1107</f>
        <v>0</v>
      </c>
      <c r="M1107" s="542"/>
      <c r="N1107" s="542"/>
      <c r="O1107" s="519" t="s">
        <v>419</v>
      </c>
      <c r="P1107" s="519">
        <f>M1107</f>
        <v>0</v>
      </c>
      <c r="Q1107" s="519">
        <f>I1107+M1107</f>
        <v>0</v>
      </c>
      <c r="R1107" s="519">
        <f>J1107+N1107</f>
        <v>0</v>
      </c>
      <c r="S1107" s="519" t="s">
        <v>419</v>
      </c>
      <c r="T1107" s="521">
        <f>Q1107</f>
        <v>0</v>
      </c>
      <c r="V1107" s="617"/>
      <c r="W1107" s="617"/>
      <c r="X1107" s="617"/>
      <c r="Y1107" s="617"/>
      <c r="Z1107" s="617"/>
      <c r="AA1107" s="617"/>
      <c r="AB1107" s="617"/>
      <c r="AC1107" s="617"/>
      <c r="AD1107" s="617"/>
      <c r="AE1107" s="617"/>
      <c r="AF1107" s="617"/>
      <c r="AG1107" s="617"/>
      <c r="AH1107" s="617"/>
      <c r="AI1107" s="617"/>
      <c r="AJ1107" s="617"/>
      <c r="AK1107" s="617"/>
      <c r="AL1107" s="617"/>
      <c r="AM1107" s="617"/>
      <c r="AN1107" s="617"/>
      <c r="AO1107" s="617"/>
      <c r="AP1107" s="617"/>
      <c r="AQ1107" s="617"/>
      <c r="AR1107" s="617"/>
      <c r="AS1107" s="617"/>
      <c r="AT1107" s="617"/>
    </row>
    <row r="1108" spans="1:46" ht="15.75" hidden="1" thickBot="1">
      <c r="A1108" s="534" t="s">
        <v>56</v>
      </c>
      <c r="B1108" s="518" t="s">
        <v>419</v>
      </c>
      <c r="C1108" s="519" t="e">
        <f>ROUND((Q1108-R1108)/H1108/12,0)</f>
        <v>#DIV/0!</v>
      </c>
      <c r="D1108" s="519" t="e">
        <f>ROUND(R1108/F1108/12,0)</f>
        <v>#DIV/0!</v>
      </c>
      <c r="E1108" s="615"/>
      <c r="F1108" s="616"/>
      <c r="G1108" s="616"/>
      <c r="H1108" s="614">
        <f>E1108+G1108</f>
        <v>0</v>
      </c>
      <c r="I1108" s="541"/>
      <c r="J1108" s="542"/>
      <c r="K1108" s="538" t="s">
        <v>419</v>
      </c>
      <c r="L1108" s="538">
        <f>I1108</f>
        <v>0</v>
      </c>
      <c r="M1108" s="542"/>
      <c r="N1108" s="542"/>
      <c r="O1108" s="519" t="s">
        <v>419</v>
      </c>
      <c r="P1108" s="519">
        <f>M1108</f>
        <v>0</v>
      </c>
      <c r="Q1108" s="519">
        <f>I1108+M1108</f>
        <v>0</v>
      </c>
      <c r="R1108" s="519">
        <f>J1108+N1108</f>
        <v>0</v>
      </c>
      <c r="S1108" s="519" t="s">
        <v>419</v>
      </c>
      <c r="T1108" s="521">
        <f>Q1108</f>
        <v>0</v>
      </c>
      <c r="V1108" s="617"/>
      <c r="W1108" s="617"/>
      <c r="X1108" s="617"/>
      <c r="Y1108" s="617"/>
      <c r="Z1108" s="617"/>
      <c r="AA1108" s="617"/>
      <c r="AB1108" s="617"/>
      <c r="AC1108" s="617"/>
      <c r="AD1108" s="617"/>
      <c r="AE1108" s="617"/>
      <c r="AF1108" s="617"/>
      <c r="AG1108" s="617"/>
      <c r="AH1108" s="617"/>
      <c r="AI1108" s="617"/>
      <c r="AJ1108" s="617"/>
      <c r="AK1108" s="617"/>
      <c r="AL1108" s="617"/>
      <c r="AM1108" s="617"/>
      <c r="AN1108" s="617"/>
      <c r="AO1108" s="617"/>
      <c r="AP1108" s="617"/>
      <c r="AQ1108" s="617"/>
      <c r="AR1108" s="617"/>
      <c r="AS1108" s="617"/>
      <c r="AT1108" s="617"/>
    </row>
    <row r="1109" spans="1:46" ht="15.75" hidden="1" thickBot="1">
      <c r="A1109" s="534" t="s">
        <v>57</v>
      </c>
      <c r="B1109" s="518" t="s">
        <v>419</v>
      </c>
      <c r="C1109" s="519" t="s">
        <v>419</v>
      </c>
      <c r="D1109" s="519" t="s">
        <v>419</v>
      </c>
      <c r="E1109" s="612" t="s">
        <v>419</v>
      </c>
      <c r="F1109" s="613" t="s">
        <v>419</v>
      </c>
      <c r="G1109" s="613" t="s">
        <v>419</v>
      </c>
      <c r="H1109" s="614" t="s">
        <v>419</v>
      </c>
      <c r="I1109" s="522" t="s">
        <v>419</v>
      </c>
      <c r="J1109" s="519" t="s">
        <v>419</v>
      </c>
      <c r="K1109" s="542"/>
      <c r="L1109" s="538">
        <f>K1109</f>
        <v>0</v>
      </c>
      <c r="M1109" s="519" t="s">
        <v>419</v>
      </c>
      <c r="N1109" s="519" t="s">
        <v>419</v>
      </c>
      <c r="O1109" s="542"/>
      <c r="P1109" s="519">
        <f>O1109</f>
        <v>0</v>
      </c>
      <c r="Q1109" s="519" t="s">
        <v>419</v>
      </c>
      <c r="R1109" s="519" t="s">
        <v>419</v>
      </c>
      <c r="S1109" s="519">
        <f>K1109+O1109</f>
        <v>0</v>
      </c>
      <c r="T1109" s="521">
        <f>S1109</f>
        <v>0</v>
      </c>
      <c r="V1109" s="617"/>
      <c r="W1109" s="617"/>
      <c r="X1109" s="617"/>
      <c r="Y1109" s="617"/>
      <c r="Z1109" s="617"/>
      <c r="AA1109" s="617"/>
      <c r="AB1109" s="617"/>
      <c r="AC1109" s="617"/>
      <c r="AD1109" s="617"/>
      <c r="AE1109" s="617"/>
      <c r="AF1109" s="617"/>
      <c r="AG1109" s="617"/>
      <c r="AH1109" s="617"/>
      <c r="AI1109" s="617"/>
      <c r="AJ1109" s="617"/>
      <c r="AK1109" s="617"/>
      <c r="AL1109" s="617"/>
      <c r="AM1109" s="617"/>
      <c r="AN1109" s="617"/>
      <c r="AO1109" s="617"/>
      <c r="AP1109" s="617"/>
      <c r="AQ1109" s="617"/>
      <c r="AR1109" s="617"/>
      <c r="AS1109" s="617"/>
      <c r="AT1109" s="617"/>
    </row>
    <row r="1110" spans="1:46" ht="18.75" hidden="1" thickBot="1">
      <c r="A1110" s="535" t="s">
        <v>518</v>
      </c>
      <c r="B1110" s="536"/>
      <c r="C1110" s="519" t="e">
        <f>ROUND((Q1110-R1110)/H1110/12,0)</f>
        <v>#DIV/0!</v>
      </c>
      <c r="D1110" s="519" t="e">
        <f>ROUND(R1110/F1110/12,0)</f>
        <v>#DIV/0!</v>
      </c>
      <c r="E1110" s="612">
        <f>E1111+E1112</f>
        <v>0</v>
      </c>
      <c r="F1110" s="613">
        <f>F1111+F1112</f>
        <v>0</v>
      </c>
      <c r="G1110" s="613">
        <f>G1111+G1112</f>
        <v>0</v>
      </c>
      <c r="H1110" s="614">
        <f>IF(E1110+G1110=H1111+H1112,E1110+G1110, "CHYBA")</f>
        <v>0</v>
      </c>
      <c r="I1110" s="522">
        <f>I1111+I1112</f>
        <v>0</v>
      </c>
      <c r="J1110" s="519">
        <f t="shared" ref="J1110" si="359">J1111+J1112</f>
        <v>0</v>
      </c>
      <c r="K1110" s="519">
        <f>K1113</f>
        <v>0</v>
      </c>
      <c r="L1110" s="519">
        <f>IF(I1110+K1110=L1111+L1112+L1113,I1110+K1110,"CHYBA")</f>
        <v>0</v>
      </c>
      <c r="M1110" s="519">
        <f>M1111+M1112</f>
        <v>0</v>
      </c>
      <c r="N1110" s="519">
        <f>N1111+N1112</f>
        <v>0</v>
      </c>
      <c r="O1110" s="519">
        <f>O1113</f>
        <v>0</v>
      </c>
      <c r="P1110" s="519">
        <f>IF(M1110+O1110=P1111+P1112+P1113,M1110+O1110,"CHYBA")</f>
        <v>0</v>
      </c>
      <c r="Q1110" s="519">
        <f>Q1111+Q1112</f>
        <v>0</v>
      </c>
      <c r="R1110" s="519">
        <f>R1111+R1112</f>
        <v>0</v>
      </c>
      <c r="S1110" s="519">
        <f>S1113</f>
        <v>0</v>
      </c>
      <c r="T1110" s="521">
        <f>IF(Q1110+S1110=T1111+T1112+T1113,Q1110+S1110,"CHYBA")</f>
        <v>0</v>
      </c>
      <c r="V1110" s="617"/>
      <c r="W1110" s="617"/>
      <c r="X1110" s="617"/>
      <c r="Y1110" s="617"/>
      <c r="Z1110" s="617"/>
      <c r="AA1110" s="617"/>
      <c r="AB1110" s="617"/>
      <c r="AC1110" s="617"/>
      <c r="AD1110" s="617"/>
      <c r="AE1110" s="617"/>
      <c r="AF1110" s="617"/>
      <c r="AG1110" s="617"/>
      <c r="AH1110" s="617"/>
      <c r="AI1110" s="617"/>
      <c r="AJ1110" s="617"/>
      <c r="AK1110" s="617"/>
      <c r="AL1110" s="617"/>
      <c r="AM1110" s="617"/>
      <c r="AN1110" s="617"/>
      <c r="AO1110" s="617"/>
      <c r="AP1110" s="617"/>
      <c r="AQ1110" s="617"/>
      <c r="AR1110" s="617"/>
      <c r="AS1110" s="617"/>
      <c r="AT1110" s="617"/>
    </row>
    <row r="1111" spans="1:46" ht="15.75" hidden="1" thickBot="1">
      <c r="A1111" s="534" t="s">
        <v>55</v>
      </c>
      <c r="B1111" s="518" t="s">
        <v>419</v>
      </c>
      <c r="C1111" s="519" t="e">
        <f>ROUND((Q1111-R1111)/H1111/12,0)</f>
        <v>#DIV/0!</v>
      </c>
      <c r="D1111" s="519" t="e">
        <f>ROUND(R1111/F1111/12,0)</f>
        <v>#DIV/0!</v>
      </c>
      <c r="E1111" s="615"/>
      <c r="F1111" s="616"/>
      <c r="G1111" s="616"/>
      <c r="H1111" s="614">
        <f>E1111+G1111</f>
        <v>0</v>
      </c>
      <c r="I1111" s="541"/>
      <c r="J1111" s="542"/>
      <c r="K1111" s="519" t="s">
        <v>419</v>
      </c>
      <c r="L1111" s="519">
        <f>I1111</f>
        <v>0</v>
      </c>
      <c r="M1111" s="542"/>
      <c r="N1111" s="542"/>
      <c r="O1111" s="519" t="s">
        <v>419</v>
      </c>
      <c r="P1111" s="519">
        <f>M1111</f>
        <v>0</v>
      </c>
      <c r="Q1111" s="519">
        <f>I1111+M1111</f>
        <v>0</v>
      </c>
      <c r="R1111" s="519">
        <f>J1111+N1111</f>
        <v>0</v>
      </c>
      <c r="S1111" s="519" t="s">
        <v>419</v>
      </c>
      <c r="T1111" s="521">
        <f>Q1111</f>
        <v>0</v>
      </c>
      <c r="V1111" s="617"/>
      <c r="W1111" s="617"/>
      <c r="X1111" s="617"/>
      <c r="Y1111" s="617"/>
      <c r="Z1111" s="617"/>
      <c r="AA1111" s="617"/>
      <c r="AB1111" s="617"/>
      <c r="AC1111" s="617"/>
      <c r="AD1111" s="617"/>
      <c r="AE1111" s="617"/>
      <c r="AF1111" s="617"/>
      <c r="AG1111" s="617"/>
      <c r="AH1111" s="617"/>
      <c r="AI1111" s="617"/>
      <c r="AJ1111" s="617"/>
      <c r="AK1111" s="617"/>
      <c r="AL1111" s="617"/>
      <c r="AM1111" s="617"/>
      <c r="AN1111" s="617"/>
      <c r="AO1111" s="617"/>
      <c r="AP1111" s="617"/>
      <c r="AQ1111" s="617"/>
      <c r="AR1111" s="617"/>
      <c r="AS1111" s="617"/>
      <c r="AT1111" s="617"/>
    </row>
    <row r="1112" spans="1:46" ht="15.75" hidden="1" thickBot="1">
      <c r="A1112" s="534" t="s">
        <v>56</v>
      </c>
      <c r="B1112" s="518" t="s">
        <v>419</v>
      </c>
      <c r="C1112" s="519" t="e">
        <f>ROUND((Q1112-R1112)/H1112/12,0)</f>
        <v>#DIV/0!</v>
      </c>
      <c r="D1112" s="519" t="e">
        <f>ROUND(R1112/F1112/12,0)</f>
        <v>#DIV/0!</v>
      </c>
      <c r="E1112" s="615"/>
      <c r="F1112" s="616"/>
      <c r="G1112" s="616"/>
      <c r="H1112" s="614">
        <f>E1112+G1112</f>
        <v>0</v>
      </c>
      <c r="I1112" s="541"/>
      <c r="J1112" s="542"/>
      <c r="K1112" s="519" t="s">
        <v>419</v>
      </c>
      <c r="L1112" s="519">
        <f>I1112</f>
        <v>0</v>
      </c>
      <c r="M1112" s="542"/>
      <c r="N1112" s="542"/>
      <c r="O1112" s="519" t="s">
        <v>419</v>
      </c>
      <c r="P1112" s="519">
        <f>M1112</f>
        <v>0</v>
      </c>
      <c r="Q1112" s="519">
        <f>I1112+M1112</f>
        <v>0</v>
      </c>
      <c r="R1112" s="519">
        <f>J1112+N1112</f>
        <v>0</v>
      </c>
      <c r="S1112" s="519" t="s">
        <v>419</v>
      </c>
      <c r="T1112" s="521">
        <f>Q1112</f>
        <v>0</v>
      </c>
      <c r="V1112" s="617"/>
      <c r="W1112" s="617"/>
      <c r="X1112" s="617"/>
      <c r="Y1112" s="617"/>
      <c r="Z1112" s="617"/>
      <c r="AA1112" s="617"/>
      <c r="AB1112" s="617"/>
      <c r="AC1112" s="617"/>
      <c r="AD1112" s="617"/>
      <c r="AE1112" s="617"/>
      <c r="AF1112" s="617"/>
      <c r="AG1112" s="617"/>
      <c r="AH1112" s="617"/>
      <c r="AI1112" s="617"/>
      <c r="AJ1112" s="617"/>
      <c r="AK1112" s="617"/>
      <c r="AL1112" s="617"/>
      <c r="AM1112" s="617"/>
      <c r="AN1112" s="617"/>
      <c r="AO1112" s="617"/>
      <c r="AP1112" s="617"/>
      <c r="AQ1112" s="617"/>
      <c r="AR1112" s="617"/>
      <c r="AS1112" s="617"/>
      <c r="AT1112" s="617"/>
    </row>
    <row r="1113" spans="1:46" ht="15.75" hidden="1" thickBot="1">
      <c r="A1113" s="534" t="s">
        <v>57</v>
      </c>
      <c r="B1113" s="518" t="s">
        <v>419</v>
      </c>
      <c r="C1113" s="519" t="s">
        <v>419</v>
      </c>
      <c r="D1113" s="519" t="s">
        <v>419</v>
      </c>
      <c r="E1113" s="612" t="s">
        <v>419</v>
      </c>
      <c r="F1113" s="613" t="s">
        <v>419</v>
      </c>
      <c r="G1113" s="613" t="s">
        <v>419</v>
      </c>
      <c r="H1113" s="614" t="s">
        <v>419</v>
      </c>
      <c r="I1113" s="522" t="s">
        <v>419</v>
      </c>
      <c r="J1113" s="519" t="s">
        <v>419</v>
      </c>
      <c r="K1113" s="542"/>
      <c r="L1113" s="519">
        <f>K1113</f>
        <v>0</v>
      </c>
      <c r="M1113" s="519" t="s">
        <v>419</v>
      </c>
      <c r="N1113" s="519" t="s">
        <v>419</v>
      </c>
      <c r="O1113" s="542"/>
      <c r="P1113" s="519">
        <f>O1113</f>
        <v>0</v>
      </c>
      <c r="Q1113" s="519" t="s">
        <v>419</v>
      </c>
      <c r="R1113" s="519" t="s">
        <v>419</v>
      </c>
      <c r="S1113" s="519">
        <f>K1113+O1113</f>
        <v>0</v>
      </c>
      <c r="T1113" s="521">
        <f>S1113</f>
        <v>0</v>
      </c>
      <c r="V1113" s="617"/>
      <c r="W1113" s="617"/>
      <c r="X1113" s="617"/>
      <c r="Y1113" s="617"/>
      <c r="Z1113" s="617"/>
      <c r="AA1113" s="617"/>
      <c r="AB1113" s="617"/>
      <c r="AC1113" s="617"/>
      <c r="AD1113" s="617"/>
      <c r="AE1113" s="617"/>
      <c r="AF1113" s="617"/>
      <c r="AG1113" s="617"/>
      <c r="AH1113" s="617"/>
      <c r="AI1113" s="617"/>
      <c r="AJ1113" s="617"/>
      <c r="AK1113" s="617"/>
      <c r="AL1113" s="617"/>
      <c r="AM1113" s="617"/>
      <c r="AN1113" s="617"/>
      <c r="AO1113" s="617"/>
      <c r="AP1113" s="617"/>
      <c r="AQ1113" s="617"/>
      <c r="AR1113" s="617"/>
      <c r="AS1113" s="617"/>
      <c r="AT1113" s="617"/>
    </row>
    <row r="1114" spans="1:46" ht="18.75" hidden="1" thickBot="1">
      <c r="A1114" s="535" t="s">
        <v>518</v>
      </c>
      <c r="B1114" s="536"/>
      <c r="C1114" s="519" t="e">
        <f>ROUND((Q1114-R1114)/H1114/12,0)</f>
        <v>#DIV/0!</v>
      </c>
      <c r="D1114" s="519" t="e">
        <f>ROUND(R1114/F1114/12,0)</f>
        <v>#DIV/0!</v>
      </c>
      <c r="E1114" s="612">
        <f>E1115+E1116</f>
        <v>0</v>
      </c>
      <c r="F1114" s="613">
        <f>F1115+F1116</f>
        <v>0</v>
      </c>
      <c r="G1114" s="613">
        <f>G1115+G1116</f>
        <v>0</v>
      </c>
      <c r="H1114" s="614">
        <f>IF(E1114+G1114=H1115+H1116,E1114+G1114, "CHYBA")</f>
        <v>0</v>
      </c>
      <c r="I1114" s="522">
        <f>I1115+I1116</f>
        <v>0</v>
      </c>
      <c r="J1114" s="519">
        <f t="shared" ref="J1114" si="360">J1115+J1116</f>
        <v>0</v>
      </c>
      <c r="K1114" s="519">
        <f>K1117</f>
        <v>0</v>
      </c>
      <c r="L1114" s="519">
        <f>IF(I1114+K1114=L1115+L1116+L1117,I1114+K1114,"CHYBA")</f>
        <v>0</v>
      </c>
      <c r="M1114" s="519">
        <f>M1115+M1116</f>
        <v>0</v>
      </c>
      <c r="N1114" s="519">
        <f>N1115+N1116</f>
        <v>0</v>
      </c>
      <c r="O1114" s="519">
        <f>O1117</f>
        <v>0</v>
      </c>
      <c r="P1114" s="519">
        <f>IF(M1114+O1114=P1115+P1116+P1117,M1114+O1114,"CHYBA")</f>
        <v>0</v>
      </c>
      <c r="Q1114" s="519">
        <f>Q1115+Q1116</f>
        <v>0</v>
      </c>
      <c r="R1114" s="519">
        <f>R1115+R1116</f>
        <v>0</v>
      </c>
      <c r="S1114" s="519">
        <f>S1117</f>
        <v>0</v>
      </c>
      <c r="T1114" s="521">
        <f>IF(Q1114+S1114=T1115+T1116+T1117,Q1114+S1114,"CHYBA")</f>
        <v>0</v>
      </c>
      <c r="V1114" s="617"/>
      <c r="W1114" s="617"/>
      <c r="X1114" s="617"/>
      <c r="Y1114" s="617"/>
      <c r="Z1114" s="617"/>
      <c r="AA1114" s="617"/>
      <c r="AB1114" s="617"/>
      <c r="AC1114" s="617"/>
      <c r="AD1114" s="617"/>
      <c r="AE1114" s="617"/>
      <c r="AF1114" s="617"/>
      <c r="AG1114" s="617"/>
      <c r="AH1114" s="617"/>
      <c r="AI1114" s="617"/>
      <c r="AJ1114" s="617"/>
      <c r="AK1114" s="617"/>
      <c r="AL1114" s="617"/>
      <c r="AM1114" s="617"/>
      <c r="AN1114" s="617"/>
      <c r="AO1114" s="617"/>
      <c r="AP1114" s="617"/>
      <c r="AQ1114" s="617"/>
      <c r="AR1114" s="617"/>
      <c r="AS1114" s="617"/>
      <c r="AT1114" s="617"/>
    </row>
    <row r="1115" spans="1:46" ht="15.75" hidden="1" thickBot="1">
      <c r="A1115" s="534" t="s">
        <v>55</v>
      </c>
      <c r="B1115" s="518" t="s">
        <v>419</v>
      </c>
      <c r="C1115" s="519" t="e">
        <f>ROUND((Q1115-R1115)/H1115/12,0)</f>
        <v>#DIV/0!</v>
      </c>
      <c r="D1115" s="519" t="e">
        <f>ROUND(R1115/F1115/12,0)</f>
        <v>#DIV/0!</v>
      </c>
      <c r="E1115" s="615"/>
      <c r="F1115" s="616"/>
      <c r="G1115" s="616"/>
      <c r="H1115" s="614">
        <f>E1115+G1115</f>
        <v>0</v>
      </c>
      <c r="I1115" s="541"/>
      <c r="J1115" s="542"/>
      <c r="K1115" s="519" t="s">
        <v>419</v>
      </c>
      <c r="L1115" s="519">
        <f>I1115</f>
        <v>0</v>
      </c>
      <c r="M1115" s="542"/>
      <c r="N1115" s="542"/>
      <c r="O1115" s="519" t="s">
        <v>419</v>
      </c>
      <c r="P1115" s="519">
        <f>M1115</f>
        <v>0</v>
      </c>
      <c r="Q1115" s="519">
        <f>I1115+M1115</f>
        <v>0</v>
      </c>
      <c r="R1115" s="519">
        <f>J1115+N1115</f>
        <v>0</v>
      </c>
      <c r="S1115" s="519" t="s">
        <v>419</v>
      </c>
      <c r="T1115" s="521">
        <f>Q1115</f>
        <v>0</v>
      </c>
      <c r="V1115" s="617"/>
      <c r="W1115" s="617"/>
      <c r="X1115" s="617"/>
      <c r="Y1115" s="617"/>
      <c r="Z1115" s="617"/>
      <c r="AA1115" s="617"/>
      <c r="AB1115" s="617"/>
      <c r="AC1115" s="617"/>
      <c r="AD1115" s="617"/>
      <c r="AE1115" s="617"/>
      <c r="AF1115" s="617"/>
      <c r="AG1115" s="617"/>
      <c r="AH1115" s="617"/>
      <c r="AI1115" s="617"/>
      <c r="AJ1115" s="617"/>
      <c r="AK1115" s="617"/>
      <c r="AL1115" s="617"/>
      <c r="AM1115" s="617"/>
      <c r="AN1115" s="617"/>
      <c r="AO1115" s="617"/>
      <c r="AP1115" s="617"/>
      <c r="AQ1115" s="617"/>
      <c r="AR1115" s="617"/>
      <c r="AS1115" s="617"/>
      <c r="AT1115" s="617"/>
    </row>
    <row r="1116" spans="1:46" ht="15.75" hidden="1" thickBot="1">
      <c r="A1116" s="534" t="s">
        <v>56</v>
      </c>
      <c r="B1116" s="518" t="s">
        <v>419</v>
      </c>
      <c r="C1116" s="519" t="e">
        <f>ROUND((Q1116-R1116)/H1116/12,0)</f>
        <v>#DIV/0!</v>
      </c>
      <c r="D1116" s="519" t="e">
        <f>ROUND(R1116/F1116/12,0)</f>
        <v>#DIV/0!</v>
      </c>
      <c r="E1116" s="615"/>
      <c r="F1116" s="616"/>
      <c r="G1116" s="616"/>
      <c r="H1116" s="614">
        <f>E1116+G1116</f>
        <v>0</v>
      </c>
      <c r="I1116" s="541"/>
      <c r="J1116" s="542"/>
      <c r="K1116" s="519" t="s">
        <v>419</v>
      </c>
      <c r="L1116" s="519">
        <f>I1116</f>
        <v>0</v>
      </c>
      <c r="M1116" s="542"/>
      <c r="N1116" s="542"/>
      <c r="O1116" s="519" t="s">
        <v>419</v>
      </c>
      <c r="P1116" s="519">
        <f>M1116</f>
        <v>0</v>
      </c>
      <c r="Q1116" s="519">
        <f>I1116+M1116</f>
        <v>0</v>
      </c>
      <c r="R1116" s="519">
        <f>J1116+N1116</f>
        <v>0</v>
      </c>
      <c r="S1116" s="519" t="s">
        <v>419</v>
      </c>
      <c r="T1116" s="521">
        <f>Q1116</f>
        <v>0</v>
      </c>
      <c r="V1116" s="617"/>
      <c r="W1116" s="617"/>
      <c r="X1116" s="617"/>
      <c r="Y1116" s="617"/>
      <c r="Z1116" s="617"/>
      <c r="AA1116" s="617"/>
      <c r="AB1116" s="617"/>
      <c r="AC1116" s="617"/>
      <c r="AD1116" s="617"/>
      <c r="AE1116" s="617"/>
      <c r="AF1116" s="617"/>
      <c r="AG1116" s="617"/>
      <c r="AH1116" s="617"/>
      <c r="AI1116" s="617"/>
      <c r="AJ1116" s="617"/>
      <c r="AK1116" s="617"/>
      <c r="AL1116" s="617"/>
      <c r="AM1116" s="617"/>
      <c r="AN1116" s="617"/>
      <c r="AO1116" s="617"/>
      <c r="AP1116" s="617"/>
      <c r="AQ1116" s="617"/>
      <c r="AR1116" s="617"/>
      <c r="AS1116" s="617"/>
      <c r="AT1116" s="617"/>
    </row>
    <row r="1117" spans="1:46" ht="15.75" hidden="1" thickBot="1">
      <c r="A1117" s="534" t="s">
        <v>57</v>
      </c>
      <c r="B1117" s="518" t="s">
        <v>419</v>
      </c>
      <c r="C1117" s="519" t="s">
        <v>419</v>
      </c>
      <c r="D1117" s="519" t="s">
        <v>419</v>
      </c>
      <c r="E1117" s="612" t="s">
        <v>419</v>
      </c>
      <c r="F1117" s="613" t="s">
        <v>419</v>
      </c>
      <c r="G1117" s="613" t="s">
        <v>419</v>
      </c>
      <c r="H1117" s="614" t="s">
        <v>419</v>
      </c>
      <c r="I1117" s="522" t="s">
        <v>419</v>
      </c>
      <c r="J1117" s="519" t="s">
        <v>419</v>
      </c>
      <c r="K1117" s="542"/>
      <c r="L1117" s="519">
        <f>K1117</f>
        <v>0</v>
      </c>
      <c r="M1117" s="519" t="s">
        <v>419</v>
      </c>
      <c r="N1117" s="519" t="s">
        <v>419</v>
      </c>
      <c r="O1117" s="542"/>
      <c r="P1117" s="519">
        <f>O1117</f>
        <v>0</v>
      </c>
      <c r="Q1117" s="519" t="s">
        <v>419</v>
      </c>
      <c r="R1117" s="519" t="s">
        <v>419</v>
      </c>
      <c r="S1117" s="519">
        <f>K1117+O1117</f>
        <v>0</v>
      </c>
      <c r="T1117" s="521">
        <f>S1117</f>
        <v>0</v>
      </c>
      <c r="V1117" s="617"/>
      <c r="W1117" s="617"/>
      <c r="X1117" s="617"/>
      <c r="Y1117" s="617"/>
      <c r="Z1117" s="617"/>
      <c r="AA1117" s="617"/>
      <c r="AB1117" s="617"/>
      <c r="AC1117" s="617"/>
      <c r="AD1117" s="617"/>
      <c r="AE1117" s="617"/>
      <c r="AF1117" s="617"/>
      <c r="AG1117" s="617"/>
      <c r="AH1117" s="617"/>
      <c r="AI1117" s="617"/>
      <c r="AJ1117" s="617"/>
      <c r="AK1117" s="617"/>
      <c r="AL1117" s="617"/>
      <c r="AM1117" s="617"/>
      <c r="AN1117" s="617"/>
      <c r="AO1117" s="617"/>
      <c r="AP1117" s="617"/>
      <c r="AQ1117" s="617"/>
      <c r="AR1117" s="617"/>
      <c r="AS1117" s="617"/>
      <c r="AT1117" s="617"/>
    </row>
    <row r="1118" spans="1:46" ht="18.75" hidden="1" thickBot="1">
      <c r="A1118" s="535" t="s">
        <v>518</v>
      </c>
      <c r="B1118" s="536"/>
      <c r="C1118" s="519" t="e">
        <f>ROUND((Q1118-R1118)/H1118/12,0)</f>
        <v>#DIV/0!</v>
      </c>
      <c r="D1118" s="519" t="e">
        <f>ROUND(R1118/F1118/12,0)</f>
        <v>#DIV/0!</v>
      </c>
      <c r="E1118" s="612">
        <f>E1119+E1120</f>
        <v>0</v>
      </c>
      <c r="F1118" s="613">
        <f>F1119+F1120</f>
        <v>0</v>
      </c>
      <c r="G1118" s="613">
        <f>G1119+G1120</f>
        <v>0</v>
      </c>
      <c r="H1118" s="614">
        <f>IF(E1118+G1118=H1119+H1120,E1118+G1118, "CHYBA")</f>
        <v>0</v>
      </c>
      <c r="I1118" s="522">
        <f>I1119+I1120</f>
        <v>0</v>
      </c>
      <c r="J1118" s="519">
        <f t="shared" ref="J1118" si="361">J1119+J1120</f>
        <v>0</v>
      </c>
      <c r="K1118" s="519">
        <f>K1121</f>
        <v>0</v>
      </c>
      <c r="L1118" s="519">
        <f>IF(I1118+K1118=L1119+L1120+L1121,I1118+K1118,"CHYBA")</f>
        <v>0</v>
      </c>
      <c r="M1118" s="519">
        <f>M1119+M1120</f>
        <v>0</v>
      </c>
      <c r="N1118" s="519">
        <f>N1119+N1120</f>
        <v>0</v>
      </c>
      <c r="O1118" s="519">
        <f>O1121</f>
        <v>0</v>
      </c>
      <c r="P1118" s="519">
        <f>IF(M1118+O1118=P1119+P1120+P1121,M1118+O1118,"CHYBA")</f>
        <v>0</v>
      </c>
      <c r="Q1118" s="519">
        <f>Q1119+Q1120</f>
        <v>0</v>
      </c>
      <c r="R1118" s="519">
        <f>R1119+R1120</f>
        <v>0</v>
      </c>
      <c r="S1118" s="519">
        <f>S1121</f>
        <v>0</v>
      </c>
      <c r="T1118" s="521">
        <f>IF(Q1118+S1118=T1119+T1120+T1121,Q1118+S1118,"CHYBA")</f>
        <v>0</v>
      </c>
      <c r="V1118" s="617"/>
      <c r="W1118" s="617"/>
      <c r="X1118" s="617"/>
      <c r="Y1118" s="617"/>
      <c r="Z1118" s="617"/>
      <c r="AA1118" s="617"/>
      <c r="AB1118" s="617"/>
      <c r="AC1118" s="617"/>
      <c r="AD1118" s="617"/>
      <c r="AE1118" s="617"/>
      <c r="AF1118" s="617"/>
      <c r="AG1118" s="617"/>
      <c r="AH1118" s="617"/>
      <c r="AI1118" s="617"/>
      <c r="AJ1118" s="617"/>
      <c r="AK1118" s="617"/>
      <c r="AL1118" s="617"/>
      <c r="AM1118" s="617"/>
      <c r="AN1118" s="617"/>
      <c r="AO1118" s="617"/>
      <c r="AP1118" s="617"/>
      <c r="AQ1118" s="617"/>
      <c r="AR1118" s="617"/>
      <c r="AS1118" s="617"/>
      <c r="AT1118" s="617"/>
    </row>
    <row r="1119" spans="1:46" ht="15.75" hidden="1" thickBot="1">
      <c r="A1119" s="534" t="s">
        <v>55</v>
      </c>
      <c r="B1119" s="518" t="s">
        <v>419</v>
      </c>
      <c r="C1119" s="519" t="e">
        <f>ROUND((Q1119-R1119)/H1119/12,0)</f>
        <v>#DIV/0!</v>
      </c>
      <c r="D1119" s="519" t="e">
        <f>ROUND(R1119/F1119/12,0)</f>
        <v>#DIV/0!</v>
      </c>
      <c r="E1119" s="615"/>
      <c r="F1119" s="616"/>
      <c r="G1119" s="616"/>
      <c r="H1119" s="614">
        <f>E1119+G1119</f>
        <v>0</v>
      </c>
      <c r="I1119" s="541"/>
      <c r="J1119" s="542"/>
      <c r="K1119" s="519" t="s">
        <v>419</v>
      </c>
      <c r="L1119" s="519">
        <f>I1119</f>
        <v>0</v>
      </c>
      <c r="M1119" s="542"/>
      <c r="N1119" s="542"/>
      <c r="O1119" s="519" t="s">
        <v>419</v>
      </c>
      <c r="P1119" s="519">
        <f>M1119</f>
        <v>0</v>
      </c>
      <c r="Q1119" s="519">
        <f>I1119+M1119</f>
        <v>0</v>
      </c>
      <c r="R1119" s="519">
        <f>J1119+N1119</f>
        <v>0</v>
      </c>
      <c r="S1119" s="519" t="s">
        <v>419</v>
      </c>
      <c r="T1119" s="521">
        <f>Q1119</f>
        <v>0</v>
      </c>
      <c r="V1119" s="617"/>
      <c r="W1119" s="617"/>
      <c r="X1119" s="617"/>
      <c r="Y1119" s="617"/>
      <c r="Z1119" s="617"/>
      <c r="AA1119" s="617"/>
      <c r="AB1119" s="617"/>
      <c r="AC1119" s="617"/>
      <c r="AD1119" s="617"/>
      <c r="AE1119" s="617"/>
      <c r="AF1119" s="617"/>
      <c r="AG1119" s="617"/>
      <c r="AH1119" s="617"/>
      <c r="AI1119" s="617"/>
      <c r="AJ1119" s="617"/>
      <c r="AK1119" s="617"/>
      <c r="AL1119" s="617"/>
      <c r="AM1119" s="617"/>
      <c r="AN1119" s="617"/>
      <c r="AO1119" s="617"/>
      <c r="AP1119" s="617"/>
      <c r="AQ1119" s="617"/>
      <c r="AR1119" s="617"/>
      <c r="AS1119" s="617"/>
      <c r="AT1119" s="617"/>
    </row>
    <row r="1120" spans="1:46" ht="15.75" hidden="1" thickBot="1">
      <c r="A1120" s="534" t="s">
        <v>56</v>
      </c>
      <c r="B1120" s="518" t="s">
        <v>419</v>
      </c>
      <c r="C1120" s="519" t="e">
        <f>ROUND((Q1120-R1120)/H1120/12,0)</f>
        <v>#DIV/0!</v>
      </c>
      <c r="D1120" s="519" t="e">
        <f>ROUND(R1120/F1120/12,0)</f>
        <v>#DIV/0!</v>
      </c>
      <c r="E1120" s="615"/>
      <c r="F1120" s="616"/>
      <c r="G1120" s="616"/>
      <c r="H1120" s="614">
        <f>E1120+G1120</f>
        <v>0</v>
      </c>
      <c r="I1120" s="541"/>
      <c r="J1120" s="542"/>
      <c r="K1120" s="519" t="s">
        <v>419</v>
      </c>
      <c r="L1120" s="519">
        <f>I1120</f>
        <v>0</v>
      </c>
      <c r="M1120" s="542"/>
      <c r="N1120" s="542"/>
      <c r="O1120" s="519" t="s">
        <v>419</v>
      </c>
      <c r="P1120" s="519">
        <f>M1120</f>
        <v>0</v>
      </c>
      <c r="Q1120" s="519">
        <f>I1120+M1120</f>
        <v>0</v>
      </c>
      <c r="R1120" s="519">
        <f>J1120+N1120</f>
        <v>0</v>
      </c>
      <c r="S1120" s="519" t="s">
        <v>419</v>
      </c>
      <c r="T1120" s="521">
        <f>Q1120</f>
        <v>0</v>
      </c>
      <c r="V1120" s="617"/>
      <c r="W1120" s="617"/>
      <c r="X1120" s="617"/>
      <c r="Y1120" s="617"/>
      <c r="Z1120" s="617"/>
      <c r="AA1120" s="617"/>
      <c r="AB1120" s="617"/>
      <c r="AC1120" s="617"/>
      <c r="AD1120" s="617"/>
      <c r="AE1120" s="617"/>
      <c r="AF1120" s="617"/>
      <c r="AG1120" s="617"/>
      <c r="AH1120" s="617"/>
      <c r="AI1120" s="617"/>
      <c r="AJ1120" s="617"/>
      <c r="AK1120" s="617"/>
      <c r="AL1120" s="617"/>
      <c r="AM1120" s="617"/>
      <c r="AN1120" s="617"/>
      <c r="AO1120" s="617"/>
      <c r="AP1120" s="617"/>
      <c r="AQ1120" s="617"/>
      <c r="AR1120" s="617"/>
      <c r="AS1120" s="617"/>
      <c r="AT1120" s="617"/>
    </row>
    <row r="1121" spans="1:46" ht="15.75" hidden="1" thickBot="1">
      <c r="A1121" s="534" t="s">
        <v>57</v>
      </c>
      <c r="B1121" s="518" t="s">
        <v>419</v>
      </c>
      <c r="C1121" s="519" t="s">
        <v>419</v>
      </c>
      <c r="D1121" s="519" t="s">
        <v>419</v>
      </c>
      <c r="E1121" s="612" t="s">
        <v>419</v>
      </c>
      <c r="F1121" s="613" t="s">
        <v>419</v>
      </c>
      <c r="G1121" s="613" t="s">
        <v>419</v>
      </c>
      <c r="H1121" s="614" t="s">
        <v>419</v>
      </c>
      <c r="I1121" s="522" t="s">
        <v>419</v>
      </c>
      <c r="J1121" s="519" t="s">
        <v>419</v>
      </c>
      <c r="K1121" s="542"/>
      <c r="L1121" s="519">
        <f>K1121</f>
        <v>0</v>
      </c>
      <c r="M1121" s="519" t="s">
        <v>419</v>
      </c>
      <c r="N1121" s="519" t="s">
        <v>419</v>
      </c>
      <c r="O1121" s="542"/>
      <c r="P1121" s="519">
        <f>O1121</f>
        <v>0</v>
      </c>
      <c r="Q1121" s="519" t="s">
        <v>419</v>
      </c>
      <c r="R1121" s="519" t="s">
        <v>419</v>
      </c>
      <c r="S1121" s="519">
        <f>K1121+O1121</f>
        <v>0</v>
      </c>
      <c r="T1121" s="521">
        <f>S1121</f>
        <v>0</v>
      </c>
      <c r="V1121" s="617"/>
      <c r="W1121" s="617"/>
      <c r="X1121" s="617"/>
      <c r="Y1121" s="617"/>
      <c r="Z1121" s="617"/>
      <c r="AA1121" s="617"/>
      <c r="AB1121" s="617"/>
      <c r="AC1121" s="617"/>
      <c r="AD1121" s="617"/>
      <c r="AE1121" s="617"/>
      <c r="AF1121" s="617"/>
      <c r="AG1121" s="617"/>
      <c r="AH1121" s="617"/>
      <c r="AI1121" s="617"/>
      <c r="AJ1121" s="617"/>
      <c r="AK1121" s="617"/>
      <c r="AL1121" s="617"/>
      <c r="AM1121" s="617"/>
      <c r="AN1121" s="617"/>
      <c r="AO1121" s="617"/>
      <c r="AP1121" s="617"/>
      <c r="AQ1121" s="617"/>
      <c r="AR1121" s="617"/>
      <c r="AS1121" s="617"/>
      <c r="AT1121" s="617"/>
    </row>
    <row r="1122" spans="1:46" ht="18.75" hidden="1" thickBot="1">
      <c r="A1122" s="535" t="s">
        <v>518</v>
      </c>
      <c r="B1122" s="536"/>
      <c r="C1122" s="519" t="e">
        <f>ROUND((Q1122-R1122)/H1122/12,0)</f>
        <v>#DIV/0!</v>
      </c>
      <c r="D1122" s="519" t="e">
        <f>ROUND(R1122/F1122/12,0)</f>
        <v>#DIV/0!</v>
      </c>
      <c r="E1122" s="612">
        <f>E1123+E1124</f>
        <v>0</v>
      </c>
      <c r="F1122" s="613">
        <f>F1123+F1124</f>
        <v>0</v>
      </c>
      <c r="G1122" s="613">
        <f>G1123+G1124</f>
        <v>0</v>
      </c>
      <c r="H1122" s="614">
        <f>IF(E1122+G1122=H1123+H1124,E1122+G1122, "CHYBA")</f>
        <v>0</v>
      </c>
      <c r="I1122" s="522">
        <f>I1123+I1124</f>
        <v>0</v>
      </c>
      <c r="J1122" s="519">
        <f t="shared" ref="J1122" si="362">J1123+J1124</f>
        <v>0</v>
      </c>
      <c r="K1122" s="519">
        <f>K1125</f>
        <v>0</v>
      </c>
      <c r="L1122" s="519">
        <f>IF(I1122+K1122=L1123+L1124+L1125,I1122+K1122,"CHYBA")</f>
        <v>0</v>
      </c>
      <c r="M1122" s="519">
        <f>M1123+M1124</f>
        <v>0</v>
      </c>
      <c r="N1122" s="519">
        <f>N1123+N1124</f>
        <v>0</v>
      </c>
      <c r="O1122" s="519">
        <f>O1125</f>
        <v>0</v>
      </c>
      <c r="P1122" s="519">
        <f>IF(M1122+O1122=P1123+P1124+P1125,M1122+O1122,"CHYBA")</f>
        <v>0</v>
      </c>
      <c r="Q1122" s="519">
        <f>Q1123+Q1124</f>
        <v>0</v>
      </c>
      <c r="R1122" s="519">
        <f>R1123+R1124</f>
        <v>0</v>
      </c>
      <c r="S1122" s="519">
        <f>S1125</f>
        <v>0</v>
      </c>
      <c r="T1122" s="521">
        <f>IF(Q1122+S1122=T1123+T1124+T1125,Q1122+S1122,"CHYBA")</f>
        <v>0</v>
      </c>
      <c r="V1122" s="617"/>
      <c r="W1122" s="617"/>
      <c r="X1122" s="617"/>
      <c r="Y1122" s="617"/>
      <c r="Z1122" s="617"/>
      <c r="AA1122" s="617"/>
      <c r="AB1122" s="617"/>
      <c r="AC1122" s="617"/>
      <c r="AD1122" s="617"/>
      <c r="AE1122" s="617"/>
      <c r="AF1122" s="617"/>
      <c r="AG1122" s="617"/>
      <c r="AH1122" s="617"/>
      <c r="AI1122" s="617"/>
      <c r="AJ1122" s="617"/>
      <c r="AK1122" s="617"/>
      <c r="AL1122" s="617"/>
      <c r="AM1122" s="617"/>
      <c r="AN1122" s="617"/>
      <c r="AO1122" s="617"/>
      <c r="AP1122" s="617"/>
      <c r="AQ1122" s="617"/>
      <c r="AR1122" s="617"/>
      <c r="AS1122" s="617"/>
      <c r="AT1122" s="617"/>
    </row>
    <row r="1123" spans="1:46" ht="15.75" hidden="1" thickBot="1">
      <c r="A1123" s="534" t="s">
        <v>55</v>
      </c>
      <c r="B1123" s="518" t="s">
        <v>419</v>
      </c>
      <c r="C1123" s="519" t="e">
        <f>ROUND((Q1123-R1123)/H1123/12,0)</f>
        <v>#DIV/0!</v>
      </c>
      <c r="D1123" s="519" t="e">
        <f>ROUND(R1123/F1123/12,0)</f>
        <v>#DIV/0!</v>
      </c>
      <c r="E1123" s="615"/>
      <c r="F1123" s="616"/>
      <c r="G1123" s="616"/>
      <c r="H1123" s="614">
        <f>E1123+G1123</f>
        <v>0</v>
      </c>
      <c r="I1123" s="541"/>
      <c r="J1123" s="542"/>
      <c r="K1123" s="519" t="s">
        <v>419</v>
      </c>
      <c r="L1123" s="519">
        <f>I1123</f>
        <v>0</v>
      </c>
      <c r="M1123" s="542"/>
      <c r="N1123" s="542"/>
      <c r="O1123" s="519" t="s">
        <v>419</v>
      </c>
      <c r="P1123" s="519">
        <f>M1123</f>
        <v>0</v>
      </c>
      <c r="Q1123" s="519">
        <f>I1123+M1123</f>
        <v>0</v>
      </c>
      <c r="R1123" s="519">
        <f>J1123+N1123</f>
        <v>0</v>
      </c>
      <c r="S1123" s="519" t="s">
        <v>419</v>
      </c>
      <c r="T1123" s="521">
        <f>Q1123</f>
        <v>0</v>
      </c>
      <c r="V1123" s="617"/>
      <c r="W1123" s="617"/>
      <c r="X1123" s="617"/>
      <c r="Y1123" s="617"/>
      <c r="Z1123" s="617"/>
      <c r="AA1123" s="617"/>
      <c r="AB1123" s="617"/>
      <c r="AC1123" s="617"/>
      <c r="AD1123" s="617"/>
      <c r="AE1123" s="617"/>
      <c r="AF1123" s="617"/>
      <c r="AG1123" s="617"/>
      <c r="AH1123" s="617"/>
      <c r="AI1123" s="617"/>
      <c r="AJ1123" s="617"/>
      <c r="AK1123" s="617"/>
      <c r="AL1123" s="617"/>
      <c r="AM1123" s="617"/>
      <c r="AN1123" s="617"/>
      <c r="AO1123" s="617"/>
      <c r="AP1123" s="617"/>
      <c r="AQ1123" s="617"/>
      <c r="AR1123" s="617"/>
      <c r="AS1123" s="617"/>
      <c r="AT1123" s="617"/>
    </row>
    <row r="1124" spans="1:46" ht="15.75" hidden="1" thickBot="1">
      <c r="A1124" s="534" t="s">
        <v>56</v>
      </c>
      <c r="B1124" s="518" t="s">
        <v>419</v>
      </c>
      <c r="C1124" s="519" t="e">
        <f>ROUND((Q1124-R1124)/H1124/12,0)</f>
        <v>#DIV/0!</v>
      </c>
      <c r="D1124" s="519" t="e">
        <f>ROUND(R1124/F1124/12,0)</f>
        <v>#DIV/0!</v>
      </c>
      <c r="E1124" s="615"/>
      <c r="F1124" s="616"/>
      <c r="G1124" s="616"/>
      <c r="H1124" s="614">
        <f>E1124+G1124</f>
        <v>0</v>
      </c>
      <c r="I1124" s="541"/>
      <c r="J1124" s="542"/>
      <c r="K1124" s="519" t="s">
        <v>419</v>
      </c>
      <c r="L1124" s="519">
        <f>I1124</f>
        <v>0</v>
      </c>
      <c r="M1124" s="542"/>
      <c r="N1124" s="542"/>
      <c r="O1124" s="519" t="s">
        <v>419</v>
      </c>
      <c r="P1124" s="519">
        <f>M1124</f>
        <v>0</v>
      </c>
      <c r="Q1124" s="519">
        <f>I1124+M1124</f>
        <v>0</v>
      </c>
      <c r="R1124" s="519">
        <f>J1124+N1124</f>
        <v>0</v>
      </c>
      <c r="S1124" s="519" t="s">
        <v>419</v>
      </c>
      <c r="T1124" s="521">
        <f>Q1124</f>
        <v>0</v>
      </c>
      <c r="V1124" s="617"/>
      <c r="W1124" s="617"/>
      <c r="X1124" s="617"/>
      <c r="Y1124" s="617"/>
      <c r="Z1124" s="617"/>
      <c r="AA1124" s="617"/>
      <c r="AB1124" s="617"/>
      <c r="AC1124" s="617"/>
      <c r="AD1124" s="617"/>
      <c r="AE1124" s="617"/>
      <c r="AF1124" s="617"/>
      <c r="AG1124" s="617"/>
      <c r="AH1124" s="617"/>
      <c r="AI1124" s="617"/>
      <c r="AJ1124" s="617"/>
      <c r="AK1124" s="617"/>
      <c r="AL1124" s="617"/>
      <c r="AM1124" s="617"/>
      <c r="AN1124" s="617"/>
      <c r="AO1124" s="617"/>
      <c r="AP1124" s="617"/>
      <c r="AQ1124" s="617"/>
      <c r="AR1124" s="617"/>
      <c r="AS1124" s="617"/>
      <c r="AT1124" s="617"/>
    </row>
    <row r="1125" spans="1:46" ht="15.75" hidden="1" thickBot="1">
      <c r="A1125" s="534" t="s">
        <v>57</v>
      </c>
      <c r="B1125" s="518" t="s">
        <v>419</v>
      </c>
      <c r="C1125" s="519" t="s">
        <v>419</v>
      </c>
      <c r="D1125" s="519" t="s">
        <v>419</v>
      </c>
      <c r="E1125" s="612" t="s">
        <v>419</v>
      </c>
      <c r="F1125" s="613" t="s">
        <v>419</v>
      </c>
      <c r="G1125" s="613" t="s">
        <v>419</v>
      </c>
      <c r="H1125" s="614" t="s">
        <v>419</v>
      </c>
      <c r="I1125" s="522" t="s">
        <v>419</v>
      </c>
      <c r="J1125" s="519" t="s">
        <v>419</v>
      </c>
      <c r="K1125" s="542"/>
      <c r="L1125" s="519">
        <f>K1125</f>
        <v>0</v>
      </c>
      <c r="M1125" s="519" t="s">
        <v>419</v>
      </c>
      <c r="N1125" s="519" t="s">
        <v>419</v>
      </c>
      <c r="O1125" s="542"/>
      <c r="P1125" s="519">
        <f>O1125</f>
        <v>0</v>
      </c>
      <c r="Q1125" s="519" t="s">
        <v>419</v>
      </c>
      <c r="R1125" s="519" t="s">
        <v>419</v>
      </c>
      <c r="S1125" s="519">
        <f>K1125+O1125</f>
        <v>0</v>
      </c>
      <c r="T1125" s="521">
        <f>S1125</f>
        <v>0</v>
      </c>
      <c r="V1125" s="617"/>
      <c r="W1125" s="617"/>
      <c r="X1125" s="617"/>
      <c r="Y1125" s="617"/>
      <c r="Z1125" s="617"/>
      <c r="AA1125" s="617"/>
      <c r="AB1125" s="617"/>
      <c r="AC1125" s="617"/>
      <c r="AD1125" s="617"/>
      <c r="AE1125" s="617"/>
      <c r="AF1125" s="617"/>
      <c r="AG1125" s="617"/>
      <c r="AH1125" s="617"/>
      <c r="AI1125" s="617"/>
      <c r="AJ1125" s="617"/>
      <c r="AK1125" s="617"/>
      <c r="AL1125" s="617"/>
      <c r="AM1125" s="617"/>
      <c r="AN1125" s="617"/>
      <c r="AO1125" s="617"/>
      <c r="AP1125" s="617"/>
      <c r="AQ1125" s="617"/>
      <c r="AR1125" s="617"/>
      <c r="AS1125" s="617"/>
      <c r="AT1125" s="617"/>
    </row>
    <row r="1126" spans="1:46" ht="18.75" hidden="1" thickBot="1">
      <c r="A1126" s="535" t="s">
        <v>518</v>
      </c>
      <c r="B1126" s="536"/>
      <c r="C1126" s="519" t="e">
        <f>ROUND((Q1126-R1126)/H1126/12,0)</f>
        <v>#DIV/0!</v>
      </c>
      <c r="D1126" s="519" t="e">
        <f>ROUND(R1126/F1126/12,0)</f>
        <v>#DIV/0!</v>
      </c>
      <c r="E1126" s="612">
        <f>E1127+E1128</f>
        <v>0</v>
      </c>
      <c r="F1126" s="613">
        <f>F1127+F1128</f>
        <v>0</v>
      </c>
      <c r="G1126" s="613">
        <f>G1127+G1128</f>
        <v>0</v>
      </c>
      <c r="H1126" s="614">
        <f>IF(E1126+G1126=H1127+H1128,E1126+G1126, "CHYBA")</f>
        <v>0</v>
      </c>
      <c r="I1126" s="522">
        <f>I1127+I1128</f>
        <v>0</v>
      </c>
      <c r="J1126" s="519">
        <f t="shared" ref="J1126" si="363">J1127+J1128</f>
        <v>0</v>
      </c>
      <c r="K1126" s="519">
        <f>K1129</f>
        <v>0</v>
      </c>
      <c r="L1126" s="519">
        <f>IF(I1126+K1126=L1127+L1128+L1129,I1126+K1126,"CHYBA")</f>
        <v>0</v>
      </c>
      <c r="M1126" s="519">
        <f>M1127+M1128</f>
        <v>0</v>
      </c>
      <c r="N1126" s="519">
        <f>N1127+N1128</f>
        <v>0</v>
      </c>
      <c r="O1126" s="519">
        <f>O1129</f>
        <v>0</v>
      </c>
      <c r="P1126" s="519">
        <f>IF(M1126+O1126=P1127+P1128+P1129,M1126+O1126,"CHYBA")</f>
        <v>0</v>
      </c>
      <c r="Q1126" s="519">
        <f>Q1127+Q1128</f>
        <v>0</v>
      </c>
      <c r="R1126" s="519">
        <f>R1127+R1128</f>
        <v>0</v>
      </c>
      <c r="S1126" s="519">
        <f>S1129</f>
        <v>0</v>
      </c>
      <c r="T1126" s="521">
        <f>IF(Q1126+S1126=T1127+T1128+T1129,Q1126+S1126,"CHYBA")</f>
        <v>0</v>
      </c>
      <c r="V1126" s="617"/>
      <c r="W1126" s="617"/>
      <c r="X1126" s="617"/>
      <c r="Y1126" s="617"/>
      <c r="Z1126" s="617"/>
      <c r="AA1126" s="617"/>
      <c r="AB1126" s="617"/>
      <c r="AC1126" s="617"/>
      <c r="AD1126" s="617"/>
      <c r="AE1126" s="617"/>
      <c r="AF1126" s="617"/>
      <c r="AG1126" s="617"/>
      <c r="AH1126" s="617"/>
      <c r="AI1126" s="617"/>
      <c r="AJ1126" s="617"/>
      <c r="AK1126" s="617"/>
      <c r="AL1126" s="617"/>
      <c r="AM1126" s="617"/>
      <c r="AN1126" s="617"/>
      <c r="AO1126" s="617"/>
      <c r="AP1126" s="617"/>
      <c r="AQ1126" s="617"/>
      <c r="AR1126" s="617"/>
      <c r="AS1126" s="617"/>
      <c r="AT1126" s="617"/>
    </row>
    <row r="1127" spans="1:46" ht="15.75" hidden="1" thickBot="1">
      <c r="A1127" s="534" t="s">
        <v>55</v>
      </c>
      <c r="B1127" s="518" t="s">
        <v>419</v>
      </c>
      <c r="C1127" s="519" t="e">
        <f>ROUND((Q1127-R1127)/H1127/12,0)</f>
        <v>#DIV/0!</v>
      </c>
      <c r="D1127" s="519" t="e">
        <f>ROUND(R1127/F1127/12,0)</f>
        <v>#DIV/0!</v>
      </c>
      <c r="E1127" s="615"/>
      <c r="F1127" s="616"/>
      <c r="G1127" s="616"/>
      <c r="H1127" s="614">
        <f>E1127+G1127</f>
        <v>0</v>
      </c>
      <c r="I1127" s="541"/>
      <c r="J1127" s="542"/>
      <c r="K1127" s="519" t="s">
        <v>419</v>
      </c>
      <c r="L1127" s="519">
        <f>I1127</f>
        <v>0</v>
      </c>
      <c r="M1127" s="542"/>
      <c r="N1127" s="542"/>
      <c r="O1127" s="519" t="s">
        <v>419</v>
      </c>
      <c r="P1127" s="519">
        <f>M1127</f>
        <v>0</v>
      </c>
      <c r="Q1127" s="519">
        <f>I1127+M1127</f>
        <v>0</v>
      </c>
      <c r="R1127" s="519">
        <f>J1127+N1127</f>
        <v>0</v>
      </c>
      <c r="S1127" s="519" t="s">
        <v>419</v>
      </c>
      <c r="T1127" s="521">
        <f>Q1127</f>
        <v>0</v>
      </c>
      <c r="V1127" s="617"/>
      <c r="W1127" s="617"/>
      <c r="X1127" s="617"/>
      <c r="Y1127" s="617"/>
      <c r="Z1127" s="617"/>
      <c r="AA1127" s="617"/>
      <c r="AB1127" s="617"/>
      <c r="AC1127" s="617"/>
      <c r="AD1127" s="617"/>
      <c r="AE1127" s="617"/>
      <c r="AF1127" s="617"/>
      <c r="AG1127" s="617"/>
      <c r="AH1127" s="617"/>
      <c r="AI1127" s="617"/>
      <c r="AJ1127" s="617"/>
      <c r="AK1127" s="617"/>
      <c r="AL1127" s="617"/>
      <c r="AM1127" s="617"/>
      <c r="AN1127" s="617"/>
      <c r="AO1127" s="617"/>
      <c r="AP1127" s="617"/>
      <c r="AQ1127" s="617"/>
      <c r="AR1127" s="617"/>
      <c r="AS1127" s="617"/>
      <c r="AT1127" s="617"/>
    </row>
    <row r="1128" spans="1:46" ht="15.75" hidden="1" thickBot="1">
      <c r="A1128" s="534" t="s">
        <v>56</v>
      </c>
      <c r="B1128" s="518" t="s">
        <v>419</v>
      </c>
      <c r="C1128" s="519" t="e">
        <f>ROUND((Q1128-R1128)/H1128/12,0)</f>
        <v>#DIV/0!</v>
      </c>
      <c r="D1128" s="519" t="e">
        <f>ROUND(R1128/F1128/12,0)</f>
        <v>#DIV/0!</v>
      </c>
      <c r="E1128" s="615"/>
      <c r="F1128" s="616"/>
      <c r="G1128" s="616"/>
      <c r="H1128" s="614">
        <f>E1128+G1128</f>
        <v>0</v>
      </c>
      <c r="I1128" s="541"/>
      <c r="J1128" s="542"/>
      <c r="K1128" s="519" t="s">
        <v>419</v>
      </c>
      <c r="L1128" s="519">
        <f>I1128</f>
        <v>0</v>
      </c>
      <c r="M1128" s="542"/>
      <c r="N1128" s="542"/>
      <c r="O1128" s="519" t="s">
        <v>419</v>
      </c>
      <c r="P1128" s="519">
        <f>M1128</f>
        <v>0</v>
      </c>
      <c r="Q1128" s="519">
        <f>I1128+M1128</f>
        <v>0</v>
      </c>
      <c r="R1128" s="519">
        <f>J1128+N1128</f>
        <v>0</v>
      </c>
      <c r="S1128" s="519" t="s">
        <v>419</v>
      </c>
      <c r="T1128" s="521">
        <f>Q1128</f>
        <v>0</v>
      </c>
      <c r="V1128" s="617"/>
      <c r="W1128" s="617"/>
      <c r="X1128" s="617"/>
      <c r="Y1128" s="617"/>
      <c r="Z1128" s="617"/>
      <c r="AA1128" s="617"/>
      <c r="AB1128" s="617"/>
      <c r="AC1128" s="617"/>
      <c r="AD1128" s="617"/>
      <c r="AE1128" s="617"/>
      <c r="AF1128" s="617"/>
      <c r="AG1128" s="617"/>
      <c r="AH1128" s="617"/>
      <c r="AI1128" s="617"/>
      <c r="AJ1128" s="617"/>
      <c r="AK1128" s="617"/>
      <c r="AL1128" s="617"/>
      <c r="AM1128" s="617"/>
      <c r="AN1128" s="617"/>
      <c r="AO1128" s="617"/>
      <c r="AP1128" s="617"/>
      <c r="AQ1128" s="617"/>
      <c r="AR1128" s="617"/>
      <c r="AS1128" s="617"/>
      <c r="AT1128" s="617"/>
    </row>
    <row r="1129" spans="1:46" ht="15.75" hidden="1" thickBot="1">
      <c r="A1129" s="534" t="s">
        <v>57</v>
      </c>
      <c r="B1129" s="518" t="s">
        <v>419</v>
      </c>
      <c r="C1129" s="519" t="s">
        <v>419</v>
      </c>
      <c r="D1129" s="519" t="s">
        <v>419</v>
      </c>
      <c r="E1129" s="612" t="s">
        <v>419</v>
      </c>
      <c r="F1129" s="613" t="s">
        <v>419</v>
      </c>
      <c r="G1129" s="613" t="s">
        <v>419</v>
      </c>
      <c r="H1129" s="614" t="s">
        <v>419</v>
      </c>
      <c r="I1129" s="522" t="s">
        <v>419</v>
      </c>
      <c r="J1129" s="519" t="s">
        <v>419</v>
      </c>
      <c r="K1129" s="542"/>
      <c r="L1129" s="519">
        <f>K1129</f>
        <v>0</v>
      </c>
      <c r="M1129" s="519" t="s">
        <v>419</v>
      </c>
      <c r="N1129" s="519" t="s">
        <v>419</v>
      </c>
      <c r="O1129" s="542"/>
      <c r="P1129" s="519">
        <f>O1129</f>
        <v>0</v>
      </c>
      <c r="Q1129" s="519" t="s">
        <v>419</v>
      </c>
      <c r="R1129" s="519" t="s">
        <v>419</v>
      </c>
      <c r="S1129" s="519">
        <f>K1129+O1129</f>
        <v>0</v>
      </c>
      <c r="T1129" s="521">
        <f>S1129</f>
        <v>0</v>
      </c>
      <c r="V1129" s="617"/>
      <c r="W1129" s="617"/>
      <c r="X1129" s="617"/>
      <c r="Y1129" s="617"/>
      <c r="Z1129" s="617"/>
      <c r="AA1129" s="617"/>
      <c r="AB1129" s="617"/>
      <c r="AC1129" s="617"/>
      <c r="AD1129" s="617"/>
      <c r="AE1129" s="617"/>
      <c r="AF1129" s="617"/>
      <c r="AG1129" s="617"/>
      <c r="AH1129" s="617"/>
      <c r="AI1129" s="617"/>
      <c r="AJ1129" s="617"/>
      <c r="AK1129" s="617"/>
      <c r="AL1129" s="617"/>
      <c r="AM1129" s="617"/>
      <c r="AN1129" s="617"/>
      <c r="AO1129" s="617"/>
      <c r="AP1129" s="617"/>
      <c r="AQ1129" s="617"/>
      <c r="AR1129" s="617"/>
      <c r="AS1129" s="617"/>
      <c r="AT1129" s="617"/>
    </row>
    <row r="1130" spans="1:46" ht="18.75" hidden="1" thickBot="1">
      <c r="A1130" s="535" t="s">
        <v>518</v>
      </c>
      <c r="B1130" s="536"/>
      <c r="C1130" s="519" t="e">
        <f>ROUND((Q1130-R1130)/H1130/12,0)</f>
        <v>#DIV/0!</v>
      </c>
      <c r="D1130" s="519" t="e">
        <f>ROUND(R1130/F1130/12,0)</f>
        <v>#DIV/0!</v>
      </c>
      <c r="E1130" s="612">
        <f>E1131+E1132</f>
        <v>0</v>
      </c>
      <c r="F1130" s="613">
        <f>F1131+F1132</f>
        <v>0</v>
      </c>
      <c r="G1130" s="613">
        <f>G1131+G1132</f>
        <v>0</v>
      </c>
      <c r="H1130" s="614">
        <f>IF(E1130+G1130=H1131+H1132,E1130+G1130, "CHYBA")</f>
        <v>0</v>
      </c>
      <c r="I1130" s="522">
        <f>I1131+I1132</f>
        <v>0</v>
      </c>
      <c r="J1130" s="519">
        <f t="shared" ref="J1130" si="364">J1131+J1132</f>
        <v>0</v>
      </c>
      <c r="K1130" s="519">
        <f>K1133</f>
        <v>0</v>
      </c>
      <c r="L1130" s="519">
        <f>IF(I1130+K1130=L1131+L1132+L1133,I1130+K1130,"CHYBA")</f>
        <v>0</v>
      </c>
      <c r="M1130" s="519">
        <f>M1131+M1132</f>
        <v>0</v>
      </c>
      <c r="N1130" s="519">
        <f>N1131+N1132</f>
        <v>0</v>
      </c>
      <c r="O1130" s="519">
        <f>O1133</f>
        <v>0</v>
      </c>
      <c r="P1130" s="519">
        <f>IF(M1130+O1130=P1131+P1132+P1133,M1130+O1130,"CHYBA")</f>
        <v>0</v>
      </c>
      <c r="Q1130" s="519">
        <f>Q1131+Q1132</f>
        <v>0</v>
      </c>
      <c r="R1130" s="519">
        <f>R1131+R1132</f>
        <v>0</v>
      </c>
      <c r="S1130" s="519">
        <f>S1133</f>
        <v>0</v>
      </c>
      <c r="T1130" s="521">
        <f>IF(Q1130+S1130=T1131+T1132+T1133,Q1130+S1130,"CHYBA")</f>
        <v>0</v>
      </c>
      <c r="V1130" s="617"/>
      <c r="W1130" s="617"/>
      <c r="X1130" s="617"/>
      <c r="Y1130" s="617"/>
      <c r="Z1130" s="617"/>
      <c r="AA1130" s="617"/>
      <c r="AB1130" s="617"/>
      <c r="AC1130" s="617"/>
      <c r="AD1130" s="617"/>
      <c r="AE1130" s="617"/>
      <c r="AF1130" s="617"/>
      <c r="AG1130" s="617"/>
      <c r="AH1130" s="617"/>
      <c r="AI1130" s="617"/>
      <c r="AJ1130" s="617"/>
      <c r="AK1130" s="617"/>
      <c r="AL1130" s="617"/>
      <c r="AM1130" s="617"/>
      <c r="AN1130" s="617"/>
      <c r="AO1130" s="617"/>
      <c r="AP1130" s="617"/>
      <c r="AQ1130" s="617"/>
      <c r="AR1130" s="617"/>
      <c r="AS1130" s="617"/>
      <c r="AT1130" s="617"/>
    </row>
    <row r="1131" spans="1:46" ht="15.75" hidden="1" thickBot="1">
      <c r="A1131" s="534" t="s">
        <v>55</v>
      </c>
      <c r="B1131" s="518" t="s">
        <v>419</v>
      </c>
      <c r="C1131" s="519" t="e">
        <f>ROUND((Q1131-R1131)/H1131/12,0)</f>
        <v>#DIV/0!</v>
      </c>
      <c r="D1131" s="519" t="e">
        <f>ROUND(R1131/F1131/12,0)</f>
        <v>#DIV/0!</v>
      </c>
      <c r="E1131" s="615"/>
      <c r="F1131" s="616"/>
      <c r="G1131" s="616"/>
      <c r="H1131" s="614">
        <f>E1131+G1131</f>
        <v>0</v>
      </c>
      <c r="I1131" s="541"/>
      <c r="J1131" s="542"/>
      <c r="K1131" s="519" t="s">
        <v>419</v>
      </c>
      <c r="L1131" s="519">
        <f>I1131</f>
        <v>0</v>
      </c>
      <c r="M1131" s="542"/>
      <c r="N1131" s="542"/>
      <c r="O1131" s="519" t="s">
        <v>419</v>
      </c>
      <c r="P1131" s="519">
        <f>M1131</f>
        <v>0</v>
      </c>
      <c r="Q1131" s="519">
        <f>I1131+M1131</f>
        <v>0</v>
      </c>
      <c r="R1131" s="519">
        <f>J1131+N1131</f>
        <v>0</v>
      </c>
      <c r="S1131" s="519" t="s">
        <v>419</v>
      </c>
      <c r="T1131" s="521">
        <f>Q1131</f>
        <v>0</v>
      </c>
      <c r="V1131" s="617"/>
      <c r="W1131" s="617"/>
      <c r="X1131" s="617"/>
      <c r="Y1131" s="617"/>
      <c r="Z1131" s="617"/>
      <c r="AA1131" s="617"/>
      <c r="AB1131" s="617"/>
      <c r="AC1131" s="617"/>
      <c r="AD1131" s="617"/>
      <c r="AE1131" s="617"/>
      <c r="AF1131" s="617"/>
      <c r="AG1131" s="617"/>
      <c r="AH1131" s="617"/>
      <c r="AI1131" s="617"/>
      <c r="AJ1131" s="617"/>
      <c r="AK1131" s="617"/>
      <c r="AL1131" s="617"/>
      <c r="AM1131" s="617"/>
      <c r="AN1131" s="617"/>
      <c r="AO1131" s="617"/>
      <c r="AP1131" s="617"/>
      <c r="AQ1131" s="617"/>
      <c r="AR1131" s="617"/>
      <c r="AS1131" s="617"/>
      <c r="AT1131" s="617"/>
    </row>
    <row r="1132" spans="1:46" ht="15.75" hidden="1" thickBot="1">
      <c r="A1132" s="534" t="s">
        <v>56</v>
      </c>
      <c r="B1132" s="518" t="s">
        <v>419</v>
      </c>
      <c r="C1132" s="519" t="e">
        <f>ROUND((Q1132-R1132)/H1132/12,0)</f>
        <v>#DIV/0!</v>
      </c>
      <c r="D1132" s="519" t="e">
        <f>ROUND(R1132/F1132/12,0)</f>
        <v>#DIV/0!</v>
      </c>
      <c r="E1132" s="615"/>
      <c r="F1132" s="616"/>
      <c r="G1132" s="616"/>
      <c r="H1132" s="614">
        <f>E1132+G1132</f>
        <v>0</v>
      </c>
      <c r="I1132" s="541"/>
      <c r="J1132" s="542"/>
      <c r="K1132" s="519" t="s">
        <v>419</v>
      </c>
      <c r="L1132" s="519">
        <f>I1132</f>
        <v>0</v>
      </c>
      <c r="M1132" s="542"/>
      <c r="N1132" s="542"/>
      <c r="O1132" s="519" t="s">
        <v>419</v>
      </c>
      <c r="P1132" s="519">
        <f>M1132</f>
        <v>0</v>
      </c>
      <c r="Q1132" s="519">
        <f>I1132+M1132</f>
        <v>0</v>
      </c>
      <c r="R1132" s="519">
        <f>J1132+N1132</f>
        <v>0</v>
      </c>
      <c r="S1132" s="519" t="s">
        <v>419</v>
      </c>
      <c r="T1132" s="521">
        <f>Q1132</f>
        <v>0</v>
      </c>
      <c r="V1132" s="617"/>
      <c r="W1132" s="617"/>
      <c r="X1132" s="617"/>
      <c r="Y1132" s="617"/>
      <c r="Z1132" s="617"/>
      <c r="AA1132" s="617"/>
      <c r="AB1132" s="617"/>
      <c r="AC1132" s="617"/>
      <c r="AD1132" s="617"/>
      <c r="AE1132" s="617"/>
      <c r="AF1132" s="617"/>
      <c r="AG1132" s="617"/>
      <c r="AH1132" s="617"/>
      <c r="AI1132" s="617"/>
      <c r="AJ1132" s="617"/>
      <c r="AK1132" s="617"/>
      <c r="AL1132" s="617"/>
      <c r="AM1132" s="617"/>
      <c r="AN1132" s="617"/>
      <c r="AO1132" s="617"/>
      <c r="AP1132" s="617"/>
      <c r="AQ1132" s="617"/>
      <c r="AR1132" s="617"/>
      <c r="AS1132" s="617"/>
      <c r="AT1132" s="617"/>
    </row>
    <row r="1133" spans="1:46" ht="15.75" hidden="1" thickBot="1">
      <c r="A1133" s="551" t="s">
        <v>57</v>
      </c>
      <c r="B1133" s="552" t="s">
        <v>419</v>
      </c>
      <c r="C1133" s="553" t="s">
        <v>419</v>
      </c>
      <c r="D1133" s="553" t="s">
        <v>419</v>
      </c>
      <c r="E1133" s="621" t="s">
        <v>419</v>
      </c>
      <c r="F1133" s="622" t="s">
        <v>419</v>
      </c>
      <c r="G1133" s="622" t="s">
        <v>419</v>
      </c>
      <c r="H1133" s="623" t="s">
        <v>419</v>
      </c>
      <c r="I1133" s="557" t="s">
        <v>419</v>
      </c>
      <c r="J1133" s="553" t="s">
        <v>419</v>
      </c>
      <c r="K1133" s="558"/>
      <c r="L1133" s="553">
        <f>K1133</f>
        <v>0</v>
      </c>
      <c r="M1133" s="553" t="s">
        <v>419</v>
      </c>
      <c r="N1133" s="553" t="s">
        <v>419</v>
      </c>
      <c r="O1133" s="558"/>
      <c r="P1133" s="553">
        <f>O1133</f>
        <v>0</v>
      </c>
      <c r="Q1133" s="553" t="s">
        <v>419</v>
      </c>
      <c r="R1133" s="553" t="s">
        <v>419</v>
      </c>
      <c r="S1133" s="553">
        <f>K1133+O1133</f>
        <v>0</v>
      </c>
      <c r="T1133" s="559">
        <f>S1133</f>
        <v>0</v>
      </c>
      <c r="V1133" s="617"/>
      <c r="W1133" s="617"/>
      <c r="X1133" s="617"/>
      <c r="Y1133" s="617"/>
      <c r="Z1133" s="617"/>
      <c r="AA1133" s="617"/>
      <c r="AB1133" s="617"/>
      <c r="AC1133" s="617"/>
      <c r="AD1133" s="617"/>
      <c r="AE1133" s="617"/>
      <c r="AF1133" s="617"/>
      <c r="AG1133" s="617"/>
      <c r="AH1133" s="617"/>
      <c r="AI1133" s="617"/>
      <c r="AJ1133" s="617"/>
      <c r="AK1133" s="617"/>
      <c r="AL1133" s="617"/>
      <c r="AM1133" s="617"/>
      <c r="AN1133" s="617"/>
      <c r="AO1133" s="617"/>
      <c r="AP1133" s="617"/>
      <c r="AQ1133" s="617"/>
      <c r="AR1133" s="617"/>
      <c r="AS1133" s="617"/>
      <c r="AT1133" s="617"/>
    </row>
    <row r="1134" spans="1:46" ht="16.5" hidden="1" thickBot="1">
      <c r="A1134" s="528" t="s">
        <v>421</v>
      </c>
      <c r="B1134" s="529" t="s">
        <v>419</v>
      </c>
      <c r="C1134" s="530" t="e">
        <f>ROUND((Q1134-R1134)/H1134/12,0)</f>
        <v>#DIV/0!</v>
      </c>
      <c r="D1134" s="530" t="e">
        <f>ROUND(R1134/F1134/12,0)</f>
        <v>#DIV/0!</v>
      </c>
      <c r="E1134" s="624">
        <f>E1135+E1136</f>
        <v>0</v>
      </c>
      <c r="F1134" s="625">
        <f>F1135+F1136</f>
        <v>0</v>
      </c>
      <c r="G1134" s="625">
        <f>G1135+G1136</f>
        <v>0</v>
      </c>
      <c r="H1134" s="626">
        <f>IF(E1134+G1134=H1135+H1136,E1134+G1134, "CHYBA")</f>
        <v>0</v>
      </c>
      <c r="I1134" s="533">
        <f>I1135+I1136</f>
        <v>0</v>
      </c>
      <c r="J1134" s="530">
        <f t="shared" ref="J1134" si="365">J1135+J1136</f>
        <v>0</v>
      </c>
      <c r="K1134" s="530">
        <f>K1137</f>
        <v>0</v>
      </c>
      <c r="L1134" s="530">
        <f>IF(I1134+K1134=L1135+L1136+L1137,I1134+K1134,"CHYBA")</f>
        <v>0</v>
      </c>
      <c r="M1134" s="530">
        <f>M1135+M1136</f>
        <v>0</v>
      </c>
      <c r="N1134" s="530">
        <f>N1135+N1136</f>
        <v>0</v>
      </c>
      <c r="O1134" s="530">
        <f>O1137</f>
        <v>0</v>
      </c>
      <c r="P1134" s="530">
        <f>IF(M1134+O1134=P1135+P1136+P1137,M1134+O1134,"CHYBA")</f>
        <v>0</v>
      </c>
      <c r="Q1134" s="530">
        <f>Q1135+Q1136</f>
        <v>0</v>
      </c>
      <c r="R1134" s="530">
        <f>R1135+R1136</f>
        <v>0</v>
      </c>
      <c r="S1134" s="530">
        <f>S1137</f>
        <v>0</v>
      </c>
      <c r="T1134" s="532">
        <f>IF(Q1134+S1134=T1135+T1136+T1137,Q1134+S1134,"CHYBA")</f>
        <v>0</v>
      </c>
      <c r="V1134" s="617"/>
      <c r="W1134" s="617"/>
      <c r="X1134" s="617"/>
      <c r="Y1134" s="617"/>
      <c r="Z1134" s="617"/>
      <c r="AA1134" s="617"/>
      <c r="AB1134" s="617"/>
      <c r="AC1134" s="617"/>
      <c r="AD1134" s="617"/>
      <c r="AE1134" s="617"/>
      <c r="AF1134" s="617"/>
      <c r="AG1134" s="617"/>
      <c r="AH1134" s="617"/>
      <c r="AI1134" s="617"/>
      <c r="AJ1134" s="617"/>
      <c r="AK1134" s="617"/>
      <c r="AL1134" s="617"/>
      <c r="AM1134" s="617"/>
      <c r="AN1134" s="617"/>
      <c r="AO1134" s="617"/>
      <c r="AP1134" s="617"/>
      <c r="AQ1134" s="617"/>
      <c r="AR1134" s="617"/>
      <c r="AS1134" s="617"/>
      <c r="AT1134" s="617"/>
    </row>
    <row r="1135" spans="1:46" ht="15.75" hidden="1" thickBot="1">
      <c r="A1135" s="534" t="s">
        <v>55</v>
      </c>
      <c r="B1135" s="518" t="s">
        <v>419</v>
      </c>
      <c r="C1135" s="519" t="e">
        <f>ROUND((Q1135-R1135)/H1135/12,0)</f>
        <v>#DIV/0!</v>
      </c>
      <c r="D1135" s="519" t="e">
        <f>ROUND(R1135/F1135/12,0)</f>
        <v>#DIV/0!</v>
      </c>
      <c r="E1135" s="612">
        <f>E1139+E1143+E1147+E1151+E1155+E1159+E1163</f>
        <v>0</v>
      </c>
      <c r="F1135" s="613">
        <f>F1139+F1143+F1147+F1151+F1155+F1159+F1163</f>
        <v>0</v>
      </c>
      <c r="G1135" s="613">
        <f>G1139+G1143+G1147+G1151+G1155+G1159+G1163</f>
        <v>0</v>
      </c>
      <c r="H1135" s="614">
        <f>E1135+G1135</f>
        <v>0</v>
      </c>
      <c r="I1135" s="522">
        <f>I1139+I1143+I1147+I1151+I1155+I1159+I1163</f>
        <v>0</v>
      </c>
      <c r="J1135" s="519">
        <f t="shared" ref="J1135:J1136" si="366">J1139+J1143+J1147+J1151+J1155+J1159+J1163</f>
        <v>0</v>
      </c>
      <c r="K1135" s="519" t="s">
        <v>419</v>
      </c>
      <c r="L1135" s="519">
        <f>I1135</f>
        <v>0</v>
      </c>
      <c r="M1135" s="519">
        <f>M1139+M1143+M1147+M1151+M1155+M1159+M1163</f>
        <v>0</v>
      </c>
      <c r="N1135" s="519">
        <f t="shared" ref="N1135:N1136" si="367">N1139+N1143+N1147+N1151+N1155+N1159+N1163</f>
        <v>0</v>
      </c>
      <c r="O1135" s="519" t="s">
        <v>419</v>
      </c>
      <c r="P1135" s="519">
        <f>M1135</f>
        <v>0</v>
      </c>
      <c r="Q1135" s="519">
        <f>I1135+M1135</f>
        <v>0</v>
      </c>
      <c r="R1135" s="519">
        <f>J1135+N1135</f>
        <v>0</v>
      </c>
      <c r="S1135" s="519" t="s">
        <v>419</v>
      </c>
      <c r="T1135" s="521">
        <f>Q1135</f>
        <v>0</v>
      </c>
      <c r="V1135" s="617"/>
      <c r="W1135" s="617"/>
      <c r="X1135" s="617"/>
      <c r="Y1135" s="617"/>
      <c r="Z1135" s="617"/>
      <c r="AA1135" s="617"/>
      <c r="AB1135" s="617"/>
      <c r="AC1135" s="617"/>
      <c r="AD1135" s="617"/>
      <c r="AE1135" s="617"/>
      <c r="AF1135" s="617"/>
      <c r="AG1135" s="617"/>
      <c r="AH1135" s="617"/>
      <c r="AI1135" s="617"/>
      <c r="AJ1135" s="617"/>
      <c r="AK1135" s="617"/>
      <c r="AL1135" s="617"/>
      <c r="AM1135" s="617"/>
      <c r="AN1135" s="617"/>
      <c r="AO1135" s="617"/>
      <c r="AP1135" s="617"/>
      <c r="AQ1135" s="617"/>
      <c r="AR1135" s="617"/>
      <c r="AS1135" s="617"/>
      <c r="AT1135" s="617"/>
    </row>
    <row r="1136" spans="1:46" ht="15.75" hidden="1" thickBot="1">
      <c r="A1136" s="534" t="s">
        <v>56</v>
      </c>
      <c r="B1136" s="518" t="s">
        <v>419</v>
      </c>
      <c r="C1136" s="519" t="e">
        <f>ROUND((Q1136-R1136)/H1136/12,0)</f>
        <v>#DIV/0!</v>
      </c>
      <c r="D1136" s="519" t="e">
        <f>ROUND(R1136/F1136/12,0)</f>
        <v>#DIV/0!</v>
      </c>
      <c r="E1136" s="612">
        <f>E1140+E1144+E1148+E1152+E1156+E1160+E1164</f>
        <v>0</v>
      </c>
      <c r="F1136" s="613">
        <f t="shared" ref="F1136:G1136" si="368">F1140+F1144+F1148+F1152+F1156+F1160+F1164</f>
        <v>0</v>
      </c>
      <c r="G1136" s="613">
        <f t="shared" si="368"/>
        <v>0</v>
      </c>
      <c r="H1136" s="614">
        <f>E1136+G1136</f>
        <v>0</v>
      </c>
      <c r="I1136" s="522">
        <f>I1140+I1144+I1148+I1152+I1156+I1160+I1164</f>
        <v>0</v>
      </c>
      <c r="J1136" s="519">
        <f t="shared" si="366"/>
        <v>0</v>
      </c>
      <c r="K1136" s="519" t="s">
        <v>419</v>
      </c>
      <c r="L1136" s="519">
        <f>I1136</f>
        <v>0</v>
      </c>
      <c r="M1136" s="519">
        <f>M1140+M1144+M1148+M1152+M1156+M1160+M1164</f>
        <v>0</v>
      </c>
      <c r="N1136" s="519">
        <f t="shared" si="367"/>
        <v>0</v>
      </c>
      <c r="O1136" s="519" t="s">
        <v>419</v>
      </c>
      <c r="P1136" s="519">
        <f>M1136</f>
        <v>0</v>
      </c>
      <c r="Q1136" s="519">
        <f>I1136+M1136</f>
        <v>0</v>
      </c>
      <c r="R1136" s="519">
        <f>J1136+N1136</f>
        <v>0</v>
      </c>
      <c r="S1136" s="519" t="s">
        <v>419</v>
      </c>
      <c r="T1136" s="521">
        <f>Q1136</f>
        <v>0</v>
      </c>
      <c r="V1136" s="617"/>
      <c r="W1136" s="617"/>
      <c r="X1136" s="617"/>
      <c r="Y1136" s="617"/>
      <c r="Z1136" s="617"/>
      <c r="AA1136" s="617"/>
      <c r="AB1136" s="617"/>
      <c r="AC1136" s="617"/>
      <c r="AD1136" s="617"/>
      <c r="AE1136" s="617"/>
      <c r="AF1136" s="617"/>
      <c r="AG1136" s="617"/>
      <c r="AH1136" s="617"/>
      <c r="AI1136" s="617"/>
      <c r="AJ1136" s="617"/>
      <c r="AK1136" s="617"/>
      <c r="AL1136" s="617"/>
      <c r="AM1136" s="617"/>
      <c r="AN1136" s="617"/>
      <c r="AO1136" s="617"/>
      <c r="AP1136" s="617"/>
      <c r="AQ1136" s="617"/>
      <c r="AR1136" s="617"/>
      <c r="AS1136" s="617"/>
      <c r="AT1136" s="617"/>
    </row>
    <row r="1137" spans="1:46" ht="15.75" hidden="1" thickBot="1">
      <c r="A1137" s="534" t="s">
        <v>57</v>
      </c>
      <c r="B1137" s="518" t="s">
        <v>419</v>
      </c>
      <c r="C1137" s="519" t="s">
        <v>419</v>
      </c>
      <c r="D1137" s="519" t="s">
        <v>419</v>
      </c>
      <c r="E1137" s="612" t="s">
        <v>419</v>
      </c>
      <c r="F1137" s="613" t="s">
        <v>419</v>
      </c>
      <c r="G1137" s="613" t="s">
        <v>419</v>
      </c>
      <c r="H1137" s="614" t="s">
        <v>419</v>
      </c>
      <c r="I1137" s="522" t="s">
        <v>419</v>
      </c>
      <c r="J1137" s="519" t="s">
        <v>419</v>
      </c>
      <c r="K1137" s="519">
        <f>K1141+K1145+K1149+K1153+K1157+K1161+K1165</f>
        <v>0</v>
      </c>
      <c r="L1137" s="519">
        <f>K1137</f>
        <v>0</v>
      </c>
      <c r="M1137" s="519" t="s">
        <v>419</v>
      </c>
      <c r="N1137" s="519" t="s">
        <v>419</v>
      </c>
      <c r="O1137" s="519">
        <f>O1141+O1145+O1149+O1153+O1157+O1161+O1165</f>
        <v>0</v>
      </c>
      <c r="P1137" s="519">
        <f>O1137</f>
        <v>0</v>
      </c>
      <c r="Q1137" s="519" t="s">
        <v>419</v>
      </c>
      <c r="R1137" s="519" t="s">
        <v>419</v>
      </c>
      <c r="S1137" s="519">
        <f>K1137+O1137</f>
        <v>0</v>
      </c>
      <c r="T1137" s="521">
        <f>S1137</f>
        <v>0</v>
      </c>
      <c r="V1137" s="617"/>
      <c r="W1137" s="617"/>
      <c r="X1137" s="617"/>
      <c r="Y1137" s="617"/>
      <c r="Z1137" s="617"/>
      <c r="AA1137" s="617"/>
      <c r="AB1137" s="617"/>
      <c r="AC1137" s="617"/>
      <c r="AD1137" s="617"/>
      <c r="AE1137" s="617"/>
      <c r="AF1137" s="617"/>
      <c r="AG1137" s="617"/>
      <c r="AH1137" s="617"/>
      <c r="AI1137" s="617"/>
      <c r="AJ1137" s="617"/>
      <c r="AK1137" s="617"/>
      <c r="AL1137" s="617"/>
      <c r="AM1137" s="617"/>
      <c r="AN1137" s="617"/>
      <c r="AO1137" s="617"/>
      <c r="AP1137" s="617"/>
      <c r="AQ1137" s="617"/>
      <c r="AR1137" s="617"/>
      <c r="AS1137" s="617"/>
      <c r="AT1137" s="617"/>
    </row>
    <row r="1138" spans="1:46" ht="18.75" hidden="1" thickBot="1">
      <c r="A1138" s="535" t="s">
        <v>518</v>
      </c>
      <c r="B1138" s="536"/>
      <c r="C1138" s="519" t="e">
        <f>ROUND((Q1138-R1138)/H1138/12,0)</f>
        <v>#DIV/0!</v>
      </c>
      <c r="D1138" s="519" t="e">
        <f>ROUND(R1138/F1138/12,0)</f>
        <v>#DIV/0!</v>
      </c>
      <c r="E1138" s="612">
        <f>E1139+E1140</f>
        <v>0</v>
      </c>
      <c r="F1138" s="613">
        <f>F1139+F1140</f>
        <v>0</v>
      </c>
      <c r="G1138" s="613">
        <f>G1139+G1140</f>
        <v>0</v>
      </c>
      <c r="H1138" s="614">
        <f>IF(E1138+G1138=H1139+H1140,E1138+G1138, "CHYBA")</f>
        <v>0</v>
      </c>
      <c r="I1138" s="537">
        <f>I1139+I1140</f>
        <v>0</v>
      </c>
      <c r="J1138" s="538">
        <f>J1139+J1140</f>
        <v>0</v>
      </c>
      <c r="K1138" s="538">
        <f>K1141</f>
        <v>0</v>
      </c>
      <c r="L1138" s="538">
        <f>IF(I1138+K1138=L1139+L1140+L1141,I1138+K1138,"CHYBA")</f>
        <v>0</v>
      </c>
      <c r="M1138" s="519">
        <f>M1139+M1140</f>
        <v>0</v>
      </c>
      <c r="N1138" s="519">
        <f>N1139+N1140</f>
        <v>0</v>
      </c>
      <c r="O1138" s="519">
        <f>O1141</f>
        <v>0</v>
      </c>
      <c r="P1138" s="519">
        <f>IF(M1138+O1138=P1139+P1140+P1141,M1138+O1138,"CHYBA")</f>
        <v>0</v>
      </c>
      <c r="Q1138" s="519">
        <f>Q1139+Q1140</f>
        <v>0</v>
      </c>
      <c r="R1138" s="519">
        <f>R1139+R1140</f>
        <v>0</v>
      </c>
      <c r="S1138" s="519">
        <f>S1141</f>
        <v>0</v>
      </c>
      <c r="T1138" s="521">
        <f>IF(Q1138+S1138=T1139+T1140+T1141,Q1138+S1138,"CHYBA")</f>
        <v>0</v>
      </c>
      <c r="V1138" s="617"/>
      <c r="W1138" s="617"/>
      <c r="X1138" s="617"/>
      <c r="Y1138" s="617"/>
      <c r="Z1138" s="617"/>
      <c r="AA1138" s="617"/>
      <c r="AB1138" s="617"/>
      <c r="AC1138" s="617"/>
      <c r="AD1138" s="617"/>
      <c r="AE1138" s="617"/>
      <c r="AF1138" s="617"/>
      <c r="AG1138" s="617"/>
      <c r="AH1138" s="617"/>
      <c r="AI1138" s="617"/>
      <c r="AJ1138" s="617"/>
      <c r="AK1138" s="617"/>
      <c r="AL1138" s="617"/>
      <c r="AM1138" s="617"/>
      <c r="AN1138" s="617"/>
      <c r="AO1138" s="617"/>
      <c r="AP1138" s="617"/>
      <c r="AQ1138" s="617"/>
      <c r="AR1138" s="617"/>
      <c r="AS1138" s="617"/>
      <c r="AT1138" s="617"/>
    </row>
    <row r="1139" spans="1:46" ht="15.75" hidden="1" thickBot="1">
      <c r="A1139" s="534" t="s">
        <v>55</v>
      </c>
      <c r="B1139" s="518" t="s">
        <v>419</v>
      </c>
      <c r="C1139" s="519" t="e">
        <f>ROUND((Q1139-R1139)/H1139/12,0)</f>
        <v>#DIV/0!</v>
      </c>
      <c r="D1139" s="519" t="e">
        <f>ROUND(R1139/F1139/12,0)</f>
        <v>#DIV/0!</v>
      </c>
      <c r="E1139" s="615"/>
      <c r="F1139" s="616"/>
      <c r="G1139" s="616"/>
      <c r="H1139" s="614">
        <f>E1139+G1139</f>
        <v>0</v>
      </c>
      <c r="I1139" s="541"/>
      <c r="J1139" s="542"/>
      <c r="K1139" s="538" t="s">
        <v>419</v>
      </c>
      <c r="L1139" s="538">
        <f>I1139</f>
        <v>0</v>
      </c>
      <c r="M1139" s="542"/>
      <c r="N1139" s="542"/>
      <c r="O1139" s="519" t="s">
        <v>419</v>
      </c>
      <c r="P1139" s="519">
        <f>M1139</f>
        <v>0</v>
      </c>
      <c r="Q1139" s="519">
        <f>I1139+M1139</f>
        <v>0</v>
      </c>
      <c r="R1139" s="519">
        <f>J1139+N1139</f>
        <v>0</v>
      </c>
      <c r="S1139" s="519" t="s">
        <v>419</v>
      </c>
      <c r="T1139" s="521">
        <f>Q1139</f>
        <v>0</v>
      </c>
      <c r="V1139" s="617"/>
      <c r="W1139" s="617"/>
      <c r="X1139" s="617"/>
      <c r="Y1139" s="617"/>
      <c r="Z1139" s="617"/>
      <c r="AA1139" s="617"/>
      <c r="AB1139" s="617"/>
      <c r="AC1139" s="617"/>
      <c r="AD1139" s="617"/>
      <c r="AE1139" s="617"/>
      <c r="AF1139" s="617"/>
      <c r="AG1139" s="617"/>
      <c r="AH1139" s="617"/>
      <c r="AI1139" s="617"/>
      <c r="AJ1139" s="617"/>
      <c r="AK1139" s="617"/>
      <c r="AL1139" s="617"/>
      <c r="AM1139" s="617"/>
      <c r="AN1139" s="617"/>
      <c r="AO1139" s="617"/>
      <c r="AP1139" s="617"/>
      <c r="AQ1139" s="617"/>
      <c r="AR1139" s="617"/>
      <c r="AS1139" s="617"/>
      <c r="AT1139" s="617"/>
    </row>
    <row r="1140" spans="1:46" ht="15.75" hidden="1" thickBot="1">
      <c r="A1140" s="534" t="s">
        <v>56</v>
      </c>
      <c r="B1140" s="518" t="s">
        <v>419</v>
      </c>
      <c r="C1140" s="519" t="e">
        <f>ROUND((Q1140-R1140)/H1140/12,0)</f>
        <v>#DIV/0!</v>
      </c>
      <c r="D1140" s="519" t="e">
        <f>ROUND(R1140/F1140/12,0)</f>
        <v>#DIV/0!</v>
      </c>
      <c r="E1140" s="615"/>
      <c r="F1140" s="616"/>
      <c r="G1140" s="616"/>
      <c r="H1140" s="614">
        <f>E1140+G1140</f>
        <v>0</v>
      </c>
      <c r="I1140" s="541"/>
      <c r="J1140" s="542"/>
      <c r="K1140" s="538" t="s">
        <v>419</v>
      </c>
      <c r="L1140" s="538">
        <f>I1140</f>
        <v>0</v>
      </c>
      <c r="M1140" s="542"/>
      <c r="N1140" s="542"/>
      <c r="O1140" s="519" t="s">
        <v>419</v>
      </c>
      <c r="P1140" s="519">
        <f>M1140</f>
        <v>0</v>
      </c>
      <c r="Q1140" s="519">
        <f>I1140+M1140</f>
        <v>0</v>
      </c>
      <c r="R1140" s="519">
        <f>J1140+N1140</f>
        <v>0</v>
      </c>
      <c r="S1140" s="519" t="s">
        <v>419</v>
      </c>
      <c r="T1140" s="521">
        <f>Q1140</f>
        <v>0</v>
      </c>
      <c r="V1140" s="617"/>
      <c r="W1140" s="617"/>
      <c r="X1140" s="617"/>
      <c r="Y1140" s="617"/>
      <c r="Z1140" s="617"/>
      <c r="AA1140" s="617"/>
      <c r="AB1140" s="617"/>
      <c r="AC1140" s="617"/>
      <c r="AD1140" s="617"/>
      <c r="AE1140" s="617"/>
      <c r="AF1140" s="617"/>
      <c r="AG1140" s="617"/>
      <c r="AH1140" s="617"/>
      <c r="AI1140" s="617"/>
      <c r="AJ1140" s="617"/>
      <c r="AK1140" s="617"/>
      <c r="AL1140" s="617"/>
      <c r="AM1140" s="617"/>
      <c r="AN1140" s="617"/>
      <c r="AO1140" s="617"/>
      <c r="AP1140" s="617"/>
      <c r="AQ1140" s="617"/>
      <c r="AR1140" s="617"/>
      <c r="AS1140" s="617"/>
      <c r="AT1140" s="617"/>
    </row>
    <row r="1141" spans="1:46" ht="15.75" hidden="1" thickBot="1">
      <c r="A1141" s="534" t="s">
        <v>57</v>
      </c>
      <c r="B1141" s="518" t="s">
        <v>419</v>
      </c>
      <c r="C1141" s="519" t="s">
        <v>419</v>
      </c>
      <c r="D1141" s="519" t="s">
        <v>419</v>
      </c>
      <c r="E1141" s="612" t="s">
        <v>419</v>
      </c>
      <c r="F1141" s="613" t="s">
        <v>419</v>
      </c>
      <c r="G1141" s="613" t="s">
        <v>419</v>
      </c>
      <c r="H1141" s="614" t="s">
        <v>419</v>
      </c>
      <c r="I1141" s="522" t="s">
        <v>419</v>
      </c>
      <c r="J1141" s="519" t="s">
        <v>419</v>
      </c>
      <c r="K1141" s="542"/>
      <c r="L1141" s="538">
        <f>K1141</f>
        <v>0</v>
      </c>
      <c r="M1141" s="519" t="s">
        <v>419</v>
      </c>
      <c r="N1141" s="519" t="s">
        <v>419</v>
      </c>
      <c r="O1141" s="542"/>
      <c r="P1141" s="519">
        <f>O1141</f>
        <v>0</v>
      </c>
      <c r="Q1141" s="519" t="s">
        <v>419</v>
      </c>
      <c r="R1141" s="519" t="s">
        <v>419</v>
      </c>
      <c r="S1141" s="519">
        <f>K1141+O1141</f>
        <v>0</v>
      </c>
      <c r="T1141" s="521">
        <f>S1141</f>
        <v>0</v>
      </c>
      <c r="V1141" s="617"/>
      <c r="W1141" s="617"/>
      <c r="X1141" s="617"/>
      <c r="Y1141" s="617"/>
      <c r="Z1141" s="617"/>
      <c r="AA1141" s="617"/>
      <c r="AB1141" s="617"/>
      <c r="AC1141" s="617"/>
      <c r="AD1141" s="617"/>
      <c r="AE1141" s="617"/>
      <c r="AF1141" s="617"/>
      <c r="AG1141" s="617"/>
      <c r="AH1141" s="617"/>
      <c r="AI1141" s="617"/>
      <c r="AJ1141" s="617"/>
      <c r="AK1141" s="617"/>
      <c r="AL1141" s="617"/>
      <c r="AM1141" s="617"/>
      <c r="AN1141" s="617"/>
      <c r="AO1141" s="617"/>
      <c r="AP1141" s="617"/>
      <c r="AQ1141" s="617"/>
      <c r="AR1141" s="617"/>
      <c r="AS1141" s="617"/>
      <c r="AT1141" s="617"/>
    </row>
    <row r="1142" spans="1:46" ht="18.75" hidden="1" thickBot="1">
      <c r="A1142" s="535" t="s">
        <v>518</v>
      </c>
      <c r="B1142" s="536"/>
      <c r="C1142" s="519" t="e">
        <f>ROUND((Q1142-R1142)/H1142/12,0)</f>
        <v>#DIV/0!</v>
      </c>
      <c r="D1142" s="519" t="e">
        <f>ROUND(R1142/F1142/12,0)</f>
        <v>#DIV/0!</v>
      </c>
      <c r="E1142" s="612">
        <f>E1143+E1144</f>
        <v>0</v>
      </c>
      <c r="F1142" s="613">
        <f>F1143+F1144</f>
        <v>0</v>
      </c>
      <c r="G1142" s="613">
        <f>G1143+G1144</f>
        <v>0</v>
      </c>
      <c r="H1142" s="614">
        <f>IF(E1142+G1142=H1143+H1144,E1142+G1142, "CHYBA")</f>
        <v>0</v>
      </c>
      <c r="I1142" s="522">
        <f>I1143+I1144</f>
        <v>0</v>
      </c>
      <c r="J1142" s="519">
        <f t="shared" ref="J1142" si="369">J1143+J1144</f>
        <v>0</v>
      </c>
      <c r="K1142" s="519">
        <f>K1145</f>
        <v>0</v>
      </c>
      <c r="L1142" s="519">
        <f>IF(I1142+K1142=L1143+L1144+L1145,I1142+K1142,"CHYBA")</f>
        <v>0</v>
      </c>
      <c r="M1142" s="519">
        <f>M1143+M1144</f>
        <v>0</v>
      </c>
      <c r="N1142" s="519">
        <f>N1143+N1144</f>
        <v>0</v>
      </c>
      <c r="O1142" s="519">
        <f>O1145</f>
        <v>0</v>
      </c>
      <c r="P1142" s="519">
        <f>IF(M1142+O1142=P1143+P1144+P1145,M1142+O1142,"CHYBA")</f>
        <v>0</v>
      </c>
      <c r="Q1142" s="519">
        <f>Q1143+Q1144</f>
        <v>0</v>
      </c>
      <c r="R1142" s="519">
        <f>R1143+R1144</f>
        <v>0</v>
      </c>
      <c r="S1142" s="519">
        <f>S1145</f>
        <v>0</v>
      </c>
      <c r="T1142" s="521">
        <f>IF(Q1142+S1142=T1143+T1144+T1145,Q1142+S1142,"CHYBA")</f>
        <v>0</v>
      </c>
      <c r="V1142" s="617"/>
      <c r="W1142" s="617"/>
      <c r="X1142" s="617"/>
      <c r="Y1142" s="617"/>
      <c r="Z1142" s="617"/>
      <c r="AA1142" s="617"/>
      <c r="AB1142" s="617"/>
      <c r="AC1142" s="617"/>
      <c r="AD1142" s="617"/>
      <c r="AE1142" s="617"/>
      <c r="AF1142" s="617"/>
      <c r="AG1142" s="617"/>
      <c r="AH1142" s="617"/>
      <c r="AI1142" s="617"/>
      <c r="AJ1142" s="617"/>
      <c r="AK1142" s="617"/>
      <c r="AL1142" s="617"/>
      <c r="AM1142" s="617"/>
      <c r="AN1142" s="617"/>
      <c r="AO1142" s="617"/>
      <c r="AP1142" s="617"/>
      <c r="AQ1142" s="617"/>
      <c r="AR1142" s="617"/>
      <c r="AS1142" s="617"/>
      <c r="AT1142" s="617"/>
    </row>
    <row r="1143" spans="1:46" ht="15.75" hidden="1" thickBot="1">
      <c r="A1143" s="534" t="s">
        <v>55</v>
      </c>
      <c r="B1143" s="518" t="s">
        <v>419</v>
      </c>
      <c r="C1143" s="519" t="e">
        <f>ROUND((Q1143-R1143)/H1143/12,0)</f>
        <v>#DIV/0!</v>
      </c>
      <c r="D1143" s="519" t="e">
        <f>ROUND(R1143/F1143/12,0)</f>
        <v>#DIV/0!</v>
      </c>
      <c r="E1143" s="615"/>
      <c r="F1143" s="616"/>
      <c r="G1143" s="616"/>
      <c r="H1143" s="614">
        <f>E1143+G1143</f>
        <v>0</v>
      </c>
      <c r="I1143" s="541"/>
      <c r="J1143" s="542"/>
      <c r="K1143" s="519" t="s">
        <v>419</v>
      </c>
      <c r="L1143" s="519">
        <f>I1143</f>
        <v>0</v>
      </c>
      <c r="M1143" s="542"/>
      <c r="N1143" s="542"/>
      <c r="O1143" s="519" t="s">
        <v>419</v>
      </c>
      <c r="P1143" s="519">
        <f>M1143</f>
        <v>0</v>
      </c>
      <c r="Q1143" s="519">
        <f>I1143+M1143</f>
        <v>0</v>
      </c>
      <c r="R1143" s="519">
        <f>J1143+N1143</f>
        <v>0</v>
      </c>
      <c r="S1143" s="519" t="s">
        <v>419</v>
      </c>
      <c r="T1143" s="521">
        <f>Q1143</f>
        <v>0</v>
      </c>
      <c r="V1143" s="617"/>
      <c r="W1143" s="617"/>
      <c r="X1143" s="617"/>
      <c r="Y1143" s="617"/>
      <c r="Z1143" s="617"/>
      <c r="AA1143" s="617"/>
      <c r="AB1143" s="617"/>
      <c r="AC1143" s="617"/>
      <c r="AD1143" s="617"/>
      <c r="AE1143" s="617"/>
      <c r="AF1143" s="617"/>
      <c r="AG1143" s="617"/>
      <c r="AH1143" s="617"/>
      <c r="AI1143" s="617"/>
      <c r="AJ1143" s="617"/>
      <c r="AK1143" s="617"/>
      <c r="AL1143" s="617"/>
      <c r="AM1143" s="617"/>
      <c r="AN1143" s="617"/>
      <c r="AO1143" s="617"/>
      <c r="AP1143" s="617"/>
      <c r="AQ1143" s="617"/>
      <c r="AR1143" s="617"/>
      <c r="AS1143" s="617"/>
      <c r="AT1143" s="617"/>
    </row>
    <row r="1144" spans="1:46" ht="15.75" hidden="1" thickBot="1">
      <c r="A1144" s="534" t="s">
        <v>56</v>
      </c>
      <c r="B1144" s="518" t="s">
        <v>419</v>
      </c>
      <c r="C1144" s="519" t="e">
        <f>ROUND((Q1144-R1144)/H1144/12,0)</f>
        <v>#DIV/0!</v>
      </c>
      <c r="D1144" s="519" t="e">
        <f>ROUND(R1144/F1144/12,0)</f>
        <v>#DIV/0!</v>
      </c>
      <c r="E1144" s="615"/>
      <c r="F1144" s="616"/>
      <c r="G1144" s="616"/>
      <c r="H1144" s="614">
        <f>E1144+G1144</f>
        <v>0</v>
      </c>
      <c r="I1144" s="541"/>
      <c r="J1144" s="542"/>
      <c r="K1144" s="519" t="s">
        <v>419</v>
      </c>
      <c r="L1144" s="519">
        <f>I1144</f>
        <v>0</v>
      </c>
      <c r="M1144" s="542"/>
      <c r="N1144" s="542"/>
      <c r="O1144" s="519" t="s">
        <v>419</v>
      </c>
      <c r="P1144" s="519">
        <f>M1144</f>
        <v>0</v>
      </c>
      <c r="Q1144" s="519">
        <f>I1144+M1144</f>
        <v>0</v>
      </c>
      <c r="R1144" s="519">
        <f>J1144+N1144</f>
        <v>0</v>
      </c>
      <c r="S1144" s="519" t="s">
        <v>419</v>
      </c>
      <c r="T1144" s="521">
        <f>Q1144</f>
        <v>0</v>
      </c>
      <c r="V1144" s="617"/>
      <c r="W1144" s="617"/>
      <c r="X1144" s="617"/>
      <c r="Y1144" s="617"/>
      <c r="Z1144" s="617"/>
      <c r="AA1144" s="617"/>
      <c r="AB1144" s="617"/>
      <c r="AC1144" s="617"/>
      <c r="AD1144" s="617"/>
      <c r="AE1144" s="617"/>
      <c r="AF1144" s="617"/>
      <c r="AG1144" s="617"/>
      <c r="AH1144" s="617"/>
      <c r="AI1144" s="617"/>
      <c r="AJ1144" s="617"/>
      <c r="AK1144" s="617"/>
      <c r="AL1144" s="617"/>
      <c r="AM1144" s="617"/>
      <c r="AN1144" s="617"/>
      <c r="AO1144" s="617"/>
      <c r="AP1144" s="617"/>
      <c r="AQ1144" s="617"/>
      <c r="AR1144" s="617"/>
      <c r="AS1144" s="617"/>
      <c r="AT1144" s="617"/>
    </row>
    <row r="1145" spans="1:46" ht="15.75" hidden="1" thickBot="1">
      <c r="A1145" s="534" t="s">
        <v>57</v>
      </c>
      <c r="B1145" s="518" t="s">
        <v>419</v>
      </c>
      <c r="C1145" s="519" t="s">
        <v>419</v>
      </c>
      <c r="D1145" s="519" t="s">
        <v>419</v>
      </c>
      <c r="E1145" s="612" t="s">
        <v>419</v>
      </c>
      <c r="F1145" s="613" t="s">
        <v>419</v>
      </c>
      <c r="G1145" s="613" t="s">
        <v>419</v>
      </c>
      <c r="H1145" s="614" t="s">
        <v>419</v>
      </c>
      <c r="I1145" s="522" t="s">
        <v>419</v>
      </c>
      <c r="J1145" s="519" t="s">
        <v>419</v>
      </c>
      <c r="K1145" s="542"/>
      <c r="L1145" s="519">
        <f>K1145</f>
        <v>0</v>
      </c>
      <c r="M1145" s="519" t="s">
        <v>419</v>
      </c>
      <c r="N1145" s="519" t="s">
        <v>419</v>
      </c>
      <c r="O1145" s="542"/>
      <c r="P1145" s="519">
        <f>O1145</f>
        <v>0</v>
      </c>
      <c r="Q1145" s="519" t="s">
        <v>419</v>
      </c>
      <c r="R1145" s="519" t="s">
        <v>419</v>
      </c>
      <c r="S1145" s="519">
        <f>K1145+O1145</f>
        <v>0</v>
      </c>
      <c r="T1145" s="521">
        <f>S1145</f>
        <v>0</v>
      </c>
      <c r="V1145" s="617"/>
      <c r="W1145" s="617"/>
      <c r="X1145" s="617"/>
      <c r="Y1145" s="617"/>
      <c r="Z1145" s="617"/>
      <c r="AA1145" s="617"/>
      <c r="AB1145" s="617"/>
      <c r="AC1145" s="617"/>
      <c r="AD1145" s="617"/>
      <c r="AE1145" s="617"/>
      <c r="AF1145" s="617"/>
      <c r="AG1145" s="617"/>
      <c r="AH1145" s="617"/>
      <c r="AI1145" s="617"/>
      <c r="AJ1145" s="617"/>
      <c r="AK1145" s="617"/>
      <c r="AL1145" s="617"/>
      <c r="AM1145" s="617"/>
      <c r="AN1145" s="617"/>
      <c r="AO1145" s="617"/>
      <c r="AP1145" s="617"/>
      <c r="AQ1145" s="617"/>
      <c r="AR1145" s="617"/>
      <c r="AS1145" s="617"/>
      <c r="AT1145" s="617"/>
    </row>
    <row r="1146" spans="1:46" ht="18.75" hidden="1" thickBot="1">
      <c r="A1146" s="535" t="s">
        <v>518</v>
      </c>
      <c r="B1146" s="536"/>
      <c r="C1146" s="519" t="e">
        <f>ROUND((Q1146-R1146)/H1146/12,0)</f>
        <v>#DIV/0!</v>
      </c>
      <c r="D1146" s="519" t="e">
        <f>ROUND(R1146/F1146/12,0)</f>
        <v>#DIV/0!</v>
      </c>
      <c r="E1146" s="612">
        <f>E1147+E1148</f>
        <v>0</v>
      </c>
      <c r="F1146" s="613">
        <f>F1147+F1148</f>
        <v>0</v>
      </c>
      <c r="G1146" s="613">
        <f>G1147+G1148</f>
        <v>0</v>
      </c>
      <c r="H1146" s="614">
        <f>IF(E1146+G1146=H1147+H1148,E1146+G1146, "CHYBA")</f>
        <v>0</v>
      </c>
      <c r="I1146" s="522">
        <f>I1147+I1148</f>
        <v>0</v>
      </c>
      <c r="J1146" s="519">
        <f t="shared" ref="J1146" si="370">J1147+J1148</f>
        <v>0</v>
      </c>
      <c r="K1146" s="519">
        <f>K1149</f>
        <v>0</v>
      </c>
      <c r="L1146" s="519">
        <f>IF(I1146+K1146=L1147+L1148+L1149,I1146+K1146,"CHYBA")</f>
        <v>0</v>
      </c>
      <c r="M1146" s="519">
        <f>M1147+M1148</f>
        <v>0</v>
      </c>
      <c r="N1146" s="519">
        <f>N1147+N1148</f>
        <v>0</v>
      </c>
      <c r="O1146" s="519">
        <f>O1149</f>
        <v>0</v>
      </c>
      <c r="P1146" s="519">
        <f>IF(M1146+O1146=P1147+P1148+P1149,M1146+O1146,"CHYBA")</f>
        <v>0</v>
      </c>
      <c r="Q1146" s="519">
        <f>Q1147+Q1148</f>
        <v>0</v>
      </c>
      <c r="R1146" s="519">
        <f>R1147+R1148</f>
        <v>0</v>
      </c>
      <c r="S1146" s="519">
        <f>S1149</f>
        <v>0</v>
      </c>
      <c r="T1146" s="521">
        <f>IF(Q1146+S1146=T1147+T1148+T1149,Q1146+S1146,"CHYBA")</f>
        <v>0</v>
      </c>
      <c r="V1146" s="617"/>
      <c r="W1146" s="617"/>
      <c r="X1146" s="617"/>
      <c r="Y1146" s="617"/>
      <c r="Z1146" s="617"/>
      <c r="AA1146" s="617"/>
      <c r="AB1146" s="617"/>
      <c r="AC1146" s="617"/>
      <c r="AD1146" s="617"/>
      <c r="AE1146" s="617"/>
      <c r="AF1146" s="617"/>
      <c r="AG1146" s="617"/>
      <c r="AH1146" s="617"/>
      <c r="AI1146" s="617"/>
      <c r="AJ1146" s="617"/>
      <c r="AK1146" s="617"/>
      <c r="AL1146" s="617"/>
      <c r="AM1146" s="617"/>
      <c r="AN1146" s="617"/>
      <c r="AO1146" s="617"/>
      <c r="AP1146" s="617"/>
      <c r="AQ1146" s="617"/>
      <c r="AR1146" s="617"/>
      <c r="AS1146" s="617"/>
      <c r="AT1146" s="617"/>
    </row>
    <row r="1147" spans="1:46" ht="15.75" hidden="1" thickBot="1">
      <c r="A1147" s="534" t="s">
        <v>55</v>
      </c>
      <c r="B1147" s="518" t="s">
        <v>419</v>
      </c>
      <c r="C1147" s="519" t="e">
        <f>ROUND((Q1147-R1147)/H1147/12,0)</f>
        <v>#DIV/0!</v>
      </c>
      <c r="D1147" s="519" t="e">
        <f>ROUND(R1147/F1147/12,0)</f>
        <v>#DIV/0!</v>
      </c>
      <c r="E1147" s="615"/>
      <c r="F1147" s="616"/>
      <c r="G1147" s="616"/>
      <c r="H1147" s="614">
        <f>E1147+G1147</f>
        <v>0</v>
      </c>
      <c r="I1147" s="541"/>
      <c r="J1147" s="542"/>
      <c r="K1147" s="519" t="s">
        <v>419</v>
      </c>
      <c r="L1147" s="519">
        <f>I1147</f>
        <v>0</v>
      </c>
      <c r="M1147" s="542"/>
      <c r="N1147" s="542"/>
      <c r="O1147" s="519" t="s">
        <v>419</v>
      </c>
      <c r="P1147" s="519">
        <f>M1147</f>
        <v>0</v>
      </c>
      <c r="Q1147" s="519">
        <f>I1147+M1147</f>
        <v>0</v>
      </c>
      <c r="R1147" s="519">
        <f>J1147+N1147</f>
        <v>0</v>
      </c>
      <c r="S1147" s="519" t="s">
        <v>419</v>
      </c>
      <c r="T1147" s="521">
        <f>Q1147</f>
        <v>0</v>
      </c>
      <c r="V1147" s="617"/>
      <c r="W1147" s="617"/>
      <c r="X1147" s="617"/>
      <c r="Y1147" s="617"/>
      <c r="Z1147" s="617"/>
      <c r="AA1147" s="617"/>
      <c r="AB1147" s="617"/>
      <c r="AC1147" s="617"/>
      <c r="AD1147" s="617"/>
      <c r="AE1147" s="617"/>
      <c r="AF1147" s="617"/>
      <c r="AG1147" s="617"/>
      <c r="AH1147" s="617"/>
      <c r="AI1147" s="617"/>
      <c r="AJ1147" s="617"/>
      <c r="AK1147" s="617"/>
      <c r="AL1147" s="617"/>
      <c r="AM1147" s="617"/>
      <c r="AN1147" s="617"/>
      <c r="AO1147" s="617"/>
      <c r="AP1147" s="617"/>
      <c r="AQ1147" s="617"/>
      <c r="AR1147" s="617"/>
      <c r="AS1147" s="617"/>
      <c r="AT1147" s="617"/>
    </row>
    <row r="1148" spans="1:46" ht="15.75" hidden="1" thickBot="1">
      <c r="A1148" s="534" t="s">
        <v>56</v>
      </c>
      <c r="B1148" s="518" t="s">
        <v>419</v>
      </c>
      <c r="C1148" s="519" t="e">
        <f>ROUND((Q1148-R1148)/H1148/12,0)</f>
        <v>#DIV/0!</v>
      </c>
      <c r="D1148" s="519" t="e">
        <f>ROUND(R1148/F1148/12,0)</f>
        <v>#DIV/0!</v>
      </c>
      <c r="E1148" s="615"/>
      <c r="F1148" s="616"/>
      <c r="G1148" s="616"/>
      <c r="H1148" s="614">
        <f>E1148+G1148</f>
        <v>0</v>
      </c>
      <c r="I1148" s="541"/>
      <c r="J1148" s="542"/>
      <c r="K1148" s="519" t="s">
        <v>419</v>
      </c>
      <c r="L1148" s="519">
        <f>I1148</f>
        <v>0</v>
      </c>
      <c r="M1148" s="542"/>
      <c r="N1148" s="542"/>
      <c r="O1148" s="519" t="s">
        <v>419</v>
      </c>
      <c r="P1148" s="519">
        <f>M1148</f>
        <v>0</v>
      </c>
      <c r="Q1148" s="519">
        <f>I1148+M1148</f>
        <v>0</v>
      </c>
      <c r="R1148" s="519">
        <f>J1148+N1148</f>
        <v>0</v>
      </c>
      <c r="S1148" s="519" t="s">
        <v>419</v>
      </c>
      <c r="T1148" s="521">
        <f>Q1148</f>
        <v>0</v>
      </c>
      <c r="V1148" s="617"/>
      <c r="W1148" s="617"/>
      <c r="X1148" s="617"/>
      <c r="Y1148" s="617"/>
      <c r="Z1148" s="617"/>
      <c r="AA1148" s="617"/>
      <c r="AB1148" s="617"/>
      <c r="AC1148" s="617"/>
      <c r="AD1148" s="617"/>
      <c r="AE1148" s="617"/>
      <c r="AF1148" s="617"/>
      <c r="AG1148" s="617"/>
      <c r="AH1148" s="617"/>
      <c r="AI1148" s="617"/>
      <c r="AJ1148" s="617"/>
      <c r="AK1148" s="617"/>
      <c r="AL1148" s="617"/>
      <c r="AM1148" s="617"/>
      <c r="AN1148" s="617"/>
      <c r="AO1148" s="617"/>
      <c r="AP1148" s="617"/>
      <c r="AQ1148" s="617"/>
      <c r="AR1148" s="617"/>
      <c r="AS1148" s="617"/>
      <c r="AT1148" s="617"/>
    </row>
    <row r="1149" spans="1:46" ht="15.75" hidden="1" thickBot="1">
      <c r="A1149" s="534" t="s">
        <v>57</v>
      </c>
      <c r="B1149" s="518" t="s">
        <v>419</v>
      </c>
      <c r="C1149" s="519" t="s">
        <v>419</v>
      </c>
      <c r="D1149" s="519" t="s">
        <v>419</v>
      </c>
      <c r="E1149" s="612" t="s">
        <v>419</v>
      </c>
      <c r="F1149" s="613" t="s">
        <v>419</v>
      </c>
      <c r="G1149" s="613" t="s">
        <v>419</v>
      </c>
      <c r="H1149" s="614" t="s">
        <v>419</v>
      </c>
      <c r="I1149" s="522" t="s">
        <v>419</v>
      </c>
      <c r="J1149" s="519" t="s">
        <v>419</v>
      </c>
      <c r="K1149" s="542"/>
      <c r="L1149" s="519">
        <f>K1149</f>
        <v>0</v>
      </c>
      <c r="M1149" s="519" t="s">
        <v>419</v>
      </c>
      <c r="N1149" s="519" t="s">
        <v>419</v>
      </c>
      <c r="O1149" s="542"/>
      <c r="P1149" s="519">
        <f>O1149</f>
        <v>0</v>
      </c>
      <c r="Q1149" s="519" t="s">
        <v>419</v>
      </c>
      <c r="R1149" s="519" t="s">
        <v>419</v>
      </c>
      <c r="S1149" s="519">
        <f>K1149+O1149</f>
        <v>0</v>
      </c>
      <c r="T1149" s="521">
        <f>S1149</f>
        <v>0</v>
      </c>
      <c r="V1149" s="617"/>
      <c r="W1149" s="617"/>
      <c r="X1149" s="617"/>
      <c r="Y1149" s="617"/>
      <c r="Z1149" s="617"/>
      <c r="AA1149" s="617"/>
      <c r="AB1149" s="617"/>
      <c r="AC1149" s="617"/>
      <c r="AD1149" s="617"/>
      <c r="AE1149" s="617"/>
      <c r="AF1149" s="617"/>
      <c r="AG1149" s="617"/>
      <c r="AH1149" s="617"/>
      <c r="AI1149" s="617"/>
      <c r="AJ1149" s="617"/>
      <c r="AK1149" s="617"/>
      <c r="AL1149" s="617"/>
      <c r="AM1149" s="617"/>
      <c r="AN1149" s="617"/>
      <c r="AO1149" s="617"/>
      <c r="AP1149" s="617"/>
      <c r="AQ1149" s="617"/>
      <c r="AR1149" s="617"/>
      <c r="AS1149" s="617"/>
      <c r="AT1149" s="617"/>
    </row>
    <row r="1150" spans="1:46" ht="18.75" hidden="1" thickBot="1">
      <c r="A1150" s="535" t="s">
        <v>518</v>
      </c>
      <c r="B1150" s="536"/>
      <c r="C1150" s="519" t="e">
        <f>ROUND((Q1150-R1150)/H1150/12,0)</f>
        <v>#DIV/0!</v>
      </c>
      <c r="D1150" s="519" t="e">
        <f>ROUND(R1150/F1150/12,0)</f>
        <v>#DIV/0!</v>
      </c>
      <c r="E1150" s="612">
        <f>E1151+E1152</f>
        <v>0</v>
      </c>
      <c r="F1150" s="613">
        <f>F1151+F1152</f>
        <v>0</v>
      </c>
      <c r="G1150" s="613">
        <f>G1151+G1152</f>
        <v>0</v>
      </c>
      <c r="H1150" s="614">
        <f>IF(E1150+G1150=H1151+H1152,E1150+G1150, "CHYBA")</f>
        <v>0</v>
      </c>
      <c r="I1150" s="522">
        <f>I1151+I1152</f>
        <v>0</v>
      </c>
      <c r="J1150" s="519">
        <f t="shared" ref="J1150" si="371">J1151+J1152</f>
        <v>0</v>
      </c>
      <c r="K1150" s="519">
        <f>K1153</f>
        <v>0</v>
      </c>
      <c r="L1150" s="519">
        <f>IF(I1150+K1150=L1151+L1152+L1153,I1150+K1150,"CHYBA")</f>
        <v>0</v>
      </c>
      <c r="M1150" s="519">
        <f>M1151+M1152</f>
        <v>0</v>
      </c>
      <c r="N1150" s="519">
        <f>N1151+N1152</f>
        <v>0</v>
      </c>
      <c r="O1150" s="519">
        <f>O1153</f>
        <v>0</v>
      </c>
      <c r="P1150" s="519">
        <f>IF(M1150+O1150=P1151+P1152+P1153,M1150+O1150,"CHYBA")</f>
        <v>0</v>
      </c>
      <c r="Q1150" s="519">
        <f>Q1151+Q1152</f>
        <v>0</v>
      </c>
      <c r="R1150" s="519">
        <f>R1151+R1152</f>
        <v>0</v>
      </c>
      <c r="S1150" s="519">
        <f>S1153</f>
        <v>0</v>
      </c>
      <c r="T1150" s="521">
        <f>IF(Q1150+S1150=T1151+T1152+T1153,Q1150+S1150,"CHYBA")</f>
        <v>0</v>
      </c>
      <c r="V1150" s="617"/>
      <c r="W1150" s="617"/>
      <c r="X1150" s="617"/>
      <c r="Y1150" s="617"/>
      <c r="Z1150" s="617"/>
      <c r="AA1150" s="617"/>
      <c r="AB1150" s="617"/>
      <c r="AC1150" s="617"/>
      <c r="AD1150" s="617"/>
      <c r="AE1150" s="617"/>
      <c r="AF1150" s="617"/>
      <c r="AG1150" s="617"/>
      <c r="AH1150" s="617"/>
      <c r="AI1150" s="617"/>
      <c r="AJ1150" s="617"/>
      <c r="AK1150" s="617"/>
      <c r="AL1150" s="617"/>
      <c r="AM1150" s="617"/>
      <c r="AN1150" s="617"/>
      <c r="AO1150" s="617"/>
      <c r="AP1150" s="617"/>
      <c r="AQ1150" s="617"/>
      <c r="AR1150" s="617"/>
      <c r="AS1150" s="617"/>
      <c r="AT1150" s="617"/>
    </row>
    <row r="1151" spans="1:46" ht="15.75" hidden="1" thickBot="1">
      <c r="A1151" s="534" t="s">
        <v>55</v>
      </c>
      <c r="B1151" s="518" t="s">
        <v>419</v>
      </c>
      <c r="C1151" s="519" t="e">
        <f>ROUND((Q1151-R1151)/H1151/12,0)</f>
        <v>#DIV/0!</v>
      </c>
      <c r="D1151" s="519" t="e">
        <f>ROUND(R1151/F1151/12,0)</f>
        <v>#DIV/0!</v>
      </c>
      <c r="E1151" s="615"/>
      <c r="F1151" s="616"/>
      <c r="G1151" s="616"/>
      <c r="H1151" s="614">
        <f>E1151+G1151</f>
        <v>0</v>
      </c>
      <c r="I1151" s="541"/>
      <c r="J1151" s="542"/>
      <c r="K1151" s="519" t="s">
        <v>419</v>
      </c>
      <c r="L1151" s="519">
        <f>I1151</f>
        <v>0</v>
      </c>
      <c r="M1151" s="542"/>
      <c r="N1151" s="542"/>
      <c r="O1151" s="519" t="s">
        <v>419</v>
      </c>
      <c r="P1151" s="519">
        <f>M1151</f>
        <v>0</v>
      </c>
      <c r="Q1151" s="519">
        <f>I1151+M1151</f>
        <v>0</v>
      </c>
      <c r="R1151" s="519">
        <f>J1151+N1151</f>
        <v>0</v>
      </c>
      <c r="S1151" s="519" t="s">
        <v>419</v>
      </c>
      <c r="T1151" s="521">
        <f>Q1151</f>
        <v>0</v>
      </c>
      <c r="V1151" s="617"/>
      <c r="W1151" s="617"/>
      <c r="X1151" s="617"/>
      <c r="Y1151" s="617"/>
      <c r="Z1151" s="617"/>
      <c r="AA1151" s="617"/>
      <c r="AB1151" s="617"/>
      <c r="AC1151" s="617"/>
      <c r="AD1151" s="617"/>
      <c r="AE1151" s="617"/>
      <c r="AF1151" s="617"/>
      <c r="AG1151" s="617"/>
      <c r="AH1151" s="617"/>
      <c r="AI1151" s="617"/>
      <c r="AJ1151" s="617"/>
      <c r="AK1151" s="617"/>
      <c r="AL1151" s="617"/>
      <c r="AM1151" s="617"/>
      <c r="AN1151" s="617"/>
      <c r="AO1151" s="617"/>
      <c r="AP1151" s="617"/>
      <c r="AQ1151" s="617"/>
      <c r="AR1151" s="617"/>
      <c r="AS1151" s="617"/>
      <c r="AT1151" s="617"/>
    </row>
    <row r="1152" spans="1:46" ht="15.75" hidden="1" thickBot="1">
      <c r="A1152" s="534" t="s">
        <v>56</v>
      </c>
      <c r="B1152" s="518" t="s">
        <v>419</v>
      </c>
      <c r="C1152" s="519" t="e">
        <f>ROUND((Q1152-R1152)/H1152/12,0)</f>
        <v>#DIV/0!</v>
      </c>
      <c r="D1152" s="519" t="e">
        <f>ROUND(R1152/F1152/12,0)</f>
        <v>#DIV/0!</v>
      </c>
      <c r="E1152" s="615"/>
      <c r="F1152" s="616"/>
      <c r="G1152" s="616"/>
      <c r="H1152" s="614">
        <f>E1152+G1152</f>
        <v>0</v>
      </c>
      <c r="I1152" s="541"/>
      <c r="J1152" s="542"/>
      <c r="K1152" s="519" t="s">
        <v>419</v>
      </c>
      <c r="L1152" s="519">
        <f>I1152</f>
        <v>0</v>
      </c>
      <c r="M1152" s="542"/>
      <c r="N1152" s="542"/>
      <c r="O1152" s="519" t="s">
        <v>419</v>
      </c>
      <c r="P1152" s="519">
        <f>M1152</f>
        <v>0</v>
      </c>
      <c r="Q1152" s="519">
        <f>I1152+M1152</f>
        <v>0</v>
      </c>
      <c r="R1152" s="519">
        <f>J1152+N1152</f>
        <v>0</v>
      </c>
      <c r="S1152" s="519" t="s">
        <v>419</v>
      </c>
      <c r="T1152" s="521">
        <f>Q1152</f>
        <v>0</v>
      </c>
      <c r="V1152" s="617"/>
      <c r="W1152" s="617"/>
      <c r="X1152" s="617"/>
      <c r="Y1152" s="617"/>
      <c r="Z1152" s="617"/>
      <c r="AA1152" s="617"/>
      <c r="AB1152" s="617"/>
      <c r="AC1152" s="617"/>
      <c r="AD1152" s="617"/>
      <c r="AE1152" s="617"/>
      <c r="AF1152" s="617"/>
      <c r="AG1152" s="617"/>
      <c r="AH1152" s="617"/>
      <c r="AI1152" s="617"/>
      <c r="AJ1152" s="617"/>
      <c r="AK1152" s="617"/>
      <c r="AL1152" s="617"/>
      <c r="AM1152" s="617"/>
      <c r="AN1152" s="617"/>
      <c r="AO1152" s="617"/>
      <c r="AP1152" s="617"/>
      <c r="AQ1152" s="617"/>
      <c r="AR1152" s="617"/>
      <c r="AS1152" s="617"/>
      <c r="AT1152" s="617"/>
    </row>
    <row r="1153" spans="1:46" ht="15.75" hidden="1" thickBot="1">
      <c r="A1153" s="534" t="s">
        <v>57</v>
      </c>
      <c r="B1153" s="518" t="s">
        <v>419</v>
      </c>
      <c r="C1153" s="519" t="s">
        <v>419</v>
      </c>
      <c r="D1153" s="519" t="s">
        <v>419</v>
      </c>
      <c r="E1153" s="612" t="s">
        <v>419</v>
      </c>
      <c r="F1153" s="613" t="s">
        <v>419</v>
      </c>
      <c r="G1153" s="613" t="s">
        <v>419</v>
      </c>
      <c r="H1153" s="614" t="s">
        <v>419</v>
      </c>
      <c r="I1153" s="522" t="s">
        <v>419</v>
      </c>
      <c r="J1153" s="519" t="s">
        <v>419</v>
      </c>
      <c r="K1153" s="542"/>
      <c r="L1153" s="519">
        <f>K1153</f>
        <v>0</v>
      </c>
      <c r="M1153" s="519" t="s">
        <v>419</v>
      </c>
      <c r="N1153" s="519" t="s">
        <v>419</v>
      </c>
      <c r="O1153" s="542"/>
      <c r="P1153" s="519">
        <f>O1153</f>
        <v>0</v>
      </c>
      <c r="Q1153" s="519" t="s">
        <v>419</v>
      </c>
      <c r="R1153" s="519" t="s">
        <v>419</v>
      </c>
      <c r="S1153" s="519">
        <f>K1153+O1153</f>
        <v>0</v>
      </c>
      <c r="T1153" s="521">
        <f>S1153</f>
        <v>0</v>
      </c>
      <c r="V1153" s="617"/>
      <c r="W1153" s="617"/>
      <c r="X1153" s="617"/>
      <c r="Y1153" s="617"/>
      <c r="Z1153" s="617"/>
      <c r="AA1153" s="617"/>
      <c r="AB1153" s="617"/>
      <c r="AC1153" s="617"/>
      <c r="AD1153" s="617"/>
      <c r="AE1153" s="617"/>
      <c r="AF1153" s="617"/>
      <c r="AG1153" s="617"/>
      <c r="AH1153" s="617"/>
      <c r="AI1153" s="617"/>
      <c r="AJ1153" s="617"/>
      <c r="AK1153" s="617"/>
      <c r="AL1153" s="617"/>
      <c r="AM1153" s="617"/>
      <c r="AN1153" s="617"/>
      <c r="AO1153" s="617"/>
      <c r="AP1153" s="617"/>
      <c r="AQ1153" s="617"/>
      <c r="AR1153" s="617"/>
      <c r="AS1153" s="617"/>
      <c r="AT1153" s="617"/>
    </row>
    <row r="1154" spans="1:46" ht="18.75" hidden="1" thickBot="1">
      <c r="A1154" s="535" t="s">
        <v>518</v>
      </c>
      <c r="B1154" s="536"/>
      <c r="C1154" s="519" t="e">
        <f>ROUND((Q1154-R1154)/H1154/12,0)</f>
        <v>#DIV/0!</v>
      </c>
      <c r="D1154" s="519" t="e">
        <f>ROUND(R1154/F1154/12,0)</f>
        <v>#DIV/0!</v>
      </c>
      <c r="E1154" s="612">
        <f>E1155+E1156</f>
        <v>0</v>
      </c>
      <c r="F1154" s="613">
        <f>F1155+F1156</f>
        <v>0</v>
      </c>
      <c r="G1154" s="613">
        <f>G1155+G1156</f>
        <v>0</v>
      </c>
      <c r="H1154" s="614">
        <f>IF(E1154+G1154=H1155+H1156,E1154+G1154, "CHYBA")</f>
        <v>0</v>
      </c>
      <c r="I1154" s="522">
        <f>I1155+I1156</f>
        <v>0</v>
      </c>
      <c r="J1154" s="519">
        <f t="shared" ref="J1154" si="372">J1155+J1156</f>
        <v>0</v>
      </c>
      <c r="K1154" s="519">
        <f>K1157</f>
        <v>0</v>
      </c>
      <c r="L1154" s="519">
        <f>IF(I1154+K1154=L1155+L1156+L1157,I1154+K1154,"CHYBA")</f>
        <v>0</v>
      </c>
      <c r="M1154" s="519">
        <f>M1155+M1156</f>
        <v>0</v>
      </c>
      <c r="N1154" s="519">
        <f>N1155+N1156</f>
        <v>0</v>
      </c>
      <c r="O1154" s="519">
        <f>O1157</f>
        <v>0</v>
      </c>
      <c r="P1154" s="519">
        <f>IF(M1154+O1154=P1155+P1156+P1157,M1154+O1154,"CHYBA")</f>
        <v>0</v>
      </c>
      <c r="Q1154" s="519">
        <f>Q1155+Q1156</f>
        <v>0</v>
      </c>
      <c r="R1154" s="519">
        <f>R1155+R1156</f>
        <v>0</v>
      </c>
      <c r="S1154" s="519">
        <f>S1157</f>
        <v>0</v>
      </c>
      <c r="T1154" s="521">
        <f>IF(Q1154+S1154=T1155+T1156+T1157,Q1154+S1154,"CHYBA")</f>
        <v>0</v>
      </c>
      <c r="V1154" s="617"/>
      <c r="W1154" s="617"/>
      <c r="X1154" s="617"/>
      <c r="Y1154" s="617"/>
      <c r="Z1154" s="617"/>
      <c r="AA1154" s="617"/>
      <c r="AB1154" s="617"/>
      <c r="AC1154" s="617"/>
      <c r="AD1154" s="617"/>
      <c r="AE1154" s="617"/>
      <c r="AF1154" s="617"/>
      <c r="AG1154" s="617"/>
      <c r="AH1154" s="617"/>
      <c r="AI1154" s="617"/>
      <c r="AJ1154" s="617"/>
      <c r="AK1154" s="617"/>
      <c r="AL1154" s="617"/>
      <c r="AM1154" s="617"/>
      <c r="AN1154" s="617"/>
      <c r="AO1154" s="617"/>
      <c r="AP1154" s="617"/>
      <c r="AQ1154" s="617"/>
      <c r="AR1154" s="617"/>
      <c r="AS1154" s="617"/>
      <c r="AT1154" s="617"/>
    </row>
    <row r="1155" spans="1:46" ht="15.75" hidden="1" thickBot="1">
      <c r="A1155" s="534" t="s">
        <v>55</v>
      </c>
      <c r="B1155" s="518" t="s">
        <v>419</v>
      </c>
      <c r="C1155" s="519" t="e">
        <f>ROUND((Q1155-R1155)/H1155/12,0)</f>
        <v>#DIV/0!</v>
      </c>
      <c r="D1155" s="519" t="e">
        <f>ROUND(R1155/F1155/12,0)</f>
        <v>#DIV/0!</v>
      </c>
      <c r="E1155" s="615"/>
      <c r="F1155" s="616"/>
      <c r="G1155" s="616"/>
      <c r="H1155" s="614">
        <f>E1155+G1155</f>
        <v>0</v>
      </c>
      <c r="I1155" s="541"/>
      <c r="J1155" s="542"/>
      <c r="K1155" s="519" t="s">
        <v>419</v>
      </c>
      <c r="L1155" s="519">
        <f>I1155</f>
        <v>0</v>
      </c>
      <c r="M1155" s="542"/>
      <c r="N1155" s="542"/>
      <c r="O1155" s="519" t="s">
        <v>419</v>
      </c>
      <c r="P1155" s="519">
        <f>M1155</f>
        <v>0</v>
      </c>
      <c r="Q1155" s="519">
        <f>I1155+M1155</f>
        <v>0</v>
      </c>
      <c r="R1155" s="519">
        <f>J1155+N1155</f>
        <v>0</v>
      </c>
      <c r="S1155" s="519" t="s">
        <v>419</v>
      </c>
      <c r="T1155" s="521">
        <f>Q1155</f>
        <v>0</v>
      </c>
      <c r="V1155" s="617"/>
      <c r="W1155" s="617"/>
      <c r="X1155" s="617"/>
      <c r="Y1155" s="617"/>
      <c r="Z1155" s="617"/>
      <c r="AA1155" s="617"/>
      <c r="AB1155" s="617"/>
      <c r="AC1155" s="617"/>
      <c r="AD1155" s="617"/>
      <c r="AE1155" s="617"/>
      <c r="AF1155" s="617"/>
      <c r="AG1155" s="617"/>
      <c r="AH1155" s="617"/>
      <c r="AI1155" s="617"/>
      <c r="AJ1155" s="617"/>
      <c r="AK1155" s="617"/>
      <c r="AL1155" s="617"/>
      <c r="AM1155" s="617"/>
      <c r="AN1155" s="617"/>
      <c r="AO1155" s="617"/>
      <c r="AP1155" s="617"/>
      <c r="AQ1155" s="617"/>
      <c r="AR1155" s="617"/>
      <c r="AS1155" s="617"/>
      <c r="AT1155" s="617"/>
    </row>
    <row r="1156" spans="1:46" ht="15.75" hidden="1" thickBot="1">
      <c r="A1156" s="534" t="s">
        <v>56</v>
      </c>
      <c r="B1156" s="518" t="s">
        <v>419</v>
      </c>
      <c r="C1156" s="519" t="e">
        <f>ROUND((Q1156-R1156)/H1156/12,0)</f>
        <v>#DIV/0!</v>
      </c>
      <c r="D1156" s="519" t="e">
        <f>ROUND(R1156/F1156/12,0)</f>
        <v>#DIV/0!</v>
      </c>
      <c r="E1156" s="615"/>
      <c r="F1156" s="616"/>
      <c r="G1156" s="616"/>
      <c r="H1156" s="614">
        <f>E1156+G1156</f>
        <v>0</v>
      </c>
      <c r="I1156" s="541"/>
      <c r="J1156" s="542"/>
      <c r="K1156" s="519" t="s">
        <v>419</v>
      </c>
      <c r="L1156" s="519">
        <f>I1156</f>
        <v>0</v>
      </c>
      <c r="M1156" s="542"/>
      <c r="N1156" s="542"/>
      <c r="O1156" s="519" t="s">
        <v>419</v>
      </c>
      <c r="P1156" s="519">
        <f>M1156</f>
        <v>0</v>
      </c>
      <c r="Q1156" s="519">
        <f>I1156+M1156</f>
        <v>0</v>
      </c>
      <c r="R1156" s="519">
        <f>J1156+N1156</f>
        <v>0</v>
      </c>
      <c r="S1156" s="519" t="s">
        <v>419</v>
      </c>
      <c r="T1156" s="521">
        <f>Q1156</f>
        <v>0</v>
      </c>
      <c r="V1156" s="617"/>
      <c r="W1156" s="617"/>
      <c r="X1156" s="617"/>
      <c r="Y1156" s="617"/>
      <c r="Z1156" s="617"/>
      <c r="AA1156" s="617"/>
      <c r="AB1156" s="617"/>
      <c r="AC1156" s="617"/>
      <c r="AD1156" s="617"/>
      <c r="AE1156" s="617"/>
      <c r="AF1156" s="617"/>
      <c r="AG1156" s="617"/>
      <c r="AH1156" s="617"/>
      <c r="AI1156" s="617"/>
      <c r="AJ1156" s="617"/>
      <c r="AK1156" s="617"/>
      <c r="AL1156" s="617"/>
      <c r="AM1156" s="617"/>
      <c r="AN1156" s="617"/>
      <c r="AO1156" s="617"/>
      <c r="AP1156" s="617"/>
      <c r="AQ1156" s="617"/>
      <c r="AR1156" s="617"/>
      <c r="AS1156" s="617"/>
      <c r="AT1156" s="617"/>
    </row>
    <row r="1157" spans="1:46" ht="15.75" hidden="1" thickBot="1">
      <c r="A1157" s="534" t="s">
        <v>57</v>
      </c>
      <c r="B1157" s="518" t="s">
        <v>419</v>
      </c>
      <c r="C1157" s="519" t="s">
        <v>419</v>
      </c>
      <c r="D1157" s="519" t="s">
        <v>419</v>
      </c>
      <c r="E1157" s="612" t="s">
        <v>419</v>
      </c>
      <c r="F1157" s="613" t="s">
        <v>419</v>
      </c>
      <c r="G1157" s="613" t="s">
        <v>419</v>
      </c>
      <c r="H1157" s="614" t="s">
        <v>419</v>
      </c>
      <c r="I1157" s="522" t="s">
        <v>419</v>
      </c>
      <c r="J1157" s="519" t="s">
        <v>419</v>
      </c>
      <c r="K1157" s="542"/>
      <c r="L1157" s="519">
        <f>K1157</f>
        <v>0</v>
      </c>
      <c r="M1157" s="519" t="s">
        <v>419</v>
      </c>
      <c r="N1157" s="519" t="s">
        <v>419</v>
      </c>
      <c r="O1157" s="542"/>
      <c r="P1157" s="519">
        <f>O1157</f>
        <v>0</v>
      </c>
      <c r="Q1157" s="519" t="s">
        <v>419</v>
      </c>
      <c r="R1157" s="519" t="s">
        <v>419</v>
      </c>
      <c r="S1157" s="519">
        <f>K1157+O1157</f>
        <v>0</v>
      </c>
      <c r="T1157" s="521">
        <f>S1157</f>
        <v>0</v>
      </c>
      <c r="V1157" s="617"/>
      <c r="W1157" s="617"/>
      <c r="X1157" s="617"/>
      <c r="Y1157" s="617"/>
      <c r="Z1157" s="617"/>
      <c r="AA1157" s="617"/>
      <c r="AB1157" s="617"/>
      <c r="AC1157" s="617"/>
      <c r="AD1157" s="617"/>
      <c r="AE1157" s="617"/>
      <c r="AF1157" s="617"/>
      <c r="AG1157" s="617"/>
      <c r="AH1157" s="617"/>
      <c r="AI1157" s="617"/>
      <c r="AJ1157" s="617"/>
      <c r="AK1157" s="617"/>
      <c r="AL1157" s="617"/>
      <c r="AM1157" s="617"/>
      <c r="AN1157" s="617"/>
      <c r="AO1157" s="617"/>
      <c r="AP1157" s="617"/>
      <c r="AQ1157" s="617"/>
      <c r="AR1157" s="617"/>
      <c r="AS1157" s="617"/>
      <c r="AT1157" s="617"/>
    </row>
    <row r="1158" spans="1:46" ht="18.75" hidden="1" thickBot="1">
      <c r="A1158" s="535" t="s">
        <v>518</v>
      </c>
      <c r="B1158" s="536"/>
      <c r="C1158" s="519" t="e">
        <f>ROUND((Q1158-R1158)/H1158/12,0)</f>
        <v>#DIV/0!</v>
      </c>
      <c r="D1158" s="519" t="e">
        <f>ROUND(R1158/F1158/12,0)</f>
        <v>#DIV/0!</v>
      </c>
      <c r="E1158" s="612">
        <f>E1159+E1160</f>
        <v>0</v>
      </c>
      <c r="F1158" s="613">
        <f>F1159+F1160</f>
        <v>0</v>
      </c>
      <c r="G1158" s="613">
        <f>G1159+G1160</f>
        <v>0</v>
      </c>
      <c r="H1158" s="614">
        <f>IF(E1158+G1158=H1159+H1160,E1158+G1158, "CHYBA")</f>
        <v>0</v>
      </c>
      <c r="I1158" s="522">
        <f>I1159+I1160</f>
        <v>0</v>
      </c>
      <c r="J1158" s="519">
        <f t="shared" ref="J1158" si="373">J1159+J1160</f>
        <v>0</v>
      </c>
      <c r="K1158" s="519">
        <f>K1161</f>
        <v>0</v>
      </c>
      <c r="L1158" s="519">
        <f>IF(I1158+K1158=L1159+L1160+L1161,I1158+K1158,"CHYBA")</f>
        <v>0</v>
      </c>
      <c r="M1158" s="519">
        <f>M1159+M1160</f>
        <v>0</v>
      </c>
      <c r="N1158" s="519">
        <f>N1159+N1160</f>
        <v>0</v>
      </c>
      <c r="O1158" s="519">
        <f>O1161</f>
        <v>0</v>
      </c>
      <c r="P1158" s="519">
        <f>IF(M1158+O1158=P1159+P1160+P1161,M1158+O1158,"CHYBA")</f>
        <v>0</v>
      </c>
      <c r="Q1158" s="519">
        <f>Q1159+Q1160</f>
        <v>0</v>
      </c>
      <c r="R1158" s="519">
        <f>R1159+R1160</f>
        <v>0</v>
      </c>
      <c r="S1158" s="519">
        <f>S1161</f>
        <v>0</v>
      </c>
      <c r="T1158" s="521">
        <f>IF(Q1158+S1158=T1159+T1160+T1161,Q1158+S1158,"CHYBA")</f>
        <v>0</v>
      </c>
      <c r="V1158" s="617"/>
      <c r="W1158" s="617"/>
      <c r="X1158" s="617"/>
      <c r="Y1158" s="617"/>
      <c r="Z1158" s="617"/>
      <c r="AA1158" s="617"/>
      <c r="AB1158" s="617"/>
      <c r="AC1158" s="617"/>
      <c r="AD1158" s="617"/>
      <c r="AE1158" s="617"/>
      <c r="AF1158" s="617"/>
      <c r="AG1158" s="617"/>
      <c r="AH1158" s="617"/>
      <c r="AI1158" s="617"/>
      <c r="AJ1158" s="617"/>
      <c r="AK1158" s="617"/>
      <c r="AL1158" s="617"/>
      <c r="AM1158" s="617"/>
      <c r="AN1158" s="617"/>
      <c r="AO1158" s="617"/>
      <c r="AP1158" s="617"/>
      <c r="AQ1158" s="617"/>
      <c r="AR1158" s="617"/>
      <c r="AS1158" s="617"/>
      <c r="AT1158" s="617"/>
    </row>
    <row r="1159" spans="1:46" ht="15.75" hidden="1" thickBot="1">
      <c r="A1159" s="534" t="s">
        <v>55</v>
      </c>
      <c r="B1159" s="518" t="s">
        <v>419</v>
      </c>
      <c r="C1159" s="519" t="e">
        <f>ROUND((Q1159-R1159)/H1159/12,0)</f>
        <v>#DIV/0!</v>
      </c>
      <c r="D1159" s="519" t="e">
        <f>ROUND(R1159/F1159/12,0)</f>
        <v>#DIV/0!</v>
      </c>
      <c r="E1159" s="615"/>
      <c r="F1159" s="616"/>
      <c r="G1159" s="616"/>
      <c r="H1159" s="614">
        <f>E1159+G1159</f>
        <v>0</v>
      </c>
      <c r="I1159" s="541"/>
      <c r="J1159" s="542"/>
      <c r="K1159" s="519" t="s">
        <v>419</v>
      </c>
      <c r="L1159" s="519">
        <f>I1159</f>
        <v>0</v>
      </c>
      <c r="M1159" s="542"/>
      <c r="N1159" s="542"/>
      <c r="O1159" s="519" t="s">
        <v>419</v>
      </c>
      <c r="P1159" s="519">
        <f>M1159</f>
        <v>0</v>
      </c>
      <c r="Q1159" s="519">
        <f>I1159+M1159</f>
        <v>0</v>
      </c>
      <c r="R1159" s="519">
        <f>J1159+N1159</f>
        <v>0</v>
      </c>
      <c r="S1159" s="519" t="s">
        <v>419</v>
      </c>
      <c r="T1159" s="521">
        <f>Q1159</f>
        <v>0</v>
      </c>
      <c r="V1159" s="617"/>
      <c r="W1159" s="617"/>
      <c r="X1159" s="617"/>
      <c r="Y1159" s="617"/>
      <c r="Z1159" s="617"/>
      <c r="AA1159" s="617"/>
      <c r="AB1159" s="617"/>
      <c r="AC1159" s="617"/>
      <c r="AD1159" s="617"/>
      <c r="AE1159" s="617"/>
      <c r="AF1159" s="617"/>
      <c r="AG1159" s="617"/>
      <c r="AH1159" s="617"/>
      <c r="AI1159" s="617"/>
      <c r="AJ1159" s="617"/>
      <c r="AK1159" s="617"/>
      <c r="AL1159" s="617"/>
      <c r="AM1159" s="617"/>
      <c r="AN1159" s="617"/>
      <c r="AO1159" s="617"/>
      <c r="AP1159" s="617"/>
      <c r="AQ1159" s="617"/>
      <c r="AR1159" s="617"/>
      <c r="AS1159" s="617"/>
      <c r="AT1159" s="617"/>
    </row>
    <row r="1160" spans="1:46" ht="15.75" hidden="1" thickBot="1">
      <c r="A1160" s="534" t="s">
        <v>56</v>
      </c>
      <c r="B1160" s="518" t="s">
        <v>419</v>
      </c>
      <c r="C1160" s="519" t="e">
        <f>ROUND((Q1160-R1160)/H1160/12,0)</f>
        <v>#DIV/0!</v>
      </c>
      <c r="D1160" s="519" t="e">
        <f>ROUND(R1160/F1160/12,0)</f>
        <v>#DIV/0!</v>
      </c>
      <c r="E1160" s="615"/>
      <c r="F1160" s="616"/>
      <c r="G1160" s="616"/>
      <c r="H1160" s="614">
        <f>E1160+G1160</f>
        <v>0</v>
      </c>
      <c r="I1160" s="541"/>
      <c r="J1160" s="542"/>
      <c r="K1160" s="519" t="s">
        <v>419</v>
      </c>
      <c r="L1160" s="519">
        <f>I1160</f>
        <v>0</v>
      </c>
      <c r="M1160" s="542"/>
      <c r="N1160" s="542"/>
      <c r="O1160" s="519" t="s">
        <v>419</v>
      </c>
      <c r="P1160" s="519">
        <f>M1160</f>
        <v>0</v>
      </c>
      <c r="Q1160" s="519">
        <f>I1160+M1160</f>
        <v>0</v>
      </c>
      <c r="R1160" s="519">
        <f>J1160+N1160</f>
        <v>0</v>
      </c>
      <c r="S1160" s="519" t="s">
        <v>419</v>
      </c>
      <c r="T1160" s="521">
        <f>Q1160</f>
        <v>0</v>
      </c>
      <c r="V1160" s="617"/>
      <c r="W1160" s="617"/>
      <c r="X1160" s="617"/>
      <c r="Y1160" s="617"/>
      <c r="Z1160" s="617"/>
      <c r="AA1160" s="617"/>
      <c r="AB1160" s="617"/>
      <c r="AC1160" s="617"/>
      <c r="AD1160" s="617"/>
      <c r="AE1160" s="617"/>
      <c r="AF1160" s="617"/>
      <c r="AG1160" s="617"/>
      <c r="AH1160" s="617"/>
      <c r="AI1160" s="617"/>
      <c r="AJ1160" s="617"/>
      <c r="AK1160" s="617"/>
      <c r="AL1160" s="617"/>
      <c r="AM1160" s="617"/>
      <c r="AN1160" s="617"/>
      <c r="AO1160" s="617"/>
      <c r="AP1160" s="617"/>
      <c r="AQ1160" s="617"/>
      <c r="AR1160" s="617"/>
      <c r="AS1160" s="617"/>
      <c r="AT1160" s="617"/>
    </row>
    <row r="1161" spans="1:46" ht="15.75" hidden="1" thickBot="1">
      <c r="A1161" s="534" t="s">
        <v>57</v>
      </c>
      <c r="B1161" s="518" t="s">
        <v>419</v>
      </c>
      <c r="C1161" s="519" t="s">
        <v>419</v>
      </c>
      <c r="D1161" s="519" t="s">
        <v>419</v>
      </c>
      <c r="E1161" s="612" t="s">
        <v>419</v>
      </c>
      <c r="F1161" s="613" t="s">
        <v>419</v>
      </c>
      <c r="G1161" s="613" t="s">
        <v>419</v>
      </c>
      <c r="H1161" s="614" t="s">
        <v>419</v>
      </c>
      <c r="I1161" s="522" t="s">
        <v>419</v>
      </c>
      <c r="J1161" s="519" t="s">
        <v>419</v>
      </c>
      <c r="K1161" s="542"/>
      <c r="L1161" s="519">
        <f>K1161</f>
        <v>0</v>
      </c>
      <c r="M1161" s="519" t="s">
        <v>419</v>
      </c>
      <c r="N1161" s="519" t="s">
        <v>419</v>
      </c>
      <c r="O1161" s="542"/>
      <c r="P1161" s="519">
        <f>O1161</f>
        <v>0</v>
      </c>
      <c r="Q1161" s="519" t="s">
        <v>419</v>
      </c>
      <c r="R1161" s="519" t="s">
        <v>419</v>
      </c>
      <c r="S1161" s="519">
        <f>K1161+O1161</f>
        <v>0</v>
      </c>
      <c r="T1161" s="521">
        <f>S1161</f>
        <v>0</v>
      </c>
      <c r="V1161" s="617"/>
      <c r="W1161" s="617"/>
      <c r="X1161" s="617"/>
      <c r="Y1161" s="617"/>
      <c r="Z1161" s="617"/>
      <c r="AA1161" s="617"/>
      <c r="AB1161" s="617"/>
      <c r="AC1161" s="617"/>
      <c r="AD1161" s="617"/>
      <c r="AE1161" s="617"/>
      <c r="AF1161" s="617"/>
      <c r="AG1161" s="617"/>
      <c r="AH1161" s="617"/>
      <c r="AI1161" s="617"/>
      <c r="AJ1161" s="617"/>
      <c r="AK1161" s="617"/>
      <c r="AL1161" s="617"/>
      <c r="AM1161" s="617"/>
      <c r="AN1161" s="617"/>
      <c r="AO1161" s="617"/>
      <c r="AP1161" s="617"/>
      <c r="AQ1161" s="617"/>
      <c r="AR1161" s="617"/>
      <c r="AS1161" s="617"/>
      <c r="AT1161" s="617"/>
    </row>
    <row r="1162" spans="1:46" ht="18.75" hidden="1" thickBot="1">
      <c r="A1162" s="535" t="s">
        <v>518</v>
      </c>
      <c r="B1162" s="536"/>
      <c r="C1162" s="519" t="e">
        <f>ROUND((Q1162-R1162)/H1162/12,0)</f>
        <v>#DIV/0!</v>
      </c>
      <c r="D1162" s="519" t="e">
        <f>ROUND(R1162/F1162/12,0)</f>
        <v>#DIV/0!</v>
      </c>
      <c r="E1162" s="612">
        <f>E1163+E1164</f>
        <v>0</v>
      </c>
      <c r="F1162" s="613">
        <f>F1163+F1164</f>
        <v>0</v>
      </c>
      <c r="G1162" s="613">
        <f>G1163+G1164</f>
        <v>0</v>
      </c>
      <c r="H1162" s="614">
        <f>IF(E1162+G1162=H1163+H1164,E1162+G1162, "CHYBA")</f>
        <v>0</v>
      </c>
      <c r="I1162" s="522">
        <f>I1163+I1164</f>
        <v>0</v>
      </c>
      <c r="J1162" s="519">
        <f t="shared" ref="J1162" si="374">J1163+J1164</f>
        <v>0</v>
      </c>
      <c r="K1162" s="519">
        <f>K1165</f>
        <v>0</v>
      </c>
      <c r="L1162" s="519">
        <f>IF(I1162+K1162=L1163+L1164+L1165,I1162+K1162,"CHYBA")</f>
        <v>0</v>
      </c>
      <c r="M1162" s="519">
        <f>M1163+M1164</f>
        <v>0</v>
      </c>
      <c r="N1162" s="519">
        <f>N1163+N1164</f>
        <v>0</v>
      </c>
      <c r="O1162" s="519">
        <f>O1165</f>
        <v>0</v>
      </c>
      <c r="P1162" s="519">
        <f>IF(M1162+O1162=P1163+P1164+P1165,M1162+O1162,"CHYBA")</f>
        <v>0</v>
      </c>
      <c r="Q1162" s="519">
        <f>Q1163+Q1164</f>
        <v>0</v>
      </c>
      <c r="R1162" s="519">
        <f>R1163+R1164</f>
        <v>0</v>
      </c>
      <c r="S1162" s="519">
        <f>S1165</f>
        <v>0</v>
      </c>
      <c r="T1162" s="521">
        <f>IF(Q1162+S1162=T1163+T1164+T1165,Q1162+S1162,"CHYBA")</f>
        <v>0</v>
      </c>
      <c r="V1162" s="617"/>
      <c r="W1162" s="617"/>
      <c r="X1162" s="617"/>
      <c r="Y1162" s="617"/>
      <c r="Z1162" s="617"/>
      <c r="AA1162" s="617"/>
      <c r="AB1162" s="617"/>
      <c r="AC1162" s="617"/>
      <c r="AD1162" s="617"/>
      <c r="AE1162" s="617"/>
      <c r="AF1162" s="617"/>
      <c r="AG1162" s="617"/>
      <c r="AH1162" s="617"/>
      <c r="AI1162" s="617"/>
      <c r="AJ1162" s="617"/>
      <c r="AK1162" s="617"/>
      <c r="AL1162" s="617"/>
      <c r="AM1162" s="617"/>
      <c r="AN1162" s="617"/>
      <c r="AO1162" s="617"/>
      <c r="AP1162" s="617"/>
      <c r="AQ1162" s="617"/>
      <c r="AR1162" s="617"/>
      <c r="AS1162" s="617"/>
      <c r="AT1162" s="617"/>
    </row>
    <row r="1163" spans="1:46" ht="15.75" hidden="1" thickBot="1">
      <c r="A1163" s="534" t="s">
        <v>55</v>
      </c>
      <c r="B1163" s="518" t="s">
        <v>419</v>
      </c>
      <c r="C1163" s="519" t="e">
        <f>ROUND((Q1163-R1163)/H1163/12,0)</f>
        <v>#DIV/0!</v>
      </c>
      <c r="D1163" s="519" t="e">
        <f>ROUND(R1163/F1163/12,0)</f>
        <v>#DIV/0!</v>
      </c>
      <c r="E1163" s="615"/>
      <c r="F1163" s="616"/>
      <c r="G1163" s="616"/>
      <c r="H1163" s="614">
        <f>E1163+G1163</f>
        <v>0</v>
      </c>
      <c r="I1163" s="541"/>
      <c r="J1163" s="542"/>
      <c r="K1163" s="519" t="s">
        <v>419</v>
      </c>
      <c r="L1163" s="519">
        <f>I1163</f>
        <v>0</v>
      </c>
      <c r="M1163" s="542"/>
      <c r="N1163" s="542"/>
      <c r="O1163" s="519" t="s">
        <v>419</v>
      </c>
      <c r="P1163" s="519">
        <f>M1163</f>
        <v>0</v>
      </c>
      <c r="Q1163" s="519">
        <f>I1163+M1163</f>
        <v>0</v>
      </c>
      <c r="R1163" s="519">
        <f>J1163+N1163</f>
        <v>0</v>
      </c>
      <c r="S1163" s="519" t="s">
        <v>419</v>
      </c>
      <c r="T1163" s="521">
        <f>Q1163</f>
        <v>0</v>
      </c>
      <c r="V1163" s="617"/>
      <c r="W1163" s="617"/>
      <c r="X1163" s="617"/>
      <c r="Y1163" s="617"/>
      <c r="Z1163" s="617"/>
      <c r="AA1163" s="617"/>
      <c r="AB1163" s="617"/>
      <c r="AC1163" s="617"/>
      <c r="AD1163" s="617"/>
      <c r="AE1163" s="617"/>
      <c r="AF1163" s="617"/>
      <c r="AG1163" s="617"/>
      <c r="AH1163" s="617"/>
      <c r="AI1163" s="617"/>
      <c r="AJ1163" s="617"/>
      <c r="AK1163" s="617"/>
      <c r="AL1163" s="617"/>
      <c r="AM1163" s="617"/>
      <c r="AN1163" s="617"/>
      <c r="AO1163" s="617"/>
      <c r="AP1163" s="617"/>
      <c r="AQ1163" s="617"/>
      <c r="AR1163" s="617"/>
      <c r="AS1163" s="617"/>
      <c r="AT1163" s="617"/>
    </row>
    <row r="1164" spans="1:46" ht="15.75" hidden="1" thickBot="1">
      <c r="A1164" s="534" t="s">
        <v>56</v>
      </c>
      <c r="B1164" s="518" t="s">
        <v>419</v>
      </c>
      <c r="C1164" s="519" t="e">
        <f>ROUND((Q1164-R1164)/H1164/12,0)</f>
        <v>#DIV/0!</v>
      </c>
      <c r="D1164" s="519" t="e">
        <f>ROUND(R1164/F1164/12,0)</f>
        <v>#DIV/0!</v>
      </c>
      <c r="E1164" s="615"/>
      <c r="F1164" s="616"/>
      <c r="G1164" s="616"/>
      <c r="H1164" s="614">
        <f>E1164+G1164</f>
        <v>0</v>
      </c>
      <c r="I1164" s="541"/>
      <c r="J1164" s="542"/>
      <c r="K1164" s="519" t="s">
        <v>419</v>
      </c>
      <c r="L1164" s="519">
        <f>I1164</f>
        <v>0</v>
      </c>
      <c r="M1164" s="542"/>
      <c r="N1164" s="542"/>
      <c r="O1164" s="519" t="s">
        <v>419</v>
      </c>
      <c r="P1164" s="519">
        <f>M1164</f>
        <v>0</v>
      </c>
      <c r="Q1164" s="519">
        <f>I1164+M1164</f>
        <v>0</v>
      </c>
      <c r="R1164" s="519">
        <f>J1164+N1164</f>
        <v>0</v>
      </c>
      <c r="S1164" s="519" t="s">
        <v>419</v>
      </c>
      <c r="T1164" s="521">
        <f>Q1164</f>
        <v>0</v>
      </c>
      <c r="V1164" s="617"/>
      <c r="W1164" s="617"/>
      <c r="X1164" s="617"/>
      <c r="Y1164" s="617"/>
      <c r="Z1164" s="617"/>
      <c r="AA1164" s="617"/>
      <c r="AB1164" s="617"/>
      <c r="AC1164" s="617"/>
      <c r="AD1164" s="617"/>
      <c r="AE1164" s="617"/>
      <c r="AF1164" s="617"/>
      <c r="AG1164" s="617"/>
      <c r="AH1164" s="617"/>
      <c r="AI1164" s="617"/>
      <c r="AJ1164" s="617"/>
      <c r="AK1164" s="617"/>
      <c r="AL1164" s="617"/>
      <c r="AM1164" s="617"/>
      <c r="AN1164" s="617"/>
      <c r="AO1164" s="617"/>
      <c r="AP1164" s="617"/>
      <c r="AQ1164" s="617"/>
      <c r="AR1164" s="617"/>
      <c r="AS1164" s="617"/>
      <c r="AT1164" s="617"/>
    </row>
    <row r="1165" spans="1:46" ht="15.75" hidden="1" thickBot="1">
      <c r="A1165" s="551" t="s">
        <v>57</v>
      </c>
      <c r="B1165" s="552" t="s">
        <v>419</v>
      </c>
      <c r="C1165" s="553" t="s">
        <v>419</v>
      </c>
      <c r="D1165" s="553" t="s">
        <v>419</v>
      </c>
      <c r="E1165" s="621" t="s">
        <v>419</v>
      </c>
      <c r="F1165" s="622" t="s">
        <v>419</v>
      </c>
      <c r="G1165" s="622" t="s">
        <v>419</v>
      </c>
      <c r="H1165" s="623" t="s">
        <v>419</v>
      </c>
      <c r="I1165" s="557" t="s">
        <v>419</v>
      </c>
      <c r="J1165" s="553" t="s">
        <v>419</v>
      </c>
      <c r="K1165" s="558"/>
      <c r="L1165" s="553">
        <f>K1165</f>
        <v>0</v>
      </c>
      <c r="M1165" s="553" t="s">
        <v>419</v>
      </c>
      <c r="N1165" s="553" t="s">
        <v>419</v>
      </c>
      <c r="O1165" s="558"/>
      <c r="P1165" s="553">
        <f>O1165</f>
        <v>0</v>
      </c>
      <c r="Q1165" s="553" t="s">
        <v>419</v>
      </c>
      <c r="R1165" s="553" t="s">
        <v>419</v>
      </c>
      <c r="S1165" s="553">
        <f>K1165+O1165</f>
        <v>0</v>
      </c>
      <c r="T1165" s="559">
        <f>S1165</f>
        <v>0</v>
      </c>
      <c r="V1165" s="617"/>
      <c r="W1165" s="617"/>
      <c r="X1165" s="617"/>
      <c r="Y1165" s="617"/>
      <c r="Z1165" s="617"/>
      <c r="AA1165" s="617"/>
      <c r="AB1165" s="617"/>
      <c r="AC1165" s="617"/>
      <c r="AD1165" s="617"/>
      <c r="AE1165" s="617"/>
      <c r="AF1165" s="617"/>
      <c r="AG1165" s="617"/>
      <c r="AH1165" s="617"/>
      <c r="AI1165" s="617"/>
      <c r="AJ1165" s="617"/>
      <c r="AK1165" s="617"/>
      <c r="AL1165" s="617"/>
      <c r="AM1165" s="617"/>
      <c r="AN1165" s="617"/>
      <c r="AO1165" s="617"/>
      <c r="AP1165" s="617"/>
      <c r="AQ1165" s="617"/>
      <c r="AR1165" s="617"/>
      <c r="AS1165" s="617"/>
      <c r="AT1165" s="617"/>
    </row>
    <row r="1166" spans="1:46" ht="16.5" hidden="1" thickBot="1">
      <c r="A1166" s="528" t="s">
        <v>421</v>
      </c>
      <c r="B1166" s="529" t="s">
        <v>419</v>
      </c>
      <c r="C1166" s="530" t="e">
        <f>ROUND((Q1166-R1166)/H1166/12,0)</f>
        <v>#DIV/0!</v>
      </c>
      <c r="D1166" s="530" t="e">
        <f>ROUND(R1166/F1166/12,0)</f>
        <v>#DIV/0!</v>
      </c>
      <c r="E1166" s="624">
        <f>E1167+E1168</f>
        <v>0</v>
      </c>
      <c r="F1166" s="625">
        <f>F1167+F1168</f>
        <v>0</v>
      </c>
      <c r="G1166" s="625">
        <f>G1167+G1168</f>
        <v>0</v>
      </c>
      <c r="H1166" s="626">
        <f>IF(E1166+G1166=H1167+H1168,E1166+G1166, "CHYBA")</f>
        <v>0</v>
      </c>
      <c r="I1166" s="533">
        <f>I1167+I1168</f>
        <v>0</v>
      </c>
      <c r="J1166" s="530">
        <f t="shared" ref="J1166" si="375">J1167+J1168</f>
        <v>0</v>
      </c>
      <c r="K1166" s="530">
        <f>K1169</f>
        <v>0</v>
      </c>
      <c r="L1166" s="530">
        <f>IF(I1166+K1166=L1167+L1168+L1169,I1166+K1166,"CHYBA")</f>
        <v>0</v>
      </c>
      <c r="M1166" s="530">
        <f>M1167+M1168</f>
        <v>0</v>
      </c>
      <c r="N1166" s="530">
        <f>N1167+N1168</f>
        <v>0</v>
      </c>
      <c r="O1166" s="530">
        <f>O1169</f>
        <v>0</v>
      </c>
      <c r="P1166" s="530">
        <f>IF(M1166+O1166=P1167+P1168+P1169,M1166+O1166,"CHYBA")</f>
        <v>0</v>
      </c>
      <c r="Q1166" s="530">
        <f>Q1167+Q1168</f>
        <v>0</v>
      </c>
      <c r="R1166" s="530">
        <f>R1167+R1168</f>
        <v>0</v>
      </c>
      <c r="S1166" s="530">
        <f>S1169</f>
        <v>0</v>
      </c>
      <c r="T1166" s="532">
        <f>IF(Q1166+S1166=T1167+T1168+T1169,Q1166+S1166,"CHYBA")</f>
        <v>0</v>
      </c>
      <c r="V1166" s="617"/>
      <c r="W1166" s="617"/>
      <c r="X1166" s="617"/>
      <c r="Y1166" s="617"/>
      <c r="Z1166" s="617"/>
      <c r="AA1166" s="617"/>
      <c r="AB1166" s="617"/>
      <c r="AC1166" s="617"/>
      <c r="AD1166" s="617"/>
      <c r="AE1166" s="617"/>
      <c r="AF1166" s="617"/>
      <c r="AG1166" s="617"/>
      <c r="AH1166" s="617"/>
      <c r="AI1166" s="617"/>
      <c r="AJ1166" s="617"/>
      <c r="AK1166" s="617"/>
      <c r="AL1166" s="617"/>
      <c r="AM1166" s="617"/>
      <c r="AN1166" s="617"/>
      <c r="AO1166" s="617"/>
      <c r="AP1166" s="617"/>
      <c r="AQ1166" s="617"/>
      <c r="AR1166" s="617"/>
      <c r="AS1166" s="617"/>
      <c r="AT1166" s="617"/>
    </row>
    <row r="1167" spans="1:46" ht="15.75" hidden="1" thickBot="1">
      <c r="A1167" s="534" t="s">
        <v>55</v>
      </c>
      <c r="B1167" s="518" t="s">
        <v>419</v>
      </c>
      <c r="C1167" s="519" t="e">
        <f>ROUND((Q1167-R1167)/H1167/12,0)</f>
        <v>#DIV/0!</v>
      </c>
      <c r="D1167" s="519" t="e">
        <f>ROUND(R1167/F1167/12,0)</f>
        <v>#DIV/0!</v>
      </c>
      <c r="E1167" s="612">
        <f>E1171+E1175+E1179+E1183+E1187+E1191+E1195</f>
        <v>0</v>
      </c>
      <c r="F1167" s="613">
        <f>F1171+F1175+F1179+F1183+F1187+F1191+F1195</f>
        <v>0</v>
      </c>
      <c r="G1167" s="613">
        <f>G1171+G1175+G1179+G1183+G1187+G1191+G1195</f>
        <v>0</v>
      </c>
      <c r="H1167" s="614">
        <f>E1167+G1167</f>
        <v>0</v>
      </c>
      <c r="I1167" s="522">
        <f>I1171+I1175+I1179+I1183+I1187+I1191+I1195</f>
        <v>0</v>
      </c>
      <c r="J1167" s="519">
        <f t="shared" ref="J1167:J1168" si="376">J1171+J1175+J1179+J1183+J1187+J1191+J1195</f>
        <v>0</v>
      </c>
      <c r="K1167" s="519" t="s">
        <v>419</v>
      </c>
      <c r="L1167" s="519">
        <f>I1167</f>
        <v>0</v>
      </c>
      <c r="M1167" s="519">
        <f>M1171+M1175+M1179+M1183+M1187+M1191+M1195</f>
        <v>0</v>
      </c>
      <c r="N1167" s="519">
        <f t="shared" ref="N1167:N1168" si="377">N1171+N1175+N1179+N1183+N1187+N1191+N1195</f>
        <v>0</v>
      </c>
      <c r="O1167" s="519" t="s">
        <v>419</v>
      </c>
      <c r="P1167" s="519">
        <f>M1167</f>
        <v>0</v>
      </c>
      <c r="Q1167" s="519">
        <f>I1167+M1167</f>
        <v>0</v>
      </c>
      <c r="R1167" s="519">
        <f>J1167+N1167</f>
        <v>0</v>
      </c>
      <c r="S1167" s="519" t="s">
        <v>419</v>
      </c>
      <c r="T1167" s="521">
        <f>Q1167</f>
        <v>0</v>
      </c>
      <c r="V1167" s="617"/>
      <c r="W1167" s="617"/>
      <c r="X1167" s="617"/>
      <c r="Y1167" s="617"/>
      <c r="Z1167" s="617"/>
      <c r="AA1167" s="617"/>
      <c r="AB1167" s="617"/>
      <c r="AC1167" s="617"/>
      <c r="AD1167" s="617"/>
      <c r="AE1167" s="617"/>
      <c r="AF1167" s="617"/>
      <c r="AG1167" s="617"/>
      <c r="AH1167" s="617"/>
      <c r="AI1167" s="617"/>
      <c r="AJ1167" s="617"/>
      <c r="AK1167" s="617"/>
      <c r="AL1167" s="617"/>
      <c r="AM1167" s="617"/>
      <c r="AN1167" s="617"/>
      <c r="AO1167" s="617"/>
      <c r="AP1167" s="617"/>
      <c r="AQ1167" s="617"/>
      <c r="AR1167" s="617"/>
      <c r="AS1167" s="617"/>
      <c r="AT1167" s="617"/>
    </row>
    <row r="1168" spans="1:46" ht="15.75" hidden="1" thickBot="1">
      <c r="A1168" s="534" t="s">
        <v>56</v>
      </c>
      <c r="B1168" s="518" t="s">
        <v>419</v>
      </c>
      <c r="C1168" s="519" t="e">
        <f>ROUND((Q1168-R1168)/H1168/12,0)</f>
        <v>#DIV/0!</v>
      </c>
      <c r="D1168" s="519" t="e">
        <f>ROUND(R1168/F1168/12,0)</f>
        <v>#DIV/0!</v>
      </c>
      <c r="E1168" s="612">
        <f>E1172+E1176+E1180+E1184+E1188+E1192+E1196</f>
        <v>0</v>
      </c>
      <c r="F1168" s="613">
        <f t="shared" ref="F1168:G1168" si="378">F1172+F1176+F1180+F1184+F1188+F1192+F1196</f>
        <v>0</v>
      </c>
      <c r="G1168" s="613">
        <f t="shared" si="378"/>
        <v>0</v>
      </c>
      <c r="H1168" s="614">
        <f>E1168+G1168</f>
        <v>0</v>
      </c>
      <c r="I1168" s="522">
        <f>I1172+I1176+I1180+I1184+I1188+I1192+I1196</f>
        <v>0</v>
      </c>
      <c r="J1168" s="519">
        <f t="shared" si="376"/>
        <v>0</v>
      </c>
      <c r="K1168" s="519" t="s">
        <v>419</v>
      </c>
      <c r="L1168" s="519">
        <f>I1168</f>
        <v>0</v>
      </c>
      <c r="M1168" s="519">
        <f>M1172+M1176+M1180+M1184+M1188+M1192+M1196</f>
        <v>0</v>
      </c>
      <c r="N1168" s="519">
        <f t="shared" si="377"/>
        <v>0</v>
      </c>
      <c r="O1168" s="519" t="s">
        <v>419</v>
      </c>
      <c r="P1168" s="519">
        <f>M1168</f>
        <v>0</v>
      </c>
      <c r="Q1168" s="519">
        <f>I1168+M1168</f>
        <v>0</v>
      </c>
      <c r="R1168" s="519">
        <f>J1168+N1168</f>
        <v>0</v>
      </c>
      <c r="S1168" s="519" t="s">
        <v>419</v>
      </c>
      <c r="T1168" s="521">
        <f>Q1168</f>
        <v>0</v>
      </c>
      <c r="V1168" s="617"/>
      <c r="W1168" s="617"/>
      <c r="X1168" s="617"/>
      <c r="Y1168" s="617"/>
      <c r="Z1168" s="617"/>
      <c r="AA1168" s="617"/>
      <c r="AB1168" s="617"/>
      <c r="AC1168" s="617"/>
      <c r="AD1168" s="617"/>
      <c r="AE1168" s="617"/>
      <c r="AF1168" s="617"/>
      <c r="AG1168" s="617"/>
      <c r="AH1168" s="617"/>
      <c r="AI1168" s="617"/>
      <c r="AJ1168" s="617"/>
      <c r="AK1168" s="617"/>
      <c r="AL1168" s="617"/>
      <c r="AM1168" s="617"/>
      <c r="AN1168" s="617"/>
      <c r="AO1168" s="617"/>
      <c r="AP1168" s="617"/>
      <c r="AQ1168" s="617"/>
      <c r="AR1168" s="617"/>
      <c r="AS1168" s="617"/>
      <c r="AT1168" s="617"/>
    </row>
    <row r="1169" spans="1:46" ht="15.75" hidden="1" thickBot="1">
      <c r="A1169" s="534" t="s">
        <v>57</v>
      </c>
      <c r="B1169" s="518" t="s">
        <v>419</v>
      </c>
      <c r="C1169" s="519" t="s">
        <v>419</v>
      </c>
      <c r="D1169" s="519" t="s">
        <v>419</v>
      </c>
      <c r="E1169" s="612" t="s">
        <v>419</v>
      </c>
      <c r="F1169" s="613" t="s">
        <v>419</v>
      </c>
      <c r="G1169" s="613" t="s">
        <v>419</v>
      </c>
      <c r="H1169" s="614" t="s">
        <v>419</v>
      </c>
      <c r="I1169" s="522" t="s">
        <v>419</v>
      </c>
      <c r="J1169" s="519" t="s">
        <v>419</v>
      </c>
      <c r="K1169" s="519">
        <f>K1173+K1177+K1181+K1185+K1189+K1193+K1197</f>
        <v>0</v>
      </c>
      <c r="L1169" s="519">
        <f>K1169</f>
        <v>0</v>
      </c>
      <c r="M1169" s="519" t="s">
        <v>419</v>
      </c>
      <c r="N1169" s="519" t="s">
        <v>419</v>
      </c>
      <c r="O1169" s="519">
        <f>O1173+O1177+O1181+O1185+O1189+O1193+O1197</f>
        <v>0</v>
      </c>
      <c r="P1169" s="519">
        <f>O1169</f>
        <v>0</v>
      </c>
      <c r="Q1169" s="519" t="s">
        <v>419</v>
      </c>
      <c r="R1169" s="519" t="s">
        <v>419</v>
      </c>
      <c r="S1169" s="519">
        <f>K1169+O1169</f>
        <v>0</v>
      </c>
      <c r="T1169" s="521">
        <f>S1169</f>
        <v>0</v>
      </c>
      <c r="V1169" s="617"/>
      <c r="W1169" s="617"/>
      <c r="X1169" s="617"/>
      <c r="Y1169" s="617"/>
      <c r="Z1169" s="617"/>
      <c r="AA1169" s="617"/>
      <c r="AB1169" s="617"/>
      <c r="AC1169" s="617"/>
      <c r="AD1169" s="617"/>
      <c r="AE1169" s="617"/>
      <c r="AF1169" s="617"/>
      <c r="AG1169" s="617"/>
      <c r="AH1169" s="617"/>
      <c r="AI1169" s="617"/>
      <c r="AJ1169" s="617"/>
      <c r="AK1169" s="617"/>
      <c r="AL1169" s="617"/>
      <c r="AM1169" s="617"/>
      <c r="AN1169" s="617"/>
      <c r="AO1169" s="617"/>
      <c r="AP1169" s="617"/>
      <c r="AQ1169" s="617"/>
      <c r="AR1169" s="617"/>
      <c r="AS1169" s="617"/>
      <c r="AT1169" s="617"/>
    </row>
    <row r="1170" spans="1:46" ht="18.75" hidden="1" thickBot="1">
      <c r="A1170" s="535" t="s">
        <v>518</v>
      </c>
      <c r="B1170" s="536"/>
      <c r="C1170" s="519" t="e">
        <f>ROUND((Q1170-R1170)/H1170/12,0)</f>
        <v>#DIV/0!</v>
      </c>
      <c r="D1170" s="519" t="e">
        <f>ROUND(R1170/F1170/12,0)</f>
        <v>#DIV/0!</v>
      </c>
      <c r="E1170" s="612">
        <f>E1171+E1172</f>
        <v>0</v>
      </c>
      <c r="F1170" s="613">
        <f>F1171+F1172</f>
        <v>0</v>
      </c>
      <c r="G1170" s="613">
        <f>G1171+G1172</f>
        <v>0</v>
      </c>
      <c r="H1170" s="614">
        <f>IF(E1170+G1170=H1171+H1172,E1170+G1170, "CHYBA")</f>
        <v>0</v>
      </c>
      <c r="I1170" s="537">
        <f>I1171+I1172</f>
        <v>0</v>
      </c>
      <c r="J1170" s="538">
        <f>J1171+J1172</f>
        <v>0</v>
      </c>
      <c r="K1170" s="538">
        <f>K1173</f>
        <v>0</v>
      </c>
      <c r="L1170" s="538">
        <f>IF(I1170+K1170=L1171+L1172+L1173,I1170+K1170,"CHYBA")</f>
        <v>0</v>
      </c>
      <c r="M1170" s="519">
        <f>M1171+M1172</f>
        <v>0</v>
      </c>
      <c r="N1170" s="519">
        <f>N1171+N1172</f>
        <v>0</v>
      </c>
      <c r="O1170" s="519">
        <f>O1173</f>
        <v>0</v>
      </c>
      <c r="P1170" s="519">
        <f>IF(M1170+O1170=P1171+P1172+P1173,M1170+O1170,"CHYBA")</f>
        <v>0</v>
      </c>
      <c r="Q1170" s="519">
        <f>Q1171+Q1172</f>
        <v>0</v>
      </c>
      <c r="R1170" s="519">
        <f>R1171+R1172</f>
        <v>0</v>
      </c>
      <c r="S1170" s="519">
        <f>S1173</f>
        <v>0</v>
      </c>
      <c r="T1170" s="521">
        <f>IF(Q1170+S1170=T1171+T1172+T1173,Q1170+S1170,"CHYBA")</f>
        <v>0</v>
      </c>
      <c r="V1170" s="617"/>
      <c r="W1170" s="617"/>
      <c r="X1170" s="617"/>
      <c r="Y1170" s="617"/>
      <c r="Z1170" s="617"/>
      <c r="AA1170" s="617"/>
      <c r="AB1170" s="617"/>
      <c r="AC1170" s="617"/>
      <c r="AD1170" s="617"/>
      <c r="AE1170" s="617"/>
      <c r="AF1170" s="617"/>
      <c r="AG1170" s="617"/>
      <c r="AH1170" s="617"/>
      <c r="AI1170" s="617"/>
      <c r="AJ1170" s="617"/>
      <c r="AK1170" s="617"/>
      <c r="AL1170" s="617"/>
      <c r="AM1170" s="617"/>
      <c r="AN1170" s="617"/>
      <c r="AO1170" s="617"/>
      <c r="AP1170" s="617"/>
      <c r="AQ1170" s="617"/>
      <c r="AR1170" s="617"/>
      <c r="AS1170" s="617"/>
      <c r="AT1170" s="617"/>
    </row>
    <row r="1171" spans="1:46" ht="15.75" hidden="1" thickBot="1">
      <c r="A1171" s="534" t="s">
        <v>55</v>
      </c>
      <c r="B1171" s="518" t="s">
        <v>419</v>
      </c>
      <c r="C1171" s="519" t="e">
        <f>ROUND((Q1171-R1171)/H1171/12,0)</f>
        <v>#DIV/0!</v>
      </c>
      <c r="D1171" s="519" t="e">
        <f>ROUND(R1171/F1171/12,0)</f>
        <v>#DIV/0!</v>
      </c>
      <c r="E1171" s="615"/>
      <c r="F1171" s="616"/>
      <c r="G1171" s="616"/>
      <c r="H1171" s="614">
        <f>E1171+G1171</f>
        <v>0</v>
      </c>
      <c r="I1171" s="541"/>
      <c r="J1171" s="542"/>
      <c r="K1171" s="538" t="s">
        <v>419</v>
      </c>
      <c r="L1171" s="538">
        <f>I1171</f>
        <v>0</v>
      </c>
      <c r="M1171" s="542"/>
      <c r="N1171" s="542"/>
      <c r="O1171" s="519" t="s">
        <v>419</v>
      </c>
      <c r="P1171" s="519">
        <f>M1171</f>
        <v>0</v>
      </c>
      <c r="Q1171" s="519">
        <f>I1171+M1171</f>
        <v>0</v>
      </c>
      <c r="R1171" s="519">
        <f>J1171+N1171</f>
        <v>0</v>
      </c>
      <c r="S1171" s="519" t="s">
        <v>419</v>
      </c>
      <c r="T1171" s="521">
        <f>Q1171</f>
        <v>0</v>
      </c>
      <c r="V1171" s="617"/>
      <c r="W1171" s="617"/>
      <c r="X1171" s="617"/>
      <c r="Y1171" s="617"/>
      <c r="Z1171" s="617"/>
      <c r="AA1171" s="617"/>
      <c r="AB1171" s="617"/>
      <c r="AC1171" s="617"/>
      <c r="AD1171" s="617"/>
      <c r="AE1171" s="617"/>
      <c r="AF1171" s="617"/>
      <c r="AG1171" s="617"/>
      <c r="AH1171" s="617"/>
      <c r="AI1171" s="617"/>
      <c r="AJ1171" s="617"/>
      <c r="AK1171" s="617"/>
      <c r="AL1171" s="617"/>
      <c r="AM1171" s="617"/>
      <c r="AN1171" s="617"/>
      <c r="AO1171" s="617"/>
      <c r="AP1171" s="617"/>
      <c r="AQ1171" s="617"/>
      <c r="AR1171" s="617"/>
      <c r="AS1171" s="617"/>
      <c r="AT1171" s="617"/>
    </row>
    <row r="1172" spans="1:46" ht="15.75" hidden="1" thickBot="1">
      <c r="A1172" s="534" t="s">
        <v>56</v>
      </c>
      <c r="B1172" s="518" t="s">
        <v>419</v>
      </c>
      <c r="C1172" s="519" t="e">
        <f>ROUND((Q1172-R1172)/H1172/12,0)</f>
        <v>#DIV/0!</v>
      </c>
      <c r="D1172" s="519" t="e">
        <f>ROUND(R1172/F1172/12,0)</f>
        <v>#DIV/0!</v>
      </c>
      <c r="E1172" s="615"/>
      <c r="F1172" s="616"/>
      <c r="G1172" s="616"/>
      <c r="H1172" s="614">
        <f>E1172+G1172</f>
        <v>0</v>
      </c>
      <c r="I1172" s="541"/>
      <c r="J1172" s="542"/>
      <c r="K1172" s="538" t="s">
        <v>419</v>
      </c>
      <c r="L1172" s="538">
        <f>I1172</f>
        <v>0</v>
      </c>
      <c r="M1172" s="542"/>
      <c r="N1172" s="542"/>
      <c r="O1172" s="519" t="s">
        <v>419</v>
      </c>
      <c r="P1172" s="519">
        <f>M1172</f>
        <v>0</v>
      </c>
      <c r="Q1172" s="519">
        <f>I1172+M1172</f>
        <v>0</v>
      </c>
      <c r="R1172" s="519">
        <f>J1172+N1172</f>
        <v>0</v>
      </c>
      <c r="S1172" s="519" t="s">
        <v>419</v>
      </c>
      <c r="T1172" s="521">
        <f>Q1172</f>
        <v>0</v>
      </c>
      <c r="V1172" s="617"/>
      <c r="W1172" s="617"/>
      <c r="X1172" s="617"/>
      <c r="Y1172" s="617"/>
      <c r="Z1172" s="617"/>
      <c r="AA1172" s="617"/>
      <c r="AB1172" s="617"/>
      <c r="AC1172" s="617"/>
      <c r="AD1172" s="617"/>
      <c r="AE1172" s="617"/>
      <c r="AF1172" s="617"/>
      <c r="AG1172" s="617"/>
      <c r="AH1172" s="617"/>
      <c r="AI1172" s="617"/>
      <c r="AJ1172" s="617"/>
      <c r="AK1172" s="617"/>
      <c r="AL1172" s="617"/>
      <c r="AM1172" s="617"/>
      <c r="AN1172" s="617"/>
      <c r="AO1172" s="617"/>
      <c r="AP1172" s="617"/>
      <c r="AQ1172" s="617"/>
      <c r="AR1172" s="617"/>
      <c r="AS1172" s="617"/>
      <c r="AT1172" s="617"/>
    </row>
    <row r="1173" spans="1:46" ht="15.75" hidden="1" thickBot="1">
      <c r="A1173" s="534" t="s">
        <v>57</v>
      </c>
      <c r="B1173" s="518" t="s">
        <v>419</v>
      </c>
      <c r="C1173" s="519" t="s">
        <v>419</v>
      </c>
      <c r="D1173" s="519" t="s">
        <v>419</v>
      </c>
      <c r="E1173" s="612" t="s">
        <v>419</v>
      </c>
      <c r="F1173" s="613" t="s">
        <v>419</v>
      </c>
      <c r="G1173" s="613" t="s">
        <v>419</v>
      </c>
      <c r="H1173" s="614" t="s">
        <v>419</v>
      </c>
      <c r="I1173" s="522" t="s">
        <v>419</v>
      </c>
      <c r="J1173" s="519" t="s">
        <v>419</v>
      </c>
      <c r="K1173" s="542"/>
      <c r="L1173" s="538">
        <f>K1173</f>
        <v>0</v>
      </c>
      <c r="M1173" s="519" t="s">
        <v>419</v>
      </c>
      <c r="N1173" s="519" t="s">
        <v>419</v>
      </c>
      <c r="O1173" s="542"/>
      <c r="P1173" s="519">
        <f>O1173</f>
        <v>0</v>
      </c>
      <c r="Q1173" s="519" t="s">
        <v>419</v>
      </c>
      <c r="R1173" s="519" t="s">
        <v>419</v>
      </c>
      <c r="S1173" s="519">
        <f>K1173+O1173</f>
        <v>0</v>
      </c>
      <c r="T1173" s="521">
        <f>S1173</f>
        <v>0</v>
      </c>
      <c r="V1173" s="617"/>
      <c r="W1173" s="617"/>
      <c r="X1173" s="617"/>
      <c r="Y1173" s="617"/>
      <c r="Z1173" s="617"/>
      <c r="AA1173" s="617"/>
      <c r="AB1173" s="617"/>
      <c r="AC1173" s="617"/>
      <c r="AD1173" s="617"/>
      <c r="AE1173" s="617"/>
      <c r="AF1173" s="617"/>
      <c r="AG1173" s="617"/>
      <c r="AH1173" s="617"/>
      <c r="AI1173" s="617"/>
      <c r="AJ1173" s="617"/>
      <c r="AK1173" s="617"/>
      <c r="AL1173" s="617"/>
      <c r="AM1173" s="617"/>
      <c r="AN1173" s="617"/>
      <c r="AO1173" s="617"/>
      <c r="AP1173" s="617"/>
      <c r="AQ1173" s="617"/>
      <c r="AR1173" s="617"/>
      <c r="AS1173" s="617"/>
      <c r="AT1173" s="617"/>
    </row>
    <row r="1174" spans="1:46" ht="18.75" hidden="1" thickBot="1">
      <c r="A1174" s="535" t="s">
        <v>518</v>
      </c>
      <c r="B1174" s="536"/>
      <c r="C1174" s="519" t="e">
        <f>ROUND((Q1174-R1174)/H1174/12,0)</f>
        <v>#DIV/0!</v>
      </c>
      <c r="D1174" s="519" t="e">
        <f>ROUND(R1174/F1174/12,0)</f>
        <v>#DIV/0!</v>
      </c>
      <c r="E1174" s="612">
        <f>E1175+E1176</f>
        <v>0</v>
      </c>
      <c r="F1174" s="613">
        <f>F1175+F1176</f>
        <v>0</v>
      </c>
      <c r="G1174" s="613">
        <f>G1175+G1176</f>
        <v>0</v>
      </c>
      <c r="H1174" s="614">
        <f>IF(E1174+G1174=H1175+H1176,E1174+G1174, "CHYBA")</f>
        <v>0</v>
      </c>
      <c r="I1174" s="522">
        <f>I1175+I1176</f>
        <v>0</v>
      </c>
      <c r="J1174" s="519">
        <f t="shared" ref="J1174" si="379">J1175+J1176</f>
        <v>0</v>
      </c>
      <c r="K1174" s="519">
        <f>K1177</f>
        <v>0</v>
      </c>
      <c r="L1174" s="519">
        <f>IF(I1174+K1174=L1175+L1176+L1177,I1174+K1174,"CHYBA")</f>
        <v>0</v>
      </c>
      <c r="M1174" s="519">
        <f>M1175+M1176</f>
        <v>0</v>
      </c>
      <c r="N1174" s="519">
        <f>N1175+N1176</f>
        <v>0</v>
      </c>
      <c r="O1174" s="519">
        <f>O1177</f>
        <v>0</v>
      </c>
      <c r="P1174" s="519">
        <f>IF(M1174+O1174=P1175+P1176+P1177,M1174+O1174,"CHYBA")</f>
        <v>0</v>
      </c>
      <c r="Q1174" s="519">
        <f>Q1175+Q1176</f>
        <v>0</v>
      </c>
      <c r="R1174" s="519">
        <f>R1175+R1176</f>
        <v>0</v>
      </c>
      <c r="S1174" s="519">
        <f>S1177</f>
        <v>0</v>
      </c>
      <c r="T1174" s="521">
        <f>IF(Q1174+S1174=T1175+T1176+T1177,Q1174+S1174,"CHYBA")</f>
        <v>0</v>
      </c>
      <c r="V1174" s="617"/>
      <c r="W1174" s="617"/>
      <c r="X1174" s="617"/>
      <c r="Y1174" s="617"/>
      <c r="Z1174" s="617"/>
      <c r="AA1174" s="617"/>
      <c r="AB1174" s="617"/>
      <c r="AC1174" s="617"/>
      <c r="AD1174" s="617"/>
      <c r="AE1174" s="617"/>
      <c r="AF1174" s="617"/>
      <c r="AG1174" s="617"/>
      <c r="AH1174" s="617"/>
      <c r="AI1174" s="617"/>
      <c r="AJ1174" s="617"/>
      <c r="AK1174" s="617"/>
      <c r="AL1174" s="617"/>
      <c r="AM1174" s="617"/>
      <c r="AN1174" s="617"/>
      <c r="AO1174" s="617"/>
      <c r="AP1174" s="617"/>
      <c r="AQ1174" s="617"/>
      <c r="AR1174" s="617"/>
      <c r="AS1174" s="617"/>
      <c r="AT1174" s="617"/>
    </row>
    <row r="1175" spans="1:46" ht="15.75" hidden="1" thickBot="1">
      <c r="A1175" s="534" t="s">
        <v>55</v>
      </c>
      <c r="B1175" s="518" t="s">
        <v>419</v>
      </c>
      <c r="C1175" s="519" t="e">
        <f>ROUND((Q1175-R1175)/H1175/12,0)</f>
        <v>#DIV/0!</v>
      </c>
      <c r="D1175" s="519" t="e">
        <f>ROUND(R1175/F1175/12,0)</f>
        <v>#DIV/0!</v>
      </c>
      <c r="E1175" s="615"/>
      <c r="F1175" s="616"/>
      <c r="G1175" s="616"/>
      <c r="H1175" s="614">
        <f>E1175+G1175</f>
        <v>0</v>
      </c>
      <c r="I1175" s="541"/>
      <c r="J1175" s="542"/>
      <c r="K1175" s="519" t="s">
        <v>419</v>
      </c>
      <c r="L1175" s="519">
        <f>I1175</f>
        <v>0</v>
      </c>
      <c r="M1175" s="542"/>
      <c r="N1175" s="542"/>
      <c r="O1175" s="519" t="s">
        <v>419</v>
      </c>
      <c r="P1175" s="519">
        <f>M1175</f>
        <v>0</v>
      </c>
      <c r="Q1175" s="519">
        <f>I1175+M1175</f>
        <v>0</v>
      </c>
      <c r="R1175" s="519">
        <f>J1175+N1175</f>
        <v>0</v>
      </c>
      <c r="S1175" s="519" t="s">
        <v>419</v>
      </c>
      <c r="T1175" s="521">
        <f>Q1175</f>
        <v>0</v>
      </c>
      <c r="V1175" s="617"/>
      <c r="W1175" s="617"/>
      <c r="X1175" s="617"/>
      <c r="Y1175" s="617"/>
      <c r="Z1175" s="617"/>
      <c r="AA1175" s="617"/>
      <c r="AB1175" s="617"/>
      <c r="AC1175" s="617"/>
      <c r="AD1175" s="617"/>
      <c r="AE1175" s="617"/>
      <c r="AF1175" s="617"/>
      <c r="AG1175" s="617"/>
      <c r="AH1175" s="617"/>
      <c r="AI1175" s="617"/>
      <c r="AJ1175" s="617"/>
      <c r="AK1175" s="617"/>
      <c r="AL1175" s="617"/>
      <c r="AM1175" s="617"/>
      <c r="AN1175" s="617"/>
      <c r="AO1175" s="617"/>
      <c r="AP1175" s="617"/>
      <c r="AQ1175" s="617"/>
      <c r="AR1175" s="617"/>
      <c r="AS1175" s="617"/>
      <c r="AT1175" s="617"/>
    </row>
    <row r="1176" spans="1:46" ht="15.75" hidden="1" thickBot="1">
      <c r="A1176" s="534" t="s">
        <v>56</v>
      </c>
      <c r="B1176" s="518" t="s">
        <v>419</v>
      </c>
      <c r="C1176" s="519" t="e">
        <f>ROUND((Q1176-R1176)/H1176/12,0)</f>
        <v>#DIV/0!</v>
      </c>
      <c r="D1176" s="519" t="e">
        <f>ROUND(R1176/F1176/12,0)</f>
        <v>#DIV/0!</v>
      </c>
      <c r="E1176" s="615"/>
      <c r="F1176" s="616"/>
      <c r="G1176" s="616"/>
      <c r="H1176" s="614">
        <f>E1176+G1176</f>
        <v>0</v>
      </c>
      <c r="I1176" s="541"/>
      <c r="J1176" s="542"/>
      <c r="K1176" s="519" t="s">
        <v>419</v>
      </c>
      <c r="L1176" s="519">
        <f>I1176</f>
        <v>0</v>
      </c>
      <c r="M1176" s="542"/>
      <c r="N1176" s="542"/>
      <c r="O1176" s="519" t="s">
        <v>419</v>
      </c>
      <c r="P1176" s="519">
        <f>M1176</f>
        <v>0</v>
      </c>
      <c r="Q1176" s="519">
        <f>I1176+M1176</f>
        <v>0</v>
      </c>
      <c r="R1176" s="519">
        <f>J1176+N1176</f>
        <v>0</v>
      </c>
      <c r="S1176" s="519" t="s">
        <v>419</v>
      </c>
      <c r="T1176" s="521">
        <f>Q1176</f>
        <v>0</v>
      </c>
      <c r="V1176" s="617"/>
      <c r="W1176" s="617"/>
      <c r="X1176" s="617"/>
      <c r="Y1176" s="617"/>
      <c r="Z1176" s="617"/>
      <c r="AA1176" s="617"/>
      <c r="AB1176" s="617"/>
      <c r="AC1176" s="617"/>
      <c r="AD1176" s="617"/>
      <c r="AE1176" s="617"/>
      <c r="AF1176" s="617"/>
      <c r="AG1176" s="617"/>
      <c r="AH1176" s="617"/>
      <c r="AI1176" s="617"/>
      <c r="AJ1176" s="617"/>
      <c r="AK1176" s="617"/>
      <c r="AL1176" s="617"/>
      <c r="AM1176" s="617"/>
      <c r="AN1176" s="617"/>
      <c r="AO1176" s="617"/>
      <c r="AP1176" s="617"/>
      <c r="AQ1176" s="617"/>
      <c r="AR1176" s="617"/>
      <c r="AS1176" s="617"/>
      <c r="AT1176" s="617"/>
    </row>
    <row r="1177" spans="1:46" ht="15.75" hidden="1" thickBot="1">
      <c r="A1177" s="534" t="s">
        <v>57</v>
      </c>
      <c r="B1177" s="518" t="s">
        <v>419</v>
      </c>
      <c r="C1177" s="519" t="s">
        <v>419</v>
      </c>
      <c r="D1177" s="519" t="s">
        <v>419</v>
      </c>
      <c r="E1177" s="612" t="s">
        <v>419</v>
      </c>
      <c r="F1177" s="613" t="s">
        <v>419</v>
      </c>
      <c r="G1177" s="613" t="s">
        <v>419</v>
      </c>
      <c r="H1177" s="614" t="s">
        <v>419</v>
      </c>
      <c r="I1177" s="522" t="s">
        <v>419</v>
      </c>
      <c r="J1177" s="519" t="s">
        <v>419</v>
      </c>
      <c r="K1177" s="542"/>
      <c r="L1177" s="519">
        <f>K1177</f>
        <v>0</v>
      </c>
      <c r="M1177" s="519" t="s">
        <v>419</v>
      </c>
      <c r="N1177" s="519" t="s">
        <v>419</v>
      </c>
      <c r="O1177" s="542"/>
      <c r="P1177" s="519">
        <f>O1177</f>
        <v>0</v>
      </c>
      <c r="Q1177" s="519" t="s">
        <v>419</v>
      </c>
      <c r="R1177" s="519" t="s">
        <v>419</v>
      </c>
      <c r="S1177" s="519">
        <f>K1177+O1177</f>
        <v>0</v>
      </c>
      <c r="T1177" s="521">
        <f>S1177</f>
        <v>0</v>
      </c>
      <c r="V1177" s="617"/>
      <c r="W1177" s="617"/>
      <c r="X1177" s="617"/>
      <c r="Y1177" s="617"/>
      <c r="Z1177" s="617"/>
      <c r="AA1177" s="617"/>
      <c r="AB1177" s="617"/>
      <c r="AC1177" s="617"/>
      <c r="AD1177" s="617"/>
      <c r="AE1177" s="617"/>
      <c r="AF1177" s="617"/>
      <c r="AG1177" s="617"/>
      <c r="AH1177" s="617"/>
      <c r="AI1177" s="617"/>
      <c r="AJ1177" s="617"/>
      <c r="AK1177" s="617"/>
      <c r="AL1177" s="617"/>
      <c r="AM1177" s="617"/>
      <c r="AN1177" s="617"/>
      <c r="AO1177" s="617"/>
      <c r="AP1177" s="617"/>
      <c r="AQ1177" s="617"/>
      <c r="AR1177" s="617"/>
      <c r="AS1177" s="617"/>
      <c r="AT1177" s="617"/>
    </row>
    <row r="1178" spans="1:46" ht="18.75" hidden="1" thickBot="1">
      <c r="A1178" s="535" t="s">
        <v>518</v>
      </c>
      <c r="B1178" s="536"/>
      <c r="C1178" s="519" t="e">
        <f>ROUND((Q1178-R1178)/H1178/12,0)</f>
        <v>#DIV/0!</v>
      </c>
      <c r="D1178" s="519" t="e">
        <f>ROUND(R1178/F1178/12,0)</f>
        <v>#DIV/0!</v>
      </c>
      <c r="E1178" s="612">
        <f>E1179+E1180</f>
        <v>0</v>
      </c>
      <c r="F1178" s="613">
        <f>F1179+F1180</f>
        <v>0</v>
      </c>
      <c r="G1178" s="613">
        <f>G1179+G1180</f>
        <v>0</v>
      </c>
      <c r="H1178" s="614">
        <f>IF(E1178+G1178=H1179+H1180,E1178+G1178, "CHYBA")</f>
        <v>0</v>
      </c>
      <c r="I1178" s="522">
        <f>I1179+I1180</f>
        <v>0</v>
      </c>
      <c r="J1178" s="519">
        <f t="shared" ref="J1178" si="380">J1179+J1180</f>
        <v>0</v>
      </c>
      <c r="K1178" s="519">
        <f>K1181</f>
        <v>0</v>
      </c>
      <c r="L1178" s="519">
        <f>IF(I1178+K1178=L1179+L1180+L1181,I1178+K1178,"CHYBA")</f>
        <v>0</v>
      </c>
      <c r="M1178" s="519">
        <f>M1179+M1180</f>
        <v>0</v>
      </c>
      <c r="N1178" s="519">
        <f>N1179+N1180</f>
        <v>0</v>
      </c>
      <c r="O1178" s="519">
        <f>O1181</f>
        <v>0</v>
      </c>
      <c r="P1178" s="519">
        <f>IF(M1178+O1178=P1179+P1180+P1181,M1178+O1178,"CHYBA")</f>
        <v>0</v>
      </c>
      <c r="Q1178" s="519">
        <f>Q1179+Q1180</f>
        <v>0</v>
      </c>
      <c r="R1178" s="519">
        <f>R1179+R1180</f>
        <v>0</v>
      </c>
      <c r="S1178" s="519">
        <f>S1181</f>
        <v>0</v>
      </c>
      <c r="T1178" s="521">
        <f>IF(Q1178+S1178=T1179+T1180+T1181,Q1178+S1178,"CHYBA")</f>
        <v>0</v>
      </c>
      <c r="V1178" s="617"/>
      <c r="W1178" s="617"/>
      <c r="X1178" s="617"/>
      <c r="Y1178" s="617"/>
      <c r="Z1178" s="617"/>
      <c r="AA1178" s="617"/>
      <c r="AB1178" s="617"/>
      <c r="AC1178" s="617"/>
      <c r="AD1178" s="617"/>
      <c r="AE1178" s="617"/>
      <c r="AF1178" s="617"/>
      <c r="AG1178" s="617"/>
      <c r="AH1178" s="617"/>
      <c r="AI1178" s="617"/>
      <c r="AJ1178" s="617"/>
      <c r="AK1178" s="617"/>
      <c r="AL1178" s="617"/>
      <c r="AM1178" s="617"/>
      <c r="AN1178" s="617"/>
      <c r="AO1178" s="617"/>
      <c r="AP1178" s="617"/>
      <c r="AQ1178" s="617"/>
      <c r="AR1178" s="617"/>
      <c r="AS1178" s="617"/>
      <c r="AT1178" s="617"/>
    </row>
    <row r="1179" spans="1:46" ht="15.75" hidden="1" thickBot="1">
      <c r="A1179" s="534" t="s">
        <v>55</v>
      </c>
      <c r="B1179" s="518" t="s">
        <v>419</v>
      </c>
      <c r="C1179" s="519" t="e">
        <f>ROUND((Q1179-R1179)/H1179/12,0)</f>
        <v>#DIV/0!</v>
      </c>
      <c r="D1179" s="519" t="e">
        <f>ROUND(R1179/F1179/12,0)</f>
        <v>#DIV/0!</v>
      </c>
      <c r="E1179" s="615"/>
      <c r="F1179" s="616"/>
      <c r="G1179" s="616"/>
      <c r="H1179" s="614">
        <f>E1179+G1179</f>
        <v>0</v>
      </c>
      <c r="I1179" s="541"/>
      <c r="J1179" s="542"/>
      <c r="K1179" s="519" t="s">
        <v>419</v>
      </c>
      <c r="L1179" s="519">
        <f>I1179</f>
        <v>0</v>
      </c>
      <c r="M1179" s="542"/>
      <c r="N1179" s="542"/>
      <c r="O1179" s="519" t="s">
        <v>419</v>
      </c>
      <c r="P1179" s="519">
        <f>M1179</f>
        <v>0</v>
      </c>
      <c r="Q1179" s="519">
        <f>I1179+M1179</f>
        <v>0</v>
      </c>
      <c r="R1179" s="519">
        <f>J1179+N1179</f>
        <v>0</v>
      </c>
      <c r="S1179" s="519" t="s">
        <v>419</v>
      </c>
      <c r="T1179" s="521">
        <f>Q1179</f>
        <v>0</v>
      </c>
      <c r="V1179" s="617"/>
      <c r="W1179" s="617"/>
      <c r="X1179" s="617"/>
      <c r="Y1179" s="617"/>
      <c r="Z1179" s="617"/>
      <c r="AA1179" s="617"/>
      <c r="AB1179" s="617"/>
      <c r="AC1179" s="617"/>
      <c r="AD1179" s="617"/>
      <c r="AE1179" s="617"/>
      <c r="AF1179" s="617"/>
      <c r="AG1179" s="617"/>
      <c r="AH1179" s="617"/>
      <c r="AI1179" s="617"/>
      <c r="AJ1179" s="617"/>
      <c r="AK1179" s="617"/>
      <c r="AL1179" s="617"/>
      <c r="AM1179" s="617"/>
      <c r="AN1179" s="617"/>
      <c r="AO1179" s="617"/>
      <c r="AP1179" s="617"/>
      <c r="AQ1179" s="617"/>
      <c r="AR1179" s="617"/>
      <c r="AS1179" s="617"/>
      <c r="AT1179" s="617"/>
    </row>
    <row r="1180" spans="1:46" ht="15.75" hidden="1" thickBot="1">
      <c r="A1180" s="534" t="s">
        <v>56</v>
      </c>
      <c r="B1180" s="518" t="s">
        <v>419</v>
      </c>
      <c r="C1180" s="519" t="e">
        <f>ROUND((Q1180-R1180)/H1180/12,0)</f>
        <v>#DIV/0!</v>
      </c>
      <c r="D1180" s="519" t="e">
        <f>ROUND(R1180/F1180/12,0)</f>
        <v>#DIV/0!</v>
      </c>
      <c r="E1180" s="615"/>
      <c r="F1180" s="616"/>
      <c r="G1180" s="616"/>
      <c r="H1180" s="614">
        <f>E1180+G1180</f>
        <v>0</v>
      </c>
      <c r="I1180" s="541"/>
      <c r="J1180" s="542"/>
      <c r="K1180" s="519" t="s">
        <v>419</v>
      </c>
      <c r="L1180" s="519">
        <f>I1180</f>
        <v>0</v>
      </c>
      <c r="M1180" s="542"/>
      <c r="N1180" s="542"/>
      <c r="O1180" s="519" t="s">
        <v>419</v>
      </c>
      <c r="P1180" s="519">
        <f>M1180</f>
        <v>0</v>
      </c>
      <c r="Q1180" s="519">
        <f>I1180+M1180</f>
        <v>0</v>
      </c>
      <c r="R1180" s="519">
        <f>J1180+N1180</f>
        <v>0</v>
      </c>
      <c r="S1180" s="519" t="s">
        <v>419</v>
      </c>
      <c r="T1180" s="521">
        <f>Q1180</f>
        <v>0</v>
      </c>
      <c r="V1180" s="617"/>
      <c r="W1180" s="617"/>
      <c r="X1180" s="617"/>
      <c r="Y1180" s="617"/>
      <c r="Z1180" s="617"/>
      <c r="AA1180" s="617"/>
      <c r="AB1180" s="617"/>
      <c r="AC1180" s="617"/>
      <c r="AD1180" s="617"/>
      <c r="AE1180" s="617"/>
      <c r="AF1180" s="617"/>
      <c r="AG1180" s="617"/>
      <c r="AH1180" s="617"/>
      <c r="AI1180" s="617"/>
      <c r="AJ1180" s="617"/>
      <c r="AK1180" s="617"/>
      <c r="AL1180" s="617"/>
      <c r="AM1180" s="617"/>
      <c r="AN1180" s="617"/>
      <c r="AO1180" s="617"/>
      <c r="AP1180" s="617"/>
      <c r="AQ1180" s="617"/>
      <c r="AR1180" s="617"/>
      <c r="AS1180" s="617"/>
      <c r="AT1180" s="617"/>
    </row>
    <row r="1181" spans="1:46" ht="15.75" hidden="1" thickBot="1">
      <c r="A1181" s="534" t="s">
        <v>57</v>
      </c>
      <c r="B1181" s="518" t="s">
        <v>419</v>
      </c>
      <c r="C1181" s="519" t="s">
        <v>419</v>
      </c>
      <c r="D1181" s="519" t="s">
        <v>419</v>
      </c>
      <c r="E1181" s="612" t="s">
        <v>419</v>
      </c>
      <c r="F1181" s="613" t="s">
        <v>419</v>
      </c>
      <c r="G1181" s="613" t="s">
        <v>419</v>
      </c>
      <c r="H1181" s="614" t="s">
        <v>419</v>
      </c>
      <c r="I1181" s="522" t="s">
        <v>419</v>
      </c>
      <c r="J1181" s="519" t="s">
        <v>419</v>
      </c>
      <c r="K1181" s="542"/>
      <c r="L1181" s="519">
        <f>K1181</f>
        <v>0</v>
      </c>
      <c r="M1181" s="519" t="s">
        <v>419</v>
      </c>
      <c r="N1181" s="519" t="s">
        <v>419</v>
      </c>
      <c r="O1181" s="542"/>
      <c r="P1181" s="519">
        <f>O1181</f>
        <v>0</v>
      </c>
      <c r="Q1181" s="519" t="s">
        <v>419</v>
      </c>
      <c r="R1181" s="519" t="s">
        <v>419</v>
      </c>
      <c r="S1181" s="519">
        <f>K1181+O1181</f>
        <v>0</v>
      </c>
      <c r="T1181" s="521">
        <f>S1181</f>
        <v>0</v>
      </c>
      <c r="V1181" s="617"/>
      <c r="W1181" s="617"/>
      <c r="X1181" s="617"/>
      <c r="Y1181" s="617"/>
      <c r="Z1181" s="617"/>
      <c r="AA1181" s="617"/>
      <c r="AB1181" s="617"/>
      <c r="AC1181" s="617"/>
      <c r="AD1181" s="617"/>
      <c r="AE1181" s="617"/>
      <c r="AF1181" s="617"/>
      <c r="AG1181" s="617"/>
      <c r="AH1181" s="617"/>
      <c r="AI1181" s="617"/>
      <c r="AJ1181" s="617"/>
      <c r="AK1181" s="617"/>
      <c r="AL1181" s="617"/>
      <c r="AM1181" s="617"/>
      <c r="AN1181" s="617"/>
      <c r="AO1181" s="617"/>
      <c r="AP1181" s="617"/>
      <c r="AQ1181" s="617"/>
      <c r="AR1181" s="617"/>
      <c r="AS1181" s="617"/>
      <c r="AT1181" s="617"/>
    </row>
    <row r="1182" spans="1:46" ht="18.75" hidden="1" thickBot="1">
      <c r="A1182" s="535" t="s">
        <v>518</v>
      </c>
      <c r="B1182" s="536"/>
      <c r="C1182" s="519" t="e">
        <f>ROUND((Q1182-R1182)/H1182/12,0)</f>
        <v>#DIV/0!</v>
      </c>
      <c r="D1182" s="519" t="e">
        <f>ROUND(R1182/F1182/12,0)</f>
        <v>#DIV/0!</v>
      </c>
      <c r="E1182" s="612">
        <f>E1183+E1184</f>
        <v>0</v>
      </c>
      <c r="F1182" s="613">
        <f>F1183+F1184</f>
        <v>0</v>
      </c>
      <c r="G1182" s="613">
        <f>G1183+G1184</f>
        <v>0</v>
      </c>
      <c r="H1182" s="614">
        <f>IF(E1182+G1182=H1183+H1184,E1182+G1182, "CHYBA")</f>
        <v>0</v>
      </c>
      <c r="I1182" s="522">
        <f>I1183+I1184</f>
        <v>0</v>
      </c>
      <c r="J1182" s="519">
        <f t="shared" ref="J1182" si="381">J1183+J1184</f>
        <v>0</v>
      </c>
      <c r="K1182" s="519">
        <f>K1185</f>
        <v>0</v>
      </c>
      <c r="L1182" s="519">
        <f>IF(I1182+K1182=L1183+L1184+L1185,I1182+K1182,"CHYBA")</f>
        <v>0</v>
      </c>
      <c r="M1182" s="519">
        <f>M1183+M1184</f>
        <v>0</v>
      </c>
      <c r="N1182" s="519">
        <f>N1183+N1184</f>
        <v>0</v>
      </c>
      <c r="O1182" s="519">
        <f>O1185</f>
        <v>0</v>
      </c>
      <c r="P1182" s="519">
        <f>IF(M1182+O1182=P1183+P1184+P1185,M1182+O1182,"CHYBA")</f>
        <v>0</v>
      </c>
      <c r="Q1182" s="519">
        <f>Q1183+Q1184</f>
        <v>0</v>
      </c>
      <c r="R1182" s="519">
        <f>R1183+R1184</f>
        <v>0</v>
      </c>
      <c r="S1182" s="519">
        <f>S1185</f>
        <v>0</v>
      </c>
      <c r="T1182" s="521">
        <f>IF(Q1182+S1182=T1183+T1184+T1185,Q1182+S1182,"CHYBA")</f>
        <v>0</v>
      </c>
      <c r="V1182" s="617"/>
      <c r="W1182" s="617"/>
      <c r="X1182" s="617"/>
      <c r="Y1182" s="617"/>
      <c r="Z1182" s="617"/>
      <c r="AA1182" s="617"/>
      <c r="AB1182" s="617"/>
      <c r="AC1182" s="617"/>
      <c r="AD1182" s="617"/>
      <c r="AE1182" s="617"/>
      <c r="AF1182" s="617"/>
      <c r="AG1182" s="617"/>
      <c r="AH1182" s="617"/>
      <c r="AI1182" s="617"/>
      <c r="AJ1182" s="617"/>
      <c r="AK1182" s="617"/>
      <c r="AL1182" s="617"/>
      <c r="AM1182" s="617"/>
      <c r="AN1182" s="617"/>
      <c r="AO1182" s="617"/>
      <c r="AP1182" s="617"/>
      <c r="AQ1182" s="617"/>
      <c r="AR1182" s="617"/>
      <c r="AS1182" s="617"/>
      <c r="AT1182" s="617"/>
    </row>
    <row r="1183" spans="1:46" ht="15.75" hidden="1" thickBot="1">
      <c r="A1183" s="534" t="s">
        <v>55</v>
      </c>
      <c r="B1183" s="518" t="s">
        <v>419</v>
      </c>
      <c r="C1183" s="519" t="e">
        <f>ROUND((Q1183-R1183)/H1183/12,0)</f>
        <v>#DIV/0!</v>
      </c>
      <c r="D1183" s="519" t="e">
        <f>ROUND(R1183/F1183/12,0)</f>
        <v>#DIV/0!</v>
      </c>
      <c r="E1183" s="615"/>
      <c r="F1183" s="616"/>
      <c r="G1183" s="616"/>
      <c r="H1183" s="614">
        <f>E1183+G1183</f>
        <v>0</v>
      </c>
      <c r="I1183" s="541"/>
      <c r="J1183" s="542"/>
      <c r="K1183" s="519" t="s">
        <v>419</v>
      </c>
      <c r="L1183" s="519">
        <f>I1183</f>
        <v>0</v>
      </c>
      <c r="M1183" s="542"/>
      <c r="N1183" s="542"/>
      <c r="O1183" s="519" t="s">
        <v>419</v>
      </c>
      <c r="P1183" s="519">
        <f>M1183</f>
        <v>0</v>
      </c>
      <c r="Q1183" s="519">
        <f>I1183+M1183</f>
        <v>0</v>
      </c>
      <c r="R1183" s="519">
        <f>J1183+N1183</f>
        <v>0</v>
      </c>
      <c r="S1183" s="519" t="s">
        <v>419</v>
      </c>
      <c r="T1183" s="521">
        <f>Q1183</f>
        <v>0</v>
      </c>
      <c r="V1183" s="617"/>
      <c r="W1183" s="617"/>
      <c r="X1183" s="617"/>
      <c r="Y1183" s="617"/>
      <c r="Z1183" s="617"/>
      <c r="AA1183" s="617"/>
      <c r="AB1183" s="617"/>
      <c r="AC1183" s="617"/>
      <c r="AD1183" s="617"/>
      <c r="AE1183" s="617"/>
      <c r="AF1183" s="617"/>
      <c r="AG1183" s="617"/>
      <c r="AH1183" s="617"/>
      <c r="AI1183" s="617"/>
      <c r="AJ1183" s="617"/>
      <c r="AK1183" s="617"/>
      <c r="AL1183" s="617"/>
      <c r="AM1183" s="617"/>
      <c r="AN1183" s="617"/>
      <c r="AO1183" s="617"/>
      <c r="AP1183" s="617"/>
      <c r="AQ1183" s="617"/>
      <c r="AR1183" s="617"/>
      <c r="AS1183" s="617"/>
      <c r="AT1183" s="617"/>
    </row>
    <row r="1184" spans="1:46" ht="15.75" hidden="1" thickBot="1">
      <c r="A1184" s="534" t="s">
        <v>56</v>
      </c>
      <c r="B1184" s="518" t="s">
        <v>419</v>
      </c>
      <c r="C1184" s="519" t="e">
        <f>ROUND((Q1184-R1184)/H1184/12,0)</f>
        <v>#DIV/0!</v>
      </c>
      <c r="D1184" s="519" t="e">
        <f>ROUND(R1184/F1184/12,0)</f>
        <v>#DIV/0!</v>
      </c>
      <c r="E1184" s="615"/>
      <c r="F1184" s="616"/>
      <c r="G1184" s="616"/>
      <c r="H1184" s="614">
        <f>E1184+G1184</f>
        <v>0</v>
      </c>
      <c r="I1184" s="541"/>
      <c r="J1184" s="542"/>
      <c r="K1184" s="519" t="s">
        <v>419</v>
      </c>
      <c r="L1184" s="519">
        <f>I1184</f>
        <v>0</v>
      </c>
      <c r="M1184" s="542"/>
      <c r="N1184" s="542"/>
      <c r="O1184" s="519" t="s">
        <v>419</v>
      </c>
      <c r="P1184" s="519">
        <f>M1184</f>
        <v>0</v>
      </c>
      <c r="Q1184" s="519">
        <f>I1184+M1184</f>
        <v>0</v>
      </c>
      <c r="R1184" s="519">
        <f>J1184+N1184</f>
        <v>0</v>
      </c>
      <c r="S1184" s="519" t="s">
        <v>419</v>
      </c>
      <c r="T1184" s="521">
        <f>Q1184</f>
        <v>0</v>
      </c>
      <c r="V1184" s="617"/>
      <c r="W1184" s="617"/>
      <c r="X1184" s="617"/>
      <c r="Y1184" s="617"/>
      <c r="Z1184" s="617"/>
      <c r="AA1184" s="617"/>
      <c r="AB1184" s="617"/>
      <c r="AC1184" s="617"/>
      <c r="AD1184" s="617"/>
      <c r="AE1184" s="617"/>
      <c r="AF1184" s="617"/>
      <c r="AG1184" s="617"/>
      <c r="AH1184" s="617"/>
      <c r="AI1184" s="617"/>
      <c r="AJ1184" s="617"/>
      <c r="AK1184" s="617"/>
      <c r="AL1184" s="617"/>
      <c r="AM1184" s="617"/>
      <c r="AN1184" s="617"/>
      <c r="AO1184" s="617"/>
      <c r="AP1184" s="617"/>
      <c r="AQ1184" s="617"/>
      <c r="AR1184" s="617"/>
      <c r="AS1184" s="617"/>
      <c r="AT1184" s="617"/>
    </row>
    <row r="1185" spans="1:46" ht="15.75" hidden="1" thickBot="1">
      <c r="A1185" s="534" t="s">
        <v>57</v>
      </c>
      <c r="B1185" s="518" t="s">
        <v>419</v>
      </c>
      <c r="C1185" s="519" t="s">
        <v>419</v>
      </c>
      <c r="D1185" s="519" t="s">
        <v>419</v>
      </c>
      <c r="E1185" s="612" t="s">
        <v>419</v>
      </c>
      <c r="F1185" s="613" t="s">
        <v>419</v>
      </c>
      <c r="G1185" s="613" t="s">
        <v>419</v>
      </c>
      <c r="H1185" s="614" t="s">
        <v>419</v>
      </c>
      <c r="I1185" s="522" t="s">
        <v>419</v>
      </c>
      <c r="J1185" s="519" t="s">
        <v>419</v>
      </c>
      <c r="K1185" s="542"/>
      <c r="L1185" s="519">
        <f>K1185</f>
        <v>0</v>
      </c>
      <c r="M1185" s="519" t="s">
        <v>419</v>
      </c>
      <c r="N1185" s="519" t="s">
        <v>419</v>
      </c>
      <c r="O1185" s="542"/>
      <c r="P1185" s="519">
        <f>O1185</f>
        <v>0</v>
      </c>
      <c r="Q1185" s="519" t="s">
        <v>419</v>
      </c>
      <c r="R1185" s="519" t="s">
        <v>419</v>
      </c>
      <c r="S1185" s="519">
        <f>K1185+O1185</f>
        <v>0</v>
      </c>
      <c r="T1185" s="521">
        <f>S1185</f>
        <v>0</v>
      </c>
      <c r="V1185" s="617"/>
      <c r="W1185" s="617"/>
      <c r="X1185" s="617"/>
      <c r="Y1185" s="617"/>
      <c r="Z1185" s="617"/>
      <c r="AA1185" s="617"/>
      <c r="AB1185" s="617"/>
      <c r="AC1185" s="617"/>
      <c r="AD1185" s="617"/>
      <c r="AE1185" s="617"/>
      <c r="AF1185" s="617"/>
      <c r="AG1185" s="617"/>
      <c r="AH1185" s="617"/>
      <c r="AI1185" s="617"/>
      <c r="AJ1185" s="617"/>
      <c r="AK1185" s="617"/>
      <c r="AL1185" s="617"/>
      <c r="AM1185" s="617"/>
      <c r="AN1185" s="617"/>
      <c r="AO1185" s="617"/>
      <c r="AP1185" s="617"/>
      <c r="AQ1185" s="617"/>
      <c r="AR1185" s="617"/>
      <c r="AS1185" s="617"/>
      <c r="AT1185" s="617"/>
    </row>
    <row r="1186" spans="1:46" ht="18.75" hidden="1" thickBot="1">
      <c r="A1186" s="535" t="s">
        <v>518</v>
      </c>
      <c r="B1186" s="536"/>
      <c r="C1186" s="519" t="e">
        <f>ROUND((Q1186-R1186)/H1186/12,0)</f>
        <v>#DIV/0!</v>
      </c>
      <c r="D1186" s="519" t="e">
        <f>ROUND(R1186/F1186/12,0)</f>
        <v>#DIV/0!</v>
      </c>
      <c r="E1186" s="612">
        <f>E1187+E1188</f>
        <v>0</v>
      </c>
      <c r="F1186" s="613">
        <f>F1187+F1188</f>
        <v>0</v>
      </c>
      <c r="G1186" s="613">
        <f>G1187+G1188</f>
        <v>0</v>
      </c>
      <c r="H1186" s="614">
        <f>IF(E1186+G1186=H1187+H1188,E1186+G1186, "CHYBA")</f>
        <v>0</v>
      </c>
      <c r="I1186" s="522">
        <f>I1187+I1188</f>
        <v>0</v>
      </c>
      <c r="J1186" s="519">
        <f t="shared" ref="J1186" si="382">J1187+J1188</f>
        <v>0</v>
      </c>
      <c r="K1186" s="519">
        <f>K1189</f>
        <v>0</v>
      </c>
      <c r="L1186" s="519">
        <f>IF(I1186+K1186=L1187+L1188+L1189,I1186+K1186,"CHYBA")</f>
        <v>0</v>
      </c>
      <c r="M1186" s="519">
        <f>M1187+M1188</f>
        <v>0</v>
      </c>
      <c r="N1186" s="519">
        <f>N1187+N1188</f>
        <v>0</v>
      </c>
      <c r="O1186" s="519">
        <f>O1189</f>
        <v>0</v>
      </c>
      <c r="P1186" s="519">
        <f>IF(M1186+O1186=P1187+P1188+P1189,M1186+O1186,"CHYBA")</f>
        <v>0</v>
      </c>
      <c r="Q1186" s="519">
        <f>Q1187+Q1188</f>
        <v>0</v>
      </c>
      <c r="R1186" s="519">
        <f>R1187+R1188</f>
        <v>0</v>
      </c>
      <c r="S1186" s="519">
        <f>S1189</f>
        <v>0</v>
      </c>
      <c r="T1186" s="521">
        <f>IF(Q1186+S1186=T1187+T1188+T1189,Q1186+S1186,"CHYBA")</f>
        <v>0</v>
      </c>
      <c r="V1186" s="617"/>
      <c r="W1186" s="617"/>
      <c r="X1186" s="617"/>
      <c r="Y1186" s="617"/>
      <c r="Z1186" s="617"/>
      <c r="AA1186" s="617"/>
      <c r="AB1186" s="617"/>
      <c r="AC1186" s="617"/>
      <c r="AD1186" s="617"/>
      <c r="AE1186" s="617"/>
      <c r="AF1186" s="617"/>
      <c r="AG1186" s="617"/>
      <c r="AH1186" s="617"/>
      <c r="AI1186" s="617"/>
      <c r="AJ1186" s="617"/>
      <c r="AK1186" s="617"/>
      <c r="AL1186" s="617"/>
      <c r="AM1186" s="617"/>
      <c r="AN1186" s="617"/>
      <c r="AO1186" s="617"/>
      <c r="AP1186" s="617"/>
      <c r="AQ1186" s="617"/>
      <c r="AR1186" s="617"/>
      <c r="AS1186" s="617"/>
      <c r="AT1186" s="617"/>
    </row>
    <row r="1187" spans="1:46" ht="15.75" hidden="1" thickBot="1">
      <c r="A1187" s="534" t="s">
        <v>55</v>
      </c>
      <c r="B1187" s="518" t="s">
        <v>419</v>
      </c>
      <c r="C1187" s="519" t="e">
        <f>ROUND((Q1187-R1187)/H1187/12,0)</f>
        <v>#DIV/0!</v>
      </c>
      <c r="D1187" s="519" t="e">
        <f>ROUND(R1187/F1187/12,0)</f>
        <v>#DIV/0!</v>
      </c>
      <c r="E1187" s="615"/>
      <c r="F1187" s="616"/>
      <c r="G1187" s="616"/>
      <c r="H1187" s="614">
        <f>E1187+G1187</f>
        <v>0</v>
      </c>
      <c r="I1187" s="541"/>
      <c r="J1187" s="542"/>
      <c r="K1187" s="519" t="s">
        <v>419</v>
      </c>
      <c r="L1187" s="519">
        <f>I1187</f>
        <v>0</v>
      </c>
      <c r="M1187" s="542"/>
      <c r="N1187" s="542"/>
      <c r="O1187" s="519" t="s">
        <v>419</v>
      </c>
      <c r="P1187" s="519">
        <f>M1187</f>
        <v>0</v>
      </c>
      <c r="Q1187" s="519">
        <f>I1187+M1187</f>
        <v>0</v>
      </c>
      <c r="R1187" s="519">
        <f>J1187+N1187</f>
        <v>0</v>
      </c>
      <c r="S1187" s="519" t="s">
        <v>419</v>
      </c>
      <c r="T1187" s="521">
        <f>Q1187</f>
        <v>0</v>
      </c>
      <c r="V1187" s="617"/>
      <c r="W1187" s="617"/>
      <c r="X1187" s="617"/>
      <c r="Y1187" s="617"/>
      <c r="Z1187" s="617"/>
      <c r="AA1187" s="617"/>
      <c r="AB1187" s="617"/>
      <c r="AC1187" s="617"/>
      <c r="AD1187" s="617"/>
      <c r="AE1187" s="617"/>
      <c r="AF1187" s="617"/>
      <c r="AG1187" s="617"/>
      <c r="AH1187" s="617"/>
      <c r="AI1187" s="617"/>
      <c r="AJ1187" s="617"/>
      <c r="AK1187" s="617"/>
      <c r="AL1187" s="617"/>
      <c r="AM1187" s="617"/>
      <c r="AN1187" s="617"/>
      <c r="AO1187" s="617"/>
      <c r="AP1187" s="617"/>
      <c r="AQ1187" s="617"/>
      <c r="AR1187" s="617"/>
      <c r="AS1187" s="617"/>
      <c r="AT1187" s="617"/>
    </row>
    <row r="1188" spans="1:46" ht="15.75" hidden="1" thickBot="1">
      <c r="A1188" s="534" t="s">
        <v>56</v>
      </c>
      <c r="B1188" s="518" t="s">
        <v>419</v>
      </c>
      <c r="C1188" s="519" t="e">
        <f>ROUND((Q1188-R1188)/H1188/12,0)</f>
        <v>#DIV/0!</v>
      </c>
      <c r="D1188" s="519" t="e">
        <f>ROUND(R1188/F1188/12,0)</f>
        <v>#DIV/0!</v>
      </c>
      <c r="E1188" s="615"/>
      <c r="F1188" s="616"/>
      <c r="G1188" s="616"/>
      <c r="H1188" s="614">
        <f>E1188+G1188</f>
        <v>0</v>
      </c>
      <c r="I1188" s="541"/>
      <c r="J1188" s="542"/>
      <c r="K1188" s="519" t="s">
        <v>419</v>
      </c>
      <c r="L1188" s="519">
        <f>I1188</f>
        <v>0</v>
      </c>
      <c r="M1188" s="542"/>
      <c r="N1188" s="542"/>
      <c r="O1188" s="519" t="s">
        <v>419</v>
      </c>
      <c r="P1188" s="519">
        <f>M1188</f>
        <v>0</v>
      </c>
      <c r="Q1188" s="519">
        <f>I1188+M1188</f>
        <v>0</v>
      </c>
      <c r="R1188" s="519">
        <f>J1188+N1188</f>
        <v>0</v>
      </c>
      <c r="S1188" s="519" t="s">
        <v>419</v>
      </c>
      <c r="T1188" s="521">
        <f>Q1188</f>
        <v>0</v>
      </c>
      <c r="V1188" s="617"/>
      <c r="W1188" s="617"/>
      <c r="X1188" s="617"/>
      <c r="Y1188" s="617"/>
      <c r="Z1188" s="617"/>
      <c r="AA1188" s="617"/>
      <c r="AB1188" s="617"/>
      <c r="AC1188" s="617"/>
      <c r="AD1188" s="617"/>
      <c r="AE1188" s="617"/>
      <c r="AF1188" s="617"/>
      <c r="AG1188" s="617"/>
      <c r="AH1188" s="617"/>
      <c r="AI1188" s="617"/>
      <c r="AJ1188" s="617"/>
      <c r="AK1188" s="617"/>
      <c r="AL1188" s="617"/>
      <c r="AM1188" s="617"/>
      <c r="AN1188" s="617"/>
      <c r="AO1188" s="617"/>
      <c r="AP1188" s="617"/>
      <c r="AQ1188" s="617"/>
      <c r="AR1188" s="617"/>
      <c r="AS1188" s="617"/>
      <c r="AT1188" s="617"/>
    </row>
    <row r="1189" spans="1:46" ht="15.75" hidden="1" thickBot="1">
      <c r="A1189" s="534" t="s">
        <v>57</v>
      </c>
      <c r="B1189" s="518" t="s">
        <v>419</v>
      </c>
      <c r="C1189" s="519" t="s">
        <v>419</v>
      </c>
      <c r="D1189" s="519" t="s">
        <v>419</v>
      </c>
      <c r="E1189" s="612" t="s">
        <v>419</v>
      </c>
      <c r="F1189" s="613" t="s">
        <v>419</v>
      </c>
      <c r="G1189" s="613" t="s">
        <v>419</v>
      </c>
      <c r="H1189" s="614" t="s">
        <v>419</v>
      </c>
      <c r="I1189" s="522" t="s">
        <v>419</v>
      </c>
      <c r="J1189" s="519" t="s">
        <v>419</v>
      </c>
      <c r="K1189" s="542"/>
      <c r="L1189" s="519">
        <f>K1189</f>
        <v>0</v>
      </c>
      <c r="M1189" s="519" t="s">
        <v>419</v>
      </c>
      <c r="N1189" s="519" t="s">
        <v>419</v>
      </c>
      <c r="O1189" s="542"/>
      <c r="P1189" s="519">
        <f>O1189</f>
        <v>0</v>
      </c>
      <c r="Q1189" s="519" t="s">
        <v>419</v>
      </c>
      <c r="R1189" s="519" t="s">
        <v>419</v>
      </c>
      <c r="S1189" s="519">
        <f>K1189+O1189</f>
        <v>0</v>
      </c>
      <c r="T1189" s="521">
        <f>S1189</f>
        <v>0</v>
      </c>
      <c r="V1189" s="617"/>
      <c r="W1189" s="617"/>
      <c r="X1189" s="617"/>
      <c r="Y1189" s="617"/>
      <c r="Z1189" s="617"/>
      <c r="AA1189" s="617"/>
      <c r="AB1189" s="617"/>
      <c r="AC1189" s="617"/>
      <c r="AD1189" s="617"/>
      <c r="AE1189" s="617"/>
      <c r="AF1189" s="617"/>
      <c r="AG1189" s="617"/>
      <c r="AH1189" s="617"/>
      <c r="AI1189" s="617"/>
      <c r="AJ1189" s="617"/>
      <c r="AK1189" s="617"/>
      <c r="AL1189" s="617"/>
      <c r="AM1189" s="617"/>
      <c r="AN1189" s="617"/>
      <c r="AO1189" s="617"/>
      <c r="AP1189" s="617"/>
      <c r="AQ1189" s="617"/>
      <c r="AR1189" s="617"/>
      <c r="AS1189" s="617"/>
      <c r="AT1189" s="617"/>
    </row>
    <row r="1190" spans="1:46" ht="18.75" hidden="1" thickBot="1">
      <c r="A1190" s="535" t="s">
        <v>518</v>
      </c>
      <c r="B1190" s="536"/>
      <c r="C1190" s="519" t="e">
        <f>ROUND((Q1190-R1190)/H1190/12,0)</f>
        <v>#DIV/0!</v>
      </c>
      <c r="D1190" s="519" t="e">
        <f>ROUND(R1190/F1190/12,0)</f>
        <v>#DIV/0!</v>
      </c>
      <c r="E1190" s="612">
        <f>E1191+E1192</f>
        <v>0</v>
      </c>
      <c r="F1190" s="613">
        <f>F1191+F1192</f>
        <v>0</v>
      </c>
      <c r="G1190" s="613">
        <f>G1191+G1192</f>
        <v>0</v>
      </c>
      <c r="H1190" s="614">
        <f>IF(E1190+G1190=H1191+H1192,E1190+G1190, "CHYBA")</f>
        <v>0</v>
      </c>
      <c r="I1190" s="522">
        <f>I1191+I1192</f>
        <v>0</v>
      </c>
      <c r="J1190" s="519">
        <f t="shared" ref="J1190" si="383">J1191+J1192</f>
        <v>0</v>
      </c>
      <c r="K1190" s="519">
        <f>K1193</f>
        <v>0</v>
      </c>
      <c r="L1190" s="519">
        <f>IF(I1190+K1190=L1191+L1192+L1193,I1190+K1190,"CHYBA")</f>
        <v>0</v>
      </c>
      <c r="M1190" s="519">
        <f>M1191+M1192</f>
        <v>0</v>
      </c>
      <c r="N1190" s="519">
        <f>N1191+N1192</f>
        <v>0</v>
      </c>
      <c r="O1190" s="519">
        <f>O1193</f>
        <v>0</v>
      </c>
      <c r="P1190" s="519">
        <f>IF(M1190+O1190=P1191+P1192+P1193,M1190+O1190,"CHYBA")</f>
        <v>0</v>
      </c>
      <c r="Q1190" s="519">
        <f>Q1191+Q1192</f>
        <v>0</v>
      </c>
      <c r="R1190" s="519">
        <f>R1191+R1192</f>
        <v>0</v>
      </c>
      <c r="S1190" s="519">
        <f>S1193</f>
        <v>0</v>
      </c>
      <c r="T1190" s="521">
        <f>IF(Q1190+S1190=T1191+T1192+T1193,Q1190+S1190,"CHYBA")</f>
        <v>0</v>
      </c>
      <c r="V1190" s="617"/>
      <c r="W1190" s="617"/>
      <c r="X1190" s="617"/>
      <c r="Y1190" s="617"/>
      <c r="Z1190" s="617"/>
      <c r="AA1190" s="617"/>
      <c r="AB1190" s="617"/>
      <c r="AC1190" s="617"/>
      <c r="AD1190" s="617"/>
      <c r="AE1190" s="617"/>
      <c r="AF1190" s="617"/>
      <c r="AG1190" s="617"/>
      <c r="AH1190" s="617"/>
      <c r="AI1190" s="617"/>
      <c r="AJ1190" s="617"/>
      <c r="AK1190" s="617"/>
      <c r="AL1190" s="617"/>
      <c r="AM1190" s="617"/>
      <c r="AN1190" s="617"/>
      <c r="AO1190" s="617"/>
      <c r="AP1190" s="617"/>
      <c r="AQ1190" s="617"/>
      <c r="AR1190" s="617"/>
      <c r="AS1190" s="617"/>
      <c r="AT1190" s="617"/>
    </row>
    <row r="1191" spans="1:46" ht="15.75" hidden="1" thickBot="1">
      <c r="A1191" s="534" t="s">
        <v>55</v>
      </c>
      <c r="B1191" s="518" t="s">
        <v>419</v>
      </c>
      <c r="C1191" s="519" t="e">
        <f>ROUND((Q1191-R1191)/H1191/12,0)</f>
        <v>#DIV/0!</v>
      </c>
      <c r="D1191" s="519" t="e">
        <f>ROUND(R1191/F1191/12,0)</f>
        <v>#DIV/0!</v>
      </c>
      <c r="E1191" s="615"/>
      <c r="F1191" s="616"/>
      <c r="G1191" s="616"/>
      <c r="H1191" s="614">
        <f>E1191+G1191</f>
        <v>0</v>
      </c>
      <c r="I1191" s="541"/>
      <c r="J1191" s="542"/>
      <c r="K1191" s="519" t="s">
        <v>419</v>
      </c>
      <c r="L1191" s="519">
        <f>I1191</f>
        <v>0</v>
      </c>
      <c r="M1191" s="542"/>
      <c r="N1191" s="542"/>
      <c r="O1191" s="519" t="s">
        <v>419</v>
      </c>
      <c r="P1191" s="519">
        <f>M1191</f>
        <v>0</v>
      </c>
      <c r="Q1191" s="519">
        <f>I1191+M1191</f>
        <v>0</v>
      </c>
      <c r="R1191" s="519">
        <f>J1191+N1191</f>
        <v>0</v>
      </c>
      <c r="S1191" s="519" t="s">
        <v>419</v>
      </c>
      <c r="T1191" s="521">
        <f>Q1191</f>
        <v>0</v>
      </c>
      <c r="V1191" s="617"/>
      <c r="W1191" s="617"/>
      <c r="X1191" s="617"/>
      <c r="Y1191" s="617"/>
      <c r="Z1191" s="617"/>
      <c r="AA1191" s="617"/>
      <c r="AB1191" s="617"/>
      <c r="AC1191" s="617"/>
      <c r="AD1191" s="617"/>
      <c r="AE1191" s="617"/>
      <c r="AF1191" s="617"/>
      <c r="AG1191" s="617"/>
      <c r="AH1191" s="617"/>
      <c r="AI1191" s="617"/>
      <c r="AJ1191" s="617"/>
      <c r="AK1191" s="617"/>
      <c r="AL1191" s="617"/>
      <c r="AM1191" s="617"/>
      <c r="AN1191" s="617"/>
      <c r="AO1191" s="617"/>
      <c r="AP1191" s="617"/>
      <c r="AQ1191" s="617"/>
      <c r="AR1191" s="617"/>
      <c r="AS1191" s="617"/>
      <c r="AT1191" s="617"/>
    </row>
    <row r="1192" spans="1:46" ht="15.75" hidden="1" thickBot="1">
      <c r="A1192" s="534" t="s">
        <v>56</v>
      </c>
      <c r="B1192" s="518" t="s">
        <v>419</v>
      </c>
      <c r="C1192" s="519" t="e">
        <f>ROUND((Q1192-R1192)/H1192/12,0)</f>
        <v>#DIV/0!</v>
      </c>
      <c r="D1192" s="519" t="e">
        <f>ROUND(R1192/F1192/12,0)</f>
        <v>#DIV/0!</v>
      </c>
      <c r="E1192" s="615"/>
      <c r="F1192" s="616"/>
      <c r="G1192" s="616"/>
      <c r="H1192" s="614">
        <f>E1192+G1192</f>
        <v>0</v>
      </c>
      <c r="I1192" s="541"/>
      <c r="J1192" s="542"/>
      <c r="K1192" s="519" t="s">
        <v>419</v>
      </c>
      <c r="L1192" s="519">
        <f>I1192</f>
        <v>0</v>
      </c>
      <c r="M1192" s="542"/>
      <c r="N1192" s="542"/>
      <c r="O1192" s="519" t="s">
        <v>419</v>
      </c>
      <c r="P1192" s="519">
        <f>M1192</f>
        <v>0</v>
      </c>
      <c r="Q1192" s="519">
        <f>I1192+M1192</f>
        <v>0</v>
      </c>
      <c r="R1192" s="519">
        <f>J1192+N1192</f>
        <v>0</v>
      </c>
      <c r="S1192" s="519" t="s">
        <v>419</v>
      </c>
      <c r="T1192" s="521">
        <f>Q1192</f>
        <v>0</v>
      </c>
      <c r="V1192" s="617"/>
      <c r="W1192" s="617"/>
      <c r="X1192" s="617"/>
      <c r="Y1192" s="617"/>
      <c r="Z1192" s="617"/>
      <c r="AA1192" s="617"/>
      <c r="AB1192" s="617"/>
      <c r="AC1192" s="617"/>
      <c r="AD1192" s="617"/>
      <c r="AE1192" s="617"/>
      <c r="AF1192" s="617"/>
      <c r="AG1192" s="617"/>
      <c r="AH1192" s="617"/>
      <c r="AI1192" s="617"/>
      <c r="AJ1192" s="617"/>
      <c r="AK1192" s="617"/>
      <c r="AL1192" s="617"/>
      <c r="AM1192" s="617"/>
      <c r="AN1192" s="617"/>
      <c r="AO1192" s="617"/>
      <c r="AP1192" s="617"/>
      <c r="AQ1192" s="617"/>
      <c r="AR1192" s="617"/>
      <c r="AS1192" s="617"/>
      <c r="AT1192" s="617"/>
    </row>
    <row r="1193" spans="1:46" ht="15.75" hidden="1" thickBot="1">
      <c r="A1193" s="534" t="s">
        <v>57</v>
      </c>
      <c r="B1193" s="518" t="s">
        <v>419</v>
      </c>
      <c r="C1193" s="519" t="s">
        <v>419</v>
      </c>
      <c r="D1193" s="519" t="s">
        <v>419</v>
      </c>
      <c r="E1193" s="612" t="s">
        <v>419</v>
      </c>
      <c r="F1193" s="613" t="s">
        <v>419</v>
      </c>
      <c r="G1193" s="613" t="s">
        <v>419</v>
      </c>
      <c r="H1193" s="614" t="s">
        <v>419</v>
      </c>
      <c r="I1193" s="522" t="s">
        <v>419</v>
      </c>
      <c r="J1193" s="519" t="s">
        <v>419</v>
      </c>
      <c r="K1193" s="542"/>
      <c r="L1193" s="519">
        <f>K1193</f>
        <v>0</v>
      </c>
      <c r="M1193" s="519" t="s">
        <v>419</v>
      </c>
      <c r="N1193" s="519" t="s">
        <v>419</v>
      </c>
      <c r="O1193" s="542"/>
      <c r="P1193" s="519">
        <f>O1193</f>
        <v>0</v>
      </c>
      <c r="Q1193" s="519" t="s">
        <v>419</v>
      </c>
      <c r="R1193" s="519" t="s">
        <v>419</v>
      </c>
      <c r="S1193" s="519">
        <f>K1193+O1193</f>
        <v>0</v>
      </c>
      <c r="T1193" s="521">
        <f>S1193</f>
        <v>0</v>
      </c>
      <c r="V1193" s="617"/>
      <c r="W1193" s="617"/>
      <c r="X1193" s="617"/>
      <c r="Y1193" s="617"/>
      <c r="Z1193" s="617"/>
      <c r="AA1193" s="617"/>
      <c r="AB1193" s="617"/>
      <c r="AC1193" s="617"/>
      <c r="AD1193" s="617"/>
      <c r="AE1193" s="617"/>
      <c r="AF1193" s="617"/>
      <c r="AG1193" s="617"/>
      <c r="AH1193" s="617"/>
      <c r="AI1193" s="617"/>
      <c r="AJ1193" s="617"/>
      <c r="AK1193" s="617"/>
      <c r="AL1193" s="617"/>
      <c r="AM1193" s="617"/>
      <c r="AN1193" s="617"/>
      <c r="AO1193" s="617"/>
      <c r="AP1193" s="617"/>
      <c r="AQ1193" s="617"/>
      <c r="AR1193" s="617"/>
      <c r="AS1193" s="617"/>
      <c r="AT1193" s="617"/>
    </row>
    <row r="1194" spans="1:46" ht="18.75" hidden="1" thickBot="1">
      <c r="A1194" s="535" t="s">
        <v>518</v>
      </c>
      <c r="B1194" s="536"/>
      <c r="C1194" s="519" t="e">
        <f>ROUND((Q1194-R1194)/H1194/12,0)</f>
        <v>#DIV/0!</v>
      </c>
      <c r="D1194" s="519" t="e">
        <f>ROUND(R1194/F1194/12,0)</f>
        <v>#DIV/0!</v>
      </c>
      <c r="E1194" s="612">
        <f>E1195+E1196</f>
        <v>0</v>
      </c>
      <c r="F1194" s="613">
        <f>F1195+F1196</f>
        <v>0</v>
      </c>
      <c r="G1194" s="613">
        <f>G1195+G1196</f>
        <v>0</v>
      </c>
      <c r="H1194" s="614">
        <f>IF(E1194+G1194=H1195+H1196,E1194+G1194, "CHYBA")</f>
        <v>0</v>
      </c>
      <c r="I1194" s="522">
        <f>I1195+I1196</f>
        <v>0</v>
      </c>
      <c r="J1194" s="519">
        <f t="shared" ref="J1194" si="384">J1195+J1196</f>
        <v>0</v>
      </c>
      <c r="K1194" s="519">
        <f>K1197</f>
        <v>0</v>
      </c>
      <c r="L1194" s="519">
        <f>IF(I1194+K1194=L1195+L1196+L1197,I1194+K1194,"CHYBA")</f>
        <v>0</v>
      </c>
      <c r="M1194" s="519">
        <f>M1195+M1196</f>
        <v>0</v>
      </c>
      <c r="N1194" s="519">
        <f>N1195+N1196</f>
        <v>0</v>
      </c>
      <c r="O1194" s="519">
        <f>O1197</f>
        <v>0</v>
      </c>
      <c r="P1194" s="519">
        <f>IF(M1194+O1194=P1195+P1196+P1197,M1194+O1194,"CHYBA")</f>
        <v>0</v>
      </c>
      <c r="Q1194" s="519">
        <f>Q1195+Q1196</f>
        <v>0</v>
      </c>
      <c r="R1194" s="519">
        <f>R1195+R1196</f>
        <v>0</v>
      </c>
      <c r="S1194" s="519">
        <f>S1197</f>
        <v>0</v>
      </c>
      <c r="T1194" s="521">
        <f>IF(Q1194+S1194=T1195+T1196+T1197,Q1194+S1194,"CHYBA")</f>
        <v>0</v>
      </c>
      <c r="V1194" s="617"/>
      <c r="W1194" s="617"/>
      <c r="X1194" s="617"/>
      <c r="Y1194" s="617"/>
      <c r="Z1194" s="617"/>
      <c r="AA1194" s="617"/>
      <c r="AB1194" s="617"/>
      <c r="AC1194" s="617"/>
      <c r="AD1194" s="617"/>
      <c r="AE1194" s="617"/>
      <c r="AF1194" s="617"/>
      <c r="AG1194" s="617"/>
      <c r="AH1194" s="617"/>
      <c r="AI1194" s="617"/>
      <c r="AJ1194" s="617"/>
      <c r="AK1194" s="617"/>
      <c r="AL1194" s="617"/>
      <c r="AM1194" s="617"/>
      <c r="AN1194" s="617"/>
      <c r="AO1194" s="617"/>
      <c r="AP1194" s="617"/>
      <c r="AQ1194" s="617"/>
      <c r="AR1194" s="617"/>
      <c r="AS1194" s="617"/>
      <c r="AT1194" s="617"/>
    </row>
    <row r="1195" spans="1:46" ht="15.75" hidden="1" thickBot="1">
      <c r="A1195" s="534" t="s">
        <v>55</v>
      </c>
      <c r="B1195" s="518" t="s">
        <v>419</v>
      </c>
      <c r="C1195" s="519" t="e">
        <f>ROUND((Q1195-R1195)/H1195/12,0)</f>
        <v>#DIV/0!</v>
      </c>
      <c r="D1195" s="519" t="e">
        <f>ROUND(R1195/F1195/12,0)</f>
        <v>#DIV/0!</v>
      </c>
      <c r="E1195" s="615"/>
      <c r="F1195" s="616"/>
      <c r="G1195" s="616"/>
      <c r="H1195" s="614">
        <f>E1195+G1195</f>
        <v>0</v>
      </c>
      <c r="I1195" s="541"/>
      <c r="J1195" s="542"/>
      <c r="K1195" s="519" t="s">
        <v>419</v>
      </c>
      <c r="L1195" s="519">
        <f>I1195</f>
        <v>0</v>
      </c>
      <c r="M1195" s="542"/>
      <c r="N1195" s="542"/>
      <c r="O1195" s="519" t="s">
        <v>419</v>
      </c>
      <c r="P1195" s="519">
        <f>M1195</f>
        <v>0</v>
      </c>
      <c r="Q1195" s="519">
        <f>I1195+M1195</f>
        <v>0</v>
      </c>
      <c r="R1195" s="519">
        <f>J1195+N1195</f>
        <v>0</v>
      </c>
      <c r="S1195" s="519" t="s">
        <v>419</v>
      </c>
      <c r="T1195" s="521">
        <f>Q1195</f>
        <v>0</v>
      </c>
      <c r="V1195" s="617"/>
      <c r="W1195" s="617"/>
      <c r="X1195" s="617"/>
      <c r="Y1195" s="617"/>
      <c r="Z1195" s="617"/>
      <c r="AA1195" s="617"/>
      <c r="AB1195" s="617"/>
      <c r="AC1195" s="617"/>
      <c r="AD1195" s="617"/>
      <c r="AE1195" s="617"/>
      <c r="AF1195" s="617"/>
      <c r="AG1195" s="617"/>
      <c r="AH1195" s="617"/>
      <c r="AI1195" s="617"/>
      <c r="AJ1195" s="617"/>
      <c r="AK1195" s="617"/>
      <c r="AL1195" s="617"/>
      <c r="AM1195" s="617"/>
      <c r="AN1195" s="617"/>
      <c r="AO1195" s="617"/>
      <c r="AP1195" s="617"/>
      <c r="AQ1195" s="617"/>
      <c r="AR1195" s="617"/>
      <c r="AS1195" s="617"/>
      <c r="AT1195" s="617"/>
    </row>
    <row r="1196" spans="1:46" ht="15.75" hidden="1" thickBot="1">
      <c r="A1196" s="534" t="s">
        <v>56</v>
      </c>
      <c r="B1196" s="518" t="s">
        <v>419</v>
      </c>
      <c r="C1196" s="519" t="e">
        <f>ROUND((Q1196-R1196)/H1196/12,0)</f>
        <v>#DIV/0!</v>
      </c>
      <c r="D1196" s="519" t="e">
        <f>ROUND(R1196/F1196/12,0)</f>
        <v>#DIV/0!</v>
      </c>
      <c r="E1196" s="615"/>
      <c r="F1196" s="616"/>
      <c r="G1196" s="616"/>
      <c r="H1196" s="614">
        <f>E1196+G1196</f>
        <v>0</v>
      </c>
      <c r="I1196" s="541"/>
      <c r="J1196" s="542"/>
      <c r="K1196" s="519" t="s">
        <v>419</v>
      </c>
      <c r="L1196" s="519">
        <f>I1196</f>
        <v>0</v>
      </c>
      <c r="M1196" s="542"/>
      <c r="N1196" s="542"/>
      <c r="O1196" s="519" t="s">
        <v>419</v>
      </c>
      <c r="P1196" s="519">
        <f>M1196</f>
        <v>0</v>
      </c>
      <c r="Q1196" s="519">
        <f>I1196+M1196</f>
        <v>0</v>
      </c>
      <c r="R1196" s="519">
        <f>J1196+N1196</f>
        <v>0</v>
      </c>
      <c r="S1196" s="519" t="s">
        <v>419</v>
      </c>
      <c r="T1196" s="521">
        <f>Q1196</f>
        <v>0</v>
      </c>
      <c r="V1196" s="617"/>
      <c r="W1196" s="617"/>
      <c r="X1196" s="617"/>
      <c r="Y1196" s="617"/>
      <c r="Z1196" s="617"/>
      <c r="AA1196" s="617"/>
      <c r="AB1196" s="617"/>
      <c r="AC1196" s="617"/>
      <c r="AD1196" s="617"/>
      <c r="AE1196" s="617"/>
      <c r="AF1196" s="617"/>
      <c r="AG1196" s="617"/>
      <c r="AH1196" s="617"/>
      <c r="AI1196" s="617"/>
      <c r="AJ1196" s="617"/>
      <c r="AK1196" s="617"/>
      <c r="AL1196" s="617"/>
      <c r="AM1196" s="617"/>
      <c r="AN1196" s="617"/>
      <c r="AO1196" s="617"/>
      <c r="AP1196" s="617"/>
      <c r="AQ1196" s="617"/>
      <c r="AR1196" s="617"/>
      <c r="AS1196" s="617"/>
      <c r="AT1196" s="617"/>
    </row>
    <row r="1197" spans="1:46" ht="15.75" hidden="1" thickBot="1">
      <c r="A1197" s="551" t="s">
        <v>57</v>
      </c>
      <c r="B1197" s="552" t="s">
        <v>419</v>
      </c>
      <c r="C1197" s="553" t="s">
        <v>419</v>
      </c>
      <c r="D1197" s="553" t="s">
        <v>419</v>
      </c>
      <c r="E1197" s="621" t="s">
        <v>419</v>
      </c>
      <c r="F1197" s="622" t="s">
        <v>419</v>
      </c>
      <c r="G1197" s="622" t="s">
        <v>419</v>
      </c>
      <c r="H1197" s="623" t="s">
        <v>419</v>
      </c>
      <c r="I1197" s="557" t="s">
        <v>419</v>
      </c>
      <c r="J1197" s="553" t="s">
        <v>419</v>
      </c>
      <c r="K1197" s="558"/>
      <c r="L1197" s="553">
        <f>K1197</f>
        <v>0</v>
      </c>
      <c r="M1197" s="553" t="s">
        <v>419</v>
      </c>
      <c r="N1197" s="553" t="s">
        <v>419</v>
      </c>
      <c r="O1197" s="558"/>
      <c r="P1197" s="553">
        <f>O1197</f>
        <v>0</v>
      </c>
      <c r="Q1197" s="553" t="s">
        <v>419</v>
      </c>
      <c r="R1197" s="553" t="s">
        <v>419</v>
      </c>
      <c r="S1197" s="553">
        <f>K1197+O1197</f>
        <v>0</v>
      </c>
      <c r="T1197" s="559">
        <f>S1197</f>
        <v>0</v>
      </c>
      <c r="V1197" s="617"/>
      <c r="W1197" s="617"/>
      <c r="X1197" s="617"/>
      <c r="Y1197" s="617"/>
      <c r="Z1197" s="617"/>
      <c r="AA1197" s="617"/>
      <c r="AB1197" s="617"/>
      <c r="AC1197" s="617"/>
      <c r="AD1197" s="617"/>
      <c r="AE1197" s="617"/>
      <c r="AF1197" s="617"/>
      <c r="AG1197" s="617"/>
      <c r="AH1197" s="617"/>
      <c r="AI1197" s="617"/>
      <c r="AJ1197" s="617"/>
      <c r="AK1197" s="617"/>
      <c r="AL1197" s="617"/>
      <c r="AM1197" s="617"/>
      <c r="AN1197" s="617"/>
      <c r="AO1197" s="617"/>
      <c r="AP1197" s="617"/>
      <c r="AQ1197" s="617"/>
      <c r="AR1197" s="617"/>
      <c r="AS1197" s="617"/>
      <c r="AT1197" s="617"/>
    </row>
    <row r="1198" spans="1:46" ht="16.5" hidden="1" thickBot="1">
      <c r="A1198" s="528" t="s">
        <v>421</v>
      </c>
      <c r="B1198" s="529" t="s">
        <v>419</v>
      </c>
      <c r="C1198" s="530" t="e">
        <f>ROUND((Q1198-R1198)/H1198/12,0)</f>
        <v>#DIV/0!</v>
      </c>
      <c r="D1198" s="530" t="e">
        <f>ROUND(R1198/F1198/12,0)</f>
        <v>#DIV/0!</v>
      </c>
      <c r="E1198" s="624">
        <f>E1199+E1200</f>
        <v>0</v>
      </c>
      <c r="F1198" s="625">
        <f>F1199+F1200</f>
        <v>0</v>
      </c>
      <c r="G1198" s="625">
        <f>G1199+G1200</f>
        <v>0</v>
      </c>
      <c r="H1198" s="626">
        <f>IF(E1198+G1198=H1199+H1200,E1198+G1198, "CHYBA")</f>
        <v>0</v>
      </c>
      <c r="I1198" s="533">
        <f>I1199+I1200</f>
        <v>0</v>
      </c>
      <c r="J1198" s="530">
        <f t="shared" ref="J1198" si="385">J1199+J1200</f>
        <v>0</v>
      </c>
      <c r="K1198" s="530">
        <f>K1201</f>
        <v>0</v>
      </c>
      <c r="L1198" s="530">
        <f>IF(I1198+K1198=L1199+L1200+L1201,I1198+K1198,"CHYBA")</f>
        <v>0</v>
      </c>
      <c r="M1198" s="530">
        <f>M1199+M1200</f>
        <v>0</v>
      </c>
      <c r="N1198" s="530">
        <f>N1199+N1200</f>
        <v>0</v>
      </c>
      <c r="O1198" s="530">
        <f>O1201</f>
        <v>0</v>
      </c>
      <c r="P1198" s="530">
        <f>IF(M1198+O1198=P1199+P1200+P1201,M1198+O1198,"CHYBA")</f>
        <v>0</v>
      </c>
      <c r="Q1198" s="530">
        <f>Q1199+Q1200</f>
        <v>0</v>
      </c>
      <c r="R1198" s="530">
        <f>R1199+R1200</f>
        <v>0</v>
      </c>
      <c r="S1198" s="530">
        <f>S1201</f>
        <v>0</v>
      </c>
      <c r="T1198" s="532">
        <f>IF(Q1198+S1198=T1199+T1200+T1201,Q1198+S1198,"CHYBA")</f>
        <v>0</v>
      </c>
      <c r="V1198" s="617"/>
      <c r="W1198" s="617"/>
      <c r="X1198" s="617"/>
      <c r="Y1198" s="617"/>
      <c r="Z1198" s="617"/>
      <c r="AA1198" s="617"/>
      <c r="AB1198" s="617"/>
      <c r="AC1198" s="617"/>
      <c r="AD1198" s="617"/>
      <c r="AE1198" s="617"/>
      <c r="AF1198" s="617"/>
      <c r="AG1198" s="617"/>
      <c r="AH1198" s="617"/>
      <c r="AI1198" s="617"/>
      <c r="AJ1198" s="617"/>
      <c r="AK1198" s="617"/>
      <c r="AL1198" s="617"/>
      <c r="AM1198" s="617"/>
      <c r="AN1198" s="617"/>
      <c r="AO1198" s="617"/>
      <c r="AP1198" s="617"/>
      <c r="AQ1198" s="617"/>
      <c r="AR1198" s="617"/>
      <c r="AS1198" s="617"/>
      <c r="AT1198" s="617"/>
    </row>
    <row r="1199" spans="1:46" ht="15.75" hidden="1" thickBot="1">
      <c r="A1199" s="534" t="s">
        <v>55</v>
      </c>
      <c r="B1199" s="518" t="s">
        <v>419</v>
      </c>
      <c r="C1199" s="519" t="e">
        <f>ROUND((Q1199-R1199)/H1199/12,0)</f>
        <v>#DIV/0!</v>
      </c>
      <c r="D1199" s="519" t="e">
        <f>ROUND(R1199/F1199/12,0)</f>
        <v>#DIV/0!</v>
      </c>
      <c r="E1199" s="612">
        <f>E1203+E1207+E1211+E1215+E1219+E1223+E1227</f>
        <v>0</v>
      </c>
      <c r="F1199" s="613">
        <f>F1203+F1207+F1211+F1215+F1219+F1223+F1227</f>
        <v>0</v>
      </c>
      <c r="G1199" s="613">
        <f>G1203+G1207+G1211+G1215+G1219+G1223+G1227</f>
        <v>0</v>
      </c>
      <c r="H1199" s="614">
        <f>E1199+G1199</f>
        <v>0</v>
      </c>
      <c r="I1199" s="522">
        <f>I1203+I1207+I1211+I1215+I1219+I1223+I1227</f>
        <v>0</v>
      </c>
      <c r="J1199" s="519">
        <f t="shared" ref="J1199:J1200" si="386">J1203+J1207+J1211+J1215+J1219+J1223+J1227</f>
        <v>0</v>
      </c>
      <c r="K1199" s="519" t="s">
        <v>419</v>
      </c>
      <c r="L1199" s="519">
        <f>I1199</f>
        <v>0</v>
      </c>
      <c r="M1199" s="519">
        <f>M1203+M1207+M1211+M1215+M1219+M1223+M1227</f>
        <v>0</v>
      </c>
      <c r="N1199" s="519">
        <f t="shared" ref="N1199:N1200" si="387">N1203+N1207+N1211+N1215+N1219+N1223+N1227</f>
        <v>0</v>
      </c>
      <c r="O1199" s="519" t="s">
        <v>419</v>
      </c>
      <c r="P1199" s="519">
        <f>M1199</f>
        <v>0</v>
      </c>
      <c r="Q1199" s="519">
        <f>I1199+M1199</f>
        <v>0</v>
      </c>
      <c r="R1199" s="519">
        <f>J1199+N1199</f>
        <v>0</v>
      </c>
      <c r="S1199" s="519" t="s">
        <v>419</v>
      </c>
      <c r="T1199" s="521">
        <f>Q1199</f>
        <v>0</v>
      </c>
      <c r="V1199" s="617"/>
      <c r="W1199" s="617"/>
      <c r="X1199" s="617"/>
      <c r="Y1199" s="617"/>
      <c r="Z1199" s="617"/>
      <c r="AA1199" s="617"/>
      <c r="AB1199" s="617"/>
      <c r="AC1199" s="617"/>
      <c r="AD1199" s="617"/>
      <c r="AE1199" s="617"/>
      <c r="AF1199" s="617"/>
      <c r="AG1199" s="617"/>
      <c r="AH1199" s="617"/>
      <c r="AI1199" s="617"/>
      <c r="AJ1199" s="617"/>
      <c r="AK1199" s="617"/>
      <c r="AL1199" s="617"/>
      <c r="AM1199" s="617"/>
      <c r="AN1199" s="617"/>
      <c r="AO1199" s="617"/>
      <c r="AP1199" s="617"/>
      <c r="AQ1199" s="617"/>
      <c r="AR1199" s="617"/>
      <c r="AS1199" s="617"/>
      <c r="AT1199" s="617"/>
    </row>
    <row r="1200" spans="1:46" ht="15.75" hidden="1" thickBot="1">
      <c r="A1200" s="534" t="s">
        <v>56</v>
      </c>
      <c r="B1200" s="518" t="s">
        <v>419</v>
      </c>
      <c r="C1200" s="519" t="e">
        <f>ROUND((Q1200-R1200)/H1200/12,0)</f>
        <v>#DIV/0!</v>
      </c>
      <c r="D1200" s="519" t="e">
        <f>ROUND(R1200/F1200/12,0)</f>
        <v>#DIV/0!</v>
      </c>
      <c r="E1200" s="612">
        <f>E1204+E1208+E1212+E1216+E1220+E1224+E1228</f>
        <v>0</v>
      </c>
      <c r="F1200" s="613">
        <f t="shared" ref="F1200:G1200" si="388">F1204+F1208+F1212+F1216+F1220+F1224+F1228</f>
        <v>0</v>
      </c>
      <c r="G1200" s="613">
        <f t="shared" si="388"/>
        <v>0</v>
      </c>
      <c r="H1200" s="614">
        <f>E1200+G1200</f>
        <v>0</v>
      </c>
      <c r="I1200" s="522">
        <f>I1204+I1208+I1212+I1216+I1220+I1224+I1228</f>
        <v>0</v>
      </c>
      <c r="J1200" s="519">
        <f t="shared" si="386"/>
        <v>0</v>
      </c>
      <c r="K1200" s="519" t="s">
        <v>419</v>
      </c>
      <c r="L1200" s="519">
        <f>I1200</f>
        <v>0</v>
      </c>
      <c r="M1200" s="519">
        <f>M1204+M1208+M1212+M1216+M1220+M1224+M1228</f>
        <v>0</v>
      </c>
      <c r="N1200" s="519">
        <f t="shared" si="387"/>
        <v>0</v>
      </c>
      <c r="O1200" s="519" t="s">
        <v>419</v>
      </c>
      <c r="P1200" s="519">
        <f>M1200</f>
        <v>0</v>
      </c>
      <c r="Q1200" s="519">
        <f>I1200+M1200</f>
        <v>0</v>
      </c>
      <c r="R1200" s="519">
        <f>J1200+N1200</f>
        <v>0</v>
      </c>
      <c r="S1200" s="519" t="s">
        <v>419</v>
      </c>
      <c r="T1200" s="521">
        <f>Q1200</f>
        <v>0</v>
      </c>
      <c r="V1200" s="617"/>
      <c r="W1200" s="617"/>
      <c r="X1200" s="617"/>
      <c r="Y1200" s="617"/>
      <c r="Z1200" s="617"/>
      <c r="AA1200" s="617"/>
      <c r="AB1200" s="617"/>
      <c r="AC1200" s="617"/>
      <c r="AD1200" s="617"/>
      <c r="AE1200" s="617"/>
      <c r="AF1200" s="617"/>
      <c r="AG1200" s="617"/>
      <c r="AH1200" s="617"/>
      <c r="AI1200" s="617"/>
      <c r="AJ1200" s="617"/>
      <c r="AK1200" s="617"/>
      <c r="AL1200" s="617"/>
      <c r="AM1200" s="617"/>
      <c r="AN1200" s="617"/>
      <c r="AO1200" s="617"/>
      <c r="AP1200" s="617"/>
      <c r="AQ1200" s="617"/>
      <c r="AR1200" s="617"/>
      <c r="AS1200" s="617"/>
      <c r="AT1200" s="617"/>
    </row>
    <row r="1201" spans="1:46" ht="15.75" hidden="1" thickBot="1">
      <c r="A1201" s="534" t="s">
        <v>57</v>
      </c>
      <c r="B1201" s="518" t="s">
        <v>419</v>
      </c>
      <c r="C1201" s="519" t="s">
        <v>419</v>
      </c>
      <c r="D1201" s="519" t="s">
        <v>419</v>
      </c>
      <c r="E1201" s="612" t="s">
        <v>419</v>
      </c>
      <c r="F1201" s="613" t="s">
        <v>419</v>
      </c>
      <c r="G1201" s="613" t="s">
        <v>419</v>
      </c>
      <c r="H1201" s="614" t="s">
        <v>419</v>
      </c>
      <c r="I1201" s="522" t="s">
        <v>419</v>
      </c>
      <c r="J1201" s="519" t="s">
        <v>419</v>
      </c>
      <c r="K1201" s="519">
        <f>K1205+K1209+K1213+K1217+K1221+K1225+K1229</f>
        <v>0</v>
      </c>
      <c r="L1201" s="519">
        <f>K1201</f>
        <v>0</v>
      </c>
      <c r="M1201" s="519" t="s">
        <v>419</v>
      </c>
      <c r="N1201" s="519" t="s">
        <v>419</v>
      </c>
      <c r="O1201" s="519">
        <f>O1205+O1209+O1213+O1217+O1221+O1225+O1229</f>
        <v>0</v>
      </c>
      <c r="P1201" s="519">
        <f>O1201</f>
        <v>0</v>
      </c>
      <c r="Q1201" s="519" t="s">
        <v>419</v>
      </c>
      <c r="R1201" s="519" t="s">
        <v>419</v>
      </c>
      <c r="S1201" s="519">
        <f>K1201+O1201</f>
        <v>0</v>
      </c>
      <c r="T1201" s="521">
        <f>S1201</f>
        <v>0</v>
      </c>
      <c r="V1201" s="617"/>
      <c r="W1201" s="617"/>
      <c r="X1201" s="617"/>
      <c r="Y1201" s="617"/>
      <c r="Z1201" s="617"/>
      <c r="AA1201" s="617"/>
      <c r="AB1201" s="617"/>
      <c r="AC1201" s="617"/>
      <c r="AD1201" s="617"/>
      <c r="AE1201" s="617"/>
      <c r="AF1201" s="617"/>
      <c r="AG1201" s="617"/>
      <c r="AH1201" s="617"/>
      <c r="AI1201" s="617"/>
      <c r="AJ1201" s="617"/>
      <c r="AK1201" s="617"/>
      <c r="AL1201" s="617"/>
      <c r="AM1201" s="617"/>
      <c r="AN1201" s="617"/>
      <c r="AO1201" s="617"/>
      <c r="AP1201" s="617"/>
      <c r="AQ1201" s="617"/>
      <c r="AR1201" s="617"/>
      <c r="AS1201" s="617"/>
      <c r="AT1201" s="617"/>
    </row>
    <row r="1202" spans="1:46" ht="18.75" hidden="1" thickBot="1">
      <c r="A1202" s="535" t="s">
        <v>518</v>
      </c>
      <c r="B1202" s="536"/>
      <c r="C1202" s="519" t="e">
        <f>ROUND((Q1202-R1202)/H1202/12,0)</f>
        <v>#DIV/0!</v>
      </c>
      <c r="D1202" s="519" t="e">
        <f>ROUND(R1202/F1202/12,0)</f>
        <v>#DIV/0!</v>
      </c>
      <c r="E1202" s="612">
        <f>E1203+E1204</f>
        <v>0</v>
      </c>
      <c r="F1202" s="613">
        <f>F1203+F1204</f>
        <v>0</v>
      </c>
      <c r="G1202" s="613">
        <f>G1203+G1204</f>
        <v>0</v>
      </c>
      <c r="H1202" s="614">
        <f>IF(E1202+G1202=H1203+H1204,E1202+G1202, "CHYBA")</f>
        <v>0</v>
      </c>
      <c r="I1202" s="537">
        <f>I1203+I1204</f>
        <v>0</v>
      </c>
      <c r="J1202" s="538">
        <f>J1203+J1204</f>
        <v>0</v>
      </c>
      <c r="K1202" s="538">
        <f>K1205</f>
        <v>0</v>
      </c>
      <c r="L1202" s="538">
        <f>IF(I1202+K1202=L1203+L1204+L1205,I1202+K1202,"CHYBA")</f>
        <v>0</v>
      </c>
      <c r="M1202" s="519">
        <f>M1203+M1204</f>
        <v>0</v>
      </c>
      <c r="N1202" s="519">
        <f>N1203+N1204</f>
        <v>0</v>
      </c>
      <c r="O1202" s="519">
        <f>O1205</f>
        <v>0</v>
      </c>
      <c r="P1202" s="519">
        <f>IF(M1202+O1202=P1203+P1204+P1205,M1202+O1202,"CHYBA")</f>
        <v>0</v>
      </c>
      <c r="Q1202" s="519">
        <f>Q1203+Q1204</f>
        <v>0</v>
      </c>
      <c r="R1202" s="519">
        <f>R1203+R1204</f>
        <v>0</v>
      </c>
      <c r="S1202" s="519">
        <f>S1205</f>
        <v>0</v>
      </c>
      <c r="T1202" s="521">
        <f>IF(Q1202+S1202=T1203+T1204+T1205,Q1202+S1202,"CHYBA")</f>
        <v>0</v>
      </c>
      <c r="V1202" s="617"/>
      <c r="W1202" s="617"/>
      <c r="X1202" s="617"/>
      <c r="Y1202" s="617"/>
      <c r="Z1202" s="617"/>
      <c r="AA1202" s="617"/>
      <c r="AB1202" s="617"/>
      <c r="AC1202" s="617"/>
      <c r="AD1202" s="617"/>
      <c r="AE1202" s="617"/>
      <c r="AF1202" s="617"/>
      <c r="AG1202" s="617"/>
      <c r="AH1202" s="617"/>
      <c r="AI1202" s="617"/>
      <c r="AJ1202" s="617"/>
      <c r="AK1202" s="617"/>
      <c r="AL1202" s="617"/>
      <c r="AM1202" s="617"/>
      <c r="AN1202" s="617"/>
      <c r="AO1202" s="617"/>
      <c r="AP1202" s="617"/>
      <c r="AQ1202" s="617"/>
      <c r="AR1202" s="617"/>
      <c r="AS1202" s="617"/>
      <c r="AT1202" s="617"/>
    </row>
    <row r="1203" spans="1:46" ht="15.75" hidden="1" thickBot="1">
      <c r="A1203" s="534" t="s">
        <v>55</v>
      </c>
      <c r="B1203" s="518" t="s">
        <v>419</v>
      </c>
      <c r="C1203" s="519" t="e">
        <f>ROUND((Q1203-R1203)/H1203/12,0)</f>
        <v>#DIV/0!</v>
      </c>
      <c r="D1203" s="519" t="e">
        <f>ROUND(R1203/F1203/12,0)</f>
        <v>#DIV/0!</v>
      </c>
      <c r="E1203" s="615"/>
      <c r="F1203" s="616"/>
      <c r="G1203" s="616"/>
      <c r="H1203" s="614">
        <f>E1203+G1203</f>
        <v>0</v>
      </c>
      <c r="I1203" s="541"/>
      <c r="J1203" s="542"/>
      <c r="K1203" s="538" t="s">
        <v>419</v>
      </c>
      <c r="L1203" s="538">
        <f>I1203</f>
        <v>0</v>
      </c>
      <c r="M1203" s="542"/>
      <c r="N1203" s="542"/>
      <c r="O1203" s="519" t="s">
        <v>419</v>
      </c>
      <c r="P1203" s="519">
        <f>M1203</f>
        <v>0</v>
      </c>
      <c r="Q1203" s="519">
        <f>I1203+M1203</f>
        <v>0</v>
      </c>
      <c r="R1203" s="519">
        <f>J1203+N1203</f>
        <v>0</v>
      </c>
      <c r="S1203" s="519" t="s">
        <v>419</v>
      </c>
      <c r="T1203" s="521">
        <f>Q1203</f>
        <v>0</v>
      </c>
      <c r="V1203" s="617"/>
      <c r="W1203" s="617"/>
      <c r="X1203" s="617"/>
      <c r="Y1203" s="617"/>
      <c r="Z1203" s="617"/>
      <c r="AA1203" s="617"/>
      <c r="AB1203" s="617"/>
      <c r="AC1203" s="617"/>
      <c r="AD1203" s="617"/>
      <c r="AE1203" s="617"/>
      <c r="AF1203" s="617"/>
      <c r="AG1203" s="617"/>
      <c r="AH1203" s="617"/>
      <c r="AI1203" s="617"/>
      <c r="AJ1203" s="617"/>
      <c r="AK1203" s="617"/>
      <c r="AL1203" s="617"/>
      <c r="AM1203" s="617"/>
      <c r="AN1203" s="617"/>
      <c r="AO1203" s="617"/>
      <c r="AP1203" s="617"/>
      <c r="AQ1203" s="617"/>
      <c r="AR1203" s="617"/>
      <c r="AS1203" s="617"/>
      <c r="AT1203" s="617"/>
    </row>
    <row r="1204" spans="1:46" ht="15.75" hidden="1" thickBot="1">
      <c r="A1204" s="534" t="s">
        <v>56</v>
      </c>
      <c r="B1204" s="518" t="s">
        <v>419</v>
      </c>
      <c r="C1204" s="519" t="e">
        <f>ROUND((Q1204-R1204)/H1204/12,0)</f>
        <v>#DIV/0!</v>
      </c>
      <c r="D1204" s="519" t="e">
        <f>ROUND(R1204/F1204/12,0)</f>
        <v>#DIV/0!</v>
      </c>
      <c r="E1204" s="615"/>
      <c r="F1204" s="616"/>
      <c r="G1204" s="616"/>
      <c r="H1204" s="614">
        <f>E1204+G1204</f>
        <v>0</v>
      </c>
      <c r="I1204" s="541"/>
      <c r="J1204" s="542"/>
      <c r="K1204" s="538" t="s">
        <v>419</v>
      </c>
      <c r="L1204" s="538">
        <f>I1204</f>
        <v>0</v>
      </c>
      <c r="M1204" s="542"/>
      <c r="N1204" s="542"/>
      <c r="O1204" s="519" t="s">
        <v>419</v>
      </c>
      <c r="P1204" s="519">
        <f>M1204</f>
        <v>0</v>
      </c>
      <c r="Q1204" s="519">
        <f>I1204+M1204</f>
        <v>0</v>
      </c>
      <c r="R1204" s="519">
        <f>J1204+N1204</f>
        <v>0</v>
      </c>
      <c r="S1204" s="519" t="s">
        <v>419</v>
      </c>
      <c r="T1204" s="521">
        <f>Q1204</f>
        <v>0</v>
      </c>
      <c r="V1204" s="617"/>
      <c r="W1204" s="617"/>
      <c r="X1204" s="617"/>
      <c r="Y1204" s="617"/>
      <c r="Z1204" s="617"/>
      <c r="AA1204" s="617"/>
      <c r="AB1204" s="617"/>
      <c r="AC1204" s="617"/>
      <c r="AD1204" s="617"/>
      <c r="AE1204" s="617"/>
      <c r="AF1204" s="617"/>
      <c r="AG1204" s="617"/>
      <c r="AH1204" s="617"/>
      <c r="AI1204" s="617"/>
      <c r="AJ1204" s="617"/>
      <c r="AK1204" s="617"/>
      <c r="AL1204" s="617"/>
      <c r="AM1204" s="617"/>
      <c r="AN1204" s="617"/>
      <c r="AO1204" s="617"/>
      <c r="AP1204" s="617"/>
      <c r="AQ1204" s="617"/>
      <c r="AR1204" s="617"/>
      <c r="AS1204" s="617"/>
      <c r="AT1204" s="617"/>
    </row>
    <row r="1205" spans="1:46" ht="15.75" hidden="1" thickBot="1">
      <c r="A1205" s="534" t="s">
        <v>57</v>
      </c>
      <c r="B1205" s="518" t="s">
        <v>419</v>
      </c>
      <c r="C1205" s="519" t="s">
        <v>419</v>
      </c>
      <c r="D1205" s="519" t="s">
        <v>419</v>
      </c>
      <c r="E1205" s="612" t="s">
        <v>419</v>
      </c>
      <c r="F1205" s="613" t="s">
        <v>419</v>
      </c>
      <c r="G1205" s="613" t="s">
        <v>419</v>
      </c>
      <c r="H1205" s="614" t="s">
        <v>419</v>
      </c>
      <c r="I1205" s="522" t="s">
        <v>419</v>
      </c>
      <c r="J1205" s="519" t="s">
        <v>419</v>
      </c>
      <c r="K1205" s="542"/>
      <c r="L1205" s="538">
        <f>K1205</f>
        <v>0</v>
      </c>
      <c r="M1205" s="519" t="s">
        <v>419</v>
      </c>
      <c r="N1205" s="519" t="s">
        <v>419</v>
      </c>
      <c r="O1205" s="542"/>
      <c r="P1205" s="519">
        <f>O1205</f>
        <v>0</v>
      </c>
      <c r="Q1205" s="519" t="s">
        <v>419</v>
      </c>
      <c r="R1205" s="519" t="s">
        <v>419</v>
      </c>
      <c r="S1205" s="519">
        <f>K1205+O1205</f>
        <v>0</v>
      </c>
      <c r="T1205" s="521">
        <f>S1205</f>
        <v>0</v>
      </c>
      <c r="V1205" s="617"/>
      <c r="W1205" s="617"/>
      <c r="X1205" s="617"/>
      <c r="Y1205" s="617"/>
      <c r="Z1205" s="617"/>
      <c r="AA1205" s="617"/>
      <c r="AB1205" s="617"/>
      <c r="AC1205" s="617"/>
      <c r="AD1205" s="617"/>
      <c r="AE1205" s="617"/>
      <c r="AF1205" s="617"/>
      <c r="AG1205" s="617"/>
      <c r="AH1205" s="617"/>
      <c r="AI1205" s="617"/>
      <c r="AJ1205" s="617"/>
      <c r="AK1205" s="617"/>
      <c r="AL1205" s="617"/>
      <c r="AM1205" s="617"/>
      <c r="AN1205" s="617"/>
      <c r="AO1205" s="617"/>
      <c r="AP1205" s="617"/>
      <c r="AQ1205" s="617"/>
      <c r="AR1205" s="617"/>
      <c r="AS1205" s="617"/>
      <c r="AT1205" s="617"/>
    </row>
    <row r="1206" spans="1:46" ht="18.75" hidden="1" thickBot="1">
      <c r="A1206" s="535" t="s">
        <v>518</v>
      </c>
      <c r="B1206" s="536"/>
      <c r="C1206" s="519" t="e">
        <f>ROUND((Q1206-R1206)/H1206/12,0)</f>
        <v>#DIV/0!</v>
      </c>
      <c r="D1206" s="519" t="e">
        <f>ROUND(R1206/F1206/12,0)</f>
        <v>#DIV/0!</v>
      </c>
      <c r="E1206" s="612">
        <f>E1207+E1208</f>
        <v>0</v>
      </c>
      <c r="F1206" s="613">
        <f>F1207+F1208</f>
        <v>0</v>
      </c>
      <c r="G1206" s="613">
        <f>G1207+G1208</f>
        <v>0</v>
      </c>
      <c r="H1206" s="614">
        <f>IF(E1206+G1206=H1207+H1208,E1206+G1206, "CHYBA")</f>
        <v>0</v>
      </c>
      <c r="I1206" s="522">
        <f>I1207+I1208</f>
        <v>0</v>
      </c>
      <c r="J1206" s="519">
        <f t="shared" ref="J1206" si="389">J1207+J1208</f>
        <v>0</v>
      </c>
      <c r="K1206" s="519">
        <f>K1209</f>
        <v>0</v>
      </c>
      <c r="L1206" s="519">
        <f>IF(I1206+K1206=L1207+L1208+L1209,I1206+K1206,"CHYBA")</f>
        <v>0</v>
      </c>
      <c r="M1206" s="519">
        <f>M1207+M1208</f>
        <v>0</v>
      </c>
      <c r="N1206" s="519">
        <f>N1207+N1208</f>
        <v>0</v>
      </c>
      <c r="O1206" s="519">
        <f>O1209</f>
        <v>0</v>
      </c>
      <c r="P1206" s="519">
        <f>IF(M1206+O1206=P1207+P1208+P1209,M1206+O1206,"CHYBA")</f>
        <v>0</v>
      </c>
      <c r="Q1206" s="519">
        <f>Q1207+Q1208</f>
        <v>0</v>
      </c>
      <c r="R1206" s="519">
        <f>R1207+R1208</f>
        <v>0</v>
      </c>
      <c r="S1206" s="519">
        <f>S1209</f>
        <v>0</v>
      </c>
      <c r="T1206" s="521">
        <f>IF(Q1206+S1206=T1207+T1208+T1209,Q1206+S1206,"CHYBA")</f>
        <v>0</v>
      </c>
      <c r="V1206" s="617"/>
      <c r="W1206" s="617"/>
      <c r="X1206" s="617"/>
      <c r="Y1206" s="617"/>
      <c r="Z1206" s="617"/>
      <c r="AA1206" s="617"/>
      <c r="AB1206" s="617"/>
      <c r="AC1206" s="617"/>
      <c r="AD1206" s="617"/>
      <c r="AE1206" s="617"/>
      <c r="AF1206" s="617"/>
      <c r="AG1206" s="617"/>
      <c r="AH1206" s="617"/>
      <c r="AI1206" s="617"/>
      <c r="AJ1206" s="617"/>
      <c r="AK1206" s="617"/>
      <c r="AL1206" s="617"/>
      <c r="AM1206" s="617"/>
      <c r="AN1206" s="617"/>
      <c r="AO1206" s="617"/>
      <c r="AP1206" s="617"/>
      <c r="AQ1206" s="617"/>
      <c r="AR1206" s="617"/>
      <c r="AS1206" s="617"/>
      <c r="AT1206" s="617"/>
    </row>
    <row r="1207" spans="1:46" ht="15.75" hidden="1" thickBot="1">
      <c r="A1207" s="534" t="s">
        <v>55</v>
      </c>
      <c r="B1207" s="518" t="s">
        <v>419</v>
      </c>
      <c r="C1207" s="519" t="e">
        <f>ROUND((Q1207-R1207)/H1207/12,0)</f>
        <v>#DIV/0!</v>
      </c>
      <c r="D1207" s="519" t="e">
        <f>ROUND(R1207/F1207/12,0)</f>
        <v>#DIV/0!</v>
      </c>
      <c r="E1207" s="615"/>
      <c r="F1207" s="616"/>
      <c r="G1207" s="616"/>
      <c r="H1207" s="614">
        <f>E1207+G1207</f>
        <v>0</v>
      </c>
      <c r="I1207" s="541"/>
      <c r="J1207" s="542"/>
      <c r="K1207" s="519" t="s">
        <v>419</v>
      </c>
      <c r="L1207" s="519">
        <f>I1207</f>
        <v>0</v>
      </c>
      <c r="M1207" s="542"/>
      <c r="N1207" s="542"/>
      <c r="O1207" s="519" t="s">
        <v>419</v>
      </c>
      <c r="P1207" s="519">
        <f>M1207</f>
        <v>0</v>
      </c>
      <c r="Q1207" s="519">
        <f>I1207+M1207</f>
        <v>0</v>
      </c>
      <c r="R1207" s="519">
        <f>J1207+N1207</f>
        <v>0</v>
      </c>
      <c r="S1207" s="519" t="s">
        <v>419</v>
      </c>
      <c r="T1207" s="521">
        <f>Q1207</f>
        <v>0</v>
      </c>
      <c r="V1207" s="617"/>
      <c r="W1207" s="617"/>
      <c r="X1207" s="617"/>
      <c r="Y1207" s="617"/>
      <c r="Z1207" s="617"/>
      <c r="AA1207" s="617"/>
      <c r="AB1207" s="617"/>
      <c r="AC1207" s="617"/>
      <c r="AD1207" s="617"/>
      <c r="AE1207" s="617"/>
      <c r="AF1207" s="617"/>
      <c r="AG1207" s="617"/>
      <c r="AH1207" s="617"/>
      <c r="AI1207" s="617"/>
      <c r="AJ1207" s="617"/>
      <c r="AK1207" s="617"/>
      <c r="AL1207" s="617"/>
      <c r="AM1207" s="617"/>
      <c r="AN1207" s="617"/>
      <c r="AO1207" s="617"/>
      <c r="AP1207" s="617"/>
      <c r="AQ1207" s="617"/>
      <c r="AR1207" s="617"/>
      <c r="AS1207" s="617"/>
      <c r="AT1207" s="617"/>
    </row>
    <row r="1208" spans="1:46" ht="15.75" hidden="1" thickBot="1">
      <c r="A1208" s="534" t="s">
        <v>56</v>
      </c>
      <c r="B1208" s="518" t="s">
        <v>419</v>
      </c>
      <c r="C1208" s="519" t="e">
        <f>ROUND((Q1208-R1208)/H1208/12,0)</f>
        <v>#DIV/0!</v>
      </c>
      <c r="D1208" s="519" t="e">
        <f>ROUND(R1208/F1208/12,0)</f>
        <v>#DIV/0!</v>
      </c>
      <c r="E1208" s="615"/>
      <c r="F1208" s="616"/>
      <c r="G1208" s="616"/>
      <c r="H1208" s="614">
        <f>E1208+G1208</f>
        <v>0</v>
      </c>
      <c r="I1208" s="541"/>
      <c r="J1208" s="542"/>
      <c r="K1208" s="519" t="s">
        <v>419</v>
      </c>
      <c r="L1208" s="519">
        <f>I1208</f>
        <v>0</v>
      </c>
      <c r="M1208" s="542"/>
      <c r="N1208" s="542"/>
      <c r="O1208" s="519" t="s">
        <v>419</v>
      </c>
      <c r="P1208" s="519">
        <f>M1208</f>
        <v>0</v>
      </c>
      <c r="Q1208" s="519">
        <f>I1208+M1208</f>
        <v>0</v>
      </c>
      <c r="R1208" s="519">
        <f>J1208+N1208</f>
        <v>0</v>
      </c>
      <c r="S1208" s="519" t="s">
        <v>419</v>
      </c>
      <c r="T1208" s="521">
        <f>Q1208</f>
        <v>0</v>
      </c>
      <c r="V1208" s="617"/>
      <c r="W1208" s="617"/>
      <c r="X1208" s="617"/>
      <c r="Y1208" s="617"/>
      <c r="Z1208" s="617"/>
      <c r="AA1208" s="617"/>
      <c r="AB1208" s="617"/>
      <c r="AC1208" s="617"/>
      <c r="AD1208" s="617"/>
      <c r="AE1208" s="617"/>
      <c r="AF1208" s="617"/>
      <c r="AG1208" s="617"/>
      <c r="AH1208" s="617"/>
      <c r="AI1208" s="617"/>
      <c r="AJ1208" s="617"/>
      <c r="AK1208" s="617"/>
      <c r="AL1208" s="617"/>
      <c r="AM1208" s="617"/>
      <c r="AN1208" s="617"/>
      <c r="AO1208" s="617"/>
      <c r="AP1208" s="617"/>
      <c r="AQ1208" s="617"/>
      <c r="AR1208" s="617"/>
      <c r="AS1208" s="617"/>
      <c r="AT1208" s="617"/>
    </row>
    <row r="1209" spans="1:46" ht="15.75" hidden="1" thickBot="1">
      <c r="A1209" s="534" t="s">
        <v>57</v>
      </c>
      <c r="B1209" s="518" t="s">
        <v>419</v>
      </c>
      <c r="C1209" s="519" t="s">
        <v>419</v>
      </c>
      <c r="D1209" s="519" t="s">
        <v>419</v>
      </c>
      <c r="E1209" s="612" t="s">
        <v>419</v>
      </c>
      <c r="F1209" s="613" t="s">
        <v>419</v>
      </c>
      <c r="G1209" s="613" t="s">
        <v>419</v>
      </c>
      <c r="H1209" s="614" t="s">
        <v>419</v>
      </c>
      <c r="I1209" s="522" t="s">
        <v>419</v>
      </c>
      <c r="J1209" s="519" t="s">
        <v>419</v>
      </c>
      <c r="K1209" s="542"/>
      <c r="L1209" s="519">
        <f>K1209</f>
        <v>0</v>
      </c>
      <c r="M1209" s="519" t="s">
        <v>419</v>
      </c>
      <c r="N1209" s="519" t="s">
        <v>419</v>
      </c>
      <c r="O1209" s="542"/>
      <c r="P1209" s="519">
        <f>O1209</f>
        <v>0</v>
      </c>
      <c r="Q1209" s="519" t="s">
        <v>419</v>
      </c>
      <c r="R1209" s="519" t="s">
        <v>419</v>
      </c>
      <c r="S1209" s="519">
        <f>K1209+O1209</f>
        <v>0</v>
      </c>
      <c r="T1209" s="521">
        <f>S1209</f>
        <v>0</v>
      </c>
      <c r="V1209" s="617"/>
      <c r="W1209" s="617"/>
      <c r="X1209" s="617"/>
      <c r="Y1209" s="617"/>
      <c r="Z1209" s="617"/>
      <c r="AA1209" s="617"/>
      <c r="AB1209" s="617"/>
      <c r="AC1209" s="617"/>
      <c r="AD1209" s="617"/>
      <c r="AE1209" s="617"/>
      <c r="AF1209" s="617"/>
      <c r="AG1209" s="617"/>
      <c r="AH1209" s="617"/>
      <c r="AI1209" s="617"/>
      <c r="AJ1209" s="617"/>
      <c r="AK1209" s="617"/>
      <c r="AL1209" s="617"/>
      <c r="AM1209" s="617"/>
      <c r="AN1209" s="617"/>
      <c r="AO1209" s="617"/>
      <c r="AP1209" s="617"/>
      <c r="AQ1209" s="617"/>
      <c r="AR1209" s="617"/>
      <c r="AS1209" s="617"/>
      <c r="AT1209" s="617"/>
    </row>
    <row r="1210" spans="1:46" ht="18.75" hidden="1" thickBot="1">
      <c r="A1210" s="535" t="s">
        <v>518</v>
      </c>
      <c r="B1210" s="536"/>
      <c r="C1210" s="519" t="e">
        <f>ROUND((Q1210-R1210)/H1210/12,0)</f>
        <v>#DIV/0!</v>
      </c>
      <c r="D1210" s="519" t="e">
        <f>ROUND(R1210/F1210/12,0)</f>
        <v>#DIV/0!</v>
      </c>
      <c r="E1210" s="612">
        <f>E1211+E1212</f>
        <v>0</v>
      </c>
      <c r="F1210" s="613">
        <f>F1211+F1212</f>
        <v>0</v>
      </c>
      <c r="G1210" s="613">
        <f>G1211+G1212</f>
        <v>0</v>
      </c>
      <c r="H1210" s="614">
        <f>IF(E1210+G1210=H1211+H1212,E1210+G1210, "CHYBA")</f>
        <v>0</v>
      </c>
      <c r="I1210" s="522">
        <f>I1211+I1212</f>
        <v>0</v>
      </c>
      <c r="J1210" s="519">
        <f t="shared" ref="J1210" si="390">J1211+J1212</f>
        <v>0</v>
      </c>
      <c r="K1210" s="519">
        <f>K1213</f>
        <v>0</v>
      </c>
      <c r="L1210" s="519">
        <f>IF(I1210+K1210=L1211+L1212+L1213,I1210+K1210,"CHYBA")</f>
        <v>0</v>
      </c>
      <c r="M1210" s="519">
        <f>M1211+M1212</f>
        <v>0</v>
      </c>
      <c r="N1210" s="519">
        <f>N1211+N1212</f>
        <v>0</v>
      </c>
      <c r="O1210" s="519">
        <f>O1213</f>
        <v>0</v>
      </c>
      <c r="P1210" s="519">
        <f>IF(M1210+O1210=P1211+P1212+P1213,M1210+O1210,"CHYBA")</f>
        <v>0</v>
      </c>
      <c r="Q1210" s="519">
        <f>Q1211+Q1212</f>
        <v>0</v>
      </c>
      <c r="R1210" s="519">
        <f>R1211+R1212</f>
        <v>0</v>
      </c>
      <c r="S1210" s="519">
        <f>S1213</f>
        <v>0</v>
      </c>
      <c r="T1210" s="521">
        <f>IF(Q1210+S1210=T1211+T1212+T1213,Q1210+S1210,"CHYBA")</f>
        <v>0</v>
      </c>
      <c r="V1210" s="617"/>
      <c r="W1210" s="617"/>
      <c r="X1210" s="617"/>
      <c r="Y1210" s="617"/>
      <c r="Z1210" s="617"/>
      <c r="AA1210" s="617"/>
      <c r="AB1210" s="617"/>
      <c r="AC1210" s="617"/>
      <c r="AD1210" s="617"/>
      <c r="AE1210" s="617"/>
      <c r="AF1210" s="617"/>
      <c r="AG1210" s="617"/>
      <c r="AH1210" s="617"/>
      <c r="AI1210" s="617"/>
      <c r="AJ1210" s="617"/>
      <c r="AK1210" s="617"/>
      <c r="AL1210" s="617"/>
      <c r="AM1210" s="617"/>
      <c r="AN1210" s="617"/>
      <c r="AO1210" s="617"/>
      <c r="AP1210" s="617"/>
      <c r="AQ1210" s="617"/>
      <c r="AR1210" s="617"/>
      <c r="AS1210" s="617"/>
      <c r="AT1210" s="617"/>
    </row>
    <row r="1211" spans="1:46" ht="15.75" hidden="1" thickBot="1">
      <c r="A1211" s="534" t="s">
        <v>55</v>
      </c>
      <c r="B1211" s="518" t="s">
        <v>419</v>
      </c>
      <c r="C1211" s="519" t="e">
        <f>ROUND((Q1211-R1211)/H1211/12,0)</f>
        <v>#DIV/0!</v>
      </c>
      <c r="D1211" s="519" t="e">
        <f>ROUND(R1211/F1211/12,0)</f>
        <v>#DIV/0!</v>
      </c>
      <c r="E1211" s="615"/>
      <c r="F1211" s="616"/>
      <c r="G1211" s="616"/>
      <c r="H1211" s="614">
        <f>E1211+G1211</f>
        <v>0</v>
      </c>
      <c r="I1211" s="541"/>
      <c r="J1211" s="542"/>
      <c r="K1211" s="519" t="s">
        <v>419</v>
      </c>
      <c r="L1211" s="519">
        <f>I1211</f>
        <v>0</v>
      </c>
      <c r="M1211" s="542"/>
      <c r="N1211" s="542"/>
      <c r="O1211" s="519" t="s">
        <v>419</v>
      </c>
      <c r="P1211" s="519">
        <f>M1211</f>
        <v>0</v>
      </c>
      <c r="Q1211" s="519">
        <f>I1211+M1211</f>
        <v>0</v>
      </c>
      <c r="R1211" s="519">
        <f>J1211+N1211</f>
        <v>0</v>
      </c>
      <c r="S1211" s="519" t="s">
        <v>419</v>
      </c>
      <c r="T1211" s="521">
        <f>Q1211</f>
        <v>0</v>
      </c>
      <c r="V1211" s="617"/>
      <c r="W1211" s="617"/>
      <c r="X1211" s="617"/>
      <c r="Y1211" s="617"/>
      <c r="Z1211" s="617"/>
      <c r="AA1211" s="617"/>
      <c r="AB1211" s="617"/>
      <c r="AC1211" s="617"/>
      <c r="AD1211" s="617"/>
      <c r="AE1211" s="617"/>
      <c r="AF1211" s="617"/>
      <c r="AG1211" s="617"/>
      <c r="AH1211" s="617"/>
      <c r="AI1211" s="617"/>
      <c r="AJ1211" s="617"/>
      <c r="AK1211" s="617"/>
      <c r="AL1211" s="617"/>
      <c r="AM1211" s="617"/>
      <c r="AN1211" s="617"/>
      <c r="AO1211" s="617"/>
      <c r="AP1211" s="617"/>
      <c r="AQ1211" s="617"/>
      <c r="AR1211" s="617"/>
      <c r="AS1211" s="617"/>
      <c r="AT1211" s="617"/>
    </row>
    <row r="1212" spans="1:46" ht="15.75" hidden="1" thickBot="1">
      <c r="A1212" s="534" t="s">
        <v>56</v>
      </c>
      <c r="B1212" s="518" t="s">
        <v>419</v>
      </c>
      <c r="C1212" s="519" t="e">
        <f>ROUND((Q1212-R1212)/H1212/12,0)</f>
        <v>#DIV/0!</v>
      </c>
      <c r="D1212" s="519" t="e">
        <f>ROUND(R1212/F1212/12,0)</f>
        <v>#DIV/0!</v>
      </c>
      <c r="E1212" s="615"/>
      <c r="F1212" s="616"/>
      <c r="G1212" s="616"/>
      <c r="H1212" s="614">
        <f>E1212+G1212</f>
        <v>0</v>
      </c>
      <c r="I1212" s="541"/>
      <c r="J1212" s="542"/>
      <c r="K1212" s="519" t="s">
        <v>419</v>
      </c>
      <c r="L1212" s="519">
        <f>I1212</f>
        <v>0</v>
      </c>
      <c r="M1212" s="542"/>
      <c r="N1212" s="542"/>
      <c r="O1212" s="519" t="s">
        <v>419</v>
      </c>
      <c r="P1212" s="519">
        <f>M1212</f>
        <v>0</v>
      </c>
      <c r="Q1212" s="519">
        <f>I1212+M1212</f>
        <v>0</v>
      </c>
      <c r="R1212" s="519">
        <f>J1212+N1212</f>
        <v>0</v>
      </c>
      <c r="S1212" s="519" t="s">
        <v>419</v>
      </c>
      <c r="T1212" s="521">
        <f>Q1212</f>
        <v>0</v>
      </c>
      <c r="V1212" s="617"/>
      <c r="W1212" s="617"/>
      <c r="X1212" s="617"/>
      <c r="Y1212" s="617"/>
      <c r="Z1212" s="617"/>
      <c r="AA1212" s="617"/>
      <c r="AB1212" s="617"/>
      <c r="AC1212" s="617"/>
      <c r="AD1212" s="617"/>
      <c r="AE1212" s="617"/>
      <c r="AF1212" s="617"/>
      <c r="AG1212" s="617"/>
      <c r="AH1212" s="617"/>
      <c r="AI1212" s="617"/>
      <c r="AJ1212" s="617"/>
      <c r="AK1212" s="617"/>
      <c r="AL1212" s="617"/>
      <c r="AM1212" s="617"/>
      <c r="AN1212" s="617"/>
      <c r="AO1212" s="617"/>
      <c r="AP1212" s="617"/>
      <c r="AQ1212" s="617"/>
      <c r="AR1212" s="617"/>
      <c r="AS1212" s="617"/>
      <c r="AT1212" s="617"/>
    </row>
    <row r="1213" spans="1:46" ht="15.75" hidden="1" thickBot="1">
      <c r="A1213" s="534" t="s">
        <v>57</v>
      </c>
      <c r="B1213" s="518" t="s">
        <v>419</v>
      </c>
      <c r="C1213" s="519" t="s">
        <v>419</v>
      </c>
      <c r="D1213" s="519" t="s">
        <v>419</v>
      </c>
      <c r="E1213" s="612" t="s">
        <v>419</v>
      </c>
      <c r="F1213" s="613" t="s">
        <v>419</v>
      </c>
      <c r="G1213" s="613" t="s">
        <v>419</v>
      </c>
      <c r="H1213" s="614" t="s">
        <v>419</v>
      </c>
      <c r="I1213" s="522" t="s">
        <v>419</v>
      </c>
      <c r="J1213" s="519" t="s">
        <v>419</v>
      </c>
      <c r="K1213" s="542"/>
      <c r="L1213" s="519">
        <f>K1213</f>
        <v>0</v>
      </c>
      <c r="M1213" s="519" t="s">
        <v>419</v>
      </c>
      <c r="N1213" s="519" t="s">
        <v>419</v>
      </c>
      <c r="O1213" s="542"/>
      <c r="P1213" s="519">
        <f>O1213</f>
        <v>0</v>
      </c>
      <c r="Q1213" s="519" t="s">
        <v>419</v>
      </c>
      <c r="R1213" s="519" t="s">
        <v>419</v>
      </c>
      <c r="S1213" s="519">
        <f>K1213+O1213</f>
        <v>0</v>
      </c>
      <c r="T1213" s="521">
        <f>S1213</f>
        <v>0</v>
      </c>
      <c r="V1213" s="617"/>
      <c r="W1213" s="617"/>
      <c r="X1213" s="617"/>
      <c r="Y1213" s="617"/>
      <c r="Z1213" s="617"/>
      <c r="AA1213" s="617"/>
      <c r="AB1213" s="617"/>
      <c r="AC1213" s="617"/>
      <c r="AD1213" s="617"/>
      <c r="AE1213" s="617"/>
      <c r="AF1213" s="617"/>
      <c r="AG1213" s="617"/>
      <c r="AH1213" s="617"/>
      <c r="AI1213" s="617"/>
      <c r="AJ1213" s="617"/>
      <c r="AK1213" s="617"/>
      <c r="AL1213" s="617"/>
      <c r="AM1213" s="617"/>
      <c r="AN1213" s="617"/>
      <c r="AO1213" s="617"/>
      <c r="AP1213" s="617"/>
      <c r="AQ1213" s="617"/>
      <c r="AR1213" s="617"/>
      <c r="AS1213" s="617"/>
      <c r="AT1213" s="617"/>
    </row>
    <row r="1214" spans="1:46" ht="18.75" hidden="1" thickBot="1">
      <c r="A1214" s="535" t="s">
        <v>518</v>
      </c>
      <c r="B1214" s="536"/>
      <c r="C1214" s="519" t="e">
        <f>ROUND((Q1214-R1214)/H1214/12,0)</f>
        <v>#DIV/0!</v>
      </c>
      <c r="D1214" s="519" t="e">
        <f>ROUND(R1214/F1214/12,0)</f>
        <v>#DIV/0!</v>
      </c>
      <c r="E1214" s="612">
        <f>E1215+E1216</f>
        <v>0</v>
      </c>
      <c r="F1214" s="613">
        <f>F1215+F1216</f>
        <v>0</v>
      </c>
      <c r="G1214" s="613">
        <f>G1215+G1216</f>
        <v>0</v>
      </c>
      <c r="H1214" s="614">
        <f>IF(E1214+G1214=H1215+H1216,E1214+G1214, "CHYBA")</f>
        <v>0</v>
      </c>
      <c r="I1214" s="522">
        <f>I1215+I1216</f>
        <v>0</v>
      </c>
      <c r="J1214" s="519">
        <f t="shared" ref="J1214" si="391">J1215+J1216</f>
        <v>0</v>
      </c>
      <c r="K1214" s="519">
        <f>K1217</f>
        <v>0</v>
      </c>
      <c r="L1214" s="519">
        <f>IF(I1214+K1214=L1215+L1216+L1217,I1214+K1214,"CHYBA")</f>
        <v>0</v>
      </c>
      <c r="M1214" s="519">
        <f>M1215+M1216</f>
        <v>0</v>
      </c>
      <c r="N1214" s="519">
        <f>N1215+N1216</f>
        <v>0</v>
      </c>
      <c r="O1214" s="519">
        <f>O1217</f>
        <v>0</v>
      </c>
      <c r="P1214" s="519">
        <f>IF(M1214+O1214=P1215+P1216+P1217,M1214+O1214,"CHYBA")</f>
        <v>0</v>
      </c>
      <c r="Q1214" s="519">
        <f>Q1215+Q1216</f>
        <v>0</v>
      </c>
      <c r="R1214" s="519">
        <f>R1215+R1216</f>
        <v>0</v>
      </c>
      <c r="S1214" s="519">
        <f>S1217</f>
        <v>0</v>
      </c>
      <c r="T1214" s="521">
        <f>IF(Q1214+S1214=T1215+T1216+T1217,Q1214+S1214,"CHYBA")</f>
        <v>0</v>
      </c>
      <c r="V1214" s="617"/>
      <c r="W1214" s="617"/>
      <c r="X1214" s="617"/>
      <c r="Y1214" s="617"/>
      <c r="Z1214" s="617"/>
      <c r="AA1214" s="617"/>
      <c r="AB1214" s="617"/>
      <c r="AC1214" s="617"/>
      <c r="AD1214" s="617"/>
      <c r="AE1214" s="617"/>
      <c r="AF1214" s="617"/>
      <c r="AG1214" s="617"/>
      <c r="AH1214" s="617"/>
      <c r="AI1214" s="617"/>
      <c r="AJ1214" s="617"/>
      <c r="AK1214" s="617"/>
      <c r="AL1214" s="617"/>
      <c r="AM1214" s="617"/>
      <c r="AN1214" s="617"/>
      <c r="AO1214" s="617"/>
      <c r="AP1214" s="617"/>
      <c r="AQ1214" s="617"/>
      <c r="AR1214" s="617"/>
      <c r="AS1214" s="617"/>
      <c r="AT1214" s="617"/>
    </row>
    <row r="1215" spans="1:46" ht="15.75" hidden="1" thickBot="1">
      <c r="A1215" s="534" t="s">
        <v>55</v>
      </c>
      <c r="B1215" s="518" t="s">
        <v>419</v>
      </c>
      <c r="C1215" s="519" t="e">
        <f>ROUND((Q1215-R1215)/H1215/12,0)</f>
        <v>#DIV/0!</v>
      </c>
      <c r="D1215" s="519" t="e">
        <f>ROUND(R1215/F1215/12,0)</f>
        <v>#DIV/0!</v>
      </c>
      <c r="E1215" s="615"/>
      <c r="F1215" s="616"/>
      <c r="G1215" s="616"/>
      <c r="H1215" s="614">
        <f>E1215+G1215</f>
        <v>0</v>
      </c>
      <c r="I1215" s="541"/>
      <c r="J1215" s="542"/>
      <c r="K1215" s="519" t="s">
        <v>419</v>
      </c>
      <c r="L1215" s="519">
        <f>I1215</f>
        <v>0</v>
      </c>
      <c r="M1215" s="542"/>
      <c r="N1215" s="542"/>
      <c r="O1215" s="519" t="s">
        <v>419</v>
      </c>
      <c r="P1215" s="519">
        <f>M1215</f>
        <v>0</v>
      </c>
      <c r="Q1215" s="519">
        <f>I1215+M1215</f>
        <v>0</v>
      </c>
      <c r="R1215" s="519">
        <f>J1215+N1215</f>
        <v>0</v>
      </c>
      <c r="S1215" s="519" t="s">
        <v>419</v>
      </c>
      <c r="T1215" s="521">
        <f>Q1215</f>
        <v>0</v>
      </c>
      <c r="V1215" s="617"/>
      <c r="W1215" s="617"/>
      <c r="X1215" s="617"/>
      <c r="Y1215" s="617"/>
      <c r="Z1215" s="617"/>
      <c r="AA1215" s="617"/>
      <c r="AB1215" s="617"/>
      <c r="AC1215" s="617"/>
      <c r="AD1215" s="617"/>
      <c r="AE1215" s="617"/>
      <c r="AF1215" s="617"/>
      <c r="AG1215" s="617"/>
      <c r="AH1215" s="617"/>
      <c r="AI1215" s="617"/>
      <c r="AJ1215" s="617"/>
      <c r="AK1215" s="617"/>
      <c r="AL1215" s="617"/>
      <c r="AM1215" s="617"/>
      <c r="AN1215" s="617"/>
      <c r="AO1215" s="617"/>
      <c r="AP1215" s="617"/>
      <c r="AQ1215" s="617"/>
      <c r="AR1215" s="617"/>
      <c r="AS1215" s="617"/>
      <c r="AT1215" s="617"/>
    </row>
    <row r="1216" spans="1:46" ht="15.75" hidden="1" thickBot="1">
      <c r="A1216" s="534" t="s">
        <v>56</v>
      </c>
      <c r="B1216" s="518" t="s">
        <v>419</v>
      </c>
      <c r="C1216" s="519" t="e">
        <f>ROUND((Q1216-R1216)/H1216/12,0)</f>
        <v>#DIV/0!</v>
      </c>
      <c r="D1216" s="519" t="e">
        <f>ROUND(R1216/F1216/12,0)</f>
        <v>#DIV/0!</v>
      </c>
      <c r="E1216" s="615"/>
      <c r="F1216" s="616"/>
      <c r="G1216" s="616"/>
      <c r="H1216" s="614">
        <f>E1216+G1216</f>
        <v>0</v>
      </c>
      <c r="I1216" s="541"/>
      <c r="J1216" s="542"/>
      <c r="K1216" s="519" t="s">
        <v>419</v>
      </c>
      <c r="L1216" s="519">
        <f>I1216</f>
        <v>0</v>
      </c>
      <c r="M1216" s="542"/>
      <c r="N1216" s="542"/>
      <c r="O1216" s="519" t="s">
        <v>419</v>
      </c>
      <c r="P1216" s="519">
        <f>M1216</f>
        <v>0</v>
      </c>
      <c r="Q1216" s="519">
        <f>I1216+M1216</f>
        <v>0</v>
      </c>
      <c r="R1216" s="519">
        <f>J1216+N1216</f>
        <v>0</v>
      </c>
      <c r="S1216" s="519" t="s">
        <v>419</v>
      </c>
      <c r="T1216" s="521">
        <f>Q1216</f>
        <v>0</v>
      </c>
      <c r="V1216" s="617"/>
      <c r="W1216" s="617"/>
      <c r="X1216" s="617"/>
      <c r="Y1216" s="617"/>
      <c r="Z1216" s="617"/>
      <c r="AA1216" s="617"/>
      <c r="AB1216" s="617"/>
      <c r="AC1216" s="617"/>
      <c r="AD1216" s="617"/>
      <c r="AE1216" s="617"/>
      <c r="AF1216" s="617"/>
      <c r="AG1216" s="617"/>
      <c r="AH1216" s="617"/>
      <c r="AI1216" s="617"/>
      <c r="AJ1216" s="617"/>
      <c r="AK1216" s="617"/>
      <c r="AL1216" s="617"/>
      <c r="AM1216" s="617"/>
      <c r="AN1216" s="617"/>
      <c r="AO1216" s="617"/>
      <c r="AP1216" s="617"/>
      <c r="AQ1216" s="617"/>
      <c r="AR1216" s="617"/>
      <c r="AS1216" s="617"/>
      <c r="AT1216" s="617"/>
    </row>
    <row r="1217" spans="1:46" ht="15.75" hidden="1" thickBot="1">
      <c r="A1217" s="534" t="s">
        <v>57</v>
      </c>
      <c r="B1217" s="518" t="s">
        <v>419</v>
      </c>
      <c r="C1217" s="519" t="s">
        <v>419</v>
      </c>
      <c r="D1217" s="519" t="s">
        <v>419</v>
      </c>
      <c r="E1217" s="612" t="s">
        <v>419</v>
      </c>
      <c r="F1217" s="613" t="s">
        <v>419</v>
      </c>
      <c r="G1217" s="613" t="s">
        <v>419</v>
      </c>
      <c r="H1217" s="614" t="s">
        <v>419</v>
      </c>
      <c r="I1217" s="522" t="s">
        <v>419</v>
      </c>
      <c r="J1217" s="519" t="s">
        <v>419</v>
      </c>
      <c r="K1217" s="542"/>
      <c r="L1217" s="519">
        <f>K1217</f>
        <v>0</v>
      </c>
      <c r="M1217" s="519" t="s">
        <v>419</v>
      </c>
      <c r="N1217" s="519" t="s">
        <v>419</v>
      </c>
      <c r="O1217" s="542"/>
      <c r="P1217" s="519">
        <f>O1217</f>
        <v>0</v>
      </c>
      <c r="Q1217" s="519" t="s">
        <v>419</v>
      </c>
      <c r="R1217" s="519" t="s">
        <v>419</v>
      </c>
      <c r="S1217" s="519">
        <f>K1217+O1217</f>
        <v>0</v>
      </c>
      <c r="T1217" s="521">
        <f>S1217</f>
        <v>0</v>
      </c>
      <c r="V1217" s="617"/>
      <c r="W1217" s="617"/>
      <c r="X1217" s="617"/>
      <c r="Y1217" s="617"/>
      <c r="Z1217" s="617"/>
      <c r="AA1217" s="617"/>
      <c r="AB1217" s="617"/>
      <c r="AC1217" s="617"/>
      <c r="AD1217" s="617"/>
      <c r="AE1217" s="617"/>
      <c r="AF1217" s="617"/>
      <c r="AG1217" s="617"/>
      <c r="AH1217" s="617"/>
      <c r="AI1217" s="617"/>
      <c r="AJ1217" s="617"/>
      <c r="AK1217" s="617"/>
      <c r="AL1217" s="617"/>
      <c r="AM1217" s="617"/>
      <c r="AN1217" s="617"/>
      <c r="AO1217" s="617"/>
      <c r="AP1217" s="617"/>
      <c r="AQ1217" s="617"/>
      <c r="AR1217" s="617"/>
      <c r="AS1217" s="617"/>
      <c r="AT1217" s="617"/>
    </row>
    <row r="1218" spans="1:46" ht="18.75" hidden="1" thickBot="1">
      <c r="A1218" s="535" t="s">
        <v>518</v>
      </c>
      <c r="B1218" s="536"/>
      <c r="C1218" s="519" t="e">
        <f>ROUND((Q1218-R1218)/H1218/12,0)</f>
        <v>#DIV/0!</v>
      </c>
      <c r="D1218" s="519" t="e">
        <f>ROUND(R1218/F1218/12,0)</f>
        <v>#DIV/0!</v>
      </c>
      <c r="E1218" s="612">
        <f>E1219+E1220</f>
        <v>0</v>
      </c>
      <c r="F1218" s="613">
        <f>F1219+F1220</f>
        <v>0</v>
      </c>
      <c r="G1218" s="613">
        <f>G1219+G1220</f>
        <v>0</v>
      </c>
      <c r="H1218" s="614">
        <f>IF(E1218+G1218=H1219+H1220,E1218+G1218, "CHYBA")</f>
        <v>0</v>
      </c>
      <c r="I1218" s="522">
        <f>I1219+I1220</f>
        <v>0</v>
      </c>
      <c r="J1218" s="519">
        <f t="shared" ref="J1218" si="392">J1219+J1220</f>
        <v>0</v>
      </c>
      <c r="K1218" s="519">
        <f>K1221</f>
        <v>0</v>
      </c>
      <c r="L1218" s="519">
        <f>IF(I1218+K1218=L1219+L1220+L1221,I1218+K1218,"CHYBA")</f>
        <v>0</v>
      </c>
      <c r="M1218" s="519">
        <f>M1219+M1220</f>
        <v>0</v>
      </c>
      <c r="N1218" s="519">
        <f>N1219+N1220</f>
        <v>0</v>
      </c>
      <c r="O1218" s="519">
        <f>O1221</f>
        <v>0</v>
      </c>
      <c r="P1218" s="519">
        <f>IF(M1218+O1218=P1219+P1220+P1221,M1218+O1218,"CHYBA")</f>
        <v>0</v>
      </c>
      <c r="Q1218" s="519">
        <f>Q1219+Q1220</f>
        <v>0</v>
      </c>
      <c r="R1218" s="519">
        <f>R1219+R1220</f>
        <v>0</v>
      </c>
      <c r="S1218" s="519">
        <f>S1221</f>
        <v>0</v>
      </c>
      <c r="T1218" s="521">
        <f>IF(Q1218+S1218=T1219+T1220+T1221,Q1218+S1218,"CHYBA")</f>
        <v>0</v>
      </c>
      <c r="V1218" s="617"/>
      <c r="W1218" s="617"/>
      <c r="X1218" s="617"/>
      <c r="Y1218" s="617"/>
      <c r="Z1218" s="617"/>
      <c r="AA1218" s="617"/>
      <c r="AB1218" s="617"/>
      <c r="AC1218" s="617"/>
      <c r="AD1218" s="617"/>
      <c r="AE1218" s="617"/>
      <c r="AF1218" s="617"/>
      <c r="AG1218" s="617"/>
      <c r="AH1218" s="617"/>
      <c r="AI1218" s="617"/>
      <c r="AJ1218" s="617"/>
      <c r="AK1218" s="617"/>
      <c r="AL1218" s="617"/>
      <c r="AM1218" s="617"/>
      <c r="AN1218" s="617"/>
      <c r="AO1218" s="617"/>
      <c r="AP1218" s="617"/>
      <c r="AQ1218" s="617"/>
      <c r="AR1218" s="617"/>
      <c r="AS1218" s="617"/>
      <c r="AT1218" s="617"/>
    </row>
    <row r="1219" spans="1:46" ht="15.75" hidden="1" thickBot="1">
      <c r="A1219" s="534" t="s">
        <v>55</v>
      </c>
      <c r="B1219" s="518" t="s">
        <v>419</v>
      </c>
      <c r="C1219" s="519" t="e">
        <f>ROUND((Q1219-R1219)/H1219/12,0)</f>
        <v>#DIV/0!</v>
      </c>
      <c r="D1219" s="519" t="e">
        <f>ROUND(R1219/F1219/12,0)</f>
        <v>#DIV/0!</v>
      </c>
      <c r="E1219" s="615"/>
      <c r="F1219" s="616"/>
      <c r="G1219" s="616"/>
      <c r="H1219" s="614">
        <f>E1219+G1219</f>
        <v>0</v>
      </c>
      <c r="I1219" s="541"/>
      <c r="J1219" s="542"/>
      <c r="K1219" s="519" t="s">
        <v>419</v>
      </c>
      <c r="L1219" s="519">
        <f>I1219</f>
        <v>0</v>
      </c>
      <c r="M1219" s="542"/>
      <c r="N1219" s="542"/>
      <c r="O1219" s="519" t="s">
        <v>419</v>
      </c>
      <c r="P1219" s="519">
        <f>M1219</f>
        <v>0</v>
      </c>
      <c r="Q1219" s="519">
        <f>I1219+M1219</f>
        <v>0</v>
      </c>
      <c r="R1219" s="519">
        <f>J1219+N1219</f>
        <v>0</v>
      </c>
      <c r="S1219" s="519" t="s">
        <v>419</v>
      </c>
      <c r="T1219" s="521">
        <f>Q1219</f>
        <v>0</v>
      </c>
      <c r="V1219" s="617"/>
      <c r="W1219" s="617"/>
      <c r="X1219" s="617"/>
      <c r="Y1219" s="617"/>
      <c r="Z1219" s="617"/>
      <c r="AA1219" s="617"/>
      <c r="AB1219" s="617"/>
      <c r="AC1219" s="617"/>
      <c r="AD1219" s="617"/>
      <c r="AE1219" s="617"/>
      <c r="AF1219" s="617"/>
      <c r="AG1219" s="617"/>
      <c r="AH1219" s="617"/>
      <c r="AI1219" s="617"/>
      <c r="AJ1219" s="617"/>
      <c r="AK1219" s="617"/>
      <c r="AL1219" s="617"/>
      <c r="AM1219" s="617"/>
      <c r="AN1219" s="617"/>
      <c r="AO1219" s="617"/>
      <c r="AP1219" s="617"/>
      <c r="AQ1219" s="617"/>
      <c r="AR1219" s="617"/>
      <c r="AS1219" s="617"/>
      <c r="AT1219" s="617"/>
    </row>
    <row r="1220" spans="1:46" ht="15.75" hidden="1" thickBot="1">
      <c r="A1220" s="534" t="s">
        <v>56</v>
      </c>
      <c r="B1220" s="518" t="s">
        <v>419</v>
      </c>
      <c r="C1220" s="519" t="e">
        <f>ROUND((Q1220-R1220)/H1220/12,0)</f>
        <v>#DIV/0!</v>
      </c>
      <c r="D1220" s="519" t="e">
        <f>ROUND(R1220/F1220/12,0)</f>
        <v>#DIV/0!</v>
      </c>
      <c r="E1220" s="615"/>
      <c r="F1220" s="616"/>
      <c r="G1220" s="616"/>
      <c r="H1220" s="614">
        <f>E1220+G1220</f>
        <v>0</v>
      </c>
      <c r="I1220" s="541"/>
      <c r="J1220" s="542"/>
      <c r="K1220" s="519" t="s">
        <v>419</v>
      </c>
      <c r="L1220" s="519">
        <f>I1220</f>
        <v>0</v>
      </c>
      <c r="M1220" s="542"/>
      <c r="N1220" s="542"/>
      <c r="O1220" s="519" t="s">
        <v>419</v>
      </c>
      <c r="P1220" s="519">
        <f>M1220</f>
        <v>0</v>
      </c>
      <c r="Q1220" s="519">
        <f>I1220+M1220</f>
        <v>0</v>
      </c>
      <c r="R1220" s="519">
        <f>J1220+N1220</f>
        <v>0</v>
      </c>
      <c r="S1220" s="519" t="s">
        <v>419</v>
      </c>
      <c r="T1220" s="521">
        <f>Q1220</f>
        <v>0</v>
      </c>
      <c r="V1220" s="617"/>
      <c r="W1220" s="617"/>
      <c r="X1220" s="617"/>
      <c r="Y1220" s="617"/>
      <c r="Z1220" s="617"/>
      <c r="AA1220" s="617"/>
      <c r="AB1220" s="617"/>
      <c r="AC1220" s="617"/>
      <c r="AD1220" s="617"/>
      <c r="AE1220" s="617"/>
      <c r="AF1220" s="617"/>
      <c r="AG1220" s="617"/>
      <c r="AH1220" s="617"/>
      <c r="AI1220" s="617"/>
      <c r="AJ1220" s="617"/>
      <c r="AK1220" s="617"/>
      <c r="AL1220" s="617"/>
      <c r="AM1220" s="617"/>
      <c r="AN1220" s="617"/>
      <c r="AO1220" s="617"/>
      <c r="AP1220" s="617"/>
      <c r="AQ1220" s="617"/>
      <c r="AR1220" s="617"/>
      <c r="AS1220" s="617"/>
      <c r="AT1220" s="617"/>
    </row>
    <row r="1221" spans="1:46" ht="15.75" hidden="1" thickBot="1">
      <c r="A1221" s="534" t="s">
        <v>57</v>
      </c>
      <c r="B1221" s="518" t="s">
        <v>419</v>
      </c>
      <c r="C1221" s="519" t="s">
        <v>419</v>
      </c>
      <c r="D1221" s="519" t="s">
        <v>419</v>
      </c>
      <c r="E1221" s="612" t="s">
        <v>419</v>
      </c>
      <c r="F1221" s="613" t="s">
        <v>419</v>
      </c>
      <c r="G1221" s="613" t="s">
        <v>419</v>
      </c>
      <c r="H1221" s="614" t="s">
        <v>419</v>
      </c>
      <c r="I1221" s="522" t="s">
        <v>419</v>
      </c>
      <c r="J1221" s="519" t="s">
        <v>419</v>
      </c>
      <c r="K1221" s="542"/>
      <c r="L1221" s="519">
        <f>K1221</f>
        <v>0</v>
      </c>
      <c r="M1221" s="519" t="s">
        <v>419</v>
      </c>
      <c r="N1221" s="519" t="s">
        <v>419</v>
      </c>
      <c r="O1221" s="542"/>
      <c r="P1221" s="519">
        <f>O1221</f>
        <v>0</v>
      </c>
      <c r="Q1221" s="519" t="s">
        <v>419</v>
      </c>
      <c r="R1221" s="519" t="s">
        <v>419</v>
      </c>
      <c r="S1221" s="519">
        <f>K1221+O1221</f>
        <v>0</v>
      </c>
      <c r="T1221" s="521">
        <f>S1221</f>
        <v>0</v>
      </c>
      <c r="V1221" s="617"/>
      <c r="W1221" s="617"/>
      <c r="X1221" s="617"/>
      <c r="Y1221" s="617"/>
      <c r="Z1221" s="617"/>
      <c r="AA1221" s="617"/>
      <c r="AB1221" s="617"/>
      <c r="AC1221" s="617"/>
      <c r="AD1221" s="617"/>
      <c r="AE1221" s="617"/>
      <c r="AF1221" s="617"/>
      <c r="AG1221" s="617"/>
      <c r="AH1221" s="617"/>
      <c r="AI1221" s="617"/>
      <c r="AJ1221" s="617"/>
      <c r="AK1221" s="617"/>
      <c r="AL1221" s="617"/>
      <c r="AM1221" s="617"/>
      <c r="AN1221" s="617"/>
      <c r="AO1221" s="617"/>
      <c r="AP1221" s="617"/>
      <c r="AQ1221" s="617"/>
      <c r="AR1221" s="617"/>
      <c r="AS1221" s="617"/>
      <c r="AT1221" s="617"/>
    </row>
    <row r="1222" spans="1:46" ht="18.75" hidden="1" thickBot="1">
      <c r="A1222" s="535" t="s">
        <v>518</v>
      </c>
      <c r="B1222" s="536"/>
      <c r="C1222" s="519" t="e">
        <f>ROUND((Q1222-R1222)/H1222/12,0)</f>
        <v>#DIV/0!</v>
      </c>
      <c r="D1222" s="519" t="e">
        <f>ROUND(R1222/F1222/12,0)</f>
        <v>#DIV/0!</v>
      </c>
      <c r="E1222" s="612">
        <f>E1223+E1224</f>
        <v>0</v>
      </c>
      <c r="F1222" s="613">
        <f>F1223+F1224</f>
        <v>0</v>
      </c>
      <c r="G1222" s="613">
        <f>G1223+G1224</f>
        <v>0</v>
      </c>
      <c r="H1222" s="614">
        <f>IF(E1222+G1222=H1223+H1224,E1222+G1222, "CHYBA")</f>
        <v>0</v>
      </c>
      <c r="I1222" s="522">
        <f>I1223+I1224</f>
        <v>0</v>
      </c>
      <c r="J1222" s="519">
        <f t="shared" ref="J1222" si="393">J1223+J1224</f>
        <v>0</v>
      </c>
      <c r="K1222" s="519">
        <f>K1225</f>
        <v>0</v>
      </c>
      <c r="L1222" s="519">
        <f>IF(I1222+K1222=L1223+L1224+L1225,I1222+K1222,"CHYBA")</f>
        <v>0</v>
      </c>
      <c r="M1222" s="519">
        <f>M1223+M1224</f>
        <v>0</v>
      </c>
      <c r="N1222" s="519">
        <f>N1223+N1224</f>
        <v>0</v>
      </c>
      <c r="O1222" s="519">
        <f>O1225</f>
        <v>0</v>
      </c>
      <c r="P1222" s="519">
        <f>IF(M1222+O1222=P1223+P1224+P1225,M1222+O1222,"CHYBA")</f>
        <v>0</v>
      </c>
      <c r="Q1222" s="519">
        <f>Q1223+Q1224</f>
        <v>0</v>
      </c>
      <c r="R1222" s="519">
        <f>R1223+R1224</f>
        <v>0</v>
      </c>
      <c r="S1222" s="519">
        <f>S1225</f>
        <v>0</v>
      </c>
      <c r="T1222" s="521">
        <f>IF(Q1222+S1222=T1223+T1224+T1225,Q1222+S1222,"CHYBA")</f>
        <v>0</v>
      </c>
      <c r="V1222" s="617"/>
      <c r="W1222" s="617"/>
      <c r="X1222" s="617"/>
      <c r="Y1222" s="617"/>
      <c r="Z1222" s="617"/>
      <c r="AA1222" s="617"/>
      <c r="AB1222" s="617"/>
      <c r="AC1222" s="617"/>
      <c r="AD1222" s="617"/>
      <c r="AE1222" s="617"/>
      <c r="AF1222" s="617"/>
      <c r="AG1222" s="617"/>
      <c r="AH1222" s="617"/>
      <c r="AI1222" s="617"/>
      <c r="AJ1222" s="617"/>
      <c r="AK1222" s="617"/>
      <c r="AL1222" s="617"/>
      <c r="AM1222" s="617"/>
      <c r="AN1222" s="617"/>
      <c r="AO1222" s="617"/>
      <c r="AP1222" s="617"/>
      <c r="AQ1222" s="617"/>
      <c r="AR1222" s="617"/>
      <c r="AS1222" s="617"/>
      <c r="AT1222" s="617"/>
    </row>
    <row r="1223" spans="1:46" ht="15.75" hidden="1" thickBot="1">
      <c r="A1223" s="534" t="s">
        <v>55</v>
      </c>
      <c r="B1223" s="518" t="s">
        <v>419</v>
      </c>
      <c r="C1223" s="519" t="e">
        <f>ROUND((Q1223-R1223)/H1223/12,0)</f>
        <v>#DIV/0!</v>
      </c>
      <c r="D1223" s="519" t="e">
        <f>ROUND(R1223/F1223/12,0)</f>
        <v>#DIV/0!</v>
      </c>
      <c r="E1223" s="615"/>
      <c r="F1223" s="616"/>
      <c r="G1223" s="616"/>
      <c r="H1223" s="614">
        <f>E1223+G1223</f>
        <v>0</v>
      </c>
      <c r="I1223" s="541"/>
      <c r="J1223" s="542"/>
      <c r="K1223" s="519" t="s">
        <v>419</v>
      </c>
      <c r="L1223" s="519">
        <f>I1223</f>
        <v>0</v>
      </c>
      <c r="M1223" s="542"/>
      <c r="N1223" s="542"/>
      <c r="O1223" s="519" t="s">
        <v>419</v>
      </c>
      <c r="P1223" s="519">
        <f>M1223</f>
        <v>0</v>
      </c>
      <c r="Q1223" s="519">
        <f>I1223+M1223</f>
        <v>0</v>
      </c>
      <c r="R1223" s="519">
        <f>J1223+N1223</f>
        <v>0</v>
      </c>
      <c r="S1223" s="519" t="s">
        <v>419</v>
      </c>
      <c r="T1223" s="521">
        <f>Q1223</f>
        <v>0</v>
      </c>
      <c r="V1223" s="617"/>
      <c r="W1223" s="617"/>
      <c r="X1223" s="617"/>
      <c r="Y1223" s="617"/>
      <c r="Z1223" s="617"/>
      <c r="AA1223" s="617"/>
      <c r="AB1223" s="617"/>
      <c r="AC1223" s="617"/>
      <c r="AD1223" s="617"/>
      <c r="AE1223" s="617"/>
      <c r="AF1223" s="617"/>
      <c r="AG1223" s="617"/>
      <c r="AH1223" s="617"/>
      <c r="AI1223" s="617"/>
      <c r="AJ1223" s="617"/>
      <c r="AK1223" s="617"/>
      <c r="AL1223" s="617"/>
      <c r="AM1223" s="617"/>
      <c r="AN1223" s="617"/>
      <c r="AO1223" s="617"/>
      <c r="AP1223" s="617"/>
      <c r="AQ1223" s="617"/>
      <c r="AR1223" s="617"/>
      <c r="AS1223" s="617"/>
      <c r="AT1223" s="617"/>
    </row>
    <row r="1224" spans="1:46" ht="15.75" hidden="1" thickBot="1">
      <c r="A1224" s="534" t="s">
        <v>56</v>
      </c>
      <c r="B1224" s="518" t="s">
        <v>419</v>
      </c>
      <c r="C1224" s="519" t="e">
        <f>ROUND((Q1224-R1224)/H1224/12,0)</f>
        <v>#DIV/0!</v>
      </c>
      <c r="D1224" s="519" t="e">
        <f>ROUND(R1224/F1224/12,0)</f>
        <v>#DIV/0!</v>
      </c>
      <c r="E1224" s="615"/>
      <c r="F1224" s="616"/>
      <c r="G1224" s="616"/>
      <c r="H1224" s="614">
        <f>E1224+G1224</f>
        <v>0</v>
      </c>
      <c r="I1224" s="541"/>
      <c r="J1224" s="542"/>
      <c r="K1224" s="519" t="s">
        <v>419</v>
      </c>
      <c r="L1224" s="519">
        <f>I1224</f>
        <v>0</v>
      </c>
      <c r="M1224" s="542"/>
      <c r="N1224" s="542"/>
      <c r="O1224" s="519" t="s">
        <v>419</v>
      </c>
      <c r="P1224" s="519">
        <f>M1224</f>
        <v>0</v>
      </c>
      <c r="Q1224" s="519">
        <f>I1224+M1224</f>
        <v>0</v>
      </c>
      <c r="R1224" s="519">
        <f>J1224+N1224</f>
        <v>0</v>
      </c>
      <c r="S1224" s="519" t="s">
        <v>419</v>
      </c>
      <c r="T1224" s="521">
        <f>Q1224</f>
        <v>0</v>
      </c>
      <c r="V1224" s="617"/>
      <c r="W1224" s="617"/>
      <c r="X1224" s="617"/>
      <c r="Y1224" s="617"/>
      <c r="Z1224" s="617"/>
      <c r="AA1224" s="617"/>
      <c r="AB1224" s="617"/>
      <c r="AC1224" s="617"/>
      <c r="AD1224" s="617"/>
      <c r="AE1224" s="617"/>
      <c r="AF1224" s="617"/>
      <c r="AG1224" s="617"/>
      <c r="AH1224" s="617"/>
      <c r="AI1224" s="617"/>
      <c r="AJ1224" s="617"/>
      <c r="AK1224" s="617"/>
      <c r="AL1224" s="617"/>
      <c r="AM1224" s="617"/>
      <c r="AN1224" s="617"/>
      <c r="AO1224" s="617"/>
      <c r="AP1224" s="617"/>
      <c r="AQ1224" s="617"/>
      <c r="AR1224" s="617"/>
      <c r="AS1224" s="617"/>
      <c r="AT1224" s="617"/>
    </row>
    <row r="1225" spans="1:46" ht="15.75" hidden="1" thickBot="1">
      <c r="A1225" s="534" t="s">
        <v>57</v>
      </c>
      <c r="B1225" s="518" t="s">
        <v>419</v>
      </c>
      <c r="C1225" s="519" t="s">
        <v>419</v>
      </c>
      <c r="D1225" s="519" t="s">
        <v>419</v>
      </c>
      <c r="E1225" s="612" t="s">
        <v>419</v>
      </c>
      <c r="F1225" s="613" t="s">
        <v>419</v>
      </c>
      <c r="G1225" s="613" t="s">
        <v>419</v>
      </c>
      <c r="H1225" s="614" t="s">
        <v>419</v>
      </c>
      <c r="I1225" s="522" t="s">
        <v>419</v>
      </c>
      <c r="J1225" s="519" t="s">
        <v>419</v>
      </c>
      <c r="K1225" s="542"/>
      <c r="L1225" s="519">
        <f>K1225</f>
        <v>0</v>
      </c>
      <c r="M1225" s="519" t="s">
        <v>419</v>
      </c>
      <c r="N1225" s="519" t="s">
        <v>419</v>
      </c>
      <c r="O1225" s="542"/>
      <c r="P1225" s="519">
        <f>O1225</f>
        <v>0</v>
      </c>
      <c r="Q1225" s="519" t="s">
        <v>419</v>
      </c>
      <c r="R1225" s="519" t="s">
        <v>419</v>
      </c>
      <c r="S1225" s="519">
        <f>K1225+O1225</f>
        <v>0</v>
      </c>
      <c r="T1225" s="521">
        <f>S1225</f>
        <v>0</v>
      </c>
      <c r="V1225" s="617"/>
      <c r="W1225" s="617"/>
      <c r="X1225" s="617"/>
      <c r="Y1225" s="617"/>
      <c r="Z1225" s="617"/>
      <c r="AA1225" s="617"/>
      <c r="AB1225" s="617"/>
      <c r="AC1225" s="617"/>
      <c r="AD1225" s="617"/>
      <c r="AE1225" s="617"/>
      <c r="AF1225" s="617"/>
      <c r="AG1225" s="617"/>
      <c r="AH1225" s="617"/>
      <c r="AI1225" s="617"/>
      <c r="AJ1225" s="617"/>
      <c r="AK1225" s="617"/>
      <c r="AL1225" s="617"/>
      <c r="AM1225" s="617"/>
      <c r="AN1225" s="617"/>
      <c r="AO1225" s="617"/>
      <c r="AP1225" s="617"/>
      <c r="AQ1225" s="617"/>
      <c r="AR1225" s="617"/>
      <c r="AS1225" s="617"/>
      <c r="AT1225" s="617"/>
    </row>
    <row r="1226" spans="1:46" ht="18.75" hidden="1" thickBot="1">
      <c r="A1226" s="535" t="s">
        <v>518</v>
      </c>
      <c r="B1226" s="536"/>
      <c r="C1226" s="519" t="e">
        <f>ROUND((Q1226-R1226)/H1226/12,0)</f>
        <v>#DIV/0!</v>
      </c>
      <c r="D1226" s="519" t="e">
        <f>ROUND(R1226/F1226/12,0)</f>
        <v>#DIV/0!</v>
      </c>
      <c r="E1226" s="612">
        <f>E1227+E1228</f>
        <v>0</v>
      </c>
      <c r="F1226" s="613">
        <f>F1227+F1228</f>
        <v>0</v>
      </c>
      <c r="G1226" s="613">
        <f>G1227+G1228</f>
        <v>0</v>
      </c>
      <c r="H1226" s="614">
        <f>IF(E1226+G1226=H1227+H1228,E1226+G1226, "CHYBA")</f>
        <v>0</v>
      </c>
      <c r="I1226" s="522">
        <f>I1227+I1228</f>
        <v>0</v>
      </c>
      <c r="J1226" s="519">
        <f t="shared" ref="J1226" si="394">J1227+J1228</f>
        <v>0</v>
      </c>
      <c r="K1226" s="519">
        <f>K1229</f>
        <v>0</v>
      </c>
      <c r="L1226" s="519">
        <f>IF(I1226+K1226=L1227+L1228+L1229,I1226+K1226,"CHYBA")</f>
        <v>0</v>
      </c>
      <c r="M1226" s="519">
        <f>M1227+M1228</f>
        <v>0</v>
      </c>
      <c r="N1226" s="519">
        <f>N1227+N1228</f>
        <v>0</v>
      </c>
      <c r="O1226" s="519">
        <f>O1229</f>
        <v>0</v>
      </c>
      <c r="P1226" s="519">
        <f>IF(M1226+O1226=P1227+P1228+P1229,M1226+O1226,"CHYBA")</f>
        <v>0</v>
      </c>
      <c r="Q1226" s="519">
        <f>Q1227+Q1228</f>
        <v>0</v>
      </c>
      <c r="R1226" s="519">
        <f>R1227+R1228</f>
        <v>0</v>
      </c>
      <c r="S1226" s="519">
        <f>S1229</f>
        <v>0</v>
      </c>
      <c r="T1226" s="521">
        <f>IF(Q1226+S1226=T1227+T1228+T1229,Q1226+S1226,"CHYBA")</f>
        <v>0</v>
      </c>
      <c r="V1226" s="617"/>
      <c r="W1226" s="617"/>
      <c r="X1226" s="617"/>
      <c r="Y1226" s="617"/>
      <c r="Z1226" s="617"/>
      <c r="AA1226" s="617"/>
      <c r="AB1226" s="617"/>
      <c r="AC1226" s="617"/>
      <c r="AD1226" s="617"/>
      <c r="AE1226" s="617"/>
      <c r="AF1226" s="617"/>
      <c r="AG1226" s="617"/>
      <c r="AH1226" s="617"/>
      <c r="AI1226" s="617"/>
      <c r="AJ1226" s="617"/>
      <c r="AK1226" s="617"/>
      <c r="AL1226" s="617"/>
      <c r="AM1226" s="617"/>
      <c r="AN1226" s="617"/>
      <c r="AO1226" s="617"/>
      <c r="AP1226" s="617"/>
      <c r="AQ1226" s="617"/>
      <c r="AR1226" s="617"/>
      <c r="AS1226" s="617"/>
      <c r="AT1226" s="617"/>
    </row>
    <row r="1227" spans="1:46" ht="15.75" hidden="1" thickBot="1">
      <c r="A1227" s="534" t="s">
        <v>55</v>
      </c>
      <c r="B1227" s="518" t="s">
        <v>419</v>
      </c>
      <c r="C1227" s="519" t="e">
        <f>ROUND((Q1227-R1227)/H1227/12,0)</f>
        <v>#DIV/0!</v>
      </c>
      <c r="D1227" s="519" t="e">
        <f>ROUND(R1227/F1227/12,0)</f>
        <v>#DIV/0!</v>
      </c>
      <c r="E1227" s="615"/>
      <c r="F1227" s="616"/>
      <c r="G1227" s="616"/>
      <c r="H1227" s="614">
        <f>E1227+G1227</f>
        <v>0</v>
      </c>
      <c r="I1227" s="541"/>
      <c r="J1227" s="542"/>
      <c r="K1227" s="519" t="s">
        <v>419</v>
      </c>
      <c r="L1227" s="519">
        <f>I1227</f>
        <v>0</v>
      </c>
      <c r="M1227" s="542"/>
      <c r="N1227" s="542"/>
      <c r="O1227" s="519" t="s">
        <v>419</v>
      </c>
      <c r="P1227" s="519">
        <f>M1227</f>
        <v>0</v>
      </c>
      <c r="Q1227" s="519">
        <f>I1227+M1227</f>
        <v>0</v>
      </c>
      <c r="R1227" s="519">
        <f>J1227+N1227</f>
        <v>0</v>
      </c>
      <c r="S1227" s="519" t="s">
        <v>419</v>
      </c>
      <c r="T1227" s="521">
        <f>Q1227</f>
        <v>0</v>
      </c>
      <c r="V1227" s="617"/>
      <c r="W1227" s="617"/>
      <c r="X1227" s="617"/>
      <c r="Y1227" s="617"/>
      <c r="Z1227" s="617"/>
      <c r="AA1227" s="617"/>
      <c r="AB1227" s="617"/>
      <c r="AC1227" s="617"/>
      <c r="AD1227" s="617"/>
      <c r="AE1227" s="617"/>
      <c r="AF1227" s="617"/>
      <c r="AG1227" s="617"/>
      <c r="AH1227" s="617"/>
      <c r="AI1227" s="617"/>
      <c r="AJ1227" s="617"/>
      <c r="AK1227" s="617"/>
      <c r="AL1227" s="617"/>
      <c r="AM1227" s="617"/>
      <c r="AN1227" s="617"/>
      <c r="AO1227" s="617"/>
      <c r="AP1227" s="617"/>
      <c r="AQ1227" s="617"/>
      <c r="AR1227" s="617"/>
      <c r="AS1227" s="617"/>
      <c r="AT1227" s="617"/>
    </row>
    <row r="1228" spans="1:46" ht="15.75" hidden="1" thickBot="1">
      <c r="A1228" s="534" t="s">
        <v>56</v>
      </c>
      <c r="B1228" s="518" t="s">
        <v>419</v>
      </c>
      <c r="C1228" s="519" t="e">
        <f>ROUND((Q1228-R1228)/H1228/12,0)</f>
        <v>#DIV/0!</v>
      </c>
      <c r="D1228" s="519" t="e">
        <f>ROUND(R1228/F1228/12,0)</f>
        <v>#DIV/0!</v>
      </c>
      <c r="E1228" s="615"/>
      <c r="F1228" s="616"/>
      <c r="G1228" s="616"/>
      <c r="H1228" s="614">
        <f>E1228+G1228</f>
        <v>0</v>
      </c>
      <c r="I1228" s="541"/>
      <c r="J1228" s="542"/>
      <c r="K1228" s="519" t="s">
        <v>419</v>
      </c>
      <c r="L1228" s="519">
        <f>I1228</f>
        <v>0</v>
      </c>
      <c r="M1228" s="542"/>
      <c r="N1228" s="542"/>
      <c r="O1228" s="519" t="s">
        <v>419</v>
      </c>
      <c r="P1228" s="519">
        <f>M1228</f>
        <v>0</v>
      </c>
      <c r="Q1228" s="519">
        <f>I1228+M1228</f>
        <v>0</v>
      </c>
      <c r="R1228" s="519">
        <f>J1228+N1228</f>
        <v>0</v>
      </c>
      <c r="S1228" s="519" t="s">
        <v>419</v>
      </c>
      <c r="T1228" s="521">
        <f>Q1228</f>
        <v>0</v>
      </c>
      <c r="V1228" s="617"/>
      <c r="W1228" s="617"/>
      <c r="X1228" s="617"/>
      <c r="Y1228" s="617"/>
      <c r="Z1228" s="617"/>
      <c r="AA1228" s="617"/>
      <c r="AB1228" s="617"/>
      <c r="AC1228" s="617"/>
      <c r="AD1228" s="617"/>
      <c r="AE1228" s="617"/>
      <c r="AF1228" s="617"/>
      <c r="AG1228" s="617"/>
      <c r="AH1228" s="617"/>
      <c r="AI1228" s="617"/>
      <c r="AJ1228" s="617"/>
      <c r="AK1228" s="617"/>
      <c r="AL1228" s="617"/>
      <c r="AM1228" s="617"/>
      <c r="AN1228" s="617"/>
      <c r="AO1228" s="617"/>
      <c r="AP1228" s="617"/>
      <c r="AQ1228" s="617"/>
      <c r="AR1228" s="617"/>
      <c r="AS1228" s="617"/>
      <c r="AT1228" s="617"/>
    </row>
    <row r="1229" spans="1:46" ht="15.75" hidden="1" thickBot="1">
      <c r="A1229" s="551" t="s">
        <v>57</v>
      </c>
      <c r="B1229" s="552" t="s">
        <v>419</v>
      </c>
      <c r="C1229" s="553" t="s">
        <v>419</v>
      </c>
      <c r="D1229" s="553" t="s">
        <v>419</v>
      </c>
      <c r="E1229" s="621" t="s">
        <v>419</v>
      </c>
      <c r="F1229" s="622" t="s">
        <v>419</v>
      </c>
      <c r="G1229" s="622" t="s">
        <v>419</v>
      </c>
      <c r="H1229" s="623" t="s">
        <v>419</v>
      </c>
      <c r="I1229" s="557" t="s">
        <v>419</v>
      </c>
      <c r="J1229" s="553" t="s">
        <v>419</v>
      </c>
      <c r="K1229" s="558"/>
      <c r="L1229" s="553">
        <f>K1229</f>
        <v>0</v>
      </c>
      <c r="M1229" s="553" t="s">
        <v>419</v>
      </c>
      <c r="N1229" s="553" t="s">
        <v>419</v>
      </c>
      <c r="O1229" s="558"/>
      <c r="P1229" s="553">
        <f>O1229</f>
        <v>0</v>
      </c>
      <c r="Q1229" s="553" t="s">
        <v>419</v>
      </c>
      <c r="R1229" s="553" t="s">
        <v>419</v>
      </c>
      <c r="S1229" s="553">
        <f>K1229+O1229</f>
        <v>0</v>
      </c>
      <c r="T1229" s="559">
        <f>S1229</f>
        <v>0</v>
      </c>
      <c r="V1229" s="617"/>
      <c r="W1229" s="617"/>
      <c r="X1229" s="617"/>
      <c r="Y1229" s="617"/>
      <c r="Z1229" s="617"/>
      <c r="AA1229" s="617"/>
      <c r="AB1229" s="617"/>
      <c r="AC1229" s="617"/>
      <c r="AD1229" s="617"/>
      <c r="AE1229" s="617"/>
      <c r="AF1229" s="617"/>
      <c r="AG1229" s="617"/>
      <c r="AH1229" s="617"/>
      <c r="AI1229" s="617"/>
      <c r="AJ1229" s="617"/>
      <c r="AK1229" s="617"/>
      <c r="AL1229" s="617"/>
      <c r="AM1229" s="617"/>
      <c r="AN1229" s="617"/>
      <c r="AO1229" s="617"/>
      <c r="AP1229" s="617"/>
      <c r="AQ1229" s="617"/>
      <c r="AR1229" s="617"/>
      <c r="AS1229" s="617"/>
      <c r="AT1229" s="617"/>
    </row>
    <row r="1230" spans="1:46" ht="16.5" hidden="1" thickBot="1">
      <c r="A1230" s="528" t="s">
        <v>421</v>
      </c>
      <c r="B1230" s="529" t="s">
        <v>419</v>
      </c>
      <c r="C1230" s="530" t="e">
        <f>ROUND((Q1230-R1230)/H1230/12,0)</f>
        <v>#DIV/0!</v>
      </c>
      <c r="D1230" s="530" t="e">
        <f>ROUND(R1230/F1230/12,0)</f>
        <v>#DIV/0!</v>
      </c>
      <c r="E1230" s="624">
        <f>E1231+E1232</f>
        <v>0</v>
      </c>
      <c r="F1230" s="625">
        <f>F1231+F1232</f>
        <v>0</v>
      </c>
      <c r="G1230" s="625">
        <f>G1231+G1232</f>
        <v>0</v>
      </c>
      <c r="H1230" s="626">
        <f>IF(E1230+G1230=H1231+H1232,E1230+G1230, "CHYBA")</f>
        <v>0</v>
      </c>
      <c r="I1230" s="533">
        <f>I1231+I1232</f>
        <v>0</v>
      </c>
      <c r="J1230" s="530">
        <f t="shared" ref="J1230" si="395">J1231+J1232</f>
        <v>0</v>
      </c>
      <c r="K1230" s="530">
        <f>K1233</f>
        <v>0</v>
      </c>
      <c r="L1230" s="530">
        <f>IF(I1230+K1230=L1231+L1232+L1233,I1230+K1230,"CHYBA")</f>
        <v>0</v>
      </c>
      <c r="M1230" s="530">
        <f>M1231+M1232</f>
        <v>0</v>
      </c>
      <c r="N1230" s="530">
        <f>N1231+N1232</f>
        <v>0</v>
      </c>
      <c r="O1230" s="530">
        <f>O1233</f>
        <v>0</v>
      </c>
      <c r="P1230" s="530">
        <f>IF(M1230+O1230=P1231+P1232+P1233,M1230+O1230,"CHYBA")</f>
        <v>0</v>
      </c>
      <c r="Q1230" s="530">
        <f>Q1231+Q1232</f>
        <v>0</v>
      </c>
      <c r="R1230" s="530">
        <f>R1231+R1232</f>
        <v>0</v>
      </c>
      <c r="S1230" s="530">
        <f>S1233</f>
        <v>0</v>
      </c>
      <c r="T1230" s="532">
        <f>IF(Q1230+S1230=T1231+T1232+T1233,Q1230+S1230,"CHYBA")</f>
        <v>0</v>
      </c>
      <c r="V1230" s="617"/>
      <c r="W1230" s="617"/>
      <c r="X1230" s="617"/>
      <c r="Y1230" s="617"/>
      <c r="Z1230" s="617"/>
      <c r="AA1230" s="617"/>
      <c r="AB1230" s="617"/>
      <c r="AC1230" s="617"/>
      <c r="AD1230" s="617"/>
      <c r="AE1230" s="617"/>
      <c r="AF1230" s="617"/>
      <c r="AG1230" s="617"/>
      <c r="AH1230" s="617"/>
      <c r="AI1230" s="617"/>
      <c r="AJ1230" s="617"/>
      <c r="AK1230" s="617"/>
      <c r="AL1230" s="617"/>
      <c r="AM1230" s="617"/>
      <c r="AN1230" s="617"/>
      <c r="AO1230" s="617"/>
      <c r="AP1230" s="617"/>
      <c r="AQ1230" s="617"/>
      <c r="AR1230" s="617"/>
      <c r="AS1230" s="617"/>
      <c r="AT1230" s="617"/>
    </row>
    <row r="1231" spans="1:46" ht="15.75" hidden="1" thickBot="1">
      <c r="A1231" s="534" t="s">
        <v>55</v>
      </c>
      <c r="B1231" s="518" t="s">
        <v>419</v>
      </c>
      <c r="C1231" s="519" t="e">
        <f>ROUND((Q1231-R1231)/H1231/12,0)</f>
        <v>#DIV/0!</v>
      </c>
      <c r="D1231" s="519" t="e">
        <f>ROUND(R1231/F1231/12,0)</f>
        <v>#DIV/0!</v>
      </c>
      <c r="E1231" s="612">
        <f>E1235+E1239+E1243+E1247+E1251+E1255+E1259</f>
        <v>0</v>
      </c>
      <c r="F1231" s="613">
        <f>F1235+F1239+F1243+F1247+F1251+F1255+F1259</f>
        <v>0</v>
      </c>
      <c r="G1231" s="613">
        <f>G1235+G1239+G1243+G1247+G1251+G1255+G1259</f>
        <v>0</v>
      </c>
      <c r="H1231" s="614">
        <f>E1231+G1231</f>
        <v>0</v>
      </c>
      <c r="I1231" s="522">
        <f>I1235+I1239+I1243+I1247+I1251+I1255+I1259</f>
        <v>0</v>
      </c>
      <c r="J1231" s="519">
        <f t="shared" ref="J1231:J1232" si="396">J1235+J1239+J1243+J1247+J1251+J1255+J1259</f>
        <v>0</v>
      </c>
      <c r="K1231" s="519" t="s">
        <v>419</v>
      </c>
      <c r="L1231" s="519">
        <f>I1231</f>
        <v>0</v>
      </c>
      <c r="M1231" s="519">
        <f>M1235+M1239+M1243+M1247+M1251+M1255+M1259</f>
        <v>0</v>
      </c>
      <c r="N1231" s="519">
        <f t="shared" ref="N1231:N1232" si="397">N1235+N1239+N1243+N1247+N1251+N1255+N1259</f>
        <v>0</v>
      </c>
      <c r="O1231" s="519" t="s">
        <v>419</v>
      </c>
      <c r="P1231" s="519">
        <f>M1231</f>
        <v>0</v>
      </c>
      <c r="Q1231" s="519">
        <f>I1231+M1231</f>
        <v>0</v>
      </c>
      <c r="R1231" s="519">
        <f>J1231+N1231</f>
        <v>0</v>
      </c>
      <c r="S1231" s="519" t="s">
        <v>419</v>
      </c>
      <c r="T1231" s="521">
        <f>Q1231</f>
        <v>0</v>
      </c>
      <c r="V1231" s="617"/>
      <c r="W1231" s="617"/>
      <c r="X1231" s="617"/>
      <c r="Y1231" s="617"/>
      <c r="Z1231" s="617"/>
      <c r="AA1231" s="617"/>
      <c r="AB1231" s="617"/>
      <c r="AC1231" s="617"/>
      <c r="AD1231" s="617"/>
      <c r="AE1231" s="617"/>
      <c r="AF1231" s="617"/>
      <c r="AG1231" s="617"/>
      <c r="AH1231" s="617"/>
      <c r="AI1231" s="617"/>
      <c r="AJ1231" s="617"/>
      <c r="AK1231" s="617"/>
      <c r="AL1231" s="617"/>
      <c r="AM1231" s="617"/>
      <c r="AN1231" s="617"/>
      <c r="AO1231" s="617"/>
      <c r="AP1231" s="617"/>
      <c r="AQ1231" s="617"/>
      <c r="AR1231" s="617"/>
      <c r="AS1231" s="617"/>
      <c r="AT1231" s="617"/>
    </row>
    <row r="1232" spans="1:46" ht="15.75" hidden="1" thickBot="1">
      <c r="A1232" s="534" t="s">
        <v>56</v>
      </c>
      <c r="B1232" s="518" t="s">
        <v>419</v>
      </c>
      <c r="C1232" s="519" t="e">
        <f>ROUND((Q1232-R1232)/H1232/12,0)</f>
        <v>#DIV/0!</v>
      </c>
      <c r="D1232" s="519" t="e">
        <f>ROUND(R1232/F1232/12,0)</f>
        <v>#DIV/0!</v>
      </c>
      <c r="E1232" s="612">
        <f>E1236+E1240+E1244+E1248+E1252+E1256+E1260</f>
        <v>0</v>
      </c>
      <c r="F1232" s="613">
        <f t="shared" ref="F1232:G1232" si="398">F1236+F1240+F1244+F1248+F1252+F1256+F1260</f>
        <v>0</v>
      </c>
      <c r="G1232" s="613">
        <f t="shared" si="398"/>
        <v>0</v>
      </c>
      <c r="H1232" s="614">
        <f>E1232+G1232</f>
        <v>0</v>
      </c>
      <c r="I1232" s="522">
        <f>I1236+I1240+I1244+I1248+I1252+I1256+I1260</f>
        <v>0</v>
      </c>
      <c r="J1232" s="519">
        <f t="shared" si="396"/>
        <v>0</v>
      </c>
      <c r="K1232" s="519" t="s">
        <v>419</v>
      </c>
      <c r="L1232" s="519">
        <f>I1232</f>
        <v>0</v>
      </c>
      <c r="M1232" s="519">
        <f>M1236+M1240+M1244+M1248+M1252+M1256+M1260</f>
        <v>0</v>
      </c>
      <c r="N1232" s="519">
        <f t="shared" si="397"/>
        <v>0</v>
      </c>
      <c r="O1232" s="519" t="s">
        <v>419</v>
      </c>
      <c r="P1232" s="519">
        <f>M1232</f>
        <v>0</v>
      </c>
      <c r="Q1232" s="519">
        <f>I1232+M1232</f>
        <v>0</v>
      </c>
      <c r="R1232" s="519">
        <f>J1232+N1232</f>
        <v>0</v>
      </c>
      <c r="S1232" s="519" t="s">
        <v>419</v>
      </c>
      <c r="T1232" s="521">
        <f>Q1232</f>
        <v>0</v>
      </c>
      <c r="V1232" s="617"/>
      <c r="W1232" s="617"/>
      <c r="X1232" s="617"/>
      <c r="Y1232" s="617"/>
      <c r="Z1232" s="617"/>
      <c r="AA1232" s="617"/>
      <c r="AB1232" s="617"/>
      <c r="AC1232" s="617"/>
      <c r="AD1232" s="617"/>
      <c r="AE1232" s="617"/>
      <c r="AF1232" s="617"/>
      <c r="AG1232" s="617"/>
      <c r="AH1232" s="617"/>
      <c r="AI1232" s="617"/>
      <c r="AJ1232" s="617"/>
      <c r="AK1232" s="617"/>
      <c r="AL1232" s="617"/>
      <c r="AM1232" s="617"/>
      <c r="AN1232" s="617"/>
      <c r="AO1232" s="617"/>
      <c r="AP1232" s="617"/>
      <c r="AQ1232" s="617"/>
      <c r="AR1232" s="617"/>
      <c r="AS1232" s="617"/>
      <c r="AT1232" s="617"/>
    </row>
    <row r="1233" spans="1:46" ht="15.75" hidden="1" thickBot="1">
      <c r="A1233" s="534" t="s">
        <v>57</v>
      </c>
      <c r="B1233" s="518" t="s">
        <v>419</v>
      </c>
      <c r="C1233" s="519" t="s">
        <v>419</v>
      </c>
      <c r="D1233" s="519" t="s">
        <v>419</v>
      </c>
      <c r="E1233" s="612" t="s">
        <v>419</v>
      </c>
      <c r="F1233" s="613" t="s">
        <v>419</v>
      </c>
      <c r="G1233" s="613" t="s">
        <v>419</v>
      </c>
      <c r="H1233" s="614" t="s">
        <v>419</v>
      </c>
      <c r="I1233" s="522" t="s">
        <v>419</v>
      </c>
      <c r="J1233" s="519" t="s">
        <v>419</v>
      </c>
      <c r="K1233" s="519">
        <f>K1237+K1241+K1245+K1249+K1253+K1257+K1261</f>
        <v>0</v>
      </c>
      <c r="L1233" s="519">
        <f>K1233</f>
        <v>0</v>
      </c>
      <c r="M1233" s="519" t="s">
        <v>419</v>
      </c>
      <c r="N1233" s="519" t="s">
        <v>419</v>
      </c>
      <c r="O1233" s="519">
        <f>O1237+O1241+O1245+O1249+O1253+O1257+O1261</f>
        <v>0</v>
      </c>
      <c r="P1233" s="519">
        <f>O1233</f>
        <v>0</v>
      </c>
      <c r="Q1233" s="519" t="s">
        <v>419</v>
      </c>
      <c r="R1233" s="519" t="s">
        <v>419</v>
      </c>
      <c r="S1233" s="519">
        <f>K1233+O1233</f>
        <v>0</v>
      </c>
      <c r="T1233" s="521">
        <f>S1233</f>
        <v>0</v>
      </c>
      <c r="V1233" s="617"/>
      <c r="W1233" s="617"/>
      <c r="X1233" s="617"/>
      <c r="Y1233" s="617"/>
      <c r="Z1233" s="617"/>
      <c r="AA1233" s="617"/>
      <c r="AB1233" s="617"/>
      <c r="AC1233" s="617"/>
      <c r="AD1233" s="617"/>
      <c r="AE1233" s="617"/>
      <c r="AF1233" s="617"/>
      <c r="AG1233" s="617"/>
      <c r="AH1233" s="617"/>
      <c r="AI1233" s="617"/>
      <c r="AJ1233" s="617"/>
      <c r="AK1233" s="617"/>
      <c r="AL1233" s="617"/>
      <c r="AM1233" s="617"/>
      <c r="AN1233" s="617"/>
      <c r="AO1233" s="617"/>
      <c r="AP1233" s="617"/>
      <c r="AQ1233" s="617"/>
      <c r="AR1233" s="617"/>
      <c r="AS1233" s="617"/>
      <c r="AT1233" s="617"/>
    </row>
    <row r="1234" spans="1:46" ht="18.75" hidden="1" thickBot="1">
      <c r="A1234" s="535" t="s">
        <v>518</v>
      </c>
      <c r="B1234" s="536"/>
      <c r="C1234" s="519" t="e">
        <f>ROUND((Q1234-R1234)/H1234/12,0)</f>
        <v>#DIV/0!</v>
      </c>
      <c r="D1234" s="519" t="e">
        <f>ROUND(R1234/F1234/12,0)</f>
        <v>#DIV/0!</v>
      </c>
      <c r="E1234" s="612">
        <f>E1235+E1236</f>
        <v>0</v>
      </c>
      <c r="F1234" s="613">
        <f>F1235+F1236</f>
        <v>0</v>
      </c>
      <c r="G1234" s="613">
        <f>G1235+G1236</f>
        <v>0</v>
      </c>
      <c r="H1234" s="614">
        <f>IF(E1234+G1234=H1235+H1236,E1234+G1234, "CHYBA")</f>
        <v>0</v>
      </c>
      <c r="I1234" s="537">
        <f>I1235+I1236</f>
        <v>0</v>
      </c>
      <c r="J1234" s="538">
        <f>J1235+J1236</f>
        <v>0</v>
      </c>
      <c r="K1234" s="538">
        <f>K1237</f>
        <v>0</v>
      </c>
      <c r="L1234" s="538">
        <f>IF(I1234+K1234=L1235+L1236+L1237,I1234+K1234,"CHYBA")</f>
        <v>0</v>
      </c>
      <c r="M1234" s="519">
        <f>M1235+M1236</f>
        <v>0</v>
      </c>
      <c r="N1234" s="519">
        <f>N1235+N1236</f>
        <v>0</v>
      </c>
      <c r="O1234" s="519">
        <f>O1237</f>
        <v>0</v>
      </c>
      <c r="P1234" s="519">
        <f>IF(M1234+O1234=P1235+P1236+P1237,M1234+O1234,"CHYBA")</f>
        <v>0</v>
      </c>
      <c r="Q1234" s="519">
        <f>Q1235+Q1236</f>
        <v>0</v>
      </c>
      <c r="R1234" s="519">
        <f>R1235+R1236</f>
        <v>0</v>
      </c>
      <c r="S1234" s="519">
        <f>S1237</f>
        <v>0</v>
      </c>
      <c r="T1234" s="521">
        <f>IF(Q1234+S1234=T1235+T1236+T1237,Q1234+S1234,"CHYBA")</f>
        <v>0</v>
      </c>
      <c r="V1234" s="617"/>
      <c r="W1234" s="617"/>
      <c r="X1234" s="617"/>
      <c r="Y1234" s="617"/>
      <c r="Z1234" s="617"/>
      <c r="AA1234" s="617"/>
      <c r="AB1234" s="617"/>
      <c r="AC1234" s="617"/>
      <c r="AD1234" s="617"/>
      <c r="AE1234" s="617"/>
      <c r="AF1234" s="617"/>
      <c r="AG1234" s="617"/>
      <c r="AH1234" s="617"/>
      <c r="AI1234" s="617"/>
      <c r="AJ1234" s="617"/>
      <c r="AK1234" s="617"/>
      <c r="AL1234" s="617"/>
      <c r="AM1234" s="617"/>
      <c r="AN1234" s="617"/>
      <c r="AO1234" s="617"/>
      <c r="AP1234" s="617"/>
      <c r="AQ1234" s="617"/>
      <c r="AR1234" s="617"/>
      <c r="AS1234" s="617"/>
      <c r="AT1234" s="617"/>
    </row>
    <row r="1235" spans="1:46" ht="15.75" hidden="1" thickBot="1">
      <c r="A1235" s="534" t="s">
        <v>55</v>
      </c>
      <c r="B1235" s="518" t="s">
        <v>419</v>
      </c>
      <c r="C1235" s="519" t="e">
        <f>ROUND((Q1235-R1235)/H1235/12,0)</f>
        <v>#DIV/0!</v>
      </c>
      <c r="D1235" s="519" t="e">
        <f>ROUND(R1235/F1235/12,0)</f>
        <v>#DIV/0!</v>
      </c>
      <c r="E1235" s="615"/>
      <c r="F1235" s="616"/>
      <c r="G1235" s="616"/>
      <c r="H1235" s="614">
        <f>E1235+G1235</f>
        <v>0</v>
      </c>
      <c r="I1235" s="541"/>
      <c r="J1235" s="542"/>
      <c r="K1235" s="538" t="s">
        <v>419</v>
      </c>
      <c r="L1235" s="538">
        <f>I1235</f>
        <v>0</v>
      </c>
      <c r="M1235" s="542"/>
      <c r="N1235" s="542"/>
      <c r="O1235" s="519" t="s">
        <v>419</v>
      </c>
      <c r="P1235" s="519">
        <f>M1235</f>
        <v>0</v>
      </c>
      <c r="Q1235" s="519">
        <f>I1235+M1235</f>
        <v>0</v>
      </c>
      <c r="R1235" s="519">
        <f>J1235+N1235</f>
        <v>0</v>
      </c>
      <c r="S1235" s="519" t="s">
        <v>419</v>
      </c>
      <c r="T1235" s="521">
        <f>Q1235</f>
        <v>0</v>
      </c>
      <c r="V1235" s="617"/>
      <c r="W1235" s="617"/>
      <c r="X1235" s="617"/>
      <c r="Y1235" s="617"/>
      <c r="Z1235" s="617"/>
      <c r="AA1235" s="617"/>
      <c r="AB1235" s="617"/>
      <c r="AC1235" s="617"/>
      <c r="AD1235" s="617"/>
      <c r="AE1235" s="617"/>
      <c r="AF1235" s="617"/>
      <c r="AG1235" s="617"/>
      <c r="AH1235" s="617"/>
      <c r="AI1235" s="617"/>
      <c r="AJ1235" s="617"/>
      <c r="AK1235" s="617"/>
      <c r="AL1235" s="617"/>
      <c r="AM1235" s="617"/>
      <c r="AN1235" s="617"/>
      <c r="AO1235" s="617"/>
      <c r="AP1235" s="617"/>
      <c r="AQ1235" s="617"/>
      <c r="AR1235" s="617"/>
      <c r="AS1235" s="617"/>
      <c r="AT1235" s="617"/>
    </row>
    <row r="1236" spans="1:46" ht="15.75" hidden="1" thickBot="1">
      <c r="A1236" s="534" t="s">
        <v>56</v>
      </c>
      <c r="B1236" s="518" t="s">
        <v>419</v>
      </c>
      <c r="C1236" s="519" t="e">
        <f>ROUND((Q1236-R1236)/H1236/12,0)</f>
        <v>#DIV/0!</v>
      </c>
      <c r="D1236" s="519" t="e">
        <f>ROUND(R1236/F1236/12,0)</f>
        <v>#DIV/0!</v>
      </c>
      <c r="E1236" s="615"/>
      <c r="F1236" s="616"/>
      <c r="G1236" s="616"/>
      <c r="H1236" s="614">
        <f>E1236+G1236</f>
        <v>0</v>
      </c>
      <c r="I1236" s="541"/>
      <c r="J1236" s="542"/>
      <c r="K1236" s="538" t="s">
        <v>419</v>
      </c>
      <c r="L1236" s="538">
        <f>I1236</f>
        <v>0</v>
      </c>
      <c r="M1236" s="542"/>
      <c r="N1236" s="542"/>
      <c r="O1236" s="519" t="s">
        <v>419</v>
      </c>
      <c r="P1236" s="519">
        <f>M1236</f>
        <v>0</v>
      </c>
      <c r="Q1236" s="519">
        <f>I1236+M1236</f>
        <v>0</v>
      </c>
      <c r="R1236" s="519">
        <f>J1236+N1236</f>
        <v>0</v>
      </c>
      <c r="S1236" s="519" t="s">
        <v>419</v>
      </c>
      <c r="T1236" s="521">
        <f>Q1236</f>
        <v>0</v>
      </c>
      <c r="V1236" s="617"/>
      <c r="W1236" s="617"/>
      <c r="X1236" s="617"/>
      <c r="Y1236" s="617"/>
      <c r="Z1236" s="617"/>
      <c r="AA1236" s="617"/>
      <c r="AB1236" s="617"/>
      <c r="AC1236" s="617"/>
      <c r="AD1236" s="617"/>
      <c r="AE1236" s="617"/>
      <c r="AF1236" s="617"/>
      <c r="AG1236" s="617"/>
      <c r="AH1236" s="617"/>
      <c r="AI1236" s="617"/>
      <c r="AJ1236" s="617"/>
      <c r="AK1236" s="617"/>
      <c r="AL1236" s="617"/>
      <c r="AM1236" s="617"/>
      <c r="AN1236" s="617"/>
      <c r="AO1236" s="617"/>
      <c r="AP1236" s="617"/>
      <c r="AQ1236" s="617"/>
      <c r="AR1236" s="617"/>
      <c r="AS1236" s="617"/>
      <c r="AT1236" s="617"/>
    </row>
    <row r="1237" spans="1:46" ht="15.75" hidden="1" thickBot="1">
      <c r="A1237" s="534" t="s">
        <v>57</v>
      </c>
      <c r="B1237" s="518" t="s">
        <v>419</v>
      </c>
      <c r="C1237" s="519" t="s">
        <v>419</v>
      </c>
      <c r="D1237" s="519" t="s">
        <v>419</v>
      </c>
      <c r="E1237" s="612" t="s">
        <v>419</v>
      </c>
      <c r="F1237" s="613" t="s">
        <v>419</v>
      </c>
      <c r="G1237" s="613" t="s">
        <v>419</v>
      </c>
      <c r="H1237" s="614" t="s">
        <v>419</v>
      </c>
      <c r="I1237" s="522" t="s">
        <v>419</v>
      </c>
      <c r="J1237" s="519" t="s">
        <v>419</v>
      </c>
      <c r="K1237" s="542"/>
      <c r="L1237" s="538">
        <f>K1237</f>
        <v>0</v>
      </c>
      <c r="M1237" s="519" t="s">
        <v>419</v>
      </c>
      <c r="N1237" s="519" t="s">
        <v>419</v>
      </c>
      <c r="O1237" s="542"/>
      <c r="P1237" s="519">
        <f>O1237</f>
        <v>0</v>
      </c>
      <c r="Q1237" s="519" t="s">
        <v>419</v>
      </c>
      <c r="R1237" s="519" t="s">
        <v>419</v>
      </c>
      <c r="S1237" s="519">
        <f>K1237+O1237</f>
        <v>0</v>
      </c>
      <c r="T1237" s="521">
        <f>S1237</f>
        <v>0</v>
      </c>
      <c r="V1237" s="617"/>
      <c r="W1237" s="617"/>
      <c r="X1237" s="617"/>
      <c r="Y1237" s="617"/>
      <c r="Z1237" s="617"/>
      <c r="AA1237" s="617"/>
      <c r="AB1237" s="617"/>
      <c r="AC1237" s="617"/>
      <c r="AD1237" s="617"/>
      <c r="AE1237" s="617"/>
      <c r="AF1237" s="617"/>
      <c r="AG1237" s="617"/>
      <c r="AH1237" s="617"/>
      <c r="AI1237" s="617"/>
      <c r="AJ1237" s="617"/>
      <c r="AK1237" s="617"/>
      <c r="AL1237" s="617"/>
      <c r="AM1237" s="617"/>
      <c r="AN1237" s="617"/>
      <c r="AO1237" s="617"/>
      <c r="AP1237" s="617"/>
      <c r="AQ1237" s="617"/>
      <c r="AR1237" s="617"/>
      <c r="AS1237" s="617"/>
      <c r="AT1237" s="617"/>
    </row>
    <row r="1238" spans="1:46" ht="18.75" hidden="1" thickBot="1">
      <c r="A1238" s="535" t="s">
        <v>518</v>
      </c>
      <c r="B1238" s="536"/>
      <c r="C1238" s="519" t="e">
        <f>ROUND((Q1238-R1238)/H1238/12,0)</f>
        <v>#DIV/0!</v>
      </c>
      <c r="D1238" s="519" t="e">
        <f>ROUND(R1238/F1238/12,0)</f>
        <v>#DIV/0!</v>
      </c>
      <c r="E1238" s="612">
        <f>E1239+E1240</f>
        <v>0</v>
      </c>
      <c r="F1238" s="613">
        <f>F1239+F1240</f>
        <v>0</v>
      </c>
      <c r="G1238" s="613">
        <f>G1239+G1240</f>
        <v>0</v>
      </c>
      <c r="H1238" s="614">
        <f>IF(E1238+G1238=H1239+H1240,E1238+G1238, "CHYBA")</f>
        <v>0</v>
      </c>
      <c r="I1238" s="522">
        <f>I1239+I1240</f>
        <v>0</v>
      </c>
      <c r="J1238" s="519">
        <f t="shared" ref="J1238" si="399">J1239+J1240</f>
        <v>0</v>
      </c>
      <c r="K1238" s="519">
        <f>K1241</f>
        <v>0</v>
      </c>
      <c r="L1238" s="519">
        <f>IF(I1238+K1238=L1239+L1240+L1241,I1238+K1238,"CHYBA")</f>
        <v>0</v>
      </c>
      <c r="M1238" s="519">
        <f>M1239+M1240</f>
        <v>0</v>
      </c>
      <c r="N1238" s="519">
        <f>N1239+N1240</f>
        <v>0</v>
      </c>
      <c r="O1238" s="519">
        <f>O1241</f>
        <v>0</v>
      </c>
      <c r="P1238" s="519">
        <f>IF(M1238+O1238=P1239+P1240+P1241,M1238+O1238,"CHYBA")</f>
        <v>0</v>
      </c>
      <c r="Q1238" s="519">
        <f>Q1239+Q1240</f>
        <v>0</v>
      </c>
      <c r="R1238" s="519">
        <f>R1239+R1240</f>
        <v>0</v>
      </c>
      <c r="S1238" s="519">
        <f>S1241</f>
        <v>0</v>
      </c>
      <c r="T1238" s="521">
        <f>IF(Q1238+S1238=T1239+T1240+T1241,Q1238+S1238,"CHYBA")</f>
        <v>0</v>
      </c>
      <c r="V1238" s="617"/>
      <c r="W1238" s="617"/>
      <c r="X1238" s="617"/>
      <c r="Y1238" s="617"/>
      <c r="Z1238" s="617"/>
      <c r="AA1238" s="617"/>
      <c r="AB1238" s="617"/>
      <c r="AC1238" s="617"/>
      <c r="AD1238" s="617"/>
      <c r="AE1238" s="617"/>
      <c r="AF1238" s="617"/>
      <c r="AG1238" s="617"/>
      <c r="AH1238" s="617"/>
      <c r="AI1238" s="617"/>
      <c r="AJ1238" s="617"/>
      <c r="AK1238" s="617"/>
      <c r="AL1238" s="617"/>
      <c r="AM1238" s="617"/>
      <c r="AN1238" s="617"/>
      <c r="AO1238" s="617"/>
      <c r="AP1238" s="617"/>
      <c r="AQ1238" s="617"/>
      <c r="AR1238" s="617"/>
      <c r="AS1238" s="617"/>
      <c r="AT1238" s="617"/>
    </row>
    <row r="1239" spans="1:46" ht="15.75" hidden="1" thickBot="1">
      <c r="A1239" s="534" t="s">
        <v>55</v>
      </c>
      <c r="B1239" s="518" t="s">
        <v>419</v>
      </c>
      <c r="C1239" s="519" t="e">
        <f>ROUND((Q1239-R1239)/H1239/12,0)</f>
        <v>#DIV/0!</v>
      </c>
      <c r="D1239" s="519" t="e">
        <f>ROUND(R1239/F1239/12,0)</f>
        <v>#DIV/0!</v>
      </c>
      <c r="E1239" s="615"/>
      <c r="F1239" s="616"/>
      <c r="G1239" s="616"/>
      <c r="H1239" s="614">
        <f>E1239+G1239</f>
        <v>0</v>
      </c>
      <c r="I1239" s="541"/>
      <c r="J1239" s="542"/>
      <c r="K1239" s="519" t="s">
        <v>419</v>
      </c>
      <c r="L1239" s="519">
        <f>I1239</f>
        <v>0</v>
      </c>
      <c r="M1239" s="542"/>
      <c r="N1239" s="542"/>
      <c r="O1239" s="519" t="s">
        <v>419</v>
      </c>
      <c r="P1239" s="519">
        <f>M1239</f>
        <v>0</v>
      </c>
      <c r="Q1239" s="519">
        <f>I1239+M1239</f>
        <v>0</v>
      </c>
      <c r="R1239" s="519">
        <f>J1239+N1239</f>
        <v>0</v>
      </c>
      <c r="S1239" s="519" t="s">
        <v>419</v>
      </c>
      <c r="T1239" s="521">
        <f>Q1239</f>
        <v>0</v>
      </c>
      <c r="V1239" s="617"/>
      <c r="W1239" s="617"/>
      <c r="X1239" s="617"/>
      <c r="Y1239" s="617"/>
      <c r="Z1239" s="617"/>
      <c r="AA1239" s="617"/>
      <c r="AB1239" s="617"/>
      <c r="AC1239" s="617"/>
      <c r="AD1239" s="617"/>
      <c r="AE1239" s="617"/>
      <c r="AF1239" s="617"/>
      <c r="AG1239" s="617"/>
      <c r="AH1239" s="617"/>
      <c r="AI1239" s="617"/>
      <c r="AJ1239" s="617"/>
      <c r="AK1239" s="617"/>
      <c r="AL1239" s="617"/>
      <c r="AM1239" s="617"/>
      <c r="AN1239" s="617"/>
      <c r="AO1239" s="617"/>
      <c r="AP1239" s="617"/>
      <c r="AQ1239" s="617"/>
      <c r="AR1239" s="617"/>
      <c r="AS1239" s="617"/>
      <c r="AT1239" s="617"/>
    </row>
    <row r="1240" spans="1:46" ht="15.75" hidden="1" thickBot="1">
      <c r="A1240" s="534" t="s">
        <v>56</v>
      </c>
      <c r="B1240" s="518" t="s">
        <v>419</v>
      </c>
      <c r="C1240" s="519" t="e">
        <f>ROUND((Q1240-R1240)/H1240/12,0)</f>
        <v>#DIV/0!</v>
      </c>
      <c r="D1240" s="519" t="e">
        <f>ROUND(R1240/F1240/12,0)</f>
        <v>#DIV/0!</v>
      </c>
      <c r="E1240" s="615"/>
      <c r="F1240" s="616"/>
      <c r="G1240" s="616"/>
      <c r="H1240" s="614">
        <f>E1240+G1240</f>
        <v>0</v>
      </c>
      <c r="I1240" s="541"/>
      <c r="J1240" s="542"/>
      <c r="K1240" s="519" t="s">
        <v>419</v>
      </c>
      <c r="L1240" s="519">
        <f>I1240</f>
        <v>0</v>
      </c>
      <c r="M1240" s="542"/>
      <c r="N1240" s="542"/>
      <c r="O1240" s="519" t="s">
        <v>419</v>
      </c>
      <c r="P1240" s="519">
        <f>M1240</f>
        <v>0</v>
      </c>
      <c r="Q1240" s="519">
        <f>I1240+M1240</f>
        <v>0</v>
      </c>
      <c r="R1240" s="519">
        <f>J1240+N1240</f>
        <v>0</v>
      </c>
      <c r="S1240" s="519" t="s">
        <v>419</v>
      </c>
      <c r="T1240" s="521">
        <f>Q1240</f>
        <v>0</v>
      </c>
      <c r="V1240" s="617"/>
      <c r="W1240" s="617"/>
      <c r="X1240" s="617"/>
      <c r="Y1240" s="617"/>
      <c r="Z1240" s="617"/>
      <c r="AA1240" s="617"/>
      <c r="AB1240" s="617"/>
      <c r="AC1240" s="617"/>
      <c r="AD1240" s="617"/>
      <c r="AE1240" s="617"/>
      <c r="AF1240" s="617"/>
      <c r="AG1240" s="617"/>
      <c r="AH1240" s="617"/>
      <c r="AI1240" s="617"/>
      <c r="AJ1240" s="617"/>
      <c r="AK1240" s="617"/>
      <c r="AL1240" s="617"/>
      <c r="AM1240" s="617"/>
      <c r="AN1240" s="617"/>
      <c r="AO1240" s="617"/>
      <c r="AP1240" s="617"/>
      <c r="AQ1240" s="617"/>
      <c r="AR1240" s="617"/>
      <c r="AS1240" s="617"/>
      <c r="AT1240" s="617"/>
    </row>
    <row r="1241" spans="1:46" ht="15.75" hidden="1" thickBot="1">
      <c r="A1241" s="534" t="s">
        <v>57</v>
      </c>
      <c r="B1241" s="518" t="s">
        <v>419</v>
      </c>
      <c r="C1241" s="519" t="s">
        <v>419</v>
      </c>
      <c r="D1241" s="519" t="s">
        <v>419</v>
      </c>
      <c r="E1241" s="612" t="s">
        <v>419</v>
      </c>
      <c r="F1241" s="613" t="s">
        <v>419</v>
      </c>
      <c r="G1241" s="613" t="s">
        <v>419</v>
      </c>
      <c r="H1241" s="614" t="s">
        <v>419</v>
      </c>
      <c r="I1241" s="522" t="s">
        <v>419</v>
      </c>
      <c r="J1241" s="519" t="s">
        <v>419</v>
      </c>
      <c r="K1241" s="542"/>
      <c r="L1241" s="519">
        <f>K1241</f>
        <v>0</v>
      </c>
      <c r="M1241" s="519" t="s">
        <v>419</v>
      </c>
      <c r="N1241" s="519" t="s">
        <v>419</v>
      </c>
      <c r="O1241" s="542"/>
      <c r="P1241" s="519">
        <f>O1241</f>
        <v>0</v>
      </c>
      <c r="Q1241" s="519" t="s">
        <v>419</v>
      </c>
      <c r="R1241" s="519" t="s">
        <v>419</v>
      </c>
      <c r="S1241" s="519">
        <f>K1241+O1241</f>
        <v>0</v>
      </c>
      <c r="T1241" s="521">
        <f>S1241</f>
        <v>0</v>
      </c>
      <c r="V1241" s="617"/>
      <c r="W1241" s="617"/>
      <c r="X1241" s="617"/>
      <c r="Y1241" s="617"/>
      <c r="Z1241" s="617"/>
      <c r="AA1241" s="617"/>
      <c r="AB1241" s="617"/>
      <c r="AC1241" s="617"/>
      <c r="AD1241" s="617"/>
      <c r="AE1241" s="617"/>
      <c r="AF1241" s="617"/>
      <c r="AG1241" s="617"/>
      <c r="AH1241" s="617"/>
      <c r="AI1241" s="617"/>
      <c r="AJ1241" s="617"/>
      <c r="AK1241" s="617"/>
      <c r="AL1241" s="617"/>
      <c r="AM1241" s="617"/>
      <c r="AN1241" s="617"/>
      <c r="AO1241" s="617"/>
      <c r="AP1241" s="617"/>
      <c r="AQ1241" s="617"/>
      <c r="AR1241" s="617"/>
      <c r="AS1241" s="617"/>
      <c r="AT1241" s="617"/>
    </row>
    <row r="1242" spans="1:46" ht="18.75" hidden="1" thickBot="1">
      <c r="A1242" s="535" t="s">
        <v>518</v>
      </c>
      <c r="B1242" s="536"/>
      <c r="C1242" s="519" t="e">
        <f>ROUND((Q1242-R1242)/H1242/12,0)</f>
        <v>#DIV/0!</v>
      </c>
      <c r="D1242" s="519" t="e">
        <f>ROUND(R1242/F1242/12,0)</f>
        <v>#DIV/0!</v>
      </c>
      <c r="E1242" s="612">
        <f>E1243+E1244</f>
        <v>0</v>
      </c>
      <c r="F1242" s="613">
        <f>F1243+F1244</f>
        <v>0</v>
      </c>
      <c r="G1242" s="613">
        <f>G1243+G1244</f>
        <v>0</v>
      </c>
      <c r="H1242" s="614">
        <f>IF(E1242+G1242=H1243+H1244,E1242+G1242, "CHYBA")</f>
        <v>0</v>
      </c>
      <c r="I1242" s="522">
        <f>I1243+I1244</f>
        <v>0</v>
      </c>
      <c r="J1242" s="519">
        <f t="shared" ref="J1242" si="400">J1243+J1244</f>
        <v>0</v>
      </c>
      <c r="K1242" s="519">
        <f>K1245</f>
        <v>0</v>
      </c>
      <c r="L1242" s="519">
        <f>IF(I1242+K1242=L1243+L1244+L1245,I1242+K1242,"CHYBA")</f>
        <v>0</v>
      </c>
      <c r="M1242" s="519">
        <f>M1243+M1244</f>
        <v>0</v>
      </c>
      <c r="N1242" s="519">
        <f>N1243+N1244</f>
        <v>0</v>
      </c>
      <c r="O1242" s="519">
        <f>O1245</f>
        <v>0</v>
      </c>
      <c r="P1242" s="519">
        <f>IF(M1242+O1242=P1243+P1244+P1245,M1242+O1242,"CHYBA")</f>
        <v>0</v>
      </c>
      <c r="Q1242" s="519">
        <f>Q1243+Q1244</f>
        <v>0</v>
      </c>
      <c r="R1242" s="519">
        <f>R1243+R1244</f>
        <v>0</v>
      </c>
      <c r="S1242" s="519">
        <f>S1245</f>
        <v>0</v>
      </c>
      <c r="T1242" s="521">
        <f>IF(Q1242+S1242=T1243+T1244+T1245,Q1242+S1242,"CHYBA")</f>
        <v>0</v>
      </c>
      <c r="V1242" s="617"/>
      <c r="W1242" s="617"/>
      <c r="X1242" s="617"/>
      <c r="Y1242" s="617"/>
      <c r="Z1242" s="617"/>
      <c r="AA1242" s="617"/>
      <c r="AB1242" s="617"/>
      <c r="AC1242" s="617"/>
      <c r="AD1242" s="617"/>
      <c r="AE1242" s="617"/>
      <c r="AF1242" s="617"/>
      <c r="AG1242" s="617"/>
      <c r="AH1242" s="617"/>
      <c r="AI1242" s="617"/>
      <c r="AJ1242" s="617"/>
      <c r="AK1242" s="617"/>
      <c r="AL1242" s="617"/>
      <c r="AM1242" s="617"/>
      <c r="AN1242" s="617"/>
      <c r="AO1242" s="617"/>
      <c r="AP1242" s="617"/>
      <c r="AQ1242" s="617"/>
      <c r="AR1242" s="617"/>
      <c r="AS1242" s="617"/>
      <c r="AT1242" s="617"/>
    </row>
    <row r="1243" spans="1:46" ht="15.75" hidden="1" thickBot="1">
      <c r="A1243" s="534" t="s">
        <v>55</v>
      </c>
      <c r="B1243" s="518" t="s">
        <v>419</v>
      </c>
      <c r="C1243" s="519" t="e">
        <f>ROUND((Q1243-R1243)/H1243/12,0)</f>
        <v>#DIV/0!</v>
      </c>
      <c r="D1243" s="519" t="e">
        <f>ROUND(R1243/F1243/12,0)</f>
        <v>#DIV/0!</v>
      </c>
      <c r="E1243" s="615"/>
      <c r="F1243" s="616"/>
      <c r="G1243" s="616"/>
      <c r="H1243" s="614">
        <f>E1243+G1243</f>
        <v>0</v>
      </c>
      <c r="I1243" s="541"/>
      <c r="J1243" s="542"/>
      <c r="K1243" s="519" t="s">
        <v>419</v>
      </c>
      <c r="L1243" s="519">
        <f>I1243</f>
        <v>0</v>
      </c>
      <c r="M1243" s="542"/>
      <c r="N1243" s="542"/>
      <c r="O1243" s="519" t="s">
        <v>419</v>
      </c>
      <c r="P1243" s="519">
        <f>M1243</f>
        <v>0</v>
      </c>
      <c r="Q1243" s="519">
        <f>I1243+M1243</f>
        <v>0</v>
      </c>
      <c r="R1243" s="519">
        <f>J1243+N1243</f>
        <v>0</v>
      </c>
      <c r="S1243" s="519" t="s">
        <v>419</v>
      </c>
      <c r="T1243" s="521">
        <f>Q1243</f>
        <v>0</v>
      </c>
      <c r="V1243" s="617"/>
      <c r="W1243" s="617"/>
      <c r="X1243" s="617"/>
      <c r="Y1243" s="617"/>
      <c r="Z1243" s="617"/>
      <c r="AA1243" s="617"/>
      <c r="AB1243" s="617"/>
      <c r="AC1243" s="617"/>
      <c r="AD1243" s="617"/>
      <c r="AE1243" s="617"/>
      <c r="AF1243" s="617"/>
      <c r="AG1243" s="617"/>
      <c r="AH1243" s="617"/>
      <c r="AI1243" s="617"/>
      <c r="AJ1243" s="617"/>
      <c r="AK1243" s="617"/>
      <c r="AL1243" s="617"/>
      <c r="AM1243" s="617"/>
      <c r="AN1243" s="617"/>
      <c r="AO1243" s="617"/>
      <c r="AP1243" s="617"/>
      <c r="AQ1243" s="617"/>
      <c r="AR1243" s="617"/>
      <c r="AS1243" s="617"/>
      <c r="AT1243" s="617"/>
    </row>
    <row r="1244" spans="1:46" ht="15.75" hidden="1" thickBot="1">
      <c r="A1244" s="534" t="s">
        <v>56</v>
      </c>
      <c r="B1244" s="518" t="s">
        <v>419</v>
      </c>
      <c r="C1244" s="519" t="e">
        <f>ROUND((Q1244-R1244)/H1244/12,0)</f>
        <v>#DIV/0!</v>
      </c>
      <c r="D1244" s="519" t="e">
        <f>ROUND(R1244/F1244/12,0)</f>
        <v>#DIV/0!</v>
      </c>
      <c r="E1244" s="615"/>
      <c r="F1244" s="616"/>
      <c r="G1244" s="616"/>
      <c r="H1244" s="614">
        <f>E1244+G1244</f>
        <v>0</v>
      </c>
      <c r="I1244" s="541"/>
      <c r="J1244" s="542"/>
      <c r="K1244" s="519" t="s">
        <v>419</v>
      </c>
      <c r="L1244" s="519">
        <f>I1244</f>
        <v>0</v>
      </c>
      <c r="M1244" s="542"/>
      <c r="N1244" s="542"/>
      <c r="O1244" s="519" t="s">
        <v>419</v>
      </c>
      <c r="P1244" s="519">
        <f>M1244</f>
        <v>0</v>
      </c>
      <c r="Q1244" s="519">
        <f>I1244+M1244</f>
        <v>0</v>
      </c>
      <c r="R1244" s="519">
        <f>J1244+N1244</f>
        <v>0</v>
      </c>
      <c r="S1244" s="519" t="s">
        <v>419</v>
      </c>
      <c r="T1244" s="521">
        <f>Q1244</f>
        <v>0</v>
      </c>
      <c r="V1244" s="617"/>
      <c r="W1244" s="617"/>
      <c r="X1244" s="617"/>
      <c r="Y1244" s="617"/>
      <c r="Z1244" s="617"/>
      <c r="AA1244" s="617"/>
      <c r="AB1244" s="617"/>
      <c r="AC1244" s="617"/>
      <c r="AD1244" s="617"/>
      <c r="AE1244" s="617"/>
      <c r="AF1244" s="617"/>
      <c r="AG1244" s="617"/>
      <c r="AH1244" s="617"/>
      <c r="AI1244" s="617"/>
      <c r="AJ1244" s="617"/>
      <c r="AK1244" s="617"/>
      <c r="AL1244" s="617"/>
      <c r="AM1244" s="617"/>
      <c r="AN1244" s="617"/>
      <c r="AO1244" s="617"/>
      <c r="AP1244" s="617"/>
      <c r="AQ1244" s="617"/>
      <c r="AR1244" s="617"/>
      <c r="AS1244" s="617"/>
      <c r="AT1244" s="617"/>
    </row>
    <row r="1245" spans="1:46" ht="15.75" hidden="1" thickBot="1">
      <c r="A1245" s="534" t="s">
        <v>57</v>
      </c>
      <c r="B1245" s="518" t="s">
        <v>419</v>
      </c>
      <c r="C1245" s="519" t="s">
        <v>419</v>
      </c>
      <c r="D1245" s="519" t="s">
        <v>419</v>
      </c>
      <c r="E1245" s="612" t="s">
        <v>419</v>
      </c>
      <c r="F1245" s="613" t="s">
        <v>419</v>
      </c>
      <c r="G1245" s="613" t="s">
        <v>419</v>
      </c>
      <c r="H1245" s="614" t="s">
        <v>419</v>
      </c>
      <c r="I1245" s="522" t="s">
        <v>419</v>
      </c>
      <c r="J1245" s="519" t="s">
        <v>419</v>
      </c>
      <c r="K1245" s="542"/>
      <c r="L1245" s="519">
        <f>K1245</f>
        <v>0</v>
      </c>
      <c r="M1245" s="519" t="s">
        <v>419</v>
      </c>
      <c r="N1245" s="519" t="s">
        <v>419</v>
      </c>
      <c r="O1245" s="542"/>
      <c r="P1245" s="519">
        <f>O1245</f>
        <v>0</v>
      </c>
      <c r="Q1245" s="519" t="s">
        <v>419</v>
      </c>
      <c r="R1245" s="519" t="s">
        <v>419</v>
      </c>
      <c r="S1245" s="519">
        <f>K1245+O1245</f>
        <v>0</v>
      </c>
      <c r="T1245" s="521">
        <f>S1245</f>
        <v>0</v>
      </c>
      <c r="V1245" s="617"/>
      <c r="W1245" s="617"/>
      <c r="X1245" s="617"/>
      <c r="Y1245" s="617"/>
      <c r="Z1245" s="617"/>
      <c r="AA1245" s="617"/>
      <c r="AB1245" s="617"/>
      <c r="AC1245" s="617"/>
      <c r="AD1245" s="617"/>
      <c r="AE1245" s="617"/>
      <c r="AF1245" s="617"/>
      <c r="AG1245" s="617"/>
      <c r="AH1245" s="617"/>
      <c r="AI1245" s="617"/>
      <c r="AJ1245" s="617"/>
      <c r="AK1245" s="617"/>
      <c r="AL1245" s="617"/>
      <c r="AM1245" s="617"/>
      <c r="AN1245" s="617"/>
      <c r="AO1245" s="617"/>
      <c r="AP1245" s="617"/>
      <c r="AQ1245" s="617"/>
      <c r="AR1245" s="617"/>
      <c r="AS1245" s="617"/>
      <c r="AT1245" s="617"/>
    </row>
    <row r="1246" spans="1:46" ht="18.75" hidden="1" thickBot="1">
      <c r="A1246" s="535" t="s">
        <v>518</v>
      </c>
      <c r="B1246" s="536"/>
      <c r="C1246" s="519" t="e">
        <f>ROUND((Q1246-R1246)/H1246/12,0)</f>
        <v>#DIV/0!</v>
      </c>
      <c r="D1246" s="519" t="e">
        <f>ROUND(R1246/F1246/12,0)</f>
        <v>#DIV/0!</v>
      </c>
      <c r="E1246" s="612">
        <f>E1247+E1248</f>
        <v>0</v>
      </c>
      <c r="F1246" s="613">
        <f>F1247+F1248</f>
        <v>0</v>
      </c>
      <c r="G1246" s="613">
        <f>G1247+G1248</f>
        <v>0</v>
      </c>
      <c r="H1246" s="614">
        <f>IF(E1246+G1246=H1247+H1248,E1246+G1246, "CHYBA")</f>
        <v>0</v>
      </c>
      <c r="I1246" s="522">
        <f>I1247+I1248</f>
        <v>0</v>
      </c>
      <c r="J1246" s="519">
        <f t="shared" ref="J1246" si="401">J1247+J1248</f>
        <v>0</v>
      </c>
      <c r="K1246" s="519">
        <f>K1249</f>
        <v>0</v>
      </c>
      <c r="L1246" s="519">
        <f>IF(I1246+K1246=L1247+L1248+L1249,I1246+K1246,"CHYBA")</f>
        <v>0</v>
      </c>
      <c r="M1246" s="519">
        <f>M1247+M1248</f>
        <v>0</v>
      </c>
      <c r="N1246" s="519">
        <f>N1247+N1248</f>
        <v>0</v>
      </c>
      <c r="O1246" s="519">
        <f>O1249</f>
        <v>0</v>
      </c>
      <c r="P1246" s="519">
        <f>IF(M1246+O1246=P1247+P1248+P1249,M1246+O1246,"CHYBA")</f>
        <v>0</v>
      </c>
      <c r="Q1246" s="519">
        <f>Q1247+Q1248</f>
        <v>0</v>
      </c>
      <c r="R1246" s="519">
        <f>R1247+R1248</f>
        <v>0</v>
      </c>
      <c r="S1246" s="519">
        <f>S1249</f>
        <v>0</v>
      </c>
      <c r="T1246" s="521">
        <f>IF(Q1246+S1246=T1247+T1248+T1249,Q1246+S1246,"CHYBA")</f>
        <v>0</v>
      </c>
      <c r="V1246" s="617"/>
      <c r="W1246" s="617"/>
      <c r="X1246" s="617"/>
      <c r="Y1246" s="617"/>
      <c r="Z1246" s="617"/>
      <c r="AA1246" s="617"/>
      <c r="AB1246" s="617"/>
      <c r="AC1246" s="617"/>
      <c r="AD1246" s="617"/>
      <c r="AE1246" s="617"/>
      <c r="AF1246" s="617"/>
      <c r="AG1246" s="617"/>
      <c r="AH1246" s="617"/>
      <c r="AI1246" s="617"/>
      <c r="AJ1246" s="617"/>
      <c r="AK1246" s="617"/>
      <c r="AL1246" s="617"/>
      <c r="AM1246" s="617"/>
      <c r="AN1246" s="617"/>
      <c r="AO1246" s="617"/>
      <c r="AP1246" s="617"/>
      <c r="AQ1246" s="617"/>
      <c r="AR1246" s="617"/>
      <c r="AS1246" s="617"/>
      <c r="AT1246" s="617"/>
    </row>
    <row r="1247" spans="1:46" ht="15.75" hidden="1" thickBot="1">
      <c r="A1247" s="534" t="s">
        <v>55</v>
      </c>
      <c r="B1247" s="518" t="s">
        <v>419</v>
      </c>
      <c r="C1247" s="519" t="e">
        <f>ROUND((Q1247-R1247)/H1247/12,0)</f>
        <v>#DIV/0!</v>
      </c>
      <c r="D1247" s="519" t="e">
        <f>ROUND(R1247/F1247/12,0)</f>
        <v>#DIV/0!</v>
      </c>
      <c r="E1247" s="615"/>
      <c r="F1247" s="616"/>
      <c r="G1247" s="616"/>
      <c r="H1247" s="614">
        <f>E1247+G1247</f>
        <v>0</v>
      </c>
      <c r="I1247" s="541"/>
      <c r="J1247" s="542"/>
      <c r="K1247" s="519" t="s">
        <v>419</v>
      </c>
      <c r="L1247" s="519">
        <f>I1247</f>
        <v>0</v>
      </c>
      <c r="M1247" s="542"/>
      <c r="N1247" s="542"/>
      <c r="O1247" s="519" t="s">
        <v>419</v>
      </c>
      <c r="P1247" s="519">
        <f>M1247</f>
        <v>0</v>
      </c>
      <c r="Q1247" s="519">
        <f>I1247+M1247</f>
        <v>0</v>
      </c>
      <c r="R1247" s="519">
        <f>J1247+N1247</f>
        <v>0</v>
      </c>
      <c r="S1247" s="519" t="s">
        <v>419</v>
      </c>
      <c r="T1247" s="521">
        <f>Q1247</f>
        <v>0</v>
      </c>
      <c r="V1247" s="617"/>
      <c r="W1247" s="617"/>
      <c r="X1247" s="617"/>
      <c r="Y1247" s="617"/>
      <c r="Z1247" s="617"/>
      <c r="AA1247" s="617"/>
      <c r="AB1247" s="617"/>
      <c r="AC1247" s="617"/>
      <c r="AD1247" s="617"/>
      <c r="AE1247" s="617"/>
      <c r="AF1247" s="617"/>
      <c r="AG1247" s="617"/>
      <c r="AH1247" s="617"/>
      <c r="AI1247" s="617"/>
      <c r="AJ1247" s="617"/>
      <c r="AK1247" s="617"/>
      <c r="AL1247" s="617"/>
      <c r="AM1247" s="617"/>
      <c r="AN1247" s="617"/>
      <c r="AO1247" s="617"/>
      <c r="AP1247" s="617"/>
      <c r="AQ1247" s="617"/>
      <c r="AR1247" s="617"/>
      <c r="AS1247" s="617"/>
      <c r="AT1247" s="617"/>
    </row>
    <row r="1248" spans="1:46" ht="15.75" hidden="1" thickBot="1">
      <c r="A1248" s="534" t="s">
        <v>56</v>
      </c>
      <c r="B1248" s="518" t="s">
        <v>419</v>
      </c>
      <c r="C1248" s="519" t="e">
        <f>ROUND((Q1248-R1248)/H1248/12,0)</f>
        <v>#DIV/0!</v>
      </c>
      <c r="D1248" s="519" t="e">
        <f>ROUND(R1248/F1248/12,0)</f>
        <v>#DIV/0!</v>
      </c>
      <c r="E1248" s="615"/>
      <c r="F1248" s="616"/>
      <c r="G1248" s="616"/>
      <c r="H1248" s="614">
        <f>E1248+G1248</f>
        <v>0</v>
      </c>
      <c r="I1248" s="541"/>
      <c r="J1248" s="542"/>
      <c r="K1248" s="519" t="s">
        <v>419</v>
      </c>
      <c r="L1248" s="519">
        <f>I1248</f>
        <v>0</v>
      </c>
      <c r="M1248" s="542"/>
      <c r="N1248" s="542"/>
      <c r="O1248" s="519" t="s">
        <v>419</v>
      </c>
      <c r="P1248" s="519">
        <f>M1248</f>
        <v>0</v>
      </c>
      <c r="Q1248" s="519">
        <f>I1248+M1248</f>
        <v>0</v>
      </c>
      <c r="R1248" s="519">
        <f>J1248+N1248</f>
        <v>0</v>
      </c>
      <c r="S1248" s="519" t="s">
        <v>419</v>
      </c>
      <c r="T1248" s="521">
        <f>Q1248</f>
        <v>0</v>
      </c>
      <c r="V1248" s="617"/>
      <c r="W1248" s="617"/>
      <c r="X1248" s="617"/>
      <c r="Y1248" s="617"/>
      <c r="Z1248" s="617"/>
      <c r="AA1248" s="617"/>
      <c r="AB1248" s="617"/>
      <c r="AC1248" s="617"/>
      <c r="AD1248" s="617"/>
      <c r="AE1248" s="617"/>
      <c r="AF1248" s="617"/>
      <c r="AG1248" s="617"/>
      <c r="AH1248" s="617"/>
      <c r="AI1248" s="617"/>
      <c r="AJ1248" s="617"/>
      <c r="AK1248" s="617"/>
      <c r="AL1248" s="617"/>
      <c r="AM1248" s="617"/>
      <c r="AN1248" s="617"/>
      <c r="AO1248" s="617"/>
      <c r="AP1248" s="617"/>
      <c r="AQ1248" s="617"/>
      <c r="AR1248" s="617"/>
      <c r="AS1248" s="617"/>
      <c r="AT1248" s="617"/>
    </row>
    <row r="1249" spans="1:46" ht="15.75" hidden="1" thickBot="1">
      <c r="A1249" s="534" t="s">
        <v>57</v>
      </c>
      <c r="B1249" s="518" t="s">
        <v>419</v>
      </c>
      <c r="C1249" s="519" t="s">
        <v>419</v>
      </c>
      <c r="D1249" s="519" t="s">
        <v>419</v>
      </c>
      <c r="E1249" s="612" t="s">
        <v>419</v>
      </c>
      <c r="F1249" s="613" t="s">
        <v>419</v>
      </c>
      <c r="G1249" s="613" t="s">
        <v>419</v>
      </c>
      <c r="H1249" s="614" t="s">
        <v>419</v>
      </c>
      <c r="I1249" s="522" t="s">
        <v>419</v>
      </c>
      <c r="J1249" s="519" t="s">
        <v>419</v>
      </c>
      <c r="K1249" s="542"/>
      <c r="L1249" s="519">
        <f>K1249</f>
        <v>0</v>
      </c>
      <c r="M1249" s="519" t="s">
        <v>419</v>
      </c>
      <c r="N1249" s="519" t="s">
        <v>419</v>
      </c>
      <c r="O1249" s="542"/>
      <c r="P1249" s="519">
        <f>O1249</f>
        <v>0</v>
      </c>
      <c r="Q1249" s="519" t="s">
        <v>419</v>
      </c>
      <c r="R1249" s="519" t="s">
        <v>419</v>
      </c>
      <c r="S1249" s="519">
        <f>K1249+O1249</f>
        <v>0</v>
      </c>
      <c r="T1249" s="521">
        <f>S1249</f>
        <v>0</v>
      </c>
      <c r="V1249" s="617"/>
      <c r="W1249" s="617"/>
      <c r="X1249" s="617"/>
      <c r="Y1249" s="617"/>
      <c r="Z1249" s="617"/>
      <c r="AA1249" s="617"/>
      <c r="AB1249" s="617"/>
      <c r="AC1249" s="617"/>
      <c r="AD1249" s="617"/>
      <c r="AE1249" s="617"/>
      <c r="AF1249" s="617"/>
      <c r="AG1249" s="617"/>
      <c r="AH1249" s="617"/>
      <c r="AI1249" s="617"/>
      <c r="AJ1249" s="617"/>
      <c r="AK1249" s="617"/>
      <c r="AL1249" s="617"/>
      <c r="AM1249" s="617"/>
      <c r="AN1249" s="617"/>
      <c r="AO1249" s="617"/>
      <c r="AP1249" s="617"/>
      <c r="AQ1249" s="617"/>
      <c r="AR1249" s="617"/>
      <c r="AS1249" s="617"/>
      <c r="AT1249" s="617"/>
    </row>
    <row r="1250" spans="1:46" ht="18.75" hidden="1" thickBot="1">
      <c r="A1250" s="535" t="s">
        <v>518</v>
      </c>
      <c r="B1250" s="536"/>
      <c r="C1250" s="519" t="e">
        <f>ROUND((Q1250-R1250)/H1250/12,0)</f>
        <v>#DIV/0!</v>
      </c>
      <c r="D1250" s="519" t="e">
        <f>ROUND(R1250/F1250/12,0)</f>
        <v>#DIV/0!</v>
      </c>
      <c r="E1250" s="612">
        <f>E1251+E1252</f>
        <v>0</v>
      </c>
      <c r="F1250" s="613">
        <f>F1251+F1252</f>
        <v>0</v>
      </c>
      <c r="G1250" s="613">
        <f>G1251+G1252</f>
        <v>0</v>
      </c>
      <c r="H1250" s="614">
        <f>IF(E1250+G1250=H1251+H1252,E1250+G1250, "CHYBA")</f>
        <v>0</v>
      </c>
      <c r="I1250" s="522">
        <f>I1251+I1252</f>
        <v>0</v>
      </c>
      <c r="J1250" s="519">
        <f t="shared" ref="J1250" si="402">J1251+J1252</f>
        <v>0</v>
      </c>
      <c r="K1250" s="519">
        <f>K1253</f>
        <v>0</v>
      </c>
      <c r="L1250" s="519">
        <f>IF(I1250+K1250=L1251+L1252+L1253,I1250+K1250,"CHYBA")</f>
        <v>0</v>
      </c>
      <c r="M1250" s="519">
        <f>M1251+M1252</f>
        <v>0</v>
      </c>
      <c r="N1250" s="519">
        <f>N1251+N1252</f>
        <v>0</v>
      </c>
      <c r="O1250" s="519">
        <f>O1253</f>
        <v>0</v>
      </c>
      <c r="P1250" s="519">
        <f>IF(M1250+O1250=P1251+P1252+P1253,M1250+O1250,"CHYBA")</f>
        <v>0</v>
      </c>
      <c r="Q1250" s="519">
        <f>Q1251+Q1252</f>
        <v>0</v>
      </c>
      <c r="R1250" s="519">
        <f>R1251+R1252</f>
        <v>0</v>
      </c>
      <c r="S1250" s="519">
        <f>S1253</f>
        <v>0</v>
      </c>
      <c r="T1250" s="521">
        <f>IF(Q1250+S1250=T1251+T1252+T1253,Q1250+S1250,"CHYBA")</f>
        <v>0</v>
      </c>
      <c r="V1250" s="617"/>
      <c r="W1250" s="617"/>
      <c r="X1250" s="617"/>
      <c r="Y1250" s="617"/>
      <c r="Z1250" s="617"/>
      <c r="AA1250" s="617"/>
      <c r="AB1250" s="617"/>
      <c r="AC1250" s="617"/>
      <c r="AD1250" s="617"/>
      <c r="AE1250" s="617"/>
      <c r="AF1250" s="617"/>
      <c r="AG1250" s="617"/>
      <c r="AH1250" s="617"/>
      <c r="AI1250" s="617"/>
      <c r="AJ1250" s="617"/>
      <c r="AK1250" s="617"/>
      <c r="AL1250" s="617"/>
      <c r="AM1250" s="617"/>
      <c r="AN1250" s="617"/>
      <c r="AO1250" s="617"/>
      <c r="AP1250" s="617"/>
      <c r="AQ1250" s="617"/>
      <c r="AR1250" s="617"/>
      <c r="AS1250" s="617"/>
      <c r="AT1250" s="617"/>
    </row>
    <row r="1251" spans="1:46" ht="15.75" hidden="1" thickBot="1">
      <c r="A1251" s="534" t="s">
        <v>55</v>
      </c>
      <c r="B1251" s="518" t="s">
        <v>419</v>
      </c>
      <c r="C1251" s="519" t="e">
        <f>ROUND((Q1251-R1251)/H1251/12,0)</f>
        <v>#DIV/0!</v>
      </c>
      <c r="D1251" s="519" t="e">
        <f>ROUND(R1251/F1251/12,0)</f>
        <v>#DIV/0!</v>
      </c>
      <c r="E1251" s="615"/>
      <c r="F1251" s="616"/>
      <c r="G1251" s="616"/>
      <c r="H1251" s="614">
        <f>E1251+G1251</f>
        <v>0</v>
      </c>
      <c r="I1251" s="541"/>
      <c r="J1251" s="542"/>
      <c r="K1251" s="519" t="s">
        <v>419</v>
      </c>
      <c r="L1251" s="519">
        <f>I1251</f>
        <v>0</v>
      </c>
      <c r="M1251" s="542"/>
      <c r="N1251" s="542"/>
      <c r="O1251" s="519" t="s">
        <v>419</v>
      </c>
      <c r="P1251" s="519">
        <f>M1251</f>
        <v>0</v>
      </c>
      <c r="Q1251" s="519">
        <f>I1251+M1251</f>
        <v>0</v>
      </c>
      <c r="R1251" s="519">
        <f>J1251+N1251</f>
        <v>0</v>
      </c>
      <c r="S1251" s="519" t="s">
        <v>419</v>
      </c>
      <c r="T1251" s="521">
        <f>Q1251</f>
        <v>0</v>
      </c>
      <c r="V1251" s="617"/>
      <c r="W1251" s="617"/>
      <c r="X1251" s="617"/>
      <c r="Y1251" s="617"/>
      <c r="Z1251" s="617"/>
      <c r="AA1251" s="617"/>
      <c r="AB1251" s="617"/>
      <c r="AC1251" s="617"/>
      <c r="AD1251" s="617"/>
      <c r="AE1251" s="617"/>
      <c r="AF1251" s="617"/>
      <c r="AG1251" s="617"/>
      <c r="AH1251" s="617"/>
      <c r="AI1251" s="617"/>
      <c r="AJ1251" s="617"/>
      <c r="AK1251" s="617"/>
      <c r="AL1251" s="617"/>
      <c r="AM1251" s="617"/>
      <c r="AN1251" s="617"/>
      <c r="AO1251" s="617"/>
      <c r="AP1251" s="617"/>
      <c r="AQ1251" s="617"/>
      <c r="AR1251" s="617"/>
      <c r="AS1251" s="617"/>
      <c r="AT1251" s="617"/>
    </row>
    <row r="1252" spans="1:46" ht="15.75" hidden="1" thickBot="1">
      <c r="A1252" s="534" t="s">
        <v>56</v>
      </c>
      <c r="B1252" s="518" t="s">
        <v>419</v>
      </c>
      <c r="C1252" s="519" t="e">
        <f>ROUND((Q1252-R1252)/H1252/12,0)</f>
        <v>#DIV/0!</v>
      </c>
      <c r="D1252" s="519" t="e">
        <f>ROUND(R1252/F1252/12,0)</f>
        <v>#DIV/0!</v>
      </c>
      <c r="E1252" s="615"/>
      <c r="F1252" s="616"/>
      <c r="G1252" s="616"/>
      <c r="H1252" s="614">
        <f>E1252+G1252</f>
        <v>0</v>
      </c>
      <c r="I1252" s="541"/>
      <c r="J1252" s="542"/>
      <c r="K1252" s="519" t="s">
        <v>419</v>
      </c>
      <c r="L1252" s="519">
        <f>I1252</f>
        <v>0</v>
      </c>
      <c r="M1252" s="542"/>
      <c r="N1252" s="542"/>
      <c r="O1252" s="519" t="s">
        <v>419</v>
      </c>
      <c r="P1252" s="519">
        <f>M1252</f>
        <v>0</v>
      </c>
      <c r="Q1252" s="519">
        <f>I1252+M1252</f>
        <v>0</v>
      </c>
      <c r="R1252" s="519">
        <f>J1252+N1252</f>
        <v>0</v>
      </c>
      <c r="S1252" s="519" t="s">
        <v>419</v>
      </c>
      <c r="T1252" s="521">
        <f>Q1252</f>
        <v>0</v>
      </c>
      <c r="V1252" s="617"/>
      <c r="W1252" s="617"/>
      <c r="X1252" s="617"/>
      <c r="Y1252" s="617"/>
      <c r="Z1252" s="617"/>
      <c r="AA1252" s="617"/>
      <c r="AB1252" s="617"/>
      <c r="AC1252" s="617"/>
      <c r="AD1252" s="617"/>
      <c r="AE1252" s="617"/>
      <c r="AF1252" s="617"/>
      <c r="AG1252" s="617"/>
      <c r="AH1252" s="617"/>
      <c r="AI1252" s="617"/>
      <c r="AJ1252" s="617"/>
      <c r="AK1252" s="617"/>
      <c r="AL1252" s="617"/>
      <c r="AM1252" s="617"/>
      <c r="AN1252" s="617"/>
      <c r="AO1252" s="617"/>
      <c r="AP1252" s="617"/>
      <c r="AQ1252" s="617"/>
      <c r="AR1252" s="617"/>
      <c r="AS1252" s="617"/>
      <c r="AT1252" s="617"/>
    </row>
    <row r="1253" spans="1:46" ht="15.75" hidden="1" thickBot="1">
      <c r="A1253" s="534" t="s">
        <v>57</v>
      </c>
      <c r="B1253" s="518" t="s">
        <v>419</v>
      </c>
      <c r="C1253" s="519" t="s">
        <v>419</v>
      </c>
      <c r="D1253" s="519" t="s">
        <v>419</v>
      </c>
      <c r="E1253" s="612" t="s">
        <v>419</v>
      </c>
      <c r="F1253" s="613" t="s">
        <v>419</v>
      </c>
      <c r="G1253" s="613" t="s">
        <v>419</v>
      </c>
      <c r="H1253" s="614" t="s">
        <v>419</v>
      </c>
      <c r="I1253" s="522" t="s">
        <v>419</v>
      </c>
      <c r="J1253" s="519" t="s">
        <v>419</v>
      </c>
      <c r="K1253" s="542"/>
      <c r="L1253" s="519">
        <f>K1253</f>
        <v>0</v>
      </c>
      <c r="M1253" s="519" t="s">
        <v>419</v>
      </c>
      <c r="N1253" s="519" t="s">
        <v>419</v>
      </c>
      <c r="O1253" s="542"/>
      <c r="P1253" s="519">
        <f>O1253</f>
        <v>0</v>
      </c>
      <c r="Q1253" s="519" t="s">
        <v>419</v>
      </c>
      <c r="R1253" s="519" t="s">
        <v>419</v>
      </c>
      <c r="S1253" s="519">
        <f>K1253+O1253</f>
        <v>0</v>
      </c>
      <c r="T1253" s="521">
        <f>S1253</f>
        <v>0</v>
      </c>
      <c r="V1253" s="617"/>
      <c r="W1253" s="617"/>
      <c r="X1253" s="617"/>
      <c r="Y1253" s="617"/>
      <c r="Z1253" s="617"/>
      <c r="AA1253" s="617"/>
      <c r="AB1253" s="617"/>
      <c r="AC1253" s="617"/>
      <c r="AD1253" s="617"/>
      <c r="AE1253" s="617"/>
      <c r="AF1253" s="617"/>
      <c r="AG1253" s="617"/>
      <c r="AH1253" s="617"/>
      <c r="AI1253" s="617"/>
      <c r="AJ1253" s="617"/>
      <c r="AK1253" s="617"/>
      <c r="AL1253" s="617"/>
      <c r="AM1253" s="617"/>
      <c r="AN1253" s="617"/>
      <c r="AO1253" s="617"/>
      <c r="AP1253" s="617"/>
      <c r="AQ1253" s="617"/>
      <c r="AR1253" s="617"/>
      <c r="AS1253" s="617"/>
      <c r="AT1253" s="617"/>
    </row>
    <row r="1254" spans="1:46" ht="18.75" hidden="1" thickBot="1">
      <c r="A1254" s="535" t="s">
        <v>518</v>
      </c>
      <c r="B1254" s="536"/>
      <c r="C1254" s="519" t="e">
        <f>ROUND((Q1254-R1254)/H1254/12,0)</f>
        <v>#DIV/0!</v>
      </c>
      <c r="D1254" s="519" t="e">
        <f>ROUND(R1254/F1254/12,0)</f>
        <v>#DIV/0!</v>
      </c>
      <c r="E1254" s="612">
        <f>E1255+E1256</f>
        <v>0</v>
      </c>
      <c r="F1254" s="613">
        <f>F1255+F1256</f>
        <v>0</v>
      </c>
      <c r="G1254" s="613">
        <f>G1255+G1256</f>
        <v>0</v>
      </c>
      <c r="H1254" s="614">
        <f>IF(E1254+G1254=H1255+H1256,E1254+G1254, "CHYBA")</f>
        <v>0</v>
      </c>
      <c r="I1254" s="522">
        <f>I1255+I1256</f>
        <v>0</v>
      </c>
      <c r="J1254" s="519">
        <f t="shared" ref="J1254" si="403">J1255+J1256</f>
        <v>0</v>
      </c>
      <c r="K1254" s="519">
        <f>K1257</f>
        <v>0</v>
      </c>
      <c r="L1254" s="519">
        <f>IF(I1254+K1254=L1255+L1256+L1257,I1254+K1254,"CHYBA")</f>
        <v>0</v>
      </c>
      <c r="M1254" s="519">
        <f>M1255+M1256</f>
        <v>0</v>
      </c>
      <c r="N1254" s="519">
        <f>N1255+N1256</f>
        <v>0</v>
      </c>
      <c r="O1254" s="519">
        <f>O1257</f>
        <v>0</v>
      </c>
      <c r="P1254" s="519">
        <f>IF(M1254+O1254=P1255+P1256+P1257,M1254+O1254,"CHYBA")</f>
        <v>0</v>
      </c>
      <c r="Q1254" s="519">
        <f>Q1255+Q1256</f>
        <v>0</v>
      </c>
      <c r="R1254" s="519">
        <f>R1255+R1256</f>
        <v>0</v>
      </c>
      <c r="S1254" s="519">
        <f>S1257</f>
        <v>0</v>
      </c>
      <c r="T1254" s="521">
        <f>IF(Q1254+S1254=T1255+T1256+T1257,Q1254+S1254,"CHYBA")</f>
        <v>0</v>
      </c>
      <c r="V1254" s="617"/>
      <c r="W1254" s="617"/>
      <c r="X1254" s="617"/>
      <c r="Y1254" s="617"/>
      <c r="Z1254" s="617"/>
      <c r="AA1254" s="617"/>
      <c r="AB1254" s="617"/>
      <c r="AC1254" s="617"/>
      <c r="AD1254" s="617"/>
      <c r="AE1254" s="617"/>
      <c r="AF1254" s="617"/>
      <c r="AG1254" s="617"/>
      <c r="AH1254" s="617"/>
      <c r="AI1254" s="617"/>
      <c r="AJ1254" s="617"/>
      <c r="AK1254" s="617"/>
      <c r="AL1254" s="617"/>
      <c r="AM1254" s="617"/>
      <c r="AN1254" s="617"/>
      <c r="AO1254" s="617"/>
      <c r="AP1254" s="617"/>
      <c r="AQ1254" s="617"/>
      <c r="AR1254" s="617"/>
      <c r="AS1254" s="617"/>
      <c r="AT1254" s="617"/>
    </row>
    <row r="1255" spans="1:46" ht="15.75" hidden="1" thickBot="1">
      <c r="A1255" s="534" t="s">
        <v>55</v>
      </c>
      <c r="B1255" s="518" t="s">
        <v>419</v>
      </c>
      <c r="C1255" s="519" t="e">
        <f>ROUND((Q1255-R1255)/H1255/12,0)</f>
        <v>#DIV/0!</v>
      </c>
      <c r="D1255" s="519" t="e">
        <f>ROUND(R1255/F1255/12,0)</f>
        <v>#DIV/0!</v>
      </c>
      <c r="E1255" s="615"/>
      <c r="F1255" s="616"/>
      <c r="G1255" s="616"/>
      <c r="H1255" s="614">
        <f>E1255+G1255</f>
        <v>0</v>
      </c>
      <c r="I1255" s="541"/>
      <c r="J1255" s="542"/>
      <c r="K1255" s="519" t="s">
        <v>419</v>
      </c>
      <c r="L1255" s="519">
        <f>I1255</f>
        <v>0</v>
      </c>
      <c r="M1255" s="542"/>
      <c r="N1255" s="542"/>
      <c r="O1255" s="519" t="s">
        <v>419</v>
      </c>
      <c r="P1255" s="519">
        <f>M1255</f>
        <v>0</v>
      </c>
      <c r="Q1255" s="519">
        <f>I1255+M1255</f>
        <v>0</v>
      </c>
      <c r="R1255" s="519">
        <f>J1255+N1255</f>
        <v>0</v>
      </c>
      <c r="S1255" s="519" t="s">
        <v>419</v>
      </c>
      <c r="T1255" s="521">
        <f>Q1255</f>
        <v>0</v>
      </c>
      <c r="V1255" s="617"/>
      <c r="W1255" s="617"/>
      <c r="X1255" s="617"/>
      <c r="Y1255" s="617"/>
      <c r="Z1255" s="617"/>
      <c r="AA1255" s="617"/>
      <c r="AB1255" s="617"/>
      <c r="AC1255" s="617"/>
      <c r="AD1255" s="617"/>
      <c r="AE1255" s="617"/>
      <c r="AF1255" s="617"/>
      <c r="AG1255" s="617"/>
      <c r="AH1255" s="617"/>
      <c r="AI1255" s="617"/>
      <c r="AJ1255" s="617"/>
      <c r="AK1255" s="617"/>
      <c r="AL1255" s="617"/>
      <c r="AM1255" s="617"/>
      <c r="AN1255" s="617"/>
      <c r="AO1255" s="617"/>
      <c r="AP1255" s="617"/>
      <c r="AQ1255" s="617"/>
      <c r="AR1255" s="617"/>
      <c r="AS1255" s="617"/>
      <c r="AT1255" s="617"/>
    </row>
    <row r="1256" spans="1:46" ht="15.75" hidden="1" thickBot="1">
      <c r="A1256" s="534" t="s">
        <v>56</v>
      </c>
      <c r="B1256" s="518" t="s">
        <v>419</v>
      </c>
      <c r="C1256" s="519" t="e">
        <f>ROUND((Q1256-R1256)/H1256/12,0)</f>
        <v>#DIV/0!</v>
      </c>
      <c r="D1256" s="519" t="e">
        <f>ROUND(R1256/F1256/12,0)</f>
        <v>#DIV/0!</v>
      </c>
      <c r="E1256" s="615"/>
      <c r="F1256" s="616"/>
      <c r="G1256" s="616"/>
      <c r="H1256" s="614">
        <f>E1256+G1256</f>
        <v>0</v>
      </c>
      <c r="I1256" s="541"/>
      <c r="J1256" s="542"/>
      <c r="K1256" s="519" t="s">
        <v>419</v>
      </c>
      <c r="L1256" s="519">
        <f>I1256</f>
        <v>0</v>
      </c>
      <c r="M1256" s="542"/>
      <c r="N1256" s="542"/>
      <c r="O1256" s="519" t="s">
        <v>419</v>
      </c>
      <c r="P1256" s="519">
        <f>M1256</f>
        <v>0</v>
      </c>
      <c r="Q1256" s="519">
        <f>I1256+M1256</f>
        <v>0</v>
      </c>
      <c r="R1256" s="519">
        <f>J1256+N1256</f>
        <v>0</v>
      </c>
      <c r="S1256" s="519" t="s">
        <v>419</v>
      </c>
      <c r="T1256" s="521">
        <f>Q1256</f>
        <v>0</v>
      </c>
      <c r="V1256" s="617"/>
      <c r="W1256" s="617"/>
      <c r="X1256" s="617"/>
      <c r="Y1256" s="617"/>
      <c r="Z1256" s="617"/>
      <c r="AA1256" s="617"/>
      <c r="AB1256" s="617"/>
      <c r="AC1256" s="617"/>
      <c r="AD1256" s="617"/>
      <c r="AE1256" s="617"/>
      <c r="AF1256" s="617"/>
      <c r="AG1256" s="617"/>
      <c r="AH1256" s="617"/>
      <c r="AI1256" s="617"/>
      <c r="AJ1256" s="617"/>
      <c r="AK1256" s="617"/>
      <c r="AL1256" s="617"/>
      <c r="AM1256" s="617"/>
      <c r="AN1256" s="617"/>
      <c r="AO1256" s="617"/>
      <c r="AP1256" s="617"/>
      <c r="AQ1256" s="617"/>
      <c r="AR1256" s="617"/>
      <c r="AS1256" s="617"/>
      <c r="AT1256" s="617"/>
    </row>
    <row r="1257" spans="1:46" ht="15.75" hidden="1" thickBot="1">
      <c r="A1257" s="534" t="s">
        <v>57</v>
      </c>
      <c r="B1257" s="518" t="s">
        <v>419</v>
      </c>
      <c r="C1257" s="519" t="s">
        <v>419</v>
      </c>
      <c r="D1257" s="519" t="s">
        <v>419</v>
      </c>
      <c r="E1257" s="612" t="s">
        <v>419</v>
      </c>
      <c r="F1257" s="613" t="s">
        <v>419</v>
      </c>
      <c r="G1257" s="613" t="s">
        <v>419</v>
      </c>
      <c r="H1257" s="614" t="s">
        <v>419</v>
      </c>
      <c r="I1257" s="522" t="s">
        <v>419</v>
      </c>
      <c r="J1257" s="519" t="s">
        <v>419</v>
      </c>
      <c r="K1257" s="542"/>
      <c r="L1257" s="519">
        <f>K1257</f>
        <v>0</v>
      </c>
      <c r="M1257" s="519" t="s">
        <v>419</v>
      </c>
      <c r="N1257" s="519" t="s">
        <v>419</v>
      </c>
      <c r="O1257" s="542"/>
      <c r="P1257" s="519">
        <f>O1257</f>
        <v>0</v>
      </c>
      <c r="Q1257" s="519" t="s">
        <v>419</v>
      </c>
      <c r="R1257" s="519" t="s">
        <v>419</v>
      </c>
      <c r="S1257" s="519">
        <f>K1257+O1257</f>
        <v>0</v>
      </c>
      <c r="T1257" s="521">
        <f>S1257</f>
        <v>0</v>
      </c>
      <c r="V1257" s="617"/>
      <c r="W1257" s="617"/>
      <c r="X1257" s="617"/>
      <c r="Y1257" s="617"/>
      <c r="Z1257" s="617"/>
      <c r="AA1257" s="617"/>
      <c r="AB1257" s="617"/>
      <c r="AC1257" s="617"/>
      <c r="AD1257" s="617"/>
      <c r="AE1257" s="617"/>
      <c r="AF1257" s="617"/>
      <c r="AG1257" s="617"/>
      <c r="AH1257" s="617"/>
      <c r="AI1257" s="617"/>
      <c r="AJ1257" s="617"/>
      <c r="AK1257" s="617"/>
      <c r="AL1257" s="617"/>
      <c r="AM1257" s="617"/>
      <c r="AN1257" s="617"/>
      <c r="AO1257" s="617"/>
      <c r="AP1257" s="617"/>
      <c r="AQ1257" s="617"/>
      <c r="AR1257" s="617"/>
      <c r="AS1257" s="617"/>
      <c r="AT1257" s="617"/>
    </row>
    <row r="1258" spans="1:46" ht="18.75" hidden="1" thickBot="1">
      <c r="A1258" s="535" t="s">
        <v>518</v>
      </c>
      <c r="B1258" s="536"/>
      <c r="C1258" s="519" t="e">
        <f>ROUND((Q1258-R1258)/H1258/12,0)</f>
        <v>#DIV/0!</v>
      </c>
      <c r="D1258" s="519" t="e">
        <f>ROUND(R1258/F1258/12,0)</f>
        <v>#DIV/0!</v>
      </c>
      <c r="E1258" s="612">
        <f>E1259+E1260</f>
        <v>0</v>
      </c>
      <c r="F1258" s="613">
        <f>F1259+F1260</f>
        <v>0</v>
      </c>
      <c r="G1258" s="613">
        <f>G1259+G1260</f>
        <v>0</v>
      </c>
      <c r="H1258" s="614">
        <f>IF(E1258+G1258=H1259+H1260,E1258+G1258, "CHYBA")</f>
        <v>0</v>
      </c>
      <c r="I1258" s="522">
        <f>I1259+I1260</f>
        <v>0</v>
      </c>
      <c r="J1258" s="519">
        <f t="shared" ref="J1258" si="404">J1259+J1260</f>
        <v>0</v>
      </c>
      <c r="K1258" s="519">
        <f>K1261</f>
        <v>0</v>
      </c>
      <c r="L1258" s="519">
        <f>IF(I1258+K1258=L1259+L1260+L1261,I1258+K1258,"CHYBA")</f>
        <v>0</v>
      </c>
      <c r="M1258" s="519">
        <f>M1259+M1260</f>
        <v>0</v>
      </c>
      <c r="N1258" s="519">
        <f>N1259+N1260</f>
        <v>0</v>
      </c>
      <c r="O1258" s="519">
        <f>O1261</f>
        <v>0</v>
      </c>
      <c r="P1258" s="519">
        <f>IF(M1258+O1258=P1259+P1260+P1261,M1258+O1258,"CHYBA")</f>
        <v>0</v>
      </c>
      <c r="Q1258" s="519">
        <f>Q1259+Q1260</f>
        <v>0</v>
      </c>
      <c r="R1258" s="519">
        <f>R1259+R1260</f>
        <v>0</v>
      </c>
      <c r="S1258" s="519">
        <f>S1261</f>
        <v>0</v>
      </c>
      <c r="T1258" s="521">
        <f>IF(Q1258+S1258=T1259+T1260+T1261,Q1258+S1258,"CHYBA")</f>
        <v>0</v>
      </c>
      <c r="V1258" s="617"/>
      <c r="W1258" s="617"/>
      <c r="X1258" s="617"/>
      <c r="Y1258" s="617"/>
      <c r="Z1258" s="617"/>
      <c r="AA1258" s="617"/>
      <c r="AB1258" s="617"/>
      <c r="AC1258" s="617"/>
      <c r="AD1258" s="617"/>
      <c r="AE1258" s="617"/>
      <c r="AF1258" s="617"/>
      <c r="AG1258" s="617"/>
      <c r="AH1258" s="617"/>
      <c r="AI1258" s="617"/>
      <c r="AJ1258" s="617"/>
      <c r="AK1258" s="617"/>
      <c r="AL1258" s="617"/>
      <c r="AM1258" s="617"/>
      <c r="AN1258" s="617"/>
      <c r="AO1258" s="617"/>
      <c r="AP1258" s="617"/>
      <c r="AQ1258" s="617"/>
      <c r="AR1258" s="617"/>
      <c r="AS1258" s="617"/>
      <c r="AT1258" s="617"/>
    </row>
    <row r="1259" spans="1:46" ht="15.75" hidden="1" thickBot="1">
      <c r="A1259" s="534" t="s">
        <v>55</v>
      </c>
      <c r="B1259" s="518" t="s">
        <v>419</v>
      </c>
      <c r="C1259" s="519" t="e">
        <f>ROUND((Q1259-R1259)/H1259/12,0)</f>
        <v>#DIV/0!</v>
      </c>
      <c r="D1259" s="519" t="e">
        <f>ROUND(R1259/F1259/12,0)</f>
        <v>#DIV/0!</v>
      </c>
      <c r="E1259" s="615"/>
      <c r="F1259" s="616"/>
      <c r="G1259" s="616"/>
      <c r="H1259" s="614">
        <f>E1259+G1259</f>
        <v>0</v>
      </c>
      <c r="I1259" s="541"/>
      <c r="J1259" s="542"/>
      <c r="K1259" s="519" t="s">
        <v>419</v>
      </c>
      <c r="L1259" s="519">
        <f>I1259</f>
        <v>0</v>
      </c>
      <c r="M1259" s="542"/>
      <c r="N1259" s="542"/>
      <c r="O1259" s="519" t="s">
        <v>419</v>
      </c>
      <c r="P1259" s="519">
        <f>M1259</f>
        <v>0</v>
      </c>
      <c r="Q1259" s="519">
        <f>I1259+M1259</f>
        <v>0</v>
      </c>
      <c r="R1259" s="519">
        <f>J1259+N1259</f>
        <v>0</v>
      </c>
      <c r="S1259" s="519" t="s">
        <v>419</v>
      </c>
      <c r="T1259" s="521">
        <f>Q1259</f>
        <v>0</v>
      </c>
      <c r="V1259" s="617"/>
      <c r="W1259" s="617"/>
      <c r="X1259" s="617"/>
      <c r="Y1259" s="617"/>
      <c r="Z1259" s="617"/>
      <c r="AA1259" s="617"/>
      <c r="AB1259" s="617"/>
      <c r="AC1259" s="617"/>
      <c r="AD1259" s="617"/>
      <c r="AE1259" s="617"/>
      <c r="AF1259" s="617"/>
      <c r="AG1259" s="617"/>
      <c r="AH1259" s="617"/>
      <c r="AI1259" s="617"/>
      <c r="AJ1259" s="617"/>
      <c r="AK1259" s="617"/>
      <c r="AL1259" s="617"/>
      <c r="AM1259" s="617"/>
      <c r="AN1259" s="617"/>
      <c r="AO1259" s="617"/>
      <c r="AP1259" s="617"/>
      <c r="AQ1259" s="617"/>
      <c r="AR1259" s="617"/>
      <c r="AS1259" s="617"/>
      <c r="AT1259" s="617"/>
    </row>
    <row r="1260" spans="1:46" ht="15.75" hidden="1" thickBot="1">
      <c r="A1260" s="534" t="s">
        <v>56</v>
      </c>
      <c r="B1260" s="518" t="s">
        <v>419</v>
      </c>
      <c r="C1260" s="519" t="e">
        <f>ROUND((Q1260-R1260)/H1260/12,0)</f>
        <v>#DIV/0!</v>
      </c>
      <c r="D1260" s="519" t="e">
        <f>ROUND(R1260/F1260/12,0)</f>
        <v>#DIV/0!</v>
      </c>
      <c r="E1260" s="615"/>
      <c r="F1260" s="616"/>
      <c r="G1260" s="616"/>
      <c r="H1260" s="614">
        <f>E1260+G1260</f>
        <v>0</v>
      </c>
      <c r="I1260" s="541"/>
      <c r="J1260" s="542"/>
      <c r="K1260" s="519" t="s">
        <v>419</v>
      </c>
      <c r="L1260" s="519">
        <f>I1260</f>
        <v>0</v>
      </c>
      <c r="M1260" s="542"/>
      <c r="N1260" s="542"/>
      <c r="O1260" s="519" t="s">
        <v>419</v>
      </c>
      <c r="P1260" s="519">
        <f>M1260</f>
        <v>0</v>
      </c>
      <c r="Q1260" s="519">
        <f>I1260+M1260</f>
        <v>0</v>
      </c>
      <c r="R1260" s="519">
        <f>J1260+N1260</f>
        <v>0</v>
      </c>
      <c r="S1260" s="519" t="s">
        <v>419</v>
      </c>
      <c r="T1260" s="521">
        <f>Q1260</f>
        <v>0</v>
      </c>
      <c r="V1260" s="617"/>
      <c r="W1260" s="617"/>
      <c r="X1260" s="617"/>
      <c r="Y1260" s="617"/>
      <c r="Z1260" s="617"/>
      <c r="AA1260" s="617"/>
      <c r="AB1260" s="617"/>
      <c r="AC1260" s="617"/>
      <c r="AD1260" s="617"/>
      <c r="AE1260" s="617"/>
      <c r="AF1260" s="617"/>
      <c r="AG1260" s="617"/>
      <c r="AH1260" s="617"/>
      <c r="AI1260" s="617"/>
      <c r="AJ1260" s="617"/>
      <c r="AK1260" s="617"/>
      <c r="AL1260" s="617"/>
      <c r="AM1260" s="617"/>
      <c r="AN1260" s="617"/>
      <c r="AO1260" s="617"/>
      <c r="AP1260" s="617"/>
      <c r="AQ1260" s="617"/>
      <c r="AR1260" s="617"/>
      <c r="AS1260" s="617"/>
      <c r="AT1260" s="617"/>
    </row>
    <row r="1261" spans="1:46" ht="15.75" hidden="1" thickBot="1">
      <c r="A1261" s="551" t="s">
        <v>57</v>
      </c>
      <c r="B1261" s="552" t="s">
        <v>419</v>
      </c>
      <c r="C1261" s="553" t="s">
        <v>419</v>
      </c>
      <c r="D1261" s="553" t="s">
        <v>419</v>
      </c>
      <c r="E1261" s="621" t="s">
        <v>419</v>
      </c>
      <c r="F1261" s="622" t="s">
        <v>419</v>
      </c>
      <c r="G1261" s="622" t="s">
        <v>419</v>
      </c>
      <c r="H1261" s="623" t="s">
        <v>419</v>
      </c>
      <c r="I1261" s="557" t="s">
        <v>419</v>
      </c>
      <c r="J1261" s="553" t="s">
        <v>419</v>
      </c>
      <c r="K1261" s="558"/>
      <c r="L1261" s="553">
        <f>K1261</f>
        <v>0</v>
      </c>
      <c r="M1261" s="553" t="s">
        <v>419</v>
      </c>
      <c r="N1261" s="553" t="s">
        <v>419</v>
      </c>
      <c r="O1261" s="558"/>
      <c r="P1261" s="553">
        <f>O1261</f>
        <v>0</v>
      </c>
      <c r="Q1261" s="553" t="s">
        <v>419</v>
      </c>
      <c r="R1261" s="553" t="s">
        <v>419</v>
      </c>
      <c r="S1261" s="553">
        <f>K1261+O1261</f>
        <v>0</v>
      </c>
      <c r="T1261" s="559">
        <f>S1261</f>
        <v>0</v>
      </c>
      <c r="V1261" s="617"/>
      <c r="W1261" s="617"/>
      <c r="X1261" s="617"/>
      <c r="Y1261" s="617"/>
      <c r="Z1261" s="617"/>
      <c r="AA1261" s="617"/>
      <c r="AB1261" s="617"/>
      <c r="AC1261" s="617"/>
      <c r="AD1261" s="617"/>
      <c r="AE1261" s="617"/>
      <c r="AF1261" s="617"/>
      <c r="AG1261" s="617"/>
      <c r="AH1261" s="617"/>
      <c r="AI1261" s="617"/>
      <c r="AJ1261" s="617"/>
      <c r="AK1261" s="617"/>
      <c r="AL1261" s="617"/>
      <c r="AM1261" s="617"/>
      <c r="AN1261" s="617"/>
      <c r="AO1261" s="617"/>
      <c r="AP1261" s="617"/>
      <c r="AQ1261" s="617"/>
      <c r="AR1261" s="617"/>
      <c r="AS1261" s="617"/>
      <c r="AT1261" s="617"/>
    </row>
    <row r="1262" spans="1:46" ht="16.5" hidden="1" thickBot="1">
      <c r="A1262" s="528" t="s">
        <v>421</v>
      </c>
      <c r="B1262" s="529" t="s">
        <v>419</v>
      </c>
      <c r="C1262" s="530" t="e">
        <f>ROUND((Q1262-R1262)/H1262/12,0)</f>
        <v>#DIV/0!</v>
      </c>
      <c r="D1262" s="530" t="e">
        <f>ROUND(R1262/F1262/12,0)</f>
        <v>#DIV/0!</v>
      </c>
      <c r="E1262" s="624">
        <f>E1263+E1264</f>
        <v>0</v>
      </c>
      <c r="F1262" s="625">
        <f>F1263+F1264</f>
        <v>0</v>
      </c>
      <c r="G1262" s="625">
        <f>G1263+G1264</f>
        <v>0</v>
      </c>
      <c r="H1262" s="626">
        <f>IF(E1262+G1262=H1263+H1264,E1262+G1262, "CHYBA")</f>
        <v>0</v>
      </c>
      <c r="I1262" s="533">
        <f>I1263+I1264</f>
        <v>0</v>
      </c>
      <c r="J1262" s="530">
        <f t="shared" ref="J1262" si="405">J1263+J1264</f>
        <v>0</v>
      </c>
      <c r="K1262" s="530">
        <f>K1265</f>
        <v>0</v>
      </c>
      <c r="L1262" s="530">
        <f>IF(I1262+K1262=L1263+L1264+L1265,I1262+K1262,"CHYBA")</f>
        <v>0</v>
      </c>
      <c r="M1262" s="530">
        <f>M1263+M1264</f>
        <v>0</v>
      </c>
      <c r="N1262" s="530">
        <f>N1263+N1264</f>
        <v>0</v>
      </c>
      <c r="O1262" s="530">
        <f>O1265</f>
        <v>0</v>
      </c>
      <c r="P1262" s="530">
        <f>IF(M1262+O1262=P1263+P1264+P1265,M1262+O1262,"CHYBA")</f>
        <v>0</v>
      </c>
      <c r="Q1262" s="530">
        <f>Q1263+Q1264</f>
        <v>0</v>
      </c>
      <c r="R1262" s="530">
        <f>R1263+R1264</f>
        <v>0</v>
      </c>
      <c r="S1262" s="530">
        <f>S1265</f>
        <v>0</v>
      </c>
      <c r="T1262" s="532">
        <f>IF(Q1262+S1262=T1263+T1264+T1265,Q1262+S1262,"CHYBA")</f>
        <v>0</v>
      </c>
      <c r="V1262" s="617"/>
      <c r="W1262" s="617"/>
      <c r="X1262" s="617"/>
      <c r="Y1262" s="617"/>
      <c r="Z1262" s="617"/>
      <c r="AA1262" s="617"/>
      <c r="AB1262" s="617"/>
      <c r="AC1262" s="617"/>
      <c r="AD1262" s="617"/>
      <c r="AE1262" s="617"/>
      <c r="AF1262" s="617"/>
      <c r="AG1262" s="617"/>
      <c r="AH1262" s="617"/>
      <c r="AI1262" s="617"/>
      <c r="AJ1262" s="617"/>
      <c r="AK1262" s="617"/>
      <c r="AL1262" s="617"/>
      <c r="AM1262" s="617"/>
      <c r="AN1262" s="617"/>
      <c r="AO1262" s="617"/>
      <c r="AP1262" s="617"/>
      <c r="AQ1262" s="617"/>
      <c r="AR1262" s="617"/>
      <c r="AS1262" s="617"/>
      <c r="AT1262" s="617"/>
    </row>
    <row r="1263" spans="1:46" ht="15.75" hidden="1" thickBot="1">
      <c r="A1263" s="534" t="s">
        <v>55</v>
      </c>
      <c r="B1263" s="518" t="s">
        <v>419</v>
      </c>
      <c r="C1263" s="519" t="e">
        <f>ROUND((Q1263-R1263)/H1263/12,0)</f>
        <v>#DIV/0!</v>
      </c>
      <c r="D1263" s="519" t="e">
        <f>ROUND(R1263/F1263/12,0)</f>
        <v>#DIV/0!</v>
      </c>
      <c r="E1263" s="612">
        <f>E1267+E1271+E1275+E1279+E1283+E1287+E1291</f>
        <v>0</v>
      </c>
      <c r="F1263" s="613">
        <f>F1267+F1271+F1275+F1279+F1283+F1287+F1291</f>
        <v>0</v>
      </c>
      <c r="G1263" s="613">
        <f>G1267+G1271+G1275+G1279+G1283+G1287+G1291</f>
        <v>0</v>
      </c>
      <c r="H1263" s="614">
        <f>E1263+G1263</f>
        <v>0</v>
      </c>
      <c r="I1263" s="522">
        <f>I1267+I1271+I1275+I1279+I1283+I1287+I1291</f>
        <v>0</v>
      </c>
      <c r="J1263" s="519">
        <f t="shared" ref="J1263:J1264" si="406">J1267+J1271+J1275+J1279+J1283+J1287+J1291</f>
        <v>0</v>
      </c>
      <c r="K1263" s="519" t="s">
        <v>419</v>
      </c>
      <c r="L1263" s="519">
        <f>I1263</f>
        <v>0</v>
      </c>
      <c r="M1263" s="519">
        <f>M1267+M1271+M1275+M1279+M1283+M1287+M1291</f>
        <v>0</v>
      </c>
      <c r="N1263" s="519">
        <f t="shared" ref="N1263:N1264" si="407">N1267+N1271+N1275+N1279+N1283+N1287+N1291</f>
        <v>0</v>
      </c>
      <c r="O1263" s="519" t="s">
        <v>419</v>
      </c>
      <c r="P1263" s="519">
        <f>M1263</f>
        <v>0</v>
      </c>
      <c r="Q1263" s="519">
        <f>I1263+M1263</f>
        <v>0</v>
      </c>
      <c r="R1263" s="519">
        <f>J1263+N1263</f>
        <v>0</v>
      </c>
      <c r="S1263" s="519" t="s">
        <v>419</v>
      </c>
      <c r="T1263" s="521">
        <f>Q1263</f>
        <v>0</v>
      </c>
      <c r="V1263" s="617"/>
      <c r="W1263" s="617"/>
      <c r="X1263" s="617"/>
      <c r="Y1263" s="617"/>
      <c r="Z1263" s="617"/>
      <c r="AA1263" s="617"/>
      <c r="AB1263" s="617"/>
      <c r="AC1263" s="617"/>
      <c r="AD1263" s="617"/>
      <c r="AE1263" s="617"/>
      <c r="AF1263" s="617"/>
      <c r="AG1263" s="617"/>
      <c r="AH1263" s="617"/>
      <c r="AI1263" s="617"/>
      <c r="AJ1263" s="617"/>
      <c r="AK1263" s="617"/>
      <c r="AL1263" s="617"/>
      <c r="AM1263" s="617"/>
      <c r="AN1263" s="617"/>
      <c r="AO1263" s="617"/>
      <c r="AP1263" s="617"/>
      <c r="AQ1263" s="617"/>
      <c r="AR1263" s="617"/>
      <c r="AS1263" s="617"/>
      <c r="AT1263" s="617"/>
    </row>
    <row r="1264" spans="1:46" ht="15.75" hidden="1" thickBot="1">
      <c r="A1264" s="534" t="s">
        <v>56</v>
      </c>
      <c r="B1264" s="518" t="s">
        <v>419</v>
      </c>
      <c r="C1264" s="519" t="e">
        <f>ROUND((Q1264-R1264)/H1264/12,0)</f>
        <v>#DIV/0!</v>
      </c>
      <c r="D1264" s="519" t="e">
        <f>ROUND(R1264/F1264/12,0)</f>
        <v>#DIV/0!</v>
      </c>
      <c r="E1264" s="612">
        <f>E1268+E1272+E1276+E1280+E1284+E1288+E1292</f>
        <v>0</v>
      </c>
      <c r="F1264" s="613">
        <f t="shared" ref="F1264:G1264" si="408">F1268+F1272+F1276+F1280+F1284+F1288+F1292</f>
        <v>0</v>
      </c>
      <c r="G1264" s="613">
        <f t="shared" si="408"/>
        <v>0</v>
      </c>
      <c r="H1264" s="614">
        <f>E1264+G1264</f>
        <v>0</v>
      </c>
      <c r="I1264" s="522">
        <f>I1268+I1272+I1276+I1280+I1284+I1288+I1292</f>
        <v>0</v>
      </c>
      <c r="J1264" s="519">
        <f t="shared" si="406"/>
        <v>0</v>
      </c>
      <c r="K1264" s="519" t="s">
        <v>419</v>
      </c>
      <c r="L1264" s="519">
        <f>I1264</f>
        <v>0</v>
      </c>
      <c r="M1264" s="519">
        <f>M1268+M1272+M1276+M1280+M1284+M1288+M1292</f>
        <v>0</v>
      </c>
      <c r="N1264" s="519">
        <f t="shared" si="407"/>
        <v>0</v>
      </c>
      <c r="O1264" s="519" t="s">
        <v>419</v>
      </c>
      <c r="P1264" s="519">
        <f>M1264</f>
        <v>0</v>
      </c>
      <c r="Q1264" s="519">
        <f>I1264+M1264</f>
        <v>0</v>
      </c>
      <c r="R1264" s="519">
        <f>J1264+N1264</f>
        <v>0</v>
      </c>
      <c r="S1264" s="519" t="s">
        <v>419</v>
      </c>
      <c r="T1264" s="521">
        <f>Q1264</f>
        <v>0</v>
      </c>
      <c r="V1264" s="617"/>
      <c r="W1264" s="617"/>
      <c r="X1264" s="617"/>
      <c r="Y1264" s="617"/>
      <c r="Z1264" s="617"/>
      <c r="AA1264" s="617"/>
      <c r="AB1264" s="617"/>
      <c r="AC1264" s="617"/>
      <c r="AD1264" s="617"/>
      <c r="AE1264" s="617"/>
      <c r="AF1264" s="617"/>
      <c r="AG1264" s="617"/>
      <c r="AH1264" s="617"/>
      <c r="AI1264" s="617"/>
      <c r="AJ1264" s="617"/>
      <c r="AK1264" s="617"/>
      <c r="AL1264" s="617"/>
      <c r="AM1264" s="617"/>
      <c r="AN1264" s="617"/>
      <c r="AO1264" s="617"/>
      <c r="AP1264" s="617"/>
      <c r="AQ1264" s="617"/>
      <c r="AR1264" s="617"/>
      <c r="AS1264" s="617"/>
      <c r="AT1264" s="617"/>
    </row>
    <row r="1265" spans="1:46" ht="15.75" hidden="1" thickBot="1">
      <c r="A1265" s="534" t="s">
        <v>57</v>
      </c>
      <c r="B1265" s="518" t="s">
        <v>419</v>
      </c>
      <c r="C1265" s="519" t="s">
        <v>419</v>
      </c>
      <c r="D1265" s="519" t="s">
        <v>419</v>
      </c>
      <c r="E1265" s="612" t="s">
        <v>419</v>
      </c>
      <c r="F1265" s="613" t="s">
        <v>419</v>
      </c>
      <c r="G1265" s="613" t="s">
        <v>419</v>
      </c>
      <c r="H1265" s="614" t="s">
        <v>419</v>
      </c>
      <c r="I1265" s="522" t="s">
        <v>419</v>
      </c>
      <c r="J1265" s="519" t="s">
        <v>419</v>
      </c>
      <c r="K1265" s="519">
        <f>K1269+K1273+K1277+K1281+K1285+K1289+K1293</f>
        <v>0</v>
      </c>
      <c r="L1265" s="519">
        <f>K1265</f>
        <v>0</v>
      </c>
      <c r="M1265" s="519" t="s">
        <v>419</v>
      </c>
      <c r="N1265" s="519" t="s">
        <v>419</v>
      </c>
      <c r="O1265" s="519">
        <f>O1269+O1273+O1277+O1281+O1285+O1289+O1293</f>
        <v>0</v>
      </c>
      <c r="P1265" s="519">
        <f>O1265</f>
        <v>0</v>
      </c>
      <c r="Q1265" s="519" t="s">
        <v>419</v>
      </c>
      <c r="R1265" s="519" t="s">
        <v>419</v>
      </c>
      <c r="S1265" s="519">
        <f>K1265+O1265</f>
        <v>0</v>
      </c>
      <c r="T1265" s="521">
        <f>S1265</f>
        <v>0</v>
      </c>
      <c r="V1265" s="617"/>
      <c r="W1265" s="617"/>
      <c r="X1265" s="617"/>
      <c r="Y1265" s="617"/>
      <c r="Z1265" s="617"/>
      <c r="AA1265" s="617"/>
      <c r="AB1265" s="617"/>
      <c r="AC1265" s="617"/>
      <c r="AD1265" s="617"/>
      <c r="AE1265" s="617"/>
      <c r="AF1265" s="617"/>
      <c r="AG1265" s="617"/>
      <c r="AH1265" s="617"/>
      <c r="AI1265" s="617"/>
      <c r="AJ1265" s="617"/>
      <c r="AK1265" s="617"/>
      <c r="AL1265" s="617"/>
      <c r="AM1265" s="617"/>
      <c r="AN1265" s="617"/>
      <c r="AO1265" s="617"/>
      <c r="AP1265" s="617"/>
      <c r="AQ1265" s="617"/>
      <c r="AR1265" s="617"/>
      <c r="AS1265" s="617"/>
      <c r="AT1265" s="617"/>
    </row>
    <row r="1266" spans="1:46" ht="18.75" hidden="1" thickBot="1">
      <c r="A1266" s="535" t="s">
        <v>518</v>
      </c>
      <c r="B1266" s="536"/>
      <c r="C1266" s="519" t="e">
        <f>ROUND((Q1266-R1266)/H1266/12,0)</f>
        <v>#DIV/0!</v>
      </c>
      <c r="D1266" s="519" t="e">
        <f>ROUND(R1266/F1266/12,0)</f>
        <v>#DIV/0!</v>
      </c>
      <c r="E1266" s="612">
        <f>E1267+E1268</f>
        <v>0</v>
      </c>
      <c r="F1266" s="613">
        <f>F1267+F1268</f>
        <v>0</v>
      </c>
      <c r="G1266" s="613">
        <f>G1267+G1268</f>
        <v>0</v>
      </c>
      <c r="H1266" s="614">
        <f>IF(E1266+G1266=H1267+H1268,E1266+G1266, "CHYBA")</f>
        <v>0</v>
      </c>
      <c r="I1266" s="537">
        <f>I1267+I1268</f>
        <v>0</v>
      </c>
      <c r="J1266" s="538">
        <f>J1267+J1268</f>
        <v>0</v>
      </c>
      <c r="K1266" s="538">
        <f>K1269</f>
        <v>0</v>
      </c>
      <c r="L1266" s="538">
        <f>IF(I1266+K1266=L1267+L1268+L1269,I1266+K1266,"CHYBA")</f>
        <v>0</v>
      </c>
      <c r="M1266" s="519">
        <f>M1267+M1268</f>
        <v>0</v>
      </c>
      <c r="N1266" s="519">
        <f>N1267+N1268</f>
        <v>0</v>
      </c>
      <c r="O1266" s="519">
        <f>O1269</f>
        <v>0</v>
      </c>
      <c r="P1266" s="519">
        <f>IF(M1266+O1266=P1267+P1268+P1269,M1266+O1266,"CHYBA")</f>
        <v>0</v>
      </c>
      <c r="Q1266" s="519">
        <f>Q1267+Q1268</f>
        <v>0</v>
      </c>
      <c r="R1266" s="519">
        <f>R1267+R1268</f>
        <v>0</v>
      </c>
      <c r="S1266" s="519">
        <f>S1269</f>
        <v>0</v>
      </c>
      <c r="T1266" s="521">
        <f>IF(Q1266+S1266=T1267+T1268+T1269,Q1266+S1266,"CHYBA")</f>
        <v>0</v>
      </c>
      <c r="V1266" s="617"/>
      <c r="W1266" s="617"/>
      <c r="X1266" s="617"/>
      <c r="Y1266" s="617"/>
      <c r="Z1266" s="617"/>
      <c r="AA1266" s="617"/>
      <c r="AB1266" s="617"/>
      <c r="AC1266" s="617"/>
      <c r="AD1266" s="617"/>
      <c r="AE1266" s="617"/>
      <c r="AF1266" s="617"/>
      <c r="AG1266" s="617"/>
      <c r="AH1266" s="617"/>
      <c r="AI1266" s="617"/>
      <c r="AJ1266" s="617"/>
      <c r="AK1266" s="617"/>
      <c r="AL1266" s="617"/>
      <c r="AM1266" s="617"/>
      <c r="AN1266" s="617"/>
      <c r="AO1266" s="617"/>
      <c r="AP1266" s="617"/>
      <c r="AQ1266" s="617"/>
      <c r="AR1266" s="617"/>
      <c r="AS1266" s="617"/>
      <c r="AT1266" s="617"/>
    </row>
    <row r="1267" spans="1:46" ht="15.75" hidden="1" thickBot="1">
      <c r="A1267" s="534" t="s">
        <v>55</v>
      </c>
      <c r="B1267" s="518" t="s">
        <v>419</v>
      </c>
      <c r="C1267" s="519" t="e">
        <f>ROUND((Q1267-R1267)/H1267/12,0)</f>
        <v>#DIV/0!</v>
      </c>
      <c r="D1267" s="519" t="e">
        <f>ROUND(R1267/F1267/12,0)</f>
        <v>#DIV/0!</v>
      </c>
      <c r="E1267" s="615"/>
      <c r="F1267" s="616"/>
      <c r="G1267" s="616"/>
      <c r="H1267" s="614">
        <f>E1267+G1267</f>
        <v>0</v>
      </c>
      <c r="I1267" s="541"/>
      <c r="J1267" s="542"/>
      <c r="K1267" s="538" t="s">
        <v>419</v>
      </c>
      <c r="L1267" s="538">
        <f>I1267</f>
        <v>0</v>
      </c>
      <c r="M1267" s="542"/>
      <c r="N1267" s="542"/>
      <c r="O1267" s="519" t="s">
        <v>419</v>
      </c>
      <c r="P1267" s="519">
        <f>M1267</f>
        <v>0</v>
      </c>
      <c r="Q1267" s="519">
        <f>I1267+M1267</f>
        <v>0</v>
      </c>
      <c r="R1267" s="519">
        <f>J1267+N1267</f>
        <v>0</v>
      </c>
      <c r="S1267" s="519" t="s">
        <v>419</v>
      </c>
      <c r="T1267" s="521">
        <f>Q1267</f>
        <v>0</v>
      </c>
      <c r="V1267" s="617"/>
      <c r="W1267" s="617"/>
      <c r="X1267" s="617"/>
      <c r="Y1267" s="617"/>
      <c r="Z1267" s="617"/>
      <c r="AA1267" s="617"/>
      <c r="AB1267" s="617"/>
      <c r="AC1267" s="617"/>
      <c r="AD1267" s="617"/>
      <c r="AE1267" s="617"/>
      <c r="AF1267" s="617"/>
      <c r="AG1267" s="617"/>
      <c r="AH1267" s="617"/>
      <c r="AI1267" s="617"/>
      <c r="AJ1267" s="617"/>
      <c r="AK1267" s="617"/>
      <c r="AL1267" s="617"/>
      <c r="AM1267" s="617"/>
      <c r="AN1267" s="617"/>
      <c r="AO1267" s="617"/>
      <c r="AP1267" s="617"/>
      <c r="AQ1267" s="617"/>
      <c r="AR1267" s="617"/>
      <c r="AS1267" s="617"/>
      <c r="AT1267" s="617"/>
    </row>
    <row r="1268" spans="1:46" ht="15.75" hidden="1" thickBot="1">
      <c r="A1268" s="534" t="s">
        <v>56</v>
      </c>
      <c r="B1268" s="518" t="s">
        <v>419</v>
      </c>
      <c r="C1268" s="519" t="e">
        <f>ROUND((Q1268-R1268)/H1268/12,0)</f>
        <v>#DIV/0!</v>
      </c>
      <c r="D1268" s="519" t="e">
        <f>ROUND(R1268/F1268/12,0)</f>
        <v>#DIV/0!</v>
      </c>
      <c r="E1268" s="615"/>
      <c r="F1268" s="616"/>
      <c r="G1268" s="616"/>
      <c r="H1268" s="614">
        <f>E1268+G1268</f>
        <v>0</v>
      </c>
      <c r="I1268" s="541"/>
      <c r="J1268" s="542"/>
      <c r="K1268" s="538" t="s">
        <v>419</v>
      </c>
      <c r="L1268" s="538">
        <f>I1268</f>
        <v>0</v>
      </c>
      <c r="M1268" s="542"/>
      <c r="N1268" s="542"/>
      <c r="O1268" s="519" t="s">
        <v>419</v>
      </c>
      <c r="P1268" s="519">
        <f>M1268</f>
        <v>0</v>
      </c>
      <c r="Q1268" s="519">
        <f>I1268+M1268</f>
        <v>0</v>
      </c>
      <c r="R1268" s="519">
        <f>J1268+N1268</f>
        <v>0</v>
      </c>
      <c r="S1268" s="519" t="s">
        <v>419</v>
      </c>
      <c r="T1268" s="521">
        <f>Q1268</f>
        <v>0</v>
      </c>
      <c r="V1268" s="617"/>
      <c r="W1268" s="617"/>
      <c r="X1268" s="617"/>
      <c r="Y1268" s="617"/>
      <c r="Z1268" s="617"/>
      <c r="AA1268" s="617"/>
      <c r="AB1268" s="617"/>
      <c r="AC1268" s="617"/>
      <c r="AD1268" s="617"/>
      <c r="AE1268" s="617"/>
      <c r="AF1268" s="617"/>
      <c r="AG1268" s="617"/>
      <c r="AH1268" s="617"/>
      <c r="AI1268" s="617"/>
      <c r="AJ1268" s="617"/>
      <c r="AK1268" s="617"/>
      <c r="AL1268" s="617"/>
      <c r="AM1268" s="617"/>
      <c r="AN1268" s="617"/>
      <c r="AO1268" s="617"/>
      <c r="AP1268" s="617"/>
      <c r="AQ1268" s="617"/>
      <c r="AR1268" s="617"/>
      <c r="AS1268" s="617"/>
      <c r="AT1268" s="617"/>
    </row>
    <row r="1269" spans="1:46" ht="15.75" hidden="1" thickBot="1">
      <c r="A1269" s="534" t="s">
        <v>57</v>
      </c>
      <c r="B1269" s="518" t="s">
        <v>419</v>
      </c>
      <c r="C1269" s="519" t="s">
        <v>419</v>
      </c>
      <c r="D1269" s="519" t="s">
        <v>419</v>
      </c>
      <c r="E1269" s="612" t="s">
        <v>419</v>
      </c>
      <c r="F1269" s="613" t="s">
        <v>419</v>
      </c>
      <c r="G1269" s="613" t="s">
        <v>419</v>
      </c>
      <c r="H1269" s="614" t="s">
        <v>419</v>
      </c>
      <c r="I1269" s="522" t="s">
        <v>419</v>
      </c>
      <c r="J1269" s="519" t="s">
        <v>419</v>
      </c>
      <c r="K1269" s="542"/>
      <c r="L1269" s="538">
        <f>K1269</f>
        <v>0</v>
      </c>
      <c r="M1269" s="519" t="s">
        <v>419</v>
      </c>
      <c r="N1269" s="519" t="s">
        <v>419</v>
      </c>
      <c r="O1269" s="542"/>
      <c r="P1269" s="519">
        <f>O1269</f>
        <v>0</v>
      </c>
      <c r="Q1269" s="519" t="s">
        <v>419</v>
      </c>
      <c r="R1269" s="519" t="s">
        <v>419</v>
      </c>
      <c r="S1269" s="519">
        <f>K1269+O1269</f>
        <v>0</v>
      </c>
      <c r="T1269" s="521">
        <f>S1269</f>
        <v>0</v>
      </c>
      <c r="V1269" s="617"/>
      <c r="W1269" s="617"/>
      <c r="X1269" s="617"/>
      <c r="Y1269" s="617"/>
      <c r="Z1269" s="617"/>
      <c r="AA1269" s="617"/>
      <c r="AB1269" s="617"/>
      <c r="AC1269" s="617"/>
      <c r="AD1269" s="617"/>
      <c r="AE1269" s="617"/>
      <c r="AF1269" s="617"/>
      <c r="AG1269" s="617"/>
      <c r="AH1269" s="617"/>
      <c r="AI1269" s="617"/>
      <c r="AJ1269" s="617"/>
      <c r="AK1269" s="617"/>
      <c r="AL1269" s="617"/>
      <c r="AM1269" s="617"/>
      <c r="AN1269" s="617"/>
      <c r="AO1269" s="617"/>
      <c r="AP1269" s="617"/>
      <c r="AQ1269" s="617"/>
      <c r="AR1269" s="617"/>
      <c r="AS1269" s="617"/>
      <c r="AT1269" s="617"/>
    </row>
    <row r="1270" spans="1:46" ht="18.75" hidden="1" thickBot="1">
      <c r="A1270" s="535" t="s">
        <v>518</v>
      </c>
      <c r="B1270" s="536"/>
      <c r="C1270" s="519" t="e">
        <f>ROUND((Q1270-R1270)/H1270/12,0)</f>
        <v>#DIV/0!</v>
      </c>
      <c r="D1270" s="519" t="e">
        <f>ROUND(R1270/F1270/12,0)</f>
        <v>#DIV/0!</v>
      </c>
      <c r="E1270" s="612">
        <f>E1271+E1272</f>
        <v>0</v>
      </c>
      <c r="F1270" s="613">
        <f>F1271+F1272</f>
        <v>0</v>
      </c>
      <c r="G1270" s="613">
        <f>G1271+G1272</f>
        <v>0</v>
      </c>
      <c r="H1270" s="614">
        <f>IF(E1270+G1270=H1271+H1272,E1270+G1270, "CHYBA")</f>
        <v>0</v>
      </c>
      <c r="I1270" s="522">
        <f>I1271+I1272</f>
        <v>0</v>
      </c>
      <c r="J1270" s="519">
        <f t="shared" ref="J1270" si="409">J1271+J1272</f>
        <v>0</v>
      </c>
      <c r="K1270" s="519">
        <f>K1273</f>
        <v>0</v>
      </c>
      <c r="L1270" s="519">
        <f>IF(I1270+K1270=L1271+L1272+L1273,I1270+K1270,"CHYBA")</f>
        <v>0</v>
      </c>
      <c r="M1270" s="519">
        <f>M1271+M1272</f>
        <v>0</v>
      </c>
      <c r="N1270" s="519">
        <f>N1271+N1272</f>
        <v>0</v>
      </c>
      <c r="O1270" s="519">
        <f>O1273</f>
        <v>0</v>
      </c>
      <c r="P1270" s="519">
        <f>IF(M1270+O1270=P1271+P1272+P1273,M1270+O1270,"CHYBA")</f>
        <v>0</v>
      </c>
      <c r="Q1270" s="519">
        <f>Q1271+Q1272</f>
        <v>0</v>
      </c>
      <c r="R1270" s="519">
        <f>R1271+R1272</f>
        <v>0</v>
      </c>
      <c r="S1270" s="519">
        <f>S1273</f>
        <v>0</v>
      </c>
      <c r="T1270" s="521">
        <f>IF(Q1270+S1270=T1271+T1272+T1273,Q1270+S1270,"CHYBA")</f>
        <v>0</v>
      </c>
      <c r="V1270" s="617"/>
      <c r="W1270" s="617"/>
      <c r="X1270" s="617"/>
      <c r="Y1270" s="617"/>
      <c r="Z1270" s="617"/>
      <c r="AA1270" s="617"/>
      <c r="AB1270" s="617"/>
      <c r="AC1270" s="617"/>
      <c r="AD1270" s="617"/>
      <c r="AE1270" s="617"/>
      <c r="AF1270" s="617"/>
      <c r="AG1270" s="617"/>
      <c r="AH1270" s="617"/>
      <c r="AI1270" s="617"/>
      <c r="AJ1270" s="617"/>
      <c r="AK1270" s="617"/>
      <c r="AL1270" s="617"/>
      <c r="AM1270" s="617"/>
      <c r="AN1270" s="617"/>
      <c r="AO1270" s="617"/>
      <c r="AP1270" s="617"/>
      <c r="AQ1270" s="617"/>
      <c r="AR1270" s="617"/>
      <c r="AS1270" s="617"/>
      <c r="AT1270" s="617"/>
    </row>
    <row r="1271" spans="1:46" ht="15.75" hidden="1" thickBot="1">
      <c r="A1271" s="534" t="s">
        <v>55</v>
      </c>
      <c r="B1271" s="518" t="s">
        <v>419</v>
      </c>
      <c r="C1271" s="519" t="e">
        <f>ROUND((Q1271-R1271)/H1271/12,0)</f>
        <v>#DIV/0!</v>
      </c>
      <c r="D1271" s="519" t="e">
        <f>ROUND(R1271/F1271/12,0)</f>
        <v>#DIV/0!</v>
      </c>
      <c r="E1271" s="615"/>
      <c r="F1271" s="616"/>
      <c r="G1271" s="616"/>
      <c r="H1271" s="614">
        <f>E1271+G1271</f>
        <v>0</v>
      </c>
      <c r="I1271" s="541"/>
      <c r="J1271" s="542"/>
      <c r="K1271" s="519" t="s">
        <v>419</v>
      </c>
      <c r="L1271" s="519">
        <f>I1271</f>
        <v>0</v>
      </c>
      <c r="M1271" s="542"/>
      <c r="N1271" s="542"/>
      <c r="O1271" s="519" t="s">
        <v>419</v>
      </c>
      <c r="P1271" s="519">
        <f>M1271</f>
        <v>0</v>
      </c>
      <c r="Q1271" s="519">
        <f>I1271+M1271</f>
        <v>0</v>
      </c>
      <c r="R1271" s="519">
        <f>J1271+N1271</f>
        <v>0</v>
      </c>
      <c r="S1271" s="519" t="s">
        <v>419</v>
      </c>
      <c r="T1271" s="521">
        <f>Q1271</f>
        <v>0</v>
      </c>
      <c r="V1271" s="617"/>
      <c r="W1271" s="617"/>
      <c r="X1271" s="617"/>
      <c r="Y1271" s="617"/>
      <c r="Z1271" s="617"/>
      <c r="AA1271" s="617"/>
      <c r="AB1271" s="617"/>
      <c r="AC1271" s="617"/>
      <c r="AD1271" s="617"/>
      <c r="AE1271" s="617"/>
      <c r="AF1271" s="617"/>
      <c r="AG1271" s="617"/>
      <c r="AH1271" s="617"/>
      <c r="AI1271" s="617"/>
      <c r="AJ1271" s="617"/>
      <c r="AK1271" s="617"/>
      <c r="AL1271" s="617"/>
      <c r="AM1271" s="617"/>
      <c r="AN1271" s="617"/>
      <c r="AO1271" s="617"/>
      <c r="AP1271" s="617"/>
      <c r="AQ1271" s="617"/>
      <c r="AR1271" s="617"/>
      <c r="AS1271" s="617"/>
      <c r="AT1271" s="617"/>
    </row>
    <row r="1272" spans="1:46" ht="15.75" hidden="1" thickBot="1">
      <c r="A1272" s="534" t="s">
        <v>56</v>
      </c>
      <c r="B1272" s="518" t="s">
        <v>419</v>
      </c>
      <c r="C1272" s="519" t="e">
        <f>ROUND((Q1272-R1272)/H1272/12,0)</f>
        <v>#DIV/0!</v>
      </c>
      <c r="D1272" s="519" t="e">
        <f>ROUND(R1272/F1272/12,0)</f>
        <v>#DIV/0!</v>
      </c>
      <c r="E1272" s="615"/>
      <c r="F1272" s="616"/>
      <c r="G1272" s="616"/>
      <c r="H1272" s="614">
        <f>E1272+G1272</f>
        <v>0</v>
      </c>
      <c r="I1272" s="541"/>
      <c r="J1272" s="542"/>
      <c r="K1272" s="519" t="s">
        <v>419</v>
      </c>
      <c r="L1272" s="519">
        <f>I1272</f>
        <v>0</v>
      </c>
      <c r="M1272" s="542"/>
      <c r="N1272" s="542"/>
      <c r="O1272" s="519" t="s">
        <v>419</v>
      </c>
      <c r="P1272" s="519">
        <f>M1272</f>
        <v>0</v>
      </c>
      <c r="Q1272" s="519">
        <f>I1272+M1272</f>
        <v>0</v>
      </c>
      <c r="R1272" s="519">
        <f>J1272+N1272</f>
        <v>0</v>
      </c>
      <c r="S1272" s="519" t="s">
        <v>419</v>
      </c>
      <c r="T1272" s="521">
        <f>Q1272</f>
        <v>0</v>
      </c>
      <c r="V1272" s="617"/>
      <c r="W1272" s="617"/>
      <c r="X1272" s="617"/>
      <c r="Y1272" s="617"/>
      <c r="Z1272" s="617"/>
      <c r="AA1272" s="617"/>
      <c r="AB1272" s="617"/>
      <c r="AC1272" s="617"/>
      <c r="AD1272" s="617"/>
      <c r="AE1272" s="617"/>
      <c r="AF1272" s="617"/>
      <c r="AG1272" s="617"/>
      <c r="AH1272" s="617"/>
      <c r="AI1272" s="617"/>
      <c r="AJ1272" s="617"/>
      <c r="AK1272" s="617"/>
      <c r="AL1272" s="617"/>
      <c r="AM1272" s="617"/>
      <c r="AN1272" s="617"/>
      <c r="AO1272" s="617"/>
      <c r="AP1272" s="617"/>
      <c r="AQ1272" s="617"/>
      <c r="AR1272" s="617"/>
      <c r="AS1272" s="617"/>
      <c r="AT1272" s="617"/>
    </row>
    <row r="1273" spans="1:46" ht="15.75" hidden="1" thickBot="1">
      <c r="A1273" s="534" t="s">
        <v>57</v>
      </c>
      <c r="B1273" s="518" t="s">
        <v>419</v>
      </c>
      <c r="C1273" s="519" t="s">
        <v>419</v>
      </c>
      <c r="D1273" s="519" t="s">
        <v>419</v>
      </c>
      <c r="E1273" s="612" t="s">
        <v>419</v>
      </c>
      <c r="F1273" s="613" t="s">
        <v>419</v>
      </c>
      <c r="G1273" s="613" t="s">
        <v>419</v>
      </c>
      <c r="H1273" s="614" t="s">
        <v>419</v>
      </c>
      <c r="I1273" s="522" t="s">
        <v>419</v>
      </c>
      <c r="J1273" s="519" t="s">
        <v>419</v>
      </c>
      <c r="K1273" s="542"/>
      <c r="L1273" s="519">
        <f>K1273</f>
        <v>0</v>
      </c>
      <c r="M1273" s="519" t="s">
        <v>419</v>
      </c>
      <c r="N1273" s="519" t="s">
        <v>419</v>
      </c>
      <c r="O1273" s="542"/>
      <c r="P1273" s="519">
        <f>O1273</f>
        <v>0</v>
      </c>
      <c r="Q1273" s="519" t="s">
        <v>419</v>
      </c>
      <c r="R1273" s="519" t="s">
        <v>419</v>
      </c>
      <c r="S1273" s="519">
        <f>K1273+O1273</f>
        <v>0</v>
      </c>
      <c r="T1273" s="521">
        <f>S1273</f>
        <v>0</v>
      </c>
      <c r="V1273" s="617"/>
      <c r="W1273" s="617"/>
      <c r="X1273" s="617"/>
      <c r="Y1273" s="617"/>
      <c r="Z1273" s="617"/>
      <c r="AA1273" s="617"/>
      <c r="AB1273" s="617"/>
      <c r="AC1273" s="617"/>
      <c r="AD1273" s="617"/>
      <c r="AE1273" s="617"/>
      <c r="AF1273" s="617"/>
      <c r="AG1273" s="617"/>
      <c r="AH1273" s="617"/>
      <c r="AI1273" s="617"/>
      <c r="AJ1273" s="617"/>
      <c r="AK1273" s="617"/>
      <c r="AL1273" s="617"/>
      <c r="AM1273" s="617"/>
      <c r="AN1273" s="617"/>
      <c r="AO1273" s="617"/>
      <c r="AP1273" s="617"/>
      <c r="AQ1273" s="617"/>
      <c r="AR1273" s="617"/>
      <c r="AS1273" s="617"/>
      <c r="AT1273" s="617"/>
    </row>
    <row r="1274" spans="1:46" ht="18.75" hidden="1" thickBot="1">
      <c r="A1274" s="535" t="s">
        <v>518</v>
      </c>
      <c r="B1274" s="536"/>
      <c r="C1274" s="519" t="e">
        <f>ROUND((Q1274-R1274)/H1274/12,0)</f>
        <v>#DIV/0!</v>
      </c>
      <c r="D1274" s="519" t="e">
        <f>ROUND(R1274/F1274/12,0)</f>
        <v>#DIV/0!</v>
      </c>
      <c r="E1274" s="612">
        <f>E1275+E1276</f>
        <v>0</v>
      </c>
      <c r="F1274" s="613">
        <f>F1275+F1276</f>
        <v>0</v>
      </c>
      <c r="G1274" s="613">
        <f>G1275+G1276</f>
        <v>0</v>
      </c>
      <c r="H1274" s="614">
        <f>IF(E1274+G1274=H1275+H1276,E1274+G1274, "CHYBA")</f>
        <v>0</v>
      </c>
      <c r="I1274" s="522">
        <f>I1275+I1276</f>
        <v>0</v>
      </c>
      <c r="J1274" s="519">
        <f t="shared" ref="J1274" si="410">J1275+J1276</f>
        <v>0</v>
      </c>
      <c r="K1274" s="519">
        <f>K1277</f>
        <v>0</v>
      </c>
      <c r="L1274" s="519">
        <f>IF(I1274+K1274=L1275+L1276+L1277,I1274+K1274,"CHYBA")</f>
        <v>0</v>
      </c>
      <c r="M1274" s="519">
        <f>M1275+M1276</f>
        <v>0</v>
      </c>
      <c r="N1274" s="519">
        <f>N1275+N1276</f>
        <v>0</v>
      </c>
      <c r="O1274" s="519">
        <f>O1277</f>
        <v>0</v>
      </c>
      <c r="P1274" s="519">
        <f>IF(M1274+O1274=P1275+P1276+P1277,M1274+O1274,"CHYBA")</f>
        <v>0</v>
      </c>
      <c r="Q1274" s="519">
        <f>Q1275+Q1276</f>
        <v>0</v>
      </c>
      <c r="R1274" s="519">
        <f>R1275+R1276</f>
        <v>0</v>
      </c>
      <c r="S1274" s="519">
        <f>S1277</f>
        <v>0</v>
      </c>
      <c r="T1274" s="521">
        <f>IF(Q1274+S1274=T1275+T1276+T1277,Q1274+S1274,"CHYBA")</f>
        <v>0</v>
      </c>
      <c r="V1274" s="617"/>
      <c r="W1274" s="617"/>
      <c r="X1274" s="617"/>
      <c r="Y1274" s="617"/>
      <c r="Z1274" s="617"/>
      <c r="AA1274" s="617"/>
      <c r="AB1274" s="617"/>
      <c r="AC1274" s="617"/>
      <c r="AD1274" s="617"/>
      <c r="AE1274" s="617"/>
      <c r="AF1274" s="617"/>
      <c r="AG1274" s="617"/>
      <c r="AH1274" s="617"/>
      <c r="AI1274" s="617"/>
      <c r="AJ1274" s="617"/>
      <c r="AK1274" s="617"/>
      <c r="AL1274" s="617"/>
      <c r="AM1274" s="617"/>
      <c r="AN1274" s="617"/>
      <c r="AO1274" s="617"/>
      <c r="AP1274" s="617"/>
      <c r="AQ1274" s="617"/>
      <c r="AR1274" s="617"/>
      <c r="AS1274" s="617"/>
      <c r="AT1274" s="617"/>
    </row>
    <row r="1275" spans="1:46" ht="15.75" hidden="1" thickBot="1">
      <c r="A1275" s="534" t="s">
        <v>55</v>
      </c>
      <c r="B1275" s="518" t="s">
        <v>419</v>
      </c>
      <c r="C1275" s="519" t="e">
        <f>ROUND((Q1275-R1275)/H1275/12,0)</f>
        <v>#DIV/0!</v>
      </c>
      <c r="D1275" s="519" t="e">
        <f>ROUND(R1275/F1275/12,0)</f>
        <v>#DIV/0!</v>
      </c>
      <c r="E1275" s="615"/>
      <c r="F1275" s="616"/>
      <c r="G1275" s="616"/>
      <c r="H1275" s="614">
        <f>E1275+G1275</f>
        <v>0</v>
      </c>
      <c r="I1275" s="541"/>
      <c r="J1275" s="542"/>
      <c r="K1275" s="519" t="s">
        <v>419</v>
      </c>
      <c r="L1275" s="519">
        <f>I1275</f>
        <v>0</v>
      </c>
      <c r="M1275" s="542"/>
      <c r="N1275" s="542"/>
      <c r="O1275" s="519" t="s">
        <v>419</v>
      </c>
      <c r="P1275" s="519">
        <f>M1275</f>
        <v>0</v>
      </c>
      <c r="Q1275" s="519">
        <f>I1275+M1275</f>
        <v>0</v>
      </c>
      <c r="R1275" s="519">
        <f>J1275+N1275</f>
        <v>0</v>
      </c>
      <c r="S1275" s="519" t="s">
        <v>419</v>
      </c>
      <c r="T1275" s="521">
        <f>Q1275</f>
        <v>0</v>
      </c>
      <c r="V1275" s="617"/>
      <c r="W1275" s="617"/>
      <c r="X1275" s="617"/>
      <c r="Y1275" s="617"/>
      <c r="Z1275" s="617"/>
      <c r="AA1275" s="617"/>
      <c r="AB1275" s="617"/>
      <c r="AC1275" s="617"/>
      <c r="AD1275" s="617"/>
      <c r="AE1275" s="617"/>
      <c r="AF1275" s="617"/>
      <c r="AG1275" s="617"/>
      <c r="AH1275" s="617"/>
      <c r="AI1275" s="617"/>
      <c r="AJ1275" s="617"/>
      <c r="AK1275" s="617"/>
      <c r="AL1275" s="617"/>
      <c r="AM1275" s="617"/>
      <c r="AN1275" s="617"/>
      <c r="AO1275" s="617"/>
      <c r="AP1275" s="617"/>
      <c r="AQ1275" s="617"/>
      <c r="AR1275" s="617"/>
      <c r="AS1275" s="617"/>
      <c r="AT1275" s="617"/>
    </row>
    <row r="1276" spans="1:46" ht="15.75" hidden="1" thickBot="1">
      <c r="A1276" s="534" t="s">
        <v>56</v>
      </c>
      <c r="B1276" s="518" t="s">
        <v>419</v>
      </c>
      <c r="C1276" s="519" t="e">
        <f>ROUND((Q1276-R1276)/H1276/12,0)</f>
        <v>#DIV/0!</v>
      </c>
      <c r="D1276" s="519" t="e">
        <f>ROUND(R1276/F1276/12,0)</f>
        <v>#DIV/0!</v>
      </c>
      <c r="E1276" s="615"/>
      <c r="F1276" s="616"/>
      <c r="G1276" s="616"/>
      <c r="H1276" s="614">
        <f>E1276+G1276</f>
        <v>0</v>
      </c>
      <c r="I1276" s="541"/>
      <c r="J1276" s="542"/>
      <c r="K1276" s="519" t="s">
        <v>419</v>
      </c>
      <c r="L1276" s="519">
        <f>I1276</f>
        <v>0</v>
      </c>
      <c r="M1276" s="542"/>
      <c r="N1276" s="542"/>
      <c r="O1276" s="519" t="s">
        <v>419</v>
      </c>
      <c r="P1276" s="519">
        <f>M1276</f>
        <v>0</v>
      </c>
      <c r="Q1276" s="519">
        <f>I1276+M1276</f>
        <v>0</v>
      </c>
      <c r="R1276" s="519">
        <f>J1276+N1276</f>
        <v>0</v>
      </c>
      <c r="S1276" s="519" t="s">
        <v>419</v>
      </c>
      <c r="T1276" s="521">
        <f>Q1276</f>
        <v>0</v>
      </c>
      <c r="V1276" s="617"/>
      <c r="W1276" s="617"/>
      <c r="X1276" s="617"/>
      <c r="Y1276" s="617"/>
      <c r="Z1276" s="617"/>
      <c r="AA1276" s="617"/>
      <c r="AB1276" s="617"/>
      <c r="AC1276" s="617"/>
      <c r="AD1276" s="617"/>
      <c r="AE1276" s="617"/>
      <c r="AF1276" s="617"/>
      <c r="AG1276" s="617"/>
      <c r="AH1276" s="617"/>
      <c r="AI1276" s="617"/>
      <c r="AJ1276" s="617"/>
      <c r="AK1276" s="617"/>
      <c r="AL1276" s="617"/>
      <c r="AM1276" s="617"/>
      <c r="AN1276" s="617"/>
      <c r="AO1276" s="617"/>
      <c r="AP1276" s="617"/>
      <c r="AQ1276" s="617"/>
      <c r="AR1276" s="617"/>
      <c r="AS1276" s="617"/>
      <c r="AT1276" s="617"/>
    </row>
    <row r="1277" spans="1:46" ht="15.75" hidden="1" thickBot="1">
      <c r="A1277" s="534" t="s">
        <v>57</v>
      </c>
      <c r="B1277" s="518" t="s">
        <v>419</v>
      </c>
      <c r="C1277" s="519" t="s">
        <v>419</v>
      </c>
      <c r="D1277" s="519" t="s">
        <v>419</v>
      </c>
      <c r="E1277" s="612" t="s">
        <v>419</v>
      </c>
      <c r="F1277" s="613" t="s">
        <v>419</v>
      </c>
      <c r="G1277" s="613" t="s">
        <v>419</v>
      </c>
      <c r="H1277" s="614" t="s">
        <v>419</v>
      </c>
      <c r="I1277" s="522" t="s">
        <v>419</v>
      </c>
      <c r="J1277" s="519" t="s">
        <v>419</v>
      </c>
      <c r="K1277" s="542"/>
      <c r="L1277" s="519">
        <f>K1277</f>
        <v>0</v>
      </c>
      <c r="M1277" s="519" t="s">
        <v>419</v>
      </c>
      <c r="N1277" s="519" t="s">
        <v>419</v>
      </c>
      <c r="O1277" s="542"/>
      <c r="P1277" s="519">
        <f>O1277</f>
        <v>0</v>
      </c>
      <c r="Q1277" s="519" t="s">
        <v>419</v>
      </c>
      <c r="R1277" s="519" t="s">
        <v>419</v>
      </c>
      <c r="S1277" s="519">
        <f>K1277+O1277</f>
        <v>0</v>
      </c>
      <c r="T1277" s="521">
        <f>S1277</f>
        <v>0</v>
      </c>
      <c r="V1277" s="617"/>
      <c r="W1277" s="617"/>
      <c r="X1277" s="617"/>
      <c r="Y1277" s="617"/>
      <c r="Z1277" s="617"/>
      <c r="AA1277" s="617"/>
      <c r="AB1277" s="617"/>
      <c r="AC1277" s="617"/>
      <c r="AD1277" s="617"/>
      <c r="AE1277" s="617"/>
      <c r="AF1277" s="617"/>
      <c r="AG1277" s="617"/>
      <c r="AH1277" s="617"/>
      <c r="AI1277" s="617"/>
      <c r="AJ1277" s="617"/>
      <c r="AK1277" s="617"/>
      <c r="AL1277" s="617"/>
      <c r="AM1277" s="617"/>
      <c r="AN1277" s="617"/>
      <c r="AO1277" s="617"/>
      <c r="AP1277" s="617"/>
      <c r="AQ1277" s="617"/>
      <c r="AR1277" s="617"/>
      <c r="AS1277" s="617"/>
      <c r="AT1277" s="617"/>
    </row>
    <row r="1278" spans="1:46" ht="18.75" hidden="1" thickBot="1">
      <c r="A1278" s="535" t="s">
        <v>518</v>
      </c>
      <c r="B1278" s="536"/>
      <c r="C1278" s="519" t="e">
        <f>ROUND((Q1278-R1278)/H1278/12,0)</f>
        <v>#DIV/0!</v>
      </c>
      <c r="D1278" s="519" t="e">
        <f>ROUND(R1278/F1278/12,0)</f>
        <v>#DIV/0!</v>
      </c>
      <c r="E1278" s="612">
        <f>E1279+E1280</f>
        <v>0</v>
      </c>
      <c r="F1278" s="613">
        <f>F1279+F1280</f>
        <v>0</v>
      </c>
      <c r="G1278" s="613">
        <f>G1279+G1280</f>
        <v>0</v>
      </c>
      <c r="H1278" s="614">
        <f>IF(E1278+G1278=H1279+H1280,E1278+G1278, "CHYBA")</f>
        <v>0</v>
      </c>
      <c r="I1278" s="522">
        <f>I1279+I1280</f>
        <v>0</v>
      </c>
      <c r="J1278" s="519">
        <f t="shared" ref="J1278" si="411">J1279+J1280</f>
        <v>0</v>
      </c>
      <c r="K1278" s="519">
        <f>K1281</f>
        <v>0</v>
      </c>
      <c r="L1278" s="519">
        <f>IF(I1278+K1278=L1279+L1280+L1281,I1278+K1278,"CHYBA")</f>
        <v>0</v>
      </c>
      <c r="M1278" s="519">
        <f>M1279+M1280</f>
        <v>0</v>
      </c>
      <c r="N1278" s="519">
        <f>N1279+N1280</f>
        <v>0</v>
      </c>
      <c r="O1278" s="519">
        <f>O1281</f>
        <v>0</v>
      </c>
      <c r="P1278" s="519">
        <f>IF(M1278+O1278=P1279+P1280+P1281,M1278+O1278,"CHYBA")</f>
        <v>0</v>
      </c>
      <c r="Q1278" s="519">
        <f>Q1279+Q1280</f>
        <v>0</v>
      </c>
      <c r="R1278" s="519">
        <f>R1279+R1280</f>
        <v>0</v>
      </c>
      <c r="S1278" s="519">
        <f>S1281</f>
        <v>0</v>
      </c>
      <c r="T1278" s="521">
        <f>IF(Q1278+S1278=T1279+T1280+T1281,Q1278+S1278,"CHYBA")</f>
        <v>0</v>
      </c>
      <c r="V1278" s="617"/>
      <c r="W1278" s="617"/>
      <c r="X1278" s="617"/>
      <c r="Y1278" s="617"/>
      <c r="Z1278" s="617"/>
      <c r="AA1278" s="617"/>
      <c r="AB1278" s="617"/>
      <c r="AC1278" s="617"/>
      <c r="AD1278" s="617"/>
      <c r="AE1278" s="617"/>
      <c r="AF1278" s="617"/>
      <c r="AG1278" s="617"/>
      <c r="AH1278" s="617"/>
      <c r="AI1278" s="617"/>
      <c r="AJ1278" s="617"/>
      <c r="AK1278" s="617"/>
      <c r="AL1278" s="617"/>
      <c r="AM1278" s="617"/>
      <c r="AN1278" s="617"/>
      <c r="AO1278" s="617"/>
      <c r="AP1278" s="617"/>
      <c r="AQ1278" s="617"/>
      <c r="AR1278" s="617"/>
      <c r="AS1278" s="617"/>
      <c r="AT1278" s="617"/>
    </row>
    <row r="1279" spans="1:46" ht="15.75" hidden="1" thickBot="1">
      <c r="A1279" s="534" t="s">
        <v>55</v>
      </c>
      <c r="B1279" s="518" t="s">
        <v>419</v>
      </c>
      <c r="C1279" s="519" t="e">
        <f>ROUND((Q1279-R1279)/H1279/12,0)</f>
        <v>#DIV/0!</v>
      </c>
      <c r="D1279" s="519" t="e">
        <f>ROUND(R1279/F1279/12,0)</f>
        <v>#DIV/0!</v>
      </c>
      <c r="E1279" s="615"/>
      <c r="F1279" s="616"/>
      <c r="G1279" s="616"/>
      <c r="H1279" s="614">
        <f>E1279+G1279</f>
        <v>0</v>
      </c>
      <c r="I1279" s="541"/>
      <c r="J1279" s="542"/>
      <c r="K1279" s="519" t="s">
        <v>419</v>
      </c>
      <c r="L1279" s="519">
        <f>I1279</f>
        <v>0</v>
      </c>
      <c r="M1279" s="542"/>
      <c r="N1279" s="542"/>
      <c r="O1279" s="519" t="s">
        <v>419</v>
      </c>
      <c r="P1279" s="519">
        <f>M1279</f>
        <v>0</v>
      </c>
      <c r="Q1279" s="519">
        <f>I1279+M1279</f>
        <v>0</v>
      </c>
      <c r="R1279" s="519">
        <f>J1279+N1279</f>
        <v>0</v>
      </c>
      <c r="S1279" s="519" t="s">
        <v>419</v>
      </c>
      <c r="T1279" s="521">
        <f>Q1279</f>
        <v>0</v>
      </c>
      <c r="V1279" s="617"/>
      <c r="W1279" s="617"/>
      <c r="X1279" s="617"/>
      <c r="Y1279" s="617"/>
      <c r="Z1279" s="617"/>
      <c r="AA1279" s="617"/>
      <c r="AB1279" s="617"/>
      <c r="AC1279" s="617"/>
      <c r="AD1279" s="617"/>
      <c r="AE1279" s="617"/>
      <c r="AF1279" s="617"/>
      <c r="AG1279" s="617"/>
      <c r="AH1279" s="617"/>
      <c r="AI1279" s="617"/>
      <c r="AJ1279" s="617"/>
      <c r="AK1279" s="617"/>
      <c r="AL1279" s="617"/>
      <c r="AM1279" s="617"/>
      <c r="AN1279" s="617"/>
      <c r="AO1279" s="617"/>
      <c r="AP1279" s="617"/>
      <c r="AQ1279" s="617"/>
      <c r="AR1279" s="617"/>
      <c r="AS1279" s="617"/>
      <c r="AT1279" s="617"/>
    </row>
    <row r="1280" spans="1:46" ht="15.75" hidden="1" thickBot="1">
      <c r="A1280" s="534" t="s">
        <v>56</v>
      </c>
      <c r="B1280" s="518" t="s">
        <v>419</v>
      </c>
      <c r="C1280" s="519" t="e">
        <f>ROUND((Q1280-R1280)/H1280/12,0)</f>
        <v>#DIV/0!</v>
      </c>
      <c r="D1280" s="519" t="e">
        <f>ROUND(R1280/F1280/12,0)</f>
        <v>#DIV/0!</v>
      </c>
      <c r="E1280" s="615"/>
      <c r="F1280" s="616"/>
      <c r="G1280" s="616"/>
      <c r="H1280" s="614">
        <f>E1280+G1280</f>
        <v>0</v>
      </c>
      <c r="I1280" s="541"/>
      <c r="J1280" s="542"/>
      <c r="K1280" s="519" t="s">
        <v>419</v>
      </c>
      <c r="L1280" s="519">
        <f>I1280</f>
        <v>0</v>
      </c>
      <c r="M1280" s="542"/>
      <c r="N1280" s="542"/>
      <c r="O1280" s="519" t="s">
        <v>419</v>
      </c>
      <c r="P1280" s="519">
        <f>M1280</f>
        <v>0</v>
      </c>
      <c r="Q1280" s="519">
        <f>I1280+M1280</f>
        <v>0</v>
      </c>
      <c r="R1280" s="519">
        <f>J1280+N1280</f>
        <v>0</v>
      </c>
      <c r="S1280" s="519" t="s">
        <v>419</v>
      </c>
      <c r="T1280" s="521">
        <f>Q1280</f>
        <v>0</v>
      </c>
      <c r="V1280" s="617"/>
      <c r="W1280" s="617"/>
      <c r="X1280" s="617"/>
      <c r="Y1280" s="617"/>
      <c r="Z1280" s="617"/>
      <c r="AA1280" s="617"/>
      <c r="AB1280" s="617"/>
      <c r="AC1280" s="617"/>
      <c r="AD1280" s="617"/>
      <c r="AE1280" s="617"/>
      <c r="AF1280" s="617"/>
      <c r="AG1280" s="617"/>
      <c r="AH1280" s="617"/>
      <c r="AI1280" s="617"/>
      <c r="AJ1280" s="617"/>
      <c r="AK1280" s="617"/>
      <c r="AL1280" s="617"/>
      <c r="AM1280" s="617"/>
      <c r="AN1280" s="617"/>
      <c r="AO1280" s="617"/>
      <c r="AP1280" s="617"/>
      <c r="AQ1280" s="617"/>
      <c r="AR1280" s="617"/>
      <c r="AS1280" s="617"/>
      <c r="AT1280" s="617"/>
    </row>
    <row r="1281" spans="1:46" ht="15.75" hidden="1" thickBot="1">
      <c r="A1281" s="534" t="s">
        <v>57</v>
      </c>
      <c r="B1281" s="518" t="s">
        <v>419</v>
      </c>
      <c r="C1281" s="519" t="s">
        <v>419</v>
      </c>
      <c r="D1281" s="519" t="s">
        <v>419</v>
      </c>
      <c r="E1281" s="612" t="s">
        <v>419</v>
      </c>
      <c r="F1281" s="613" t="s">
        <v>419</v>
      </c>
      <c r="G1281" s="613" t="s">
        <v>419</v>
      </c>
      <c r="H1281" s="614" t="s">
        <v>419</v>
      </c>
      <c r="I1281" s="522" t="s">
        <v>419</v>
      </c>
      <c r="J1281" s="519" t="s">
        <v>419</v>
      </c>
      <c r="K1281" s="542"/>
      <c r="L1281" s="519">
        <f>K1281</f>
        <v>0</v>
      </c>
      <c r="M1281" s="519" t="s">
        <v>419</v>
      </c>
      <c r="N1281" s="519" t="s">
        <v>419</v>
      </c>
      <c r="O1281" s="542"/>
      <c r="P1281" s="519">
        <f>O1281</f>
        <v>0</v>
      </c>
      <c r="Q1281" s="519" t="s">
        <v>419</v>
      </c>
      <c r="R1281" s="519" t="s">
        <v>419</v>
      </c>
      <c r="S1281" s="519">
        <f>K1281+O1281</f>
        <v>0</v>
      </c>
      <c r="T1281" s="521">
        <f>S1281</f>
        <v>0</v>
      </c>
      <c r="V1281" s="617"/>
      <c r="W1281" s="617"/>
      <c r="X1281" s="617"/>
      <c r="Y1281" s="617"/>
      <c r="Z1281" s="617"/>
      <c r="AA1281" s="617"/>
      <c r="AB1281" s="617"/>
      <c r="AC1281" s="617"/>
      <c r="AD1281" s="617"/>
      <c r="AE1281" s="617"/>
      <c r="AF1281" s="617"/>
      <c r="AG1281" s="617"/>
      <c r="AH1281" s="617"/>
      <c r="AI1281" s="617"/>
      <c r="AJ1281" s="617"/>
      <c r="AK1281" s="617"/>
      <c r="AL1281" s="617"/>
      <c r="AM1281" s="617"/>
      <c r="AN1281" s="617"/>
      <c r="AO1281" s="617"/>
      <c r="AP1281" s="617"/>
      <c r="AQ1281" s="617"/>
      <c r="AR1281" s="617"/>
      <c r="AS1281" s="617"/>
      <c r="AT1281" s="617"/>
    </row>
    <row r="1282" spans="1:46" ht="18.75" hidden="1" thickBot="1">
      <c r="A1282" s="535" t="s">
        <v>518</v>
      </c>
      <c r="B1282" s="536"/>
      <c r="C1282" s="519" t="e">
        <f>ROUND((Q1282-R1282)/H1282/12,0)</f>
        <v>#DIV/0!</v>
      </c>
      <c r="D1282" s="519" t="e">
        <f>ROUND(R1282/F1282/12,0)</f>
        <v>#DIV/0!</v>
      </c>
      <c r="E1282" s="612">
        <f>E1283+E1284</f>
        <v>0</v>
      </c>
      <c r="F1282" s="613">
        <f>F1283+F1284</f>
        <v>0</v>
      </c>
      <c r="G1282" s="613">
        <f>G1283+G1284</f>
        <v>0</v>
      </c>
      <c r="H1282" s="614">
        <f>IF(E1282+G1282=H1283+H1284,E1282+G1282, "CHYBA")</f>
        <v>0</v>
      </c>
      <c r="I1282" s="522">
        <f>I1283+I1284</f>
        <v>0</v>
      </c>
      <c r="J1282" s="519">
        <f t="shared" ref="J1282" si="412">J1283+J1284</f>
        <v>0</v>
      </c>
      <c r="K1282" s="519">
        <f>K1285</f>
        <v>0</v>
      </c>
      <c r="L1282" s="519">
        <f>IF(I1282+K1282=L1283+L1284+L1285,I1282+K1282,"CHYBA")</f>
        <v>0</v>
      </c>
      <c r="M1282" s="519">
        <f>M1283+M1284</f>
        <v>0</v>
      </c>
      <c r="N1282" s="519">
        <f>N1283+N1284</f>
        <v>0</v>
      </c>
      <c r="O1282" s="519">
        <f>O1285</f>
        <v>0</v>
      </c>
      <c r="P1282" s="519">
        <f>IF(M1282+O1282=P1283+P1284+P1285,M1282+O1282,"CHYBA")</f>
        <v>0</v>
      </c>
      <c r="Q1282" s="519">
        <f>Q1283+Q1284</f>
        <v>0</v>
      </c>
      <c r="R1282" s="519">
        <f>R1283+R1284</f>
        <v>0</v>
      </c>
      <c r="S1282" s="519">
        <f>S1285</f>
        <v>0</v>
      </c>
      <c r="T1282" s="521">
        <f>IF(Q1282+S1282=T1283+T1284+T1285,Q1282+S1282,"CHYBA")</f>
        <v>0</v>
      </c>
      <c r="V1282" s="617"/>
      <c r="W1282" s="617"/>
      <c r="X1282" s="617"/>
      <c r="Y1282" s="617"/>
      <c r="Z1282" s="617"/>
      <c r="AA1282" s="617"/>
      <c r="AB1282" s="617"/>
      <c r="AC1282" s="617"/>
      <c r="AD1282" s="617"/>
      <c r="AE1282" s="617"/>
      <c r="AF1282" s="617"/>
      <c r="AG1282" s="617"/>
      <c r="AH1282" s="617"/>
      <c r="AI1282" s="617"/>
      <c r="AJ1282" s="617"/>
      <c r="AK1282" s="617"/>
      <c r="AL1282" s="617"/>
      <c r="AM1282" s="617"/>
      <c r="AN1282" s="617"/>
      <c r="AO1282" s="617"/>
      <c r="AP1282" s="617"/>
      <c r="AQ1282" s="617"/>
      <c r="AR1282" s="617"/>
      <c r="AS1282" s="617"/>
      <c r="AT1282" s="617"/>
    </row>
    <row r="1283" spans="1:46" ht="15.75" hidden="1" thickBot="1">
      <c r="A1283" s="534" t="s">
        <v>55</v>
      </c>
      <c r="B1283" s="518" t="s">
        <v>419</v>
      </c>
      <c r="C1283" s="519" t="e">
        <f>ROUND((Q1283-R1283)/H1283/12,0)</f>
        <v>#DIV/0!</v>
      </c>
      <c r="D1283" s="519" t="e">
        <f>ROUND(R1283/F1283/12,0)</f>
        <v>#DIV/0!</v>
      </c>
      <c r="E1283" s="615"/>
      <c r="F1283" s="616"/>
      <c r="G1283" s="616"/>
      <c r="H1283" s="614">
        <f>E1283+G1283</f>
        <v>0</v>
      </c>
      <c r="I1283" s="541"/>
      <c r="J1283" s="542"/>
      <c r="K1283" s="519" t="s">
        <v>419</v>
      </c>
      <c r="L1283" s="519">
        <f>I1283</f>
        <v>0</v>
      </c>
      <c r="M1283" s="542"/>
      <c r="N1283" s="542"/>
      <c r="O1283" s="519" t="s">
        <v>419</v>
      </c>
      <c r="P1283" s="519">
        <f>M1283</f>
        <v>0</v>
      </c>
      <c r="Q1283" s="519">
        <f>I1283+M1283</f>
        <v>0</v>
      </c>
      <c r="R1283" s="519">
        <f>J1283+N1283</f>
        <v>0</v>
      </c>
      <c r="S1283" s="519" t="s">
        <v>419</v>
      </c>
      <c r="T1283" s="521">
        <f>Q1283</f>
        <v>0</v>
      </c>
      <c r="V1283" s="617"/>
      <c r="W1283" s="617"/>
      <c r="X1283" s="617"/>
      <c r="Y1283" s="617"/>
      <c r="Z1283" s="617"/>
      <c r="AA1283" s="617"/>
      <c r="AB1283" s="617"/>
      <c r="AC1283" s="617"/>
      <c r="AD1283" s="617"/>
      <c r="AE1283" s="617"/>
      <c r="AF1283" s="617"/>
      <c r="AG1283" s="617"/>
      <c r="AH1283" s="617"/>
      <c r="AI1283" s="617"/>
      <c r="AJ1283" s="617"/>
      <c r="AK1283" s="617"/>
      <c r="AL1283" s="617"/>
      <c r="AM1283" s="617"/>
      <c r="AN1283" s="617"/>
      <c r="AO1283" s="617"/>
      <c r="AP1283" s="617"/>
      <c r="AQ1283" s="617"/>
      <c r="AR1283" s="617"/>
      <c r="AS1283" s="617"/>
      <c r="AT1283" s="617"/>
    </row>
    <row r="1284" spans="1:46" ht="15.75" hidden="1" thickBot="1">
      <c r="A1284" s="534" t="s">
        <v>56</v>
      </c>
      <c r="B1284" s="518" t="s">
        <v>419</v>
      </c>
      <c r="C1284" s="519" t="e">
        <f>ROUND((Q1284-R1284)/H1284/12,0)</f>
        <v>#DIV/0!</v>
      </c>
      <c r="D1284" s="519" t="e">
        <f>ROUND(R1284/F1284/12,0)</f>
        <v>#DIV/0!</v>
      </c>
      <c r="E1284" s="615"/>
      <c r="F1284" s="616"/>
      <c r="G1284" s="616"/>
      <c r="H1284" s="614">
        <f>E1284+G1284</f>
        <v>0</v>
      </c>
      <c r="I1284" s="541"/>
      <c r="J1284" s="542"/>
      <c r="K1284" s="519" t="s">
        <v>419</v>
      </c>
      <c r="L1284" s="519">
        <f>I1284</f>
        <v>0</v>
      </c>
      <c r="M1284" s="542"/>
      <c r="N1284" s="542"/>
      <c r="O1284" s="519" t="s">
        <v>419</v>
      </c>
      <c r="P1284" s="519">
        <f>M1284</f>
        <v>0</v>
      </c>
      <c r="Q1284" s="519">
        <f>I1284+M1284</f>
        <v>0</v>
      </c>
      <c r="R1284" s="519">
        <f>J1284+N1284</f>
        <v>0</v>
      </c>
      <c r="S1284" s="519" t="s">
        <v>419</v>
      </c>
      <c r="T1284" s="521">
        <f>Q1284</f>
        <v>0</v>
      </c>
      <c r="V1284" s="617"/>
      <c r="W1284" s="617"/>
      <c r="X1284" s="617"/>
      <c r="Y1284" s="617"/>
      <c r="Z1284" s="617"/>
      <c r="AA1284" s="617"/>
      <c r="AB1284" s="617"/>
      <c r="AC1284" s="617"/>
      <c r="AD1284" s="617"/>
      <c r="AE1284" s="617"/>
      <c r="AF1284" s="617"/>
      <c r="AG1284" s="617"/>
      <c r="AH1284" s="617"/>
      <c r="AI1284" s="617"/>
      <c r="AJ1284" s="617"/>
      <c r="AK1284" s="617"/>
      <c r="AL1284" s="617"/>
      <c r="AM1284" s="617"/>
      <c r="AN1284" s="617"/>
      <c r="AO1284" s="617"/>
      <c r="AP1284" s="617"/>
      <c r="AQ1284" s="617"/>
      <c r="AR1284" s="617"/>
      <c r="AS1284" s="617"/>
      <c r="AT1284" s="617"/>
    </row>
    <row r="1285" spans="1:46" ht="15.75" hidden="1" thickBot="1">
      <c r="A1285" s="534" t="s">
        <v>57</v>
      </c>
      <c r="B1285" s="518" t="s">
        <v>419</v>
      </c>
      <c r="C1285" s="519" t="s">
        <v>419</v>
      </c>
      <c r="D1285" s="519" t="s">
        <v>419</v>
      </c>
      <c r="E1285" s="612" t="s">
        <v>419</v>
      </c>
      <c r="F1285" s="613" t="s">
        <v>419</v>
      </c>
      <c r="G1285" s="613" t="s">
        <v>419</v>
      </c>
      <c r="H1285" s="614" t="s">
        <v>419</v>
      </c>
      <c r="I1285" s="522" t="s">
        <v>419</v>
      </c>
      <c r="J1285" s="519" t="s">
        <v>419</v>
      </c>
      <c r="K1285" s="542"/>
      <c r="L1285" s="519">
        <f>K1285</f>
        <v>0</v>
      </c>
      <c r="M1285" s="519" t="s">
        <v>419</v>
      </c>
      <c r="N1285" s="519" t="s">
        <v>419</v>
      </c>
      <c r="O1285" s="542"/>
      <c r="P1285" s="519">
        <f>O1285</f>
        <v>0</v>
      </c>
      <c r="Q1285" s="519" t="s">
        <v>419</v>
      </c>
      <c r="R1285" s="519" t="s">
        <v>419</v>
      </c>
      <c r="S1285" s="519">
        <f>K1285+O1285</f>
        <v>0</v>
      </c>
      <c r="T1285" s="521">
        <f>S1285</f>
        <v>0</v>
      </c>
      <c r="V1285" s="617"/>
      <c r="W1285" s="617"/>
      <c r="X1285" s="617"/>
      <c r="Y1285" s="617"/>
      <c r="Z1285" s="617"/>
      <c r="AA1285" s="617"/>
      <c r="AB1285" s="617"/>
      <c r="AC1285" s="617"/>
      <c r="AD1285" s="617"/>
      <c r="AE1285" s="617"/>
      <c r="AF1285" s="617"/>
      <c r="AG1285" s="617"/>
      <c r="AH1285" s="617"/>
      <c r="AI1285" s="617"/>
      <c r="AJ1285" s="617"/>
      <c r="AK1285" s="617"/>
      <c r="AL1285" s="617"/>
      <c r="AM1285" s="617"/>
      <c r="AN1285" s="617"/>
      <c r="AO1285" s="617"/>
      <c r="AP1285" s="617"/>
      <c r="AQ1285" s="617"/>
      <c r="AR1285" s="617"/>
      <c r="AS1285" s="617"/>
      <c r="AT1285" s="617"/>
    </row>
    <row r="1286" spans="1:46" ht="18.75" hidden="1" thickBot="1">
      <c r="A1286" s="535" t="s">
        <v>518</v>
      </c>
      <c r="B1286" s="536"/>
      <c r="C1286" s="519" t="e">
        <f>ROUND((Q1286-R1286)/H1286/12,0)</f>
        <v>#DIV/0!</v>
      </c>
      <c r="D1286" s="519" t="e">
        <f>ROUND(R1286/F1286/12,0)</f>
        <v>#DIV/0!</v>
      </c>
      <c r="E1286" s="612">
        <f>E1287+E1288</f>
        <v>0</v>
      </c>
      <c r="F1286" s="613">
        <f>F1287+F1288</f>
        <v>0</v>
      </c>
      <c r="G1286" s="613">
        <f>G1287+G1288</f>
        <v>0</v>
      </c>
      <c r="H1286" s="614">
        <f>IF(E1286+G1286=H1287+H1288,E1286+G1286, "CHYBA")</f>
        <v>0</v>
      </c>
      <c r="I1286" s="522">
        <f>I1287+I1288</f>
        <v>0</v>
      </c>
      <c r="J1286" s="519">
        <f t="shared" ref="J1286" si="413">J1287+J1288</f>
        <v>0</v>
      </c>
      <c r="K1286" s="519">
        <f>K1289</f>
        <v>0</v>
      </c>
      <c r="L1286" s="519">
        <f>IF(I1286+K1286=L1287+L1288+L1289,I1286+K1286,"CHYBA")</f>
        <v>0</v>
      </c>
      <c r="M1286" s="519">
        <f>M1287+M1288</f>
        <v>0</v>
      </c>
      <c r="N1286" s="519">
        <f>N1287+N1288</f>
        <v>0</v>
      </c>
      <c r="O1286" s="519">
        <f>O1289</f>
        <v>0</v>
      </c>
      <c r="P1286" s="519">
        <f>IF(M1286+O1286=P1287+P1288+P1289,M1286+O1286,"CHYBA")</f>
        <v>0</v>
      </c>
      <c r="Q1286" s="519">
        <f>Q1287+Q1288</f>
        <v>0</v>
      </c>
      <c r="R1286" s="519">
        <f>R1287+R1288</f>
        <v>0</v>
      </c>
      <c r="S1286" s="519">
        <f>S1289</f>
        <v>0</v>
      </c>
      <c r="T1286" s="521">
        <f>IF(Q1286+S1286=T1287+T1288+T1289,Q1286+S1286,"CHYBA")</f>
        <v>0</v>
      </c>
      <c r="V1286" s="617"/>
      <c r="W1286" s="617"/>
      <c r="X1286" s="617"/>
      <c r="Y1286" s="617"/>
      <c r="Z1286" s="617"/>
      <c r="AA1286" s="617"/>
      <c r="AB1286" s="617"/>
      <c r="AC1286" s="617"/>
      <c r="AD1286" s="617"/>
      <c r="AE1286" s="617"/>
      <c r="AF1286" s="617"/>
      <c r="AG1286" s="617"/>
      <c r="AH1286" s="617"/>
      <c r="AI1286" s="617"/>
      <c r="AJ1286" s="617"/>
      <c r="AK1286" s="617"/>
      <c r="AL1286" s="617"/>
      <c r="AM1286" s="617"/>
      <c r="AN1286" s="617"/>
      <c r="AO1286" s="617"/>
      <c r="AP1286" s="617"/>
      <c r="AQ1286" s="617"/>
      <c r="AR1286" s="617"/>
      <c r="AS1286" s="617"/>
      <c r="AT1286" s="617"/>
    </row>
    <row r="1287" spans="1:46" ht="15.75" hidden="1" thickBot="1">
      <c r="A1287" s="534" t="s">
        <v>55</v>
      </c>
      <c r="B1287" s="518" t="s">
        <v>419</v>
      </c>
      <c r="C1287" s="519" t="e">
        <f>ROUND((Q1287-R1287)/H1287/12,0)</f>
        <v>#DIV/0!</v>
      </c>
      <c r="D1287" s="519" t="e">
        <f>ROUND(R1287/F1287/12,0)</f>
        <v>#DIV/0!</v>
      </c>
      <c r="E1287" s="615"/>
      <c r="F1287" s="616"/>
      <c r="G1287" s="616"/>
      <c r="H1287" s="614">
        <f>E1287+G1287</f>
        <v>0</v>
      </c>
      <c r="I1287" s="541"/>
      <c r="J1287" s="542"/>
      <c r="K1287" s="519" t="s">
        <v>419</v>
      </c>
      <c r="L1287" s="519">
        <f>I1287</f>
        <v>0</v>
      </c>
      <c r="M1287" s="542"/>
      <c r="N1287" s="542"/>
      <c r="O1287" s="519" t="s">
        <v>419</v>
      </c>
      <c r="P1287" s="519">
        <f>M1287</f>
        <v>0</v>
      </c>
      <c r="Q1287" s="519">
        <f>I1287+M1287</f>
        <v>0</v>
      </c>
      <c r="R1287" s="519">
        <f>J1287+N1287</f>
        <v>0</v>
      </c>
      <c r="S1287" s="519" t="s">
        <v>419</v>
      </c>
      <c r="T1287" s="521">
        <f>Q1287</f>
        <v>0</v>
      </c>
      <c r="V1287" s="617"/>
      <c r="W1287" s="617"/>
      <c r="X1287" s="617"/>
      <c r="Y1287" s="617"/>
      <c r="Z1287" s="617"/>
      <c r="AA1287" s="617"/>
      <c r="AB1287" s="617"/>
      <c r="AC1287" s="617"/>
      <c r="AD1287" s="617"/>
      <c r="AE1287" s="617"/>
      <c r="AF1287" s="617"/>
      <c r="AG1287" s="617"/>
      <c r="AH1287" s="617"/>
      <c r="AI1287" s="617"/>
      <c r="AJ1287" s="617"/>
      <c r="AK1287" s="617"/>
      <c r="AL1287" s="617"/>
      <c r="AM1287" s="617"/>
      <c r="AN1287" s="617"/>
      <c r="AO1287" s="617"/>
      <c r="AP1287" s="617"/>
      <c r="AQ1287" s="617"/>
      <c r="AR1287" s="617"/>
      <c r="AS1287" s="617"/>
      <c r="AT1287" s="617"/>
    </row>
    <row r="1288" spans="1:46" ht="15.75" hidden="1" thickBot="1">
      <c r="A1288" s="534" t="s">
        <v>56</v>
      </c>
      <c r="B1288" s="518" t="s">
        <v>419</v>
      </c>
      <c r="C1288" s="519" t="e">
        <f>ROUND((Q1288-R1288)/H1288/12,0)</f>
        <v>#DIV/0!</v>
      </c>
      <c r="D1288" s="519" t="e">
        <f>ROUND(R1288/F1288/12,0)</f>
        <v>#DIV/0!</v>
      </c>
      <c r="E1288" s="615"/>
      <c r="F1288" s="616"/>
      <c r="G1288" s="616"/>
      <c r="H1288" s="614">
        <f>E1288+G1288</f>
        <v>0</v>
      </c>
      <c r="I1288" s="541"/>
      <c r="J1288" s="542"/>
      <c r="K1288" s="519" t="s">
        <v>419</v>
      </c>
      <c r="L1288" s="519">
        <f>I1288</f>
        <v>0</v>
      </c>
      <c r="M1288" s="542"/>
      <c r="N1288" s="542"/>
      <c r="O1288" s="519" t="s">
        <v>419</v>
      </c>
      <c r="P1288" s="519">
        <f>M1288</f>
        <v>0</v>
      </c>
      <c r="Q1288" s="519">
        <f>I1288+M1288</f>
        <v>0</v>
      </c>
      <c r="R1288" s="519">
        <f>J1288+N1288</f>
        <v>0</v>
      </c>
      <c r="S1288" s="519" t="s">
        <v>419</v>
      </c>
      <c r="T1288" s="521">
        <f>Q1288</f>
        <v>0</v>
      </c>
      <c r="V1288" s="617"/>
      <c r="W1288" s="617"/>
      <c r="X1288" s="617"/>
      <c r="Y1288" s="617"/>
      <c r="Z1288" s="617"/>
      <c r="AA1288" s="617"/>
      <c r="AB1288" s="617"/>
      <c r="AC1288" s="617"/>
      <c r="AD1288" s="617"/>
      <c r="AE1288" s="617"/>
      <c r="AF1288" s="617"/>
      <c r="AG1288" s="617"/>
      <c r="AH1288" s="617"/>
      <c r="AI1288" s="617"/>
      <c r="AJ1288" s="617"/>
      <c r="AK1288" s="617"/>
      <c r="AL1288" s="617"/>
      <c r="AM1288" s="617"/>
      <c r="AN1288" s="617"/>
      <c r="AO1288" s="617"/>
      <c r="AP1288" s="617"/>
      <c r="AQ1288" s="617"/>
      <c r="AR1288" s="617"/>
      <c r="AS1288" s="617"/>
      <c r="AT1288" s="617"/>
    </row>
    <row r="1289" spans="1:46" ht="15.75" hidden="1" thickBot="1">
      <c r="A1289" s="534" t="s">
        <v>57</v>
      </c>
      <c r="B1289" s="518" t="s">
        <v>419</v>
      </c>
      <c r="C1289" s="519" t="s">
        <v>419</v>
      </c>
      <c r="D1289" s="519" t="s">
        <v>419</v>
      </c>
      <c r="E1289" s="612" t="s">
        <v>419</v>
      </c>
      <c r="F1289" s="613" t="s">
        <v>419</v>
      </c>
      <c r="G1289" s="613" t="s">
        <v>419</v>
      </c>
      <c r="H1289" s="614" t="s">
        <v>419</v>
      </c>
      <c r="I1289" s="522" t="s">
        <v>419</v>
      </c>
      <c r="J1289" s="519" t="s">
        <v>419</v>
      </c>
      <c r="K1289" s="542"/>
      <c r="L1289" s="519">
        <f>K1289</f>
        <v>0</v>
      </c>
      <c r="M1289" s="519" t="s">
        <v>419</v>
      </c>
      <c r="N1289" s="519" t="s">
        <v>419</v>
      </c>
      <c r="O1289" s="542"/>
      <c r="P1289" s="519">
        <f>O1289</f>
        <v>0</v>
      </c>
      <c r="Q1289" s="519" t="s">
        <v>419</v>
      </c>
      <c r="R1289" s="519" t="s">
        <v>419</v>
      </c>
      <c r="S1289" s="519">
        <f>K1289+O1289</f>
        <v>0</v>
      </c>
      <c r="T1289" s="521">
        <f>S1289</f>
        <v>0</v>
      </c>
      <c r="V1289" s="617"/>
      <c r="W1289" s="617"/>
      <c r="X1289" s="617"/>
      <c r="Y1289" s="617"/>
      <c r="Z1289" s="617"/>
      <c r="AA1289" s="617"/>
      <c r="AB1289" s="617"/>
      <c r="AC1289" s="617"/>
      <c r="AD1289" s="617"/>
      <c r="AE1289" s="617"/>
      <c r="AF1289" s="617"/>
      <c r="AG1289" s="617"/>
      <c r="AH1289" s="617"/>
      <c r="AI1289" s="617"/>
      <c r="AJ1289" s="617"/>
      <c r="AK1289" s="617"/>
      <c r="AL1289" s="617"/>
      <c r="AM1289" s="617"/>
      <c r="AN1289" s="617"/>
      <c r="AO1289" s="617"/>
      <c r="AP1289" s="617"/>
      <c r="AQ1289" s="617"/>
      <c r="AR1289" s="617"/>
      <c r="AS1289" s="617"/>
      <c r="AT1289" s="617"/>
    </row>
    <row r="1290" spans="1:46" ht="18.75" hidden="1" thickBot="1">
      <c r="A1290" s="535" t="s">
        <v>518</v>
      </c>
      <c r="B1290" s="536"/>
      <c r="C1290" s="519" t="e">
        <f>ROUND((Q1290-R1290)/H1290/12,0)</f>
        <v>#DIV/0!</v>
      </c>
      <c r="D1290" s="519" t="e">
        <f>ROUND(R1290/F1290/12,0)</f>
        <v>#DIV/0!</v>
      </c>
      <c r="E1290" s="612">
        <f>E1291+E1292</f>
        <v>0</v>
      </c>
      <c r="F1290" s="613">
        <f>F1291+F1292</f>
        <v>0</v>
      </c>
      <c r="G1290" s="613">
        <f>G1291+G1292</f>
        <v>0</v>
      </c>
      <c r="H1290" s="614">
        <f>IF(E1290+G1290=H1291+H1292,E1290+G1290, "CHYBA")</f>
        <v>0</v>
      </c>
      <c r="I1290" s="522">
        <f>I1291+I1292</f>
        <v>0</v>
      </c>
      <c r="J1290" s="519">
        <f t="shared" ref="J1290" si="414">J1291+J1292</f>
        <v>0</v>
      </c>
      <c r="K1290" s="519">
        <f>K1293</f>
        <v>0</v>
      </c>
      <c r="L1290" s="519">
        <f>IF(I1290+K1290=L1291+L1292+L1293,I1290+K1290,"CHYBA")</f>
        <v>0</v>
      </c>
      <c r="M1290" s="519">
        <f>M1291+M1292</f>
        <v>0</v>
      </c>
      <c r="N1290" s="519">
        <f>N1291+N1292</f>
        <v>0</v>
      </c>
      <c r="O1290" s="519">
        <f>O1293</f>
        <v>0</v>
      </c>
      <c r="P1290" s="519">
        <f>IF(M1290+O1290=P1291+P1292+P1293,M1290+O1290,"CHYBA")</f>
        <v>0</v>
      </c>
      <c r="Q1290" s="519">
        <f>Q1291+Q1292</f>
        <v>0</v>
      </c>
      <c r="R1290" s="519">
        <f>R1291+R1292</f>
        <v>0</v>
      </c>
      <c r="S1290" s="519">
        <f>S1293</f>
        <v>0</v>
      </c>
      <c r="T1290" s="521">
        <f>IF(Q1290+S1290=T1291+T1292+T1293,Q1290+S1290,"CHYBA")</f>
        <v>0</v>
      </c>
      <c r="V1290" s="617"/>
      <c r="W1290" s="617"/>
      <c r="X1290" s="617"/>
      <c r="Y1290" s="617"/>
      <c r="Z1290" s="617"/>
      <c r="AA1290" s="617"/>
      <c r="AB1290" s="617"/>
      <c r="AC1290" s="617"/>
      <c r="AD1290" s="617"/>
      <c r="AE1290" s="617"/>
      <c r="AF1290" s="617"/>
      <c r="AG1290" s="617"/>
      <c r="AH1290" s="617"/>
      <c r="AI1290" s="617"/>
      <c r="AJ1290" s="617"/>
      <c r="AK1290" s="617"/>
      <c r="AL1290" s="617"/>
      <c r="AM1290" s="617"/>
      <c r="AN1290" s="617"/>
      <c r="AO1290" s="617"/>
      <c r="AP1290" s="617"/>
      <c r="AQ1290" s="617"/>
      <c r="AR1290" s="617"/>
      <c r="AS1290" s="617"/>
      <c r="AT1290" s="617"/>
    </row>
    <row r="1291" spans="1:46" ht="15.75" hidden="1" thickBot="1">
      <c r="A1291" s="534" t="s">
        <v>55</v>
      </c>
      <c r="B1291" s="518" t="s">
        <v>419</v>
      </c>
      <c r="C1291" s="519" t="e">
        <f>ROUND((Q1291-R1291)/H1291/12,0)</f>
        <v>#DIV/0!</v>
      </c>
      <c r="D1291" s="519" t="e">
        <f>ROUND(R1291/F1291/12,0)</f>
        <v>#DIV/0!</v>
      </c>
      <c r="E1291" s="615"/>
      <c r="F1291" s="616"/>
      <c r="G1291" s="616"/>
      <c r="H1291" s="614">
        <f>E1291+G1291</f>
        <v>0</v>
      </c>
      <c r="I1291" s="541"/>
      <c r="J1291" s="542"/>
      <c r="K1291" s="519" t="s">
        <v>419</v>
      </c>
      <c r="L1291" s="519">
        <f>I1291</f>
        <v>0</v>
      </c>
      <c r="M1291" s="542"/>
      <c r="N1291" s="542"/>
      <c r="O1291" s="519" t="s">
        <v>419</v>
      </c>
      <c r="P1291" s="519">
        <f>M1291</f>
        <v>0</v>
      </c>
      <c r="Q1291" s="519">
        <f>I1291+M1291</f>
        <v>0</v>
      </c>
      <c r="R1291" s="519">
        <f>J1291+N1291</f>
        <v>0</v>
      </c>
      <c r="S1291" s="519" t="s">
        <v>419</v>
      </c>
      <c r="T1291" s="521">
        <f>Q1291</f>
        <v>0</v>
      </c>
      <c r="V1291" s="617"/>
      <c r="W1291" s="617"/>
      <c r="X1291" s="617"/>
      <c r="Y1291" s="617"/>
      <c r="Z1291" s="617"/>
      <c r="AA1291" s="617"/>
      <c r="AB1291" s="617"/>
      <c r="AC1291" s="617"/>
      <c r="AD1291" s="617"/>
      <c r="AE1291" s="617"/>
      <c r="AF1291" s="617"/>
      <c r="AG1291" s="617"/>
      <c r="AH1291" s="617"/>
      <c r="AI1291" s="617"/>
      <c r="AJ1291" s="617"/>
      <c r="AK1291" s="617"/>
      <c r="AL1291" s="617"/>
      <c r="AM1291" s="617"/>
      <c r="AN1291" s="617"/>
      <c r="AO1291" s="617"/>
      <c r="AP1291" s="617"/>
      <c r="AQ1291" s="617"/>
      <c r="AR1291" s="617"/>
      <c r="AS1291" s="617"/>
      <c r="AT1291" s="617"/>
    </row>
    <row r="1292" spans="1:46" ht="15.75" hidden="1" thickBot="1">
      <c r="A1292" s="534" t="s">
        <v>56</v>
      </c>
      <c r="B1292" s="518" t="s">
        <v>419</v>
      </c>
      <c r="C1292" s="519" t="e">
        <f>ROUND((Q1292-R1292)/H1292/12,0)</f>
        <v>#DIV/0!</v>
      </c>
      <c r="D1292" s="519" t="e">
        <f>ROUND(R1292/F1292/12,0)</f>
        <v>#DIV/0!</v>
      </c>
      <c r="E1292" s="615"/>
      <c r="F1292" s="616"/>
      <c r="G1292" s="616"/>
      <c r="H1292" s="614">
        <f>E1292+G1292</f>
        <v>0</v>
      </c>
      <c r="I1292" s="541"/>
      <c r="J1292" s="542"/>
      <c r="K1292" s="519" t="s">
        <v>419</v>
      </c>
      <c r="L1292" s="519">
        <f>I1292</f>
        <v>0</v>
      </c>
      <c r="M1292" s="542"/>
      <c r="N1292" s="542"/>
      <c r="O1292" s="519" t="s">
        <v>419</v>
      </c>
      <c r="P1292" s="519">
        <f>M1292</f>
        <v>0</v>
      </c>
      <c r="Q1292" s="519">
        <f>I1292+M1292</f>
        <v>0</v>
      </c>
      <c r="R1292" s="519">
        <f>J1292+N1292</f>
        <v>0</v>
      </c>
      <c r="S1292" s="519" t="s">
        <v>419</v>
      </c>
      <c r="T1292" s="521">
        <f>Q1292</f>
        <v>0</v>
      </c>
      <c r="V1292" s="617"/>
      <c r="W1292" s="617"/>
      <c r="X1292" s="617"/>
      <c r="Y1292" s="617"/>
      <c r="Z1292" s="617"/>
      <c r="AA1292" s="617"/>
      <c r="AB1292" s="617"/>
      <c r="AC1292" s="617"/>
      <c r="AD1292" s="617"/>
      <c r="AE1292" s="617"/>
      <c r="AF1292" s="617"/>
      <c r="AG1292" s="617"/>
      <c r="AH1292" s="617"/>
      <c r="AI1292" s="617"/>
      <c r="AJ1292" s="617"/>
      <c r="AK1292" s="617"/>
      <c r="AL1292" s="617"/>
      <c r="AM1292" s="617"/>
      <c r="AN1292" s="617"/>
      <c r="AO1292" s="617"/>
      <c r="AP1292" s="617"/>
      <c r="AQ1292" s="617"/>
      <c r="AR1292" s="617"/>
      <c r="AS1292" s="617"/>
      <c r="AT1292" s="617"/>
    </row>
    <row r="1293" spans="1:46" ht="15.75" hidden="1" thickBot="1">
      <c r="A1293" s="551" t="s">
        <v>57</v>
      </c>
      <c r="B1293" s="552" t="s">
        <v>419</v>
      </c>
      <c r="C1293" s="553" t="s">
        <v>419</v>
      </c>
      <c r="D1293" s="553" t="s">
        <v>419</v>
      </c>
      <c r="E1293" s="621" t="s">
        <v>419</v>
      </c>
      <c r="F1293" s="622" t="s">
        <v>419</v>
      </c>
      <c r="G1293" s="622" t="s">
        <v>419</v>
      </c>
      <c r="H1293" s="623" t="s">
        <v>419</v>
      </c>
      <c r="I1293" s="557" t="s">
        <v>419</v>
      </c>
      <c r="J1293" s="553" t="s">
        <v>419</v>
      </c>
      <c r="K1293" s="558"/>
      <c r="L1293" s="553">
        <f>K1293</f>
        <v>0</v>
      </c>
      <c r="M1293" s="553" t="s">
        <v>419</v>
      </c>
      <c r="N1293" s="553" t="s">
        <v>419</v>
      </c>
      <c r="O1293" s="558"/>
      <c r="P1293" s="553">
        <f>O1293</f>
        <v>0</v>
      </c>
      <c r="Q1293" s="553" t="s">
        <v>419</v>
      </c>
      <c r="R1293" s="553" t="s">
        <v>419</v>
      </c>
      <c r="S1293" s="553">
        <f>K1293+O1293</f>
        <v>0</v>
      </c>
      <c r="T1293" s="559">
        <f>S1293</f>
        <v>0</v>
      </c>
      <c r="V1293" s="617"/>
      <c r="W1293" s="617"/>
      <c r="X1293" s="617"/>
      <c r="Y1293" s="617"/>
      <c r="Z1293" s="617"/>
      <c r="AA1293" s="617"/>
      <c r="AB1293" s="617"/>
      <c r="AC1293" s="617"/>
      <c r="AD1293" s="617"/>
      <c r="AE1293" s="617"/>
      <c r="AF1293" s="617"/>
      <c r="AG1293" s="617"/>
      <c r="AH1293" s="617"/>
      <c r="AI1293" s="617"/>
      <c r="AJ1293" s="617"/>
      <c r="AK1293" s="617"/>
      <c r="AL1293" s="617"/>
      <c r="AM1293" s="617"/>
      <c r="AN1293" s="617"/>
      <c r="AO1293" s="617"/>
      <c r="AP1293" s="617"/>
      <c r="AQ1293" s="617"/>
      <c r="AR1293" s="617"/>
      <c r="AS1293" s="617"/>
      <c r="AT1293" s="617"/>
    </row>
    <row r="1294" spans="1:46" ht="16.5" hidden="1" thickBot="1">
      <c r="A1294" s="528" t="s">
        <v>421</v>
      </c>
      <c r="B1294" s="529" t="s">
        <v>419</v>
      </c>
      <c r="C1294" s="530" t="e">
        <f>ROUND((Q1294-R1294)/H1294/12,0)</f>
        <v>#DIV/0!</v>
      </c>
      <c r="D1294" s="530" t="e">
        <f>ROUND(R1294/F1294/12,0)</f>
        <v>#DIV/0!</v>
      </c>
      <c r="E1294" s="624">
        <f>E1295+E1296</f>
        <v>0</v>
      </c>
      <c r="F1294" s="625">
        <f>F1295+F1296</f>
        <v>0</v>
      </c>
      <c r="G1294" s="625">
        <f>G1295+G1296</f>
        <v>0</v>
      </c>
      <c r="H1294" s="626">
        <f>IF(E1294+G1294=H1295+H1296,E1294+G1294, "CHYBA")</f>
        <v>0</v>
      </c>
      <c r="I1294" s="533">
        <f>I1295+I1296</f>
        <v>0</v>
      </c>
      <c r="J1294" s="530">
        <f t="shared" ref="J1294" si="415">J1295+J1296</f>
        <v>0</v>
      </c>
      <c r="K1294" s="530">
        <f>K1297</f>
        <v>0</v>
      </c>
      <c r="L1294" s="530">
        <f>IF(I1294+K1294=L1295+L1296+L1297,I1294+K1294,"CHYBA")</f>
        <v>0</v>
      </c>
      <c r="M1294" s="530">
        <f>M1295+M1296</f>
        <v>0</v>
      </c>
      <c r="N1294" s="530">
        <f>N1295+N1296</f>
        <v>0</v>
      </c>
      <c r="O1294" s="530">
        <f>O1297</f>
        <v>0</v>
      </c>
      <c r="P1294" s="530">
        <f>IF(M1294+O1294=P1295+P1296+P1297,M1294+O1294,"CHYBA")</f>
        <v>0</v>
      </c>
      <c r="Q1294" s="530">
        <f>Q1295+Q1296</f>
        <v>0</v>
      </c>
      <c r="R1294" s="530">
        <f>R1295+R1296</f>
        <v>0</v>
      </c>
      <c r="S1294" s="530">
        <f>S1297</f>
        <v>0</v>
      </c>
      <c r="T1294" s="532">
        <f>IF(Q1294+S1294=T1295+T1296+T1297,Q1294+S1294,"CHYBA")</f>
        <v>0</v>
      </c>
      <c r="V1294" s="617"/>
      <c r="W1294" s="617"/>
      <c r="X1294" s="617"/>
      <c r="Y1294" s="617"/>
      <c r="Z1294" s="617"/>
      <c r="AA1294" s="617"/>
      <c r="AB1294" s="617"/>
      <c r="AC1294" s="617"/>
      <c r="AD1294" s="617"/>
      <c r="AE1294" s="617"/>
      <c r="AF1294" s="617"/>
      <c r="AG1294" s="617"/>
      <c r="AH1294" s="617"/>
      <c r="AI1294" s="617"/>
      <c r="AJ1294" s="617"/>
      <c r="AK1294" s="617"/>
      <c r="AL1294" s="617"/>
      <c r="AM1294" s="617"/>
      <c r="AN1294" s="617"/>
      <c r="AO1294" s="617"/>
      <c r="AP1294" s="617"/>
      <c r="AQ1294" s="617"/>
      <c r="AR1294" s="617"/>
      <c r="AS1294" s="617"/>
      <c r="AT1294" s="617"/>
    </row>
    <row r="1295" spans="1:46" ht="15.75" hidden="1" thickBot="1">
      <c r="A1295" s="534" t="s">
        <v>55</v>
      </c>
      <c r="B1295" s="518" t="s">
        <v>419</v>
      </c>
      <c r="C1295" s="519" t="e">
        <f>ROUND((Q1295-R1295)/H1295/12,0)</f>
        <v>#DIV/0!</v>
      </c>
      <c r="D1295" s="519" t="e">
        <f>ROUND(R1295/F1295/12,0)</f>
        <v>#DIV/0!</v>
      </c>
      <c r="E1295" s="612">
        <f>E1299+E1303+E1307+E1311+E1315+E1319+E1323</f>
        <v>0</v>
      </c>
      <c r="F1295" s="613">
        <f>F1299+F1303+F1307+F1311+F1315+F1319+F1323</f>
        <v>0</v>
      </c>
      <c r="G1295" s="613">
        <f>G1299+G1303+G1307+G1311+G1315+G1319+G1323</f>
        <v>0</v>
      </c>
      <c r="H1295" s="614">
        <f>E1295+G1295</f>
        <v>0</v>
      </c>
      <c r="I1295" s="522">
        <f>I1299+I1303+I1307+I1311+I1315+I1319+I1323</f>
        <v>0</v>
      </c>
      <c r="J1295" s="519">
        <f t="shared" ref="J1295:J1296" si="416">J1299+J1303+J1307+J1311+J1315+J1319+J1323</f>
        <v>0</v>
      </c>
      <c r="K1295" s="519" t="s">
        <v>419</v>
      </c>
      <c r="L1295" s="519">
        <f>I1295</f>
        <v>0</v>
      </c>
      <c r="M1295" s="519">
        <f>M1299+M1303+M1307+M1311+M1315+M1319+M1323</f>
        <v>0</v>
      </c>
      <c r="N1295" s="519">
        <f t="shared" ref="N1295:N1296" si="417">N1299+N1303+N1307+N1311+N1315+N1319+N1323</f>
        <v>0</v>
      </c>
      <c r="O1295" s="519" t="s">
        <v>419</v>
      </c>
      <c r="P1295" s="519">
        <f>M1295</f>
        <v>0</v>
      </c>
      <c r="Q1295" s="519">
        <f>I1295+M1295</f>
        <v>0</v>
      </c>
      <c r="R1295" s="519">
        <f>J1295+N1295</f>
        <v>0</v>
      </c>
      <c r="S1295" s="519" t="s">
        <v>419</v>
      </c>
      <c r="T1295" s="521">
        <f>Q1295</f>
        <v>0</v>
      </c>
      <c r="V1295" s="617"/>
      <c r="W1295" s="617"/>
      <c r="X1295" s="617"/>
      <c r="Y1295" s="617"/>
      <c r="Z1295" s="617"/>
      <c r="AA1295" s="617"/>
      <c r="AB1295" s="617"/>
      <c r="AC1295" s="617"/>
      <c r="AD1295" s="617"/>
      <c r="AE1295" s="617"/>
      <c r="AF1295" s="617"/>
      <c r="AG1295" s="617"/>
      <c r="AH1295" s="617"/>
      <c r="AI1295" s="617"/>
      <c r="AJ1295" s="617"/>
      <c r="AK1295" s="617"/>
      <c r="AL1295" s="617"/>
      <c r="AM1295" s="617"/>
      <c r="AN1295" s="617"/>
      <c r="AO1295" s="617"/>
      <c r="AP1295" s="617"/>
      <c r="AQ1295" s="617"/>
      <c r="AR1295" s="617"/>
      <c r="AS1295" s="617"/>
      <c r="AT1295" s="617"/>
    </row>
    <row r="1296" spans="1:46" ht="15.75" hidden="1" thickBot="1">
      <c r="A1296" s="534" t="s">
        <v>56</v>
      </c>
      <c r="B1296" s="518" t="s">
        <v>419</v>
      </c>
      <c r="C1296" s="519" t="e">
        <f>ROUND((Q1296-R1296)/H1296/12,0)</f>
        <v>#DIV/0!</v>
      </c>
      <c r="D1296" s="519" t="e">
        <f>ROUND(R1296/F1296/12,0)</f>
        <v>#DIV/0!</v>
      </c>
      <c r="E1296" s="612">
        <f>E1300+E1304+E1308+E1312+E1316+E1320+E1324</f>
        <v>0</v>
      </c>
      <c r="F1296" s="613">
        <f t="shared" ref="F1296:G1296" si="418">F1300+F1304+F1308+F1312+F1316+F1320+F1324</f>
        <v>0</v>
      </c>
      <c r="G1296" s="613">
        <f t="shared" si="418"/>
        <v>0</v>
      </c>
      <c r="H1296" s="614">
        <f>E1296+G1296</f>
        <v>0</v>
      </c>
      <c r="I1296" s="522">
        <f>I1300+I1304+I1308+I1312+I1316+I1320+I1324</f>
        <v>0</v>
      </c>
      <c r="J1296" s="519">
        <f t="shared" si="416"/>
        <v>0</v>
      </c>
      <c r="K1296" s="519" t="s">
        <v>419</v>
      </c>
      <c r="L1296" s="519">
        <f>I1296</f>
        <v>0</v>
      </c>
      <c r="M1296" s="519">
        <f>M1300+M1304+M1308+M1312+M1316+M1320+M1324</f>
        <v>0</v>
      </c>
      <c r="N1296" s="519">
        <f t="shared" si="417"/>
        <v>0</v>
      </c>
      <c r="O1296" s="519" t="s">
        <v>419</v>
      </c>
      <c r="P1296" s="519">
        <f>M1296</f>
        <v>0</v>
      </c>
      <c r="Q1296" s="519">
        <f>I1296+M1296</f>
        <v>0</v>
      </c>
      <c r="R1296" s="519">
        <f>J1296+N1296</f>
        <v>0</v>
      </c>
      <c r="S1296" s="519" t="s">
        <v>419</v>
      </c>
      <c r="T1296" s="521">
        <f>Q1296</f>
        <v>0</v>
      </c>
      <c r="V1296" s="617"/>
      <c r="W1296" s="617"/>
      <c r="X1296" s="617"/>
      <c r="Y1296" s="617"/>
      <c r="Z1296" s="617"/>
      <c r="AA1296" s="617"/>
      <c r="AB1296" s="617"/>
      <c r="AC1296" s="617"/>
      <c r="AD1296" s="617"/>
      <c r="AE1296" s="617"/>
      <c r="AF1296" s="617"/>
      <c r="AG1296" s="617"/>
      <c r="AH1296" s="617"/>
      <c r="AI1296" s="617"/>
      <c r="AJ1296" s="617"/>
      <c r="AK1296" s="617"/>
      <c r="AL1296" s="617"/>
      <c r="AM1296" s="617"/>
      <c r="AN1296" s="617"/>
      <c r="AO1296" s="617"/>
      <c r="AP1296" s="617"/>
      <c r="AQ1296" s="617"/>
      <c r="AR1296" s="617"/>
      <c r="AS1296" s="617"/>
      <c r="AT1296" s="617"/>
    </row>
    <row r="1297" spans="1:46" ht="15.75" hidden="1" thickBot="1">
      <c r="A1297" s="534" t="s">
        <v>57</v>
      </c>
      <c r="B1297" s="518" t="s">
        <v>419</v>
      </c>
      <c r="C1297" s="519" t="s">
        <v>419</v>
      </c>
      <c r="D1297" s="519" t="s">
        <v>419</v>
      </c>
      <c r="E1297" s="612" t="s">
        <v>419</v>
      </c>
      <c r="F1297" s="613" t="s">
        <v>419</v>
      </c>
      <c r="G1297" s="613" t="s">
        <v>419</v>
      </c>
      <c r="H1297" s="614" t="s">
        <v>419</v>
      </c>
      <c r="I1297" s="522" t="s">
        <v>419</v>
      </c>
      <c r="J1297" s="519" t="s">
        <v>419</v>
      </c>
      <c r="K1297" s="519">
        <f>K1301+K1305+K1309+K1313+K1317+K1321+K1325</f>
        <v>0</v>
      </c>
      <c r="L1297" s="519">
        <f>K1297</f>
        <v>0</v>
      </c>
      <c r="M1297" s="519" t="s">
        <v>419</v>
      </c>
      <c r="N1297" s="519" t="s">
        <v>419</v>
      </c>
      <c r="O1297" s="519">
        <f>O1301+O1305+O1309+O1313+O1317+O1321+O1325</f>
        <v>0</v>
      </c>
      <c r="P1297" s="519">
        <f>O1297</f>
        <v>0</v>
      </c>
      <c r="Q1297" s="519" t="s">
        <v>419</v>
      </c>
      <c r="R1297" s="519" t="s">
        <v>419</v>
      </c>
      <c r="S1297" s="519">
        <f>K1297+O1297</f>
        <v>0</v>
      </c>
      <c r="T1297" s="521">
        <f>S1297</f>
        <v>0</v>
      </c>
      <c r="V1297" s="617"/>
      <c r="W1297" s="617"/>
      <c r="X1297" s="617"/>
      <c r="Y1297" s="617"/>
      <c r="Z1297" s="617"/>
      <c r="AA1297" s="617"/>
      <c r="AB1297" s="617"/>
      <c r="AC1297" s="617"/>
      <c r="AD1297" s="617"/>
      <c r="AE1297" s="617"/>
      <c r="AF1297" s="617"/>
      <c r="AG1297" s="617"/>
      <c r="AH1297" s="617"/>
      <c r="AI1297" s="617"/>
      <c r="AJ1297" s="617"/>
      <c r="AK1297" s="617"/>
      <c r="AL1297" s="617"/>
      <c r="AM1297" s="617"/>
      <c r="AN1297" s="617"/>
      <c r="AO1297" s="617"/>
      <c r="AP1297" s="617"/>
      <c r="AQ1297" s="617"/>
      <c r="AR1297" s="617"/>
      <c r="AS1297" s="617"/>
      <c r="AT1297" s="617"/>
    </row>
    <row r="1298" spans="1:46" ht="18.75" hidden="1" thickBot="1">
      <c r="A1298" s="535" t="s">
        <v>518</v>
      </c>
      <c r="B1298" s="536"/>
      <c r="C1298" s="519" t="e">
        <f>ROUND((Q1298-R1298)/H1298/12,0)</f>
        <v>#DIV/0!</v>
      </c>
      <c r="D1298" s="519" t="e">
        <f>ROUND(R1298/F1298/12,0)</f>
        <v>#DIV/0!</v>
      </c>
      <c r="E1298" s="612">
        <f>E1299+E1300</f>
        <v>0</v>
      </c>
      <c r="F1298" s="613">
        <f>F1299+F1300</f>
        <v>0</v>
      </c>
      <c r="G1298" s="613">
        <f>G1299+G1300</f>
        <v>0</v>
      </c>
      <c r="H1298" s="614">
        <f>IF(E1298+G1298=H1299+H1300,E1298+G1298, "CHYBA")</f>
        <v>0</v>
      </c>
      <c r="I1298" s="537">
        <f>I1299+I1300</f>
        <v>0</v>
      </c>
      <c r="J1298" s="538">
        <f>J1299+J1300</f>
        <v>0</v>
      </c>
      <c r="K1298" s="538">
        <f>K1301</f>
        <v>0</v>
      </c>
      <c r="L1298" s="538">
        <f>IF(I1298+K1298=L1299+L1300+L1301,I1298+K1298,"CHYBA")</f>
        <v>0</v>
      </c>
      <c r="M1298" s="519">
        <f>M1299+M1300</f>
        <v>0</v>
      </c>
      <c r="N1298" s="519">
        <f>N1299+N1300</f>
        <v>0</v>
      </c>
      <c r="O1298" s="519">
        <f>O1301</f>
        <v>0</v>
      </c>
      <c r="P1298" s="519">
        <f>IF(M1298+O1298=P1299+P1300+P1301,M1298+O1298,"CHYBA")</f>
        <v>0</v>
      </c>
      <c r="Q1298" s="519">
        <f>Q1299+Q1300</f>
        <v>0</v>
      </c>
      <c r="R1298" s="519">
        <f>R1299+R1300</f>
        <v>0</v>
      </c>
      <c r="S1298" s="519">
        <f>S1301</f>
        <v>0</v>
      </c>
      <c r="T1298" s="521">
        <f>IF(Q1298+S1298=T1299+T1300+T1301,Q1298+S1298,"CHYBA")</f>
        <v>0</v>
      </c>
      <c r="V1298" s="617"/>
      <c r="W1298" s="617"/>
      <c r="X1298" s="617"/>
      <c r="Y1298" s="617"/>
      <c r="Z1298" s="617"/>
      <c r="AA1298" s="617"/>
      <c r="AB1298" s="617"/>
      <c r="AC1298" s="617"/>
      <c r="AD1298" s="617"/>
      <c r="AE1298" s="617"/>
      <c r="AF1298" s="617"/>
      <c r="AG1298" s="617"/>
      <c r="AH1298" s="617"/>
      <c r="AI1298" s="617"/>
      <c r="AJ1298" s="617"/>
      <c r="AK1298" s="617"/>
      <c r="AL1298" s="617"/>
      <c r="AM1298" s="617"/>
      <c r="AN1298" s="617"/>
      <c r="AO1298" s="617"/>
      <c r="AP1298" s="617"/>
      <c r="AQ1298" s="617"/>
      <c r="AR1298" s="617"/>
      <c r="AS1298" s="617"/>
      <c r="AT1298" s="617"/>
    </row>
    <row r="1299" spans="1:46" ht="15.75" hidden="1" thickBot="1">
      <c r="A1299" s="534" t="s">
        <v>55</v>
      </c>
      <c r="B1299" s="518" t="s">
        <v>419</v>
      </c>
      <c r="C1299" s="519" t="e">
        <f>ROUND((Q1299-R1299)/H1299/12,0)</f>
        <v>#DIV/0!</v>
      </c>
      <c r="D1299" s="519" t="e">
        <f>ROUND(R1299/F1299/12,0)</f>
        <v>#DIV/0!</v>
      </c>
      <c r="E1299" s="615"/>
      <c r="F1299" s="616"/>
      <c r="G1299" s="616"/>
      <c r="H1299" s="614">
        <f>E1299+G1299</f>
        <v>0</v>
      </c>
      <c r="I1299" s="541"/>
      <c r="J1299" s="542"/>
      <c r="K1299" s="538" t="s">
        <v>419</v>
      </c>
      <c r="L1299" s="538">
        <f>I1299</f>
        <v>0</v>
      </c>
      <c r="M1299" s="542"/>
      <c r="N1299" s="542"/>
      <c r="O1299" s="519" t="s">
        <v>419</v>
      </c>
      <c r="P1299" s="519">
        <f>M1299</f>
        <v>0</v>
      </c>
      <c r="Q1299" s="519">
        <f>I1299+M1299</f>
        <v>0</v>
      </c>
      <c r="R1299" s="519">
        <f>J1299+N1299</f>
        <v>0</v>
      </c>
      <c r="S1299" s="519" t="s">
        <v>419</v>
      </c>
      <c r="T1299" s="521">
        <f>Q1299</f>
        <v>0</v>
      </c>
      <c r="V1299" s="617"/>
      <c r="W1299" s="617"/>
      <c r="X1299" s="617"/>
      <c r="Y1299" s="617"/>
      <c r="Z1299" s="617"/>
      <c r="AA1299" s="617"/>
      <c r="AB1299" s="617"/>
      <c r="AC1299" s="617"/>
      <c r="AD1299" s="617"/>
      <c r="AE1299" s="617"/>
      <c r="AF1299" s="617"/>
      <c r="AG1299" s="617"/>
      <c r="AH1299" s="617"/>
      <c r="AI1299" s="617"/>
      <c r="AJ1299" s="617"/>
      <c r="AK1299" s="617"/>
      <c r="AL1299" s="617"/>
      <c r="AM1299" s="617"/>
      <c r="AN1299" s="617"/>
      <c r="AO1299" s="617"/>
      <c r="AP1299" s="617"/>
      <c r="AQ1299" s="617"/>
      <c r="AR1299" s="617"/>
      <c r="AS1299" s="617"/>
      <c r="AT1299" s="617"/>
    </row>
    <row r="1300" spans="1:46" ht="15.75" hidden="1" thickBot="1">
      <c r="A1300" s="534" t="s">
        <v>56</v>
      </c>
      <c r="B1300" s="518" t="s">
        <v>419</v>
      </c>
      <c r="C1300" s="519" t="e">
        <f>ROUND((Q1300-R1300)/H1300/12,0)</f>
        <v>#DIV/0!</v>
      </c>
      <c r="D1300" s="519" t="e">
        <f>ROUND(R1300/F1300/12,0)</f>
        <v>#DIV/0!</v>
      </c>
      <c r="E1300" s="615"/>
      <c r="F1300" s="616"/>
      <c r="G1300" s="616"/>
      <c r="H1300" s="614">
        <f>E1300+G1300</f>
        <v>0</v>
      </c>
      <c r="I1300" s="541"/>
      <c r="J1300" s="542"/>
      <c r="K1300" s="538" t="s">
        <v>419</v>
      </c>
      <c r="L1300" s="538">
        <f>I1300</f>
        <v>0</v>
      </c>
      <c r="M1300" s="542"/>
      <c r="N1300" s="542"/>
      <c r="O1300" s="519" t="s">
        <v>419</v>
      </c>
      <c r="P1300" s="519">
        <f>M1300</f>
        <v>0</v>
      </c>
      <c r="Q1300" s="519">
        <f>I1300+M1300</f>
        <v>0</v>
      </c>
      <c r="R1300" s="519">
        <f>J1300+N1300</f>
        <v>0</v>
      </c>
      <c r="S1300" s="519" t="s">
        <v>419</v>
      </c>
      <c r="T1300" s="521">
        <f>Q1300</f>
        <v>0</v>
      </c>
      <c r="V1300" s="617"/>
      <c r="W1300" s="617"/>
      <c r="X1300" s="617"/>
      <c r="Y1300" s="617"/>
      <c r="Z1300" s="617"/>
      <c r="AA1300" s="617"/>
      <c r="AB1300" s="617"/>
      <c r="AC1300" s="617"/>
      <c r="AD1300" s="617"/>
      <c r="AE1300" s="617"/>
      <c r="AF1300" s="617"/>
      <c r="AG1300" s="617"/>
      <c r="AH1300" s="617"/>
      <c r="AI1300" s="617"/>
      <c r="AJ1300" s="617"/>
      <c r="AK1300" s="617"/>
      <c r="AL1300" s="617"/>
      <c r="AM1300" s="617"/>
      <c r="AN1300" s="617"/>
      <c r="AO1300" s="617"/>
      <c r="AP1300" s="617"/>
      <c r="AQ1300" s="617"/>
      <c r="AR1300" s="617"/>
      <c r="AS1300" s="617"/>
      <c r="AT1300" s="617"/>
    </row>
    <row r="1301" spans="1:46" ht="15.75" hidden="1" thickBot="1">
      <c r="A1301" s="534" t="s">
        <v>57</v>
      </c>
      <c r="B1301" s="518" t="s">
        <v>419</v>
      </c>
      <c r="C1301" s="519" t="s">
        <v>419</v>
      </c>
      <c r="D1301" s="519" t="s">
        <v>419</v>
      </c>
      <c r="E1301" s="612" t="s">
        <v>419</v>
      </c>
      <c r="F1301" s="613" t="s">
        <v>419</v>
      </c>
      <c r="G1301" s="613" t="s">
        <v>419</v>
      </c>
      <c r="H1301" s="614" t="s">
        <v>419</v>
      </c>
      <c r="I1301" s="522" t="s">
        <v>419</v>
      </c>
      <c r="J1301" s="519" t="s">
        <v>419</v>
      </c>
      <c r="K1301" s="542"/>
      <c r="L1301" s="538">
        <f>K1301</f>
        <v>0</v>
      </c>
      <c r="M1301" s="519" t="s">
        <v>419</v>
      </c>
      <c r="N1301" s="519" t="s">
        <v>419</v>
      </c>
      <c r="O1301" s="542"/>
      <c r="P1301" s="519">
        <f>O1301</f>
        <v>0</v>
      </c>
      <c r="Q1301" s="519" t="s">
        <v>419</v>
      </c>
      <c r="R1301" s="519" t="s">
        <v>419</v>
      </c>
      <c r="S1301" s="519">
        <f>K1301+O1301</f>
        <v>0</v>
      </c>
      <c r="T1301" s="521">
        <f>S1301</f>
        <v>0</v>
      </c>
      <c r="V1301" s="617"/>
      <c r="W1301" s="617"/>
      <c r="X1301" s="617"/>
      <c r="Y1301" s="617"/>
      <c r="Z1301" s="617"/>
      <c r="AA1301" s="617"/>
      <c r="AB1301" s="617"/>
      <c r="AC1301" s="617"/>
      <c r="AD1301" s="617"/>
      <c r="AE1301" s="617"/>
      <c r="AF1301" s="617"/>
      <c r="AG1301" s="617"/>
      <c r="AH1301" s="617"/>
      <c r="AI1301" s="617"/>
      <c r="AJ1301" s="617"/>
      <c r="AK1301" s="617"/>
      <c r="AL1301" s="617"/>
      <c r="AM1301" s="617"/>
      <c r="AN1301" s="617"/>
      <c r="AO1301" s="617"/>
      <c r="AP1301" s="617"/>
      <c r="AQ1301" s="617"/>
      <c r="AR1301" s="617"/>
      <c r="AS1301" s="617"/>
      <c r="AT1301" s="617"/>
    </row>
    <row r="1302" spans="1:46" ht="18.75" hidden="1" thickBot="1">
      <c r="A1302" s="535" t="s">
        <v>518</v>
      </c>
      <c r="B1302" s="536"/>
      <c r="C1302" s="519" t="e">
        <f>ROUND((Q1302-R1302)/H1302/12,0)</f>
        <v>#DIV/0!</v>
      </c>
      <c r="D1302" s="519" t="e">
        <f>ROUND(R1302/F1302/12,0)</f>
        <v>#DIV/0!</v>
      </c>
      <c r="E1302" s="612">
        <f>E1303+E1304</f>
        <v>0</v>
      </c>
      <c r="F1302" s="613">
        <f>F1303+F1304</f>
        <v>0</v>
      </c>
      <c r="G1302" s="613">
        <f>G1303+G1304</f>
        <v>0</v>
      </c>
      <c r="H1302" s="614">
        <f>IF(E1302+G1302=H1303+H1304,E1302+G1302, "CHYBA")</f>
        <v>0</v>
      </c>
      <c r="I1302" s="522">
        <f>I1303+I1304</f>
        <v>0</v>
      </c>
      <c r="J1302" s="519">
        <f t="shared" ref="J1302" si="419">J1303+J1304</f>
        <v>0</v>
      </c>
      <c r="K1302" s="519">
        <f>K1305</f>
        <v>0</v>
      </c>
      <c r="L1302" s="519">
        <f>IF(I1302+K1302=L1303+L1304+L1305,I1302+K1302,"CHYBA")</f>
        <v>0</v>
      </c>
      <c r="M1302" s="519">
        <f>M1303+M1304</f>
        <v>0</v>
      </c>
      <c r="N1302" s="519">
        <f>N1303+N1304</f>
        <v>0</v>
      </c>
      <c r="O1302" s="519">
        <f>O1305</f>
        <v>0</v>
      </c>
      <c r="P1302" s="519">
        <f>IF(M1302+O1302=P1303+P1304+P1305,M1302+O1302,"CHYBA")</f>
        <v>0</v>
      </c>
      <c r="Q1302" s="519">
        <f>Q1303+Q1304</f>
        <v>0</v>
      </c>
      <c r="R1302" s="519">
        <f>R1303+R1304</f>
        <v>0</v>
      </c>
      <c r="S1302" s="519">
        <f>S1305</f>
        <v>0</v>
      </c>
      <c r="T1302" s="521">
        <f>IF(Q1302+S1302=T1303+T1304+T1305,Q1302+S1302,"CHYBA")</f>
        <v>0</v>
      </c>
      <c r="V1302" s="617"/>
      <c r="W1302" s="617"/>
      <c r="X1302" s="617"/>
      <c r="Y1302" s="617"/>
      <c r="Z1302" s="617"/>
      <c r="AA1302" s="617"/>
      <c r="AB1302" s="617"/>
      <c r="AC1302" s="617"/>
      <c r="AD1302" s="617"/>
      <c r="AE1302" s="617"/>
      <c r="AF1302" s="617"/>
      <c r="AG1302" s="617"/>
      <c r="AH1302" s="617"/>
      <c r="AI1302" s="617"/>
      <c r="AJ1302" s="617"/>
      <c r="AK1302" s="617"/>
      <c r="AL1302" s="617"/>
      <c r="AM1302" s="617"/>
      <c r="AN1302" s="617"/>
      <c r="AO1302" s="617"/>
      <c r="AP1302" s="617"/>
      <c r="AQ1302" s="617"/>
      <c r="AR1302" s="617"/>
      <c r="AS1302" s="617"/>
      <c r="AT1302" s="617"/>
    </row>
    <row r="1303" spans="1:46" ht="15.75" hidden="1" thickBot="1">
      <c r="A1303" s="534" t="s">
        <v>55</v>
      </c>
      <c r="B1303" s="518" t="s">
        <v>419</v>
      </c>
      <c r="C1303" s="519" t="e">
        <f>ROUND((Q1303-R1303)/H1303/12,0)</f>
        <v>#DIV/0!</v>
      </c>
      <c r="D1303" s="519" t="e">
        <f>ROUND(R1303/F1303/12,0)</f>
        <v>#DIV/0!</v>
      </c>
      <c r="E1303" s="615"/>
      <c r="F1303" s="616"/>
      <c r="G1303" s="616"/>
      <c r="H1303" s="614">
        <f>E1303+G1303</f>
        <v>0</v>
      </c>
      <c r="I1303" s="541"/>
      <c r="J1303" s="542"/>
      <c r="K1303" s="519" t="s">
        <v>419</v>
      </c>
      <c r="L1303" s="519">
        <f>I1303</f>
        <v>0</v>
      </c>
      <c r="M1303" s="542"/>
      <c r="N1303" s="542"/>
      <c r="O1303" s="519" t="s">
        <v>419</v>
      </c>
      <c r="P1303" s="519">
        <f>M1303</f>
        <v>0</v>
      </c>
      <c r="Q1303" s="519">
        <f>I1303+M1303</f>
        <v>0</v>
      </c>
      <c r="R1303" s="519">
        <f>J1303+N1303</f>
        <v>0</v>
      </c>
      <c r="S1303" s="519" t="s">
        <v>419</v>
      </c>
      <c r="T1303" s="521">
        <f>Q1303</f>
        <v>0</v>
      </c>
      <c r="V1303" s="617"/>
      <c r="W1303" s="617"/>
      <c r="X1303" s="617"/>
      <c r="Y1303" s="617"/>
      <c r="Z1303" s="617"/>
      <c r="AA1303" s="617"/>
      <c r="AB1303" s="617"/>
      <c r="AC1303" s="617"/>
      <c r="AD1303" s="617"/>
      <c r="AE1303" s="617"/>
      <c r="AF1303" s="617"/>
      <c r="AG1303" s="617"/>
      <c r="AH1303" s="617"/>
      <c r="AI1303" s="617"/>
      <c r="AJ1303" s="617"/>
      <c r="AK1303" s="617"/>
      <c r="AL1303" s="617"/>
      <c r="AM1303" s="617"/>
      <c r="AN1303" s="617"/>
      <c r="AO1303" s="617"/>
      <c r="AP1303" s="617"/>
      <c r="AQ1303" s="617"/>
      <c r="AR1303" s="617"/>
      <c r="AS1303" s="617"/>
      <c r="AT1303" s="617"/>
    </row>
    <row r="1304" spans="1:46" ht="15.75" hidden="1" thickBot="1">
      <c r="A1304" s="534" t="s">
        <v>56</v>
      </c>
      <c r="B1304" s="518" t="s">
        <v>419</v>
      </c>
      <c r="C1304" s="519" t="e">
        <f>ROUND((Q1304-R1304)/H1304/12,0)</f>
        <v>#DIV/0!</v>
      </c>
      <c r="D1304" s="519" t="e">
        <f>ROUND(R1304/F1304/12,0)</f>
        <v>#DIV/0!</v>
      </c>
      <c r="E1304" s="615"/>
      <c r="F1304" s="616"/>
      <c r="G1304" s="616"/>
      <c r="H1304" s="614">
        <f>E1304+G1304</f>
        <v>0</v>
      </c>
      <c r="I1304" s="541"/>
      <c r="J1304" s="542"/>
      <c r="K1304" s="519" t="s">
        <v>419</v>
      </c>
      <c r="L1304" s="519">
        <f>I1304</f>
        <v>0</v>
      </c>
      <c r="M1304" s="542"/>
      <c r="N1304" s="542"/>
      <c r="O1304" s="519" t="s">
        <v>419</v>
      </c>
      <c r="P1304" s="519">
        <f>M1304</f>
        <v>0</v>
      </c>
      <c r="Q1304" s="519">
        <f>I1304+M1304</f>
        <v>0</v>
      </c>
      <c r="R1304" s="519">
        <f>J1304+N1304</f>
        <v>0</v>
      </c>
      <c r="S1304" s="519" t="s">
        <v>419</v>
      </c>
      <c r="T1304" s="521">
        <f>Q1304</f>
        <v>0</v>
      </c>
      <c r="V1304" s="617"/>
      <c r="W1304" s="617"/>
      <c r="X1304" s="617"/>
      <c r="Y1304" s="617"/>
      <c r="Z1304" s="617"/>
      <c r="AA1304" s="617"/>
      <c r="AB1304" s="617"/>
      <c r="AC1304" s="617"/>
      <c r="AD1304" s="617"/>
      <c r="AE1304" s="617"/>
      <c r="AF1304" s="617"/>
      <c r="AG1304" s="617"/>
      <c r="AH1304" s="617"/>
      <c r="AI1304" s="617"/>
      <c r="AJ1304" s="617"/>
      <c r="AK1304" s="617"/>
      <c r="AL1304" s="617"/>
      <c r="AM1304" s="617"/>
      <c r="AN1304" s="617"/>
      <c r="AO1304" s="617"/>
      <c r="AP1304" s="617"/>
      <c r="AQ1304" s="617"/>
      <c r="AR1304" s="617"/>
      <c r="AS1304" s="617"/>
      <c r="AT1304" s="617"/>
    </row>
    <row r="1305" spans="1:46" ht="15.75" hidden="1" thickBot="1">
      <c r="A1305" s="534" t="s">
        <v>57</v>
      </c>
      <c r="B1305" s="518" t="s">
        <v>419</v>
      </c>
      <c r="C1305" s="519" t="s">
        <v>419</v>
      </c>
      <c r="D1305" s="519" t="s">
        <v>419</v>
      </c>
      <c r="E1305" s="612" t="s">
        <v>419</v>
      </c>
      <c r="F1305" s="613" t="s">
        <v>419</v>
      </c>
      <c r="G1305" s="613" t="s">
        <v>419</v>
      </c>
      <c r="H1305" s="614" t="s">
        <v>419</v>
      </c>
      <c r="I1305" s="522" t="s">
        <v>419</v>
      </c>
      <c r="J1305" s="519" t="s">
        <v>419</v>
      </c>
      <c r="K1305" s="542"/>
      <c r="L1305" s="519">
        <f>K1305</f>
        <v>0</v>
      </c>
      <c r="M1305" s="519" t="s">
        <v>419</v>
      </c>
      <c r="N1305" s="519" t="s">
        <v>419</v>
      </c>
      <c r="O1305" s="542"/>
      <c r="P1305" s="519">
        <f>O1305</f>
        <v>0</v>
      </c>
      <c r="Q1305" s="519" t="s">
        <v>419</v>
      </c>
      <c r="R1305" s="519" t="s">
        <v>419</v>
      </c>
      <c r="S1305" s="519">
        <f>K1305+O1305</f>
        <v>0</v>
      </c>
      <c r="T1305" s="521">
        <f>S1305</f>
        <v>0</v>
      </c>
      <c r="V1305" s="617"/>
      <c r="W1305" s="617"/>
      <c r="X1305" s="617"/>
      <c r="Y1305" s="617"/>
      <c r="Z1305" s="617"/>
      <c r="AA1305" s="617"/>
      <c r="AB1305" s="617"/>
      <c r="AC1305" s="617"/>
      <c r="AD1305" s="617"/>
      <c r="AE1305" s="617"/>
      <c r="AF1305" s="617"/>
      <c r="AG1305" s="617"/>
      <c r="AH1305" s="617"/>
      <c r="AI1305" s="617"/>
      <c r="AJ1305" s="617"/>
      <c r="AK1305" s="617"/>
      <c r="AL1305" s="617"/>
      <c r="AM1305" s="617"/>
      <c r="AN1305" s="617"/>
      <c r="AO1305" s="617"/>
      <c r="AP1305" s="617"/>
      <c r="AQ1305" s="617"/>
      <c r="AR1305" s="617"/>
      <c r="AS1305" s="617"/>
      <c r="AT1305" s="617"/>
    </row>
    <row r="1306" spans="1:46" ht="18.75" hidden="1" thickBot="1">
      <c r="A1306" s="535" t="s">
        <v>518</v>
      </c>
      <c r="B1306" s="536"/>
      <c r="C1306" s="519" t="e">
        <f>ROUND((Q1306-R1306)/H1306/12,0)</f>
        <v>#DIV/0!</v>
      </c>
      <c r="D1306" s="519" t="e">
        <f>ROUND(R1306/F1306/12,0)</f>
        <v>#DIV/0!</v>
      </c>
      <c r="E1306" s="612">
        <f>E1307+E1308</f>
        <v>0</v>
      </c>
      <c r="F1306" s="613">
        <f>F1307+F1308</f>
        <v>0</v>
      </c>
      <c r="G1306" s="613">
        <f>G1307+G1308</f>
        <v>0</v>
      </c>
      <c r="H1306" s="614">
        <f>IF(E1306+G1306=H1307+H1308,E1306+G1306, "CHYBA")</f>
        <v>0</v>
      </c>
      <c r="I1306" s="522">
        <f>I1307+I1308</f>
        <v>0</v>
      </c>
      <c r="J1306" s="519">
        <f t="shared" ref="J1306" si="420">J1307+J1308</f>
        <v>0</v>
      </c>
      <c r="K1306" s="519">
        <f>K1309</f>
        <v>0</v>
      </c>
      <c r="L1306" s="519">
        <f>IF(I1306+K1306=L1307+L1308+L1309,I1306+K1306,"CHYBA")</f>
        <v>0</v>
      </c>
      <c r="M1306" s="519">
        <f>M1307+M1308</f>
        <v>0</v>
      </c>
      <c r="N1306" s="519">
        <f>N1307+N1308</f>
        <v>0</v>
      </c>
      <c r="O1306" s="519">
        <f>O1309</f>
        <v>0</v>
      </c>
      <c r="P1306" s="519">
        <f>IF(M1306+O1306=P1307+P1308+P1309,M1306+O1306,"CHYBA")</f>
        <v>0</v>
      </c>
      <c r="Q1306" s="519">
        <f>Q1307+Q1308</f>
        <v>0</v>
      </c>
      <c r="R1306" s="519">
        <f>R1307+R1308</f>
        <v>0</v>
      </c>
      <c r="S1306" s="519">
        <f>S1309</f>
        <v>0</v>
      </c>
      <c r="T1306" s="521">
        <f>IF(Q1306+S1306=T1307+T1308+T1309,Q1306+S1306,"CHYBA")</f>
        <v>0</v>
      </c>
      <c r="V1306" s="617"/>
      <c r="W1306" s="617"/>
      <c r="X1306" s="617"/>
      <c r="Y1306" s="617"/>
      <c r="Z1306" s="617"/>
      <c r="AA1306" s="617"/>
      <c r="AB1306" s="617"/>
      <c r="AC1306" s="617"/>
      <c r="AD1306" s="617"/>
      <c r="AE1306" s="617"/>
      <c r="AF1306" s="617"/>
      <c r="AG1306" s="617"/>
      <c r="AH1306" s="617"/>
      <c r="AI1306" s="617"/>
      <c r="AJ1306" s="617"/>
      <c r="AK1306" s="617"/>
      <c r="AL1306" s="617"/>
      <c r="AM1306" s="617"/>
      <c r="AN1306" s="617"/>
      <c r="AO1306" s="617"/>
      <c r="AP1306" s="617"/>
      <c r="AQ1306" s="617"/>
      <c r="AR1306" s="617"/>
      <c r="AS1306" s="617"/>
      <c r="AT1306" s="617"/>
    </row>
    <row r="1307" spans="1:46" ht="15.75" hidden="1" thickBot="1">
      <c r="A1307" s="534" t="s">
        <v>55</v>
      </c>
      <c r="B1307" s="518" t="s">
        <v>419</v>
      </c>
      <c r="C1307" s="519" t="e">
        <f>ROUND((Q1307-R1307)/H1307/12,0)</f>
        <v>#DIV/0!</v>
      </c>
      <c r="D1307" s="519" t="e">
        <f>ROUND(R1307/F1307/12,0)</f>
        <v>#DIV/0!</v>
      </c>
      <c r="E1307" s="615"/>
      <c r="F1307" s="616"/>
      <c r="G1307" s="616"/>
      <c r="H1307" s="614">
        <f>E1307+G1307</f>
        <v>0</v>
      </c>
      <c r="I1307" s="541"/>
      <c r="J1307" s="542"/>
      <c r="K1307" s="519" t="s">
        <v>419</v>
      </c>
      <c r="L1307" s="519">
        <f>I1307</f>
        <v>0</v>
      </c>
      <c r="M1307" s="542"/>
      <c r="N1307" s="542"/>
      <c r="O1307" s="519" t="s">
        <v>419</v>
      </c>
      <c r="P1307" s="519">
        <f>M1307</f>
        <v>0</v>
      </c>
      <c r="Q1307" s="519">
        <f>I1307+M1307</f>
        <v>0</v>
      </c>
      <c r="R1307" s="519">
        <f>J1307+N1307</f>
        <v>0</v>
      </c>
      <c r="S1307" s="519" t="s">
        <v>419</v>
      </c>
      <c r="T1307" s="521">
        <f>Q1307</f>
        <v>0</v>
      </c>
      <c r="V1307" s="617"/>
      <c r="W1307" s="617"/>
      <c r="X1307" s="617"/>
      <c r="Y1307" s="617"/>
      <c r="Z1307" s="617"/>
      <c r="AA1307" s="617"/>
      <c r="AB1307" s="617"/>
      <c r="AC1307" s="617"/>
      <c r="AD1307" s="617"/>
      <c r="AE1307" s="617"/>
      <c r="AF1307" s="617"/>
      <c r="AG1307" s="617"/>
      <c r="AH1307" s="617"/>
      <c r="AI1307" s="617"/>
      <c r="AJ1307" s="617"/>
      <c r="AK1307" s="617"/>
      <c r="AL1307" s="617"/>
      <c r="AM1307" s="617"/>
      <c r="AN1307" s="617"/>
      <c r="AO1307" s="617"/>
      <c r="AP1307" s="617"/>
      <c r="AQ1307" s="617"/>
      <c r="AR1307" s="617"/>
      <c r="AS1307" s="617"/>
      <c r="AT1307" s="617"/>
    </row>
    <row r="1308" spans="1:46" ht="15.75" hidden="1" thickBot="1">
      <c r="A1308" s="534" t="s">
        <v>56</v>
      </c>
      <c r="B1308" s="518" t="s">
        <v>419</v>
      </c>
      <c r="C1308" s="519" t="e">
        <f>ROUND((Q1308-R1308)/H1308/12,0)</f>
        <v>#DIV/0!</v>
      </c>
      <c r="D1308" s="519" t="e">
        <f>ROUND(R1308/F1308/12,0)</f>
        <v>#DIV/0!</v>
      </c>
      <c r="E1308" s="615"/>
      <c r="F1308" s="616"/>
      <c r="G1308" s="616"/>
      <c r="H1308" s="614">
        <f>E1308+G1308</f>
        <v>0</v>
      </c>
      <c r="I1308" s="541"/>
      <c r="J1308" s="542"/>
      <c r="K1308" s="519" t="s">
        <v>419</v>
      </c>
      <c r="L1308" s="519">
        <f>I1308</f>
        <v>0</v>
      </c>
      <c r="M1308" s="542"/>
      <c r="N1308" s="542"/>
      <c r="O1308" s="519" t="s">
        <v>419</v>
      </c>
      <c r="P1308" s="519">
        <f>M1308</f>
        <v>0</v>
      </c>
      <c r="Q1308" s="519">
        <f>I1308+M1308</f>
        <v>0</v>
      </c>
      <c r="R1308" s="519">
        <f>J1308+N1308</f>
        <v>0</v>
      </c>
      <c r="S1308" s="519" t="s">
        <v>419</v>
      </c>
      <c r="T1308" s="521">
        <f>Q1308</f>
        <v>0</v>
      </c>
      <c r="V1308" s="617"/>
      <c r="W1308" s="617"/>
      <c r="X1308" s="617"/>
      <c r="Y1308" s="617"/>
      <c r="Z1308" s="617"/>
      <c r="AA1308" s="617"/>
      <c r="AB1308" s="617"/>
      <c r="AC1308" s="617"/>
      <c r="AD1308" s="617"/>
      <c r="AE1308" s="617"/>
      <c r="AF1308" s="617"/>
      <c r="AG1308" s="617"/>
      <c r="AH1308" s="617"/>
      <c r="AI1308" s="617"/>
      <c r="AJ1308" s="617"/>
      <c r="AK1308" s="617"/>
      <c r="AL1308" s="617"/>
      <c r="AM1308" s="617"/>
      <c r="AN1308" s="617"/>
      <c r="AO1308" s="617"/>
      <c r="AP1308" s="617"/>
      <c r="AQ1308" s="617"/>
      <c r="AR1308" s="617"/>
      <c r="AS1308" s="617"/>
      <c r="AT1308" s="617"/>
    </row>
    <row r="1309" spans="1:46" ht="15.75" hidden="1" thickBot="1">
      <c r="A1309" s="534" t="s">
        <v>57</v>
      </c>
      <c r="B1309" s="518" t="s">
        <v>419</v>
      </c>
      <c r="C1309" s="519" t="s">
        <v>419</v>
      </c>
      <c r="D1309" s="519" t="s">
        <v>419</v>
      </c>
      <c r="E1309" s="612" t="s">
        <v>419</v>
      </c>
      <c r="F1309" s="613" t="s">
        <v>419</v>
      </c>
      <c r="G1309" s="613" t="s">
        <v>419</v>
      </c>
      <c r="H1309" s="614" t="s">
        <v>419</v>
      </c>
      <c r="I1309" s="522" t="s">
        <v>419</v>
      </c>
      <c r="J1309" s="519" t="s">
        <v>419</v>
      </c>
      <c r="K1309" s="542"/>
      <c r="L1309" s="519">
        <f>K1309</f>
        <v>0</v>
      </c>
      <c r="M1309" s="519" t="s">
        <v>419</v>
      </c>
      <c r="N1309" s="519" t="s">
        <v>419</v>
      </c>
      <c r="O1309" s="542"/>
      <c r="P1309" s="519">
        <f>O1309</f>
        <v>0</v>
      </c>
      <c r="Q1309" s="519" t="s">
        <v>419</v>
      </c>
      <c r="R1309" s="519" t="s">
        <v>419</v>
      </c>
      <c r="S1309" s="519">
        <f>K1309+O1309</f>
        <v>0</v>
      </c>
      <c r="T1309" s="521">
        <f>S1309</f>
        <v>0</v>
      </c>
      <c r="V1309" s="617"/>
      <c r="W1309" s="617"/>
      <c r="X1309" s="617"/>
      <c r="Y1309" s="617"/>
      <c r="Z1309" s="617"/>
      <c r="AA1309" s="617"/>
      <c r="AB1309" s="617"/>
      <c r="AC1309" s="617"/>
      <c r="AD1309" s="617"/>
      <c r="AE1309" s="617"/>
      <c r="AF1309" s="617"/>
      <c r="AG1309" s="617"/>
      <c r="AH1309" s="617"/>
      <c r="AI1309" s="617"/>
      <c r="AJ1309" s="617"/>
      <c r="AK1309" s="617"/>
      <c r="AL1309" s="617"/>
      <c r="AM1309" s="617"/>
      <c r="AN1309" s="617"/>
      <c r="AO1309" s="617"/>
      <c r="AP1309" s="617"/>
      <c r="AQ1309" s="617"/>
      <c r="AR1309" s="617"/>
      <c r="AS1309" s="617"/>
      <c r="AT1309" s="617"/>
    </row>
    <row r="1310" spans="1:46" ht="18.75" hidden="1" thickBot="1">
      <c r="A1310" s="535" t="s">
        <v>518</v>
      </c>
      <c r="B1310" s="536"/>
      <c r="C1310" s="519" t="e">
        <f>ROUND((Q1310-R1310)/H1310/12,0)</f>
        <v>#DIV/0!</v>
      </c>
      <c r="D1310" s="519" t="e">
        <f>ROUND(R1310/F1310/12,0)</f>
        <v>#DIV/0!</v>
      </c>
      <c r="E1310" s="612">
        <f>E1311+E1312</f>
        <v>0</v>
      </c>
      <c r="F1310" s="613">
        <f>F1311+F1312</f>
        <v>0</v>
      </c>
      <c r="G1310" s="613">
        <f>G1311+G1312</f>
        <v>0</v>
      </c>
      <c r="H1310" s="614">
        <f>IF(E1310+G1310=H1311+H1312,E1310+G1310, "CHYBA")</f>
        <v>0</v>
      </c>
      <c r="I1310" s="522">
        <f>I1311+I1312</f>
        <v>0</v>
      </c>
      <c r="J1310" s="519">
        <f t="shared" ref="J1310" si="421">J1311+J1312</f>
        <v>0</v>
      </c>
      <c r="K1310" s="519">
        <f>K1313</f>
        <v>0</v>
      </c>
      <c r="L1310" s="519">
        <f>IF(I1310+K1310=L1311+L1312+L1313,I1310+K1310,"CHYBA")</f>
        <v>0</v>
      </c>
      <c r="M1310" s="519">
        <f>M1311+M1312</f>
        <v>0</v>
      </c>
      <c r="N1310" s="519">
        <f>N1311+N1312</f>
        <v>0</v>
      </c>
      <c r="O1310" s="519">
        <f>O1313</f>
        <v>0</v>
      </c>
      <c r="P1310" s="519">
        <f>IF(M1310+O1310=P1311+P1312+P1313,M1310+O1310,"CHYBA")</f>
        <v>0</v>
      </c>
      <c r="Q1310" s="519">
        <f>Q1311+Q1312</f>
        <v>0</v>
      </c>
      <c r="R1310" s="519">
        <f>R1311+R1312</f>
        <v>0</v>
      </c>
      <c r="S1310" s="519">
        <f>S1313</f>
        <v>0</v>
      </c>
      <c r="T1310" s="521">
        <f>IF(Q1310+S1310=T1311+T1312+T1313,Q1310+S1310,"CHYBA")</f>
        <v>0</v>
      </c>
      <c r="V1310" s="617"/>
      <c r="W1310" s="617"/>
      <c r="X1310" s="617"/>
      <c r="Y1310" s="617"/>
      <c r="Z1310" s="617"/>
      <c r="AA1310" s="617"/>
      <c r="AB1310" s="617"/>
      <c r="AC1310" s="617"/>
      <c r="AD1310" s="617"/>
      <c r="AE1310" s="617"/>
      <c r="AF1310" s="617"/>
      <c r="AG1310" s="617"/>
      <c r="AH1310" s="617"/>
      <c r="AI1310" s="617"/>
      <c r="AJ1310" s="617"/>
      <c r="AK1310" s="617"/>
      <c r="AL1310" s="617"/>
      <c r="AM1310" s="617"/>
      <c r="AN1310" s="617"/>
      <c r="AO1310" s="617"/>
      <c r="AP1310" s="617"/>
      <c r="AQ1310" s="617"/>
      <c r="AR1310" s="617"/>
      <c r="AS1310" s="617"/>
      <c r="AT1310" s="617"/>
    </row>
    <row r="1311" spans="1:46" ht="15.75" hidden="1" thickBot="1">
      <c r="A1311" s="534" t="s">
        <v>55</v>
      </c>
      <c r="B1311" s="518" t="s">
        <v>419</v>
      </c>
      <c r="C1311" s="519" t="e">
        <f>ROUND((Q1311-R1311)/H1311/12,0)</f>
        <v>#DIV/0!</v>
      </c>
      <c r="D1311" s="519" t="e">
        <f>ROUND(R1311/F1311/12,0)</f>
        <v>#DIV/0!</v>
      </c>
      <c r="E1311" s="615"/>
      <c r="F1311" s="616"/>
      <c r="G1311" s="616"/>
      <c r="H1311" s="614">
        <f>E1311+G1311</f>
        <v>0</v>
      </c>
      <c r="I1311" s="541"/>
      <c r="J1311" s="542"/>
      <c r="K1311" s="519" t="s">
        <v>419</v>
      </c>
      <c r="L1311" s="519">
        <f>I1311</f>
        <v>0</v>
      </c>
      <c r="M1311" s="542"/>
      <c r="N1311" s="542"/>
      <c r="O1311" s="519" t="s">
        <v>419</v>
      </c>
      <c r="P1311" s="519">
        <f>M1311</f>
        <v>0</v>
      </c>
      <c r="Q1311" s="519">
        <f>I1311+M1311</f>
        <v>0</v>
      </c>
      <c r="R1311" s="519">
        <f>J1311+N1311</f>
        <v>0</v>
      </c>
      <c r="S1311" s="519" t="s">
        <v>419</v>
      </c>
      <c r="T1311" s="521">
        <f>Q1311</f>
        <v>0</v>
      </c>
      <c r="V1311" s="617"/>
      <c r="W1311" s="617"/>
      <c r="X1311" s="617"/>
      <c r="Y1311" s="617"/>
      <c r="Z1311" s="617"/>
      <c r="AA1311" s="617"/>
      <c r="AB1311" s="617"/>
      <c r="AC1311" s="617"/>
      <c r="AD1311" s="617"/>
      <c r="AE1311" s="617"/>
      <c r="AF1311" s="617"/>
      <c r="AG1311" s="617"/>
      <c r="AH1311" s="617"/>
      <c r="AI1311" s="617"/>
      <c r="AJ1311" s="617"/>
      <c r="AK1311" s="617"/>
      <c r="AL1311" s="617"/>
      <c r="AM1311" s="617"/>
      <c r="AN1311" s="617"/>
      <c r="AO1311" s="617"/>
      <c r="AP1311" s="617"/>
      <c r="AQ1311" s="617"/>
      <c r="AR1311" s="617"/>
      <c r="AS1311" s="617"/>
      <c r="AT1311" s="617"/>
    </row>
    <row r="1312" spans="1:46" ht="15.75" hidden="1" thickBot="1">
      <c r="A1312" s="534" t="s">
        <v>56</v>
      </c>
      <c r="B1312" s="518" t="s">
        <v>419</v>
      </c>
      <c r="C1312" s="519" t="e">
        <f>ROUND((Q1312-R1312)/H1312/12,0)</f>
        <v>#DIV/0!</v>
      </c>
      <c r="D1312" s="519" t="e">
        <f>ROUND(R1312/F1312/12,0)</f>
        <v>#DIV/0!</v>
      </c>
      <c r="E1312" s="615"/>
      <c r="F1312" s="616"/>
      <c r="G1312" s="616"/>
      <c r="H1312" s="614">
        <f>E1312+G1312</f>
        <v>0</v>
      </c>
      <c r="I1312" s="541"/>
      <c r="J1312" s="542"/>
      <c r="K1312" s="519" t="s">
        <v>419</v>
      </c>
      <c r="L1312" s="519">
        <f>I1312</f>
        <v>0</v>
      </c>
      <c r="M1312" s="542"/>
      <c r="N1312" s="542"/>
      <c r="O1312" s="519" t="s">
        <v>419</v>
      </c>
      <c r="P1312" s="519">
        <f>M1312</f>
        <v>0</v>
      </c>
      <c r="Q1312" s="519">
        <f>I1312+M1312</f>
        <v>0</v>
      </c>
      <c r="R1312" s="519">
        <f>J1312+N1312</f>
        <v>0</v>
      </c>
      <c r="S1312" s="519" t="s">
        <v>419</v>
      </c>
      <c r="T1312" s="521">
        <f>Q1312</f>
        <v>0</v>
      </c>
      <c r="V1312" s="617"/>
      <c r="W1312" s="617"/>
      <c r="X1312" s="617"/>
      <c r="Y1312" s="617"/>
      <c r="Z1312" s="617"/>
      <c r="AA1312" s="617"/>
      <c r="AB1312" s="617"/>
      <c r="AC1312" s="617"/>
      <c r="AD1312" s="617"/>
      <c r="AE1312" s="617"/>
      <c r="AF1312" s="617"/>
      <c r="AG1312" s="617"/>
      <c r="AH1312" s="617"/>
      <c r="AI1312" s="617"/>
      <c r="AJ1312" s="617"/>
      <c r="AK1312" s="617"/>
      <c r="AL1312" s="617"/>
      <c r="AM1312" s="617"/>
      <c r="AN1312" s="617"/>
      <c r="AO1312" s="617"/>
      <c r="AP1312" s="617"/>
      <c r="AQ1312" s="617"/>
      <c r="AR1312" s="617"/>
      <c r="AS1312" s="617"/>
      <c r="AT1312" s="617"/>
    </row>
    <row r="1313" spans="1:46" ht="15.75" hidden="1" thickBot="1">
      <c r="A1313" s="534" t="s">
        <v>57</v>
      </c>
      <c r="B1313" s="518" t="s">
        <v>419</v>
      </c>
      <c r="C1313" s="519" t="s">
        <v>419</v>
      </c>
      <c r="D1313" s="519" t="s">
        <v>419</v>
      </c>
      <c r="E1313" s="612" t="s">
        <v>419</v>
      </c>
      <c r="F1313" s="613" t="s">
        <v>419</v>
      </c>
      <c r="G1313" s="613" t="s">
        <v>419</v>
      </c>
      <c r="H1313" s="614" t="s">
        <v>419</v>
      </c>
      <c r="I1313" s="522" t="s">
        <v>419</v>
      </c>
      <c r="J1313" s="519" t="s">
        <v>419</v>
      </c>
      <c r="K1313" s="542"/>
      <c r="L1313" s="519">
        <f>K1313</f>
        <v>0</v>
      </c>
      <c r="M1313" s="519" t="s">
        <v>419</v>
      </c>
      <c r="N1313" s="519" t="s">
        <v>419</v>
      </c>
      <c r="O1313" s="542"/>
      <c r="P1313" s="519">
        <f>O1313</f>
        <v>0</v>
      </c>
      <c r="Q1313" s="519" t="s">
        <v>419</v>
      </c>
      <c r="R1313" s="519" t="s">
        <v>419</v>
      </c>
      <c r="S1313" s="519">
        <f>K1313+O1313</f>
        <v>0</v>
      </c>
      <c r="T1313" s="521">
        <f>S1313</f>
        <v>0</v>
      </c>
      <c r="V1313" s="617"/>
      <c r="W1313" s="617"/>
      <c r="X1313" s="617"/>
      <c r="Y1313" s="617"/>
      <c r="Z1313" s="617"/>
      <c r="AA1313" s="617"/>
      <c r="AB1313" s="617"/>
      <c r="AC1313" s="617"/>
      <c r="AD1313" s="617"/>
      <c r="AE1313" s="617"/>
      <c r="AF1313" s="617"/>
      <c r="AG1313" s="617"/>
      <c r="AH1313" s="617"/>
      <c r="AI1313" s="617"/>
      <c r="AJ1313" s="617"/>
      <c r="AK1313" s="617"/>
      <c r="AL1313" s="617"/>
      <c r="AM1313" s="617"/>
      <c r="AN1313" s="617"/>
      <c r="AO1313" s="617"/>
      <c r="AP1313" s="617"/>
      <c r="AQ1313" s="617"/>
      <c r="AR1313" s="617"/>
      <c r="AS1313" s="617"/>
      <c r="AT1313" s="617"/>
    </row>
    <row r="1314" spans="1:46" ht="18.75" hidden="1" thickBot="1">
      <c r="A1314" s="535" t="s">
        <v>518</v>
      </c>
      <c r="B1314" s="536"/>
      <c r="C1314" s="519" t="e">
        <f>ROUND((Q1314-R1314)/H1314/12,0)</f>
        <v>#DIV/0!</v>
      </c>
      <c r="D1314" s="519" t="e">
        <f>ROUND(R1314/F1314/12,0)</f>
        <v>#DIV/0!</v>
      </c>
      <c r="E1314" s="612">
        <f>E1315+E1316</f>
        <v>0</v>
      </c>
      <c r="F1314" s="613">
        <f>F1315+F1316</f>
        <v>0</v>
      </c>
      <c r="G1314" s="613">
        <f>G1315+G1316</f>
        <v>0</v>
      </c>
      <c r="H1314" s="614">
        <f>IF(E1314+G1314=H1315+H1316,E1314+G1314, "CHYBA")</f>
        <v>0</v>
      </c>
      <c r="I1314" s="522">
        <f>I1315+I1316</f>
        <v>0</v>
      </c>
      <c r="J1314" s="519">
        <f t="shared" ref="J1314" si="422">J1315+J1316</f>
        <v>0</v>
      </c>
      <c r="K1314" s="519">
        <f>K1317</f>
        <v>0</v>
      </c>
      <c r="L1314" s="519">
        <f>IF(I1314+K1314=L1315+L1316+L1317,I1314+K1314,"CHYBA")</f>
        <v>0</v>
      </c>
      <c r="M1314" s="519">
        <f>M1315+M1316</f>
        <v>0</v>
      </c>
      <c r="N1314" s="519">
        <f>N1315+N1316</f>
        <v>0</v>
      </c>
      <c r="O1314" s="519">
        <f>O1317</f>
        <v>0</v>
      </c>
      <c r="P1314" s="519">
        <f>IF(M1314+O1314=P1315+P1316+P1317,M1314+O1314,"CHYBA")</f>
        <v>0</v>
      </c>
      <c r="Q1314" s="519">
        <f>Q1315+Q1316</f>
        <v>0</v>
      </c>
      <c r="R1314" s="519">
        <f>R1315+R1316</f>
        <v>0</v>
      </c>
      <c r="S1314" s="519">
        <f>S1317</f>
        <v>0</v>
      </c>
      <c r="T1314" s="521">
        <f>IF(Q1314+S1314=T1315+T1316+T1317,Q1314+S1314,"CHYBA")</f>
        <v>0</v>
      </c>
      <c r="V1314" s="617"/>
      <c r="W1314" s="617"/>
      <c r="X1314" s="617"/>
      <c r="Y1314" s="617"/>
      <c r="Z1314" s="617"/>
      <c r="AA1314" s="617"/>
      <c r="AB1314" s="617"/>
      <c r="AC1314" s="617"/>
      <c r="AD1314" s="617"/>
      <c r="AE1314" s="617"/>
      <c r="AF1314" s="617"/>
      <c r="AG1314" s="617"/>
      <c r="AH1314" s="617"/>
      <c r="AI1314" s="617"/>
      <c r="AJ1314" s="617"/>
      <c r="AK1314" s="617"/>
      <c r="AL1314" s="617"/>
      <c r="AM1314" s="617"/>
      <c r="AN1314" s="617"/>
      <c r="AO1314" s="617"/>
      <c r="AP1314" s="617"/>
      <c r="AQ1314" s="617"/>
      <c r="AR1314" s="617"/>
      <c r="AS1314" s="617"/>
      <c r="AT1314" s="617"/>
    </row>
    <row r="1315" spans="1:46" ht="15.75" hidden="1" thickBot="1">
      <c r="A1315" s="534" t="s">
        <v>55</v>
      </c>
      <c r="B1315" s="518" t="s">
        <v>419</v>
      </c>
      <c r="C1315" s="519" t="e">
        <f>ROUND((Q1315-R1315)/H1315/12,0)</f>
        <v>#DIV/0!</v>
      </c>
      <c r="D1315" s="519" t="e">
        <f>ROUND(R1315/F1315/12,0)</f>
        <v>#DIV/0!</v>
      </c>
      <c r="E1315" s="615"/>
      <c r="F1315" s="616"/>
      <c r="G1315" s="616"/>
      <c r="H1315" s="614">
        <f>E1315+G1315</f>
        <v>0</v>
      </c>
      <c r="I1315" s="541"/>
      <c r="J1315" s="542"/>
      <c r="K1315" s="519" t="s">
        <v>419</v>
      </c>
      <c r="L1315" s="519">
        <f>I1315</f>
        <v>0</v>
      </c>
      <c r="M1315" s="542"/>
      <c r="N1315" s="542"/>
      <c r="O1315" s="519" t="s">
        <v>419</v>
      </c>
      <c r="P1315" s="519">
        <f>M1315</f>
        <v>0</v>
      </c>
      <c r="Q1315" s="519">
        <f>I1315+M1315</f>
        <v>0</v>
      </c>
      <c r="R1315" s="519">
        <f>J1315+N1315</f>
        <v>0</v>
      </c>
      <c r="S1315" s="519" t="s">
        <v>419</v>
      </c>
      <c r="T1315" s="521">
        <f>Q1315</f>
        <v>0</v>
      </c>
      <c r="V1315" s="617"/>
      <c r="W1315" s="617"/>
      <c r="X1315" s="617"/>
      <c r="Y1315" s="617"/>
      <c r="Z1315" s="617"/>
      <c r="AA1315" s="617"/>
      <c r="AB1315" s="617"/>
      <c r="AC1315" s="617"/>
      <c r="AD1315" s="617"/>
      <c r="AE1315" s="617"/>
      <c r="AF1315" s="617"/>
      <c r="AG1315" s="617"/>
      <c r="AH1315" s="617"/>
      <c r="AI1315" s="617"/>
      <c r="AJ1315" s="617"/>
      <c r="AK1315" s="617"/>
      <c r="AL1315" s="617"/>
      <c r="AM1315" s="617"/>
      <c r="AN1315" s="617"/>
      <c r="AO1315" s="617"/>
      <c r="AP1315" s="617"/>
      <c r="AQ1315" s="617"/>
      <c r="AR1315" s="617"/>
      <c r="AS1315" s="617"/>
      <c r="AT1315" s="617"/>
    </row>
    <row r="1316" spans="1:46" ht="15.75" hidden="1" thickBot="1">
      <c r="A1316" s="534" t="s">
        <v>56</v>
      </c>
      <c r="B1316" s="518" t="s">
        <v>419</v>
      </c>
      <c r="C1316" s="519" t="e">
        <f>ROUND((Q1316-R1316)/H1316/12,0)</f>
        <v>#DIV/0!</v>
      </c>
      <c r="D1316" s="519" t="e">
        <f>ROUND(R1316/F1316/12,0)</f>
        <v>#DIV/0!</v>
      </c>
      <c r="E1316" s="615"/>
      <c r="F1316" s="616"/>
      <c r="G1316" s="616"/>
      <c r="H1316" s="614">
        <f>E1316+G1316</f>
        <v>0</v>
      </c>
      <c r="I1316" s="541"/>
      <c r="J1316" s="542"/>
      <c r="K1316" s="519" t="s">
        <v>419</v>
      </c>
      <c r="L1316" s="519">
        <f>I1316</f>
        <v>0</v>
      </c>
      <c r="M1316" s="542"/>
      <c r="N1316" s="542"/>
      <c r="O1316" s="519" t="s">
        <v>419</v>
      </c>
      <c r="P1316" s="519">
        <f>M1316</f>
        <v>0</v>
      </c>
      <c r="Q1316" s="519">
        <f>I1316+M1316</f>
        <v>0</v>
      </c>
      <c r="R1316" s="519">
        <f>J1316+N1316</f>
        <v>0</v>
      </c>
      <c r="S1316" s="519" t="s">
        <v>419</v>
      </c>
      <c r="T1316" s="521">
        <f>Q1316</f>
        <v>0</v>
      </c>
      <c r="V1316" s="617"/>
      <c r="W1316" s="617"/>
      <c r="X1316" s="617"/>
      <c r="Y1316" s="617"/>
      <c r="Z1316" s="617"/>
      <c r="AA1316" s="617"/>
      <c r="AB1316" s="617"/>
      <c r="AC1316" s="617"/>
      <c r="AD1316" s="617"/>
      <c r="AE1316" s="617"/>
      <c r="AF1316" s="617"/>
      <c r="AG1316" s="617"/>
      <c r="AH1316" s="617"/>
      <c r="AI1316" s="617"/>
      <c r="AJ1316" s="617"/>
      <c r="AK1316" s="617"/>
      <c r="AL1316" s="617"/>
      <c r="AM1316" s="617"/>
      <c r="AN1316" s="617"/>
      <c r="AO1316" s="617"/>
      <c r="AP1316" s="617"/>
      <c r="AQ1316" s="617"/>
      <c r="AR1316" s="617"/>
      <c r="AS1316" s="617"/>
      <c r="AT1316" s="617"/>
    </row>
    <row r="1317" spans="1:46" ht="15.75" hidden="1" thickBot="1">
      <c r="A1317" s="534" t="s">
        <v>57</v>
      </c>
      <c r="B1317" s="518" t="s">
        <v>419</v>
      </c>
      <c r="C1317" s="519" t="s">
        <v>419</v>
      </c>
      <c r="D1317" s="519" t="s">
        <v>419</v>
      </c>
      <c r="E1317" s="612" t="s">
        <v>419</v>
      </c>
      <c r="F1317" s="613" t="s">
        <v>419</v>
      </c>
      <c r="G1317" s="613" t="s">
        <v>419</v>
      </c>
      <c r="H1317" s="614" t="s">
        <v>419</v>
      </c>
      <c r="I1317" s="522" t="s">
        <v>419</v>
      </c>
      <c r="J1317" s="519" t="s">
        <v>419</v>
      </c>
      <c r="K1317" s="542"/>
      <c r="L1317" s="519">
        <f>K1317</f>
        <v>0</v>
      </c>
      <c r="M1317" s="519" t="s">
        <v>419</v>
      </c>
      <c r="N1317" s="519" t="s">
        <v>419</v>
      </c>
      <c r="O1317" s="542"/>
      <c r="P1317" s="519">
        <f>O1317</f>
        <v>0</v>
      </c>
      <c r="Q1317" s="519" t="s">
        <v>419</v>
      </c>
      <c r="R1317" s="519" t="s">
        <v>419</v>
      </c>
      <c r="S1317" s="519">
        <f>K1317+O1317</f>
        <v>0</v>
      </c>
      <c r="T1317" s="521">
        <f>S1317</f>
        <v>0</v>
      </c>
      <c r="V1317" s="617"/>
      <c r="W1317" s="617"/>
      <c r="X1317" s="617"/>
      <c r="Y1317" s="617"/>
      <c r="Z1317" s="617"/>
      <c r="AA1317" s="617"/>
      <c r="AB1317" s="617"/>
      <c r="AC1317" s="617"/>
      <c r="AD1317" s="617"/>
      <c r="AE1317" s="617"/>
      <c r="AF1317" s="617"/>
      <c r="AG1317" s="617"/>
      <c r="AH1317" s="617"/>
      <c r="AI1317" s="617"/>
      <c r="AJ1317" s="617"/>
      <c r="AK1317" s="617"/>
      <c r="AL1317" s="617"/>
      <c r="AM1317" s="617"/>
      <c r="AN1317" s="617"/>
      <c r="AO1317" s="617"/>
      <c r="AP1317" s="617"/>
      <c r="AQ1317" s="617"/>
      <c r="AR1317" s="617"/>
      <c r="AS1317" s="617"/>
      <c r="AT1317" s="617"/>
    </row>
    <row r="1318" spans="1:46" ht="18.75" hidden="1" thickBot="1">
      <c r="A1318" s="535" t="s">
        <v>518</v>
      </c>
      <c r="B1318" s="536"/>
      <c r="C1318" s="519" t="e">
        <f>ROUND((Q1318-R1318)/H1318/12,0)</f>
        <v>#DIV/0!</v>
      </c>
      <c r="D1318" s="519" t="e">
        <f>ROUND(R1318/F1318/12,0)</f>
        <v>#DIV/0!</v>
      </c>
      <c r="E1318" s="612">
        <f>E1319+E1320</f>
        <v>0</v>
      </c>
      <c r="F1318" s="613">
        <f>F1319+F1320</f>
        <v>0</v>
      </c>
      <c r="G1318" s="613">
        <f>G1319+G1320</f>
        <v>0</v>
      </c>
      <c r="H1318" s="614">
        <f>IF(E1318+G1318=H1319+H1320,E1318+G1318, "CHYBA")</f>
        <v>0</v>
      </c>
      <c r="I1318" s="522">
        <f>I1319+I1320</f>
        <v>0</v>
      </c>
      <c r="J1318" s="519">
        <f t="shared" ref="J1318" si="423">J1319+J1320</f>
        <v>0</v>
      </c>
      <c r="K1318" s="519">
        <f>K1321</f>
        <v>0</v>
      </c>
      <c r="L1318" s="519">
        <f>IF(I1318+K1318=L1319+L1320+L1321,I1318+K1318,"CHYBA")</f>
        <v>0</v>
      </c>
      <c r="M1318" s="519">
        <f>M1319+M1320</f>
        <v>0</v>
      </c>
      <c r="N1318" s="519">
        <f>N1319+N1320</f>
        <v>0</v>
      </c>
      <c r="O1318" s="519">
        <f>O1321</f>
        <v>0</v>
      </c>
      <c r="P1318" s="519">
        <f>IF(M1318+O1318=P1319+P1320+P1321,M1318+O1318,"CHYBA")</f>
        <v>0</v>
      </c>
      <c r="Q1318" s="519">
        <f>Q1319+Q1320</f>
        <v>0</v>
      </c>
      <c r="R1318" s="519">
        <f>R1319+R1320</f>
        <v>0</v>
      </c>
      <c r="S1318" s="519">
        <f>S1321</f>
        <v>0</v>
      </c>
      <c r="T1318" s="521">
        <f>IF(Q1318+S1318=T1319+T1320+T1321,Q1318+S1318,"CHYBA")</f>
        <v>0</v>
      </c>
      <c r="V1318" s="617"/>
      <c r="W1318" s="617"/>
      <c r="X1318" s="617"/>
      <c r="Y1318" s="617"/>
      <c r="Z1318" s="617"/>
      <c r="AA1318" s="617"/>
      <c r="AB1318" s="617"/>
      <c r="AC1318" s="617"/>
      <c r="AD1318" s="617"/>
      <c r="AE1318" s="617"/>
      <c r="AF1318" s="617"/>
      <c r="AG1318" s="617"/>
      <c r="AH1318" s="617"/>
      <c r="AI1318" s="617"/>
      <c r="AJ1318" s="617"/>
      <c r="AK1318" s="617"/>
      <c r="AL1318" s="617"/>
      <c r="AM1318" s="617"/>
      <c r="AN1318" s="617"/>
      <c r="AO1318" s="617"/>
      <c r="AP1318" s="617"/>
      <c r="AQ1318" s="617"/>
      <c r="AR1318" s="617"/>
      <c r="AS1318" s="617"/>
      <c r="AT1318" s="617"/>
    </row>
    <row r="1319" spans="1:46" ht="15.75" hidden="1" thickBot="1">
      <c r="A1319" s="534" t="s">
        <v>55</v>
      </c>
      <c r="B1319" s="518" t="s">
        <v>419</v>
      </c>
      <c r="C1319" s="519" t="e">
        <f>ROUND((Q1319-R1319)/H1319/12,0)</f>
        <v>#DIV/0!</v>
      </c>
      <c r="D1319" s="519" t="e">
        <f>ROUND(R1319/F1319/12,0)</f>
        <v>#DIV/0!</v>
      </c>
      <c r="E1319" s="615"/>
      <c r="F1319" s="616"/>
      <c r="G1319" s="616"/>
      <c r="H1319" s="614">
        <f>E1319+G1319</f>
        <v>0</v>
      </c>
      <c r="I1319" s="541"/>
      <c r="J1319" s="542"/>
      <c r="K1319" s="519" t="s">
        <v>419</v>
      </c>
      <c r="L1319" s="519">
        <f>I1319</f>
        <v>0</v>
      </c>
      <c r="M1319" s="542"/>
      <c r="N1319" s="542"/>
      <c r="O1319" s="519" t="s">
        <v>419</v>
      </c>
      <c r="P1319" s="519">
        <f>M1319</f>
        <v>0</v>
      </c>
      <c r="Q1319" s="519">
        <f>I1319+M1319</f>
        <v>0</v>
      </c>
      <c r="R1319" s="519">
        <f>J1319+N1319</f>
        <v>0</v>
      </c>
      <c r="S1319" s="519" t="s">
        <v>419</v>
      </c>
      <c r="T1319" s="521">
        <f>Q1319</f>
        <v>0</v>
      </c>
      <c r="V1319" s="617"/>
      <c r="W1319" s="617"/>
      <c r="X1319" s="617"/>
      <c r="Y1319" s="617"/>
      <c r="Z1319" s="617"/>
      <c r="AA1319" s="617"/>
      <c r="AB1319" s="617"/>
      <c r="AC1319" s="617"/>
      <c r="AD1319" s="617"/>
      <c r="AE1319" s="617"/>
      <c r="AF1319" s="617"/>
      <c r="AG1319" s="617"/>
      <c r="AH1319" s="617"/>
      <c r="AI1319" s="617"/>
      <c r="AJ1319" s="617"/>
      <c r="AK1319" s="617"/>
      <c r="AL1319" s="617"/>
      <c r="AM1319" s="617"/>
      <c r="AN1319" s="617"/>
      <c r="AO1319" s="617"/>
      <c r="AP1319" s="617"/>
      <c r="AQ1319" s="617"/>
      <c r="AR1319" s="617"/>
      <c r="AS1319" s="617"/>
      <c r="AT1319" s="617"/>
    </row>
    <row r="1320" spans="1:46" ht="15.75" hidden="1" thickBot="1">
      <c r="A1320" s="534" t="s">
        <v>56</v>
      </c>
      <c r="B1320" s="518" t="s">
        <v>419</v>
      </c>
      <c r="C1320" s="519" t="e">
        <f>ROUND((Q1320-R1320)/H1320/12,0)</f>
        <v>#DIV/0!</v>
      </c>
      <c r="D1320" s="519" t="e">
        <f>ROUND(R1320/F1320/12,0)</f>
        <v>#DIV/0!</v>
      </c>
      <c r="E1320" s="615"/>
      <c r="F1320" s="616"/>
      <c r="G1320" s="616"/>
      <c r="H1320" s="614">
        <f>E1320+G1320</f>
        <v>0</v>
      </c>
      <c r="I1320" s="541"/>
      <c r="J1320" s="542"/>
      <c r="K1320" s="519" t="s">
        <v>419</v>
      </c>
      <c r="L1320" s="519">
        <f>I1320</f>
        <v>0</v>
      </c>
      <c r="M1320" s="542"/>
      <c r="N1320" s="542"/>
      <c r="O1320" s="519" t="s">
        <v>419</v>
      </c>
      <c r="P1320" s="519">
        <f>M1320</f>
        <v>0</v>
      </c>
      <c r="Q1320" s="519">
        <f>I1320+M1320</f>
        <v>0</v>
      </c>
      <c r="R1320" s="519">
        <f>J1320+N1320</f>
        <v>0</v>
      </c>
      <c r="S1320" s="519" t="s">
        <v>419</v>
      </c>
      <c r="T1320" s="521">
        <f>Q1320</f>
        <v>0</v>
      </c>
      <c r="V1320" s="617"/>
      <c r="W1320" s="617"/>
      <c r="X1320" s="617"/>
      <c r="Y1320" s="617"/>
      <c r="Z1320" s="617"/>
      <c r="AA1320" s="617"/>
      <c r="AB1320" s="617"/>
      <c r="AC1320" s="617"/>
      <c r="AD1320" s="617"/>
      <c r="AE1320" s="617"/>
      <c r="AF1320" s="617"/>
      <c r="AG1320" s="617"/>
      <c r="AH1320" s="617"/>
      <c r="AI1320" s="617"/>
      <c r="AJ1320" s="617"/>
      <c r="AK1320" s="617"/>
      <c r="AL1320" s="617"/>
      <c r="AM1320" s="617"/>
      <c r="AN1320" s="617"/>
      <c r="AO1320" s="617"/>
      <c r="AP1320" s="617"/>
      <c r="AQ1320" s="617"/>
      <c r="AR1320" s="617"/>
      <c r="AS1320" s="617"/>
      <c r="AT1320" s="617"/>
    </row>
    <row r="1321" spans="1:46" ht="15.75" hidden="1" thickBot="1">
      <c r="A1321" s="534" t="s">
        <v>57</v>
      </c>
      <c r="B1321" s="518" t="s">
        <v>419</v>
      </c>
      <c r="C1321" s="519" t="s">
        <v>419</v>
      </c>
      <c r="D1321" s="519" t="s">
        <v>419</v>
      </c>
      <c r="E1321" s="612" t="s">
        <v>419</v>
      </c>
      <c r="F1321" s="613" t="s">
        <v>419</v>
      </c>
      <c r="G1321" s="613" t="s">
        <v>419</v>
      </c>
      <c r="H1321" s="614" t="s">
        <v>419</v>
      </c>
      <c r="I1321" s="522" t="s">
        <v>419</v>
      </c>
      <c r="J1321" s="519" t="s">
        <v>419</v>
      </c>
      <c r="K1321" s="542"/>
      <c r="L1321" s="519">
        <f>K1321</f>
        <v>0</v>
      </c>
      <c r="M1321" s="519" t="s">
        <v>419</v>
      </c>
      <c r="N1321" s="519" t="s">
        <v>419</v>
      </c>
      <c r="O1321" s="542"/>
      <c r="P1321" s="519">
        <f>O1321</f>
        <v>0</v>
      </c>
      <c r="Q1321" s="519" t="s">
        <v>419</v>
      </c>
      <c r="R1321" s="519" t="s">
        <v>419</v>
      </c>
      <c r="S1321" s="519">
        <f>K1321+O1321</f>
        <v>0</v>
      </c>
      <c r="T1321" s="521">
        <f>S1321</f>
        <v>0</v>
      </c>
      <c r="V1321" s="617"/>
      <c r="W1321" s="617"/>
      <c r="X1321" s="617"/>
      <c r="Y1321" s="617"/>
      <c r="Z1321" s="617"/>
      <c r="AA1321" s="617"/>
      <c r="AB1321" s="617"/>
      <c r="AC1321" s="617"/>
      <c r="AD1321" s="617"/>
      <c r="AE1321" s="617"/>
      <c r="AF1321" s="617"/>
      <c r="AG1321" s="617"/>
      <c r="AH1321" s="617"/>
      <c r="AI1321" s="617"/>
      <c r="AJ1321" s="617"/>
      <c r="AK1321" s="617"/>
      <c r="AL1321" s="617"/>
      <c r="AM1321" s="617"/>
      <c r="AN1321" s="617"/>
      <c r="AO1321" s="617"/>
      <c r="AP1321" s="617"/>
      <c r="AQ1321" s="617"/>
      <c r="AR1321" s="617"/>
      <c r="AS1321" s="617"/>
      <c r="AT1321" s="617"/>
    </row>
    <row r="1322" spans="1:46" ht="18.75" hidden="1" thickBot="1">
      <c r="A1322" s="535" t="s">
        <v>518</v>
      </c>
      <c r="B1322" s="536"/>
      <c r="C1322" s="519" t="e">
        <f>ROUND((Q1322-R1322)/H1322/12,0)</f>
        <v>#DIV/0!</v>
      </c>
      <c r="D1322" s="519" t="e">
        <f>ROUND(R1322/F1322/12,0)</f>
        <v>#DIV/0!</v>
      </c>
      <c r="E1322" s="612">
        <f>E1323+E1324</f>
        <v>0</v>
      </c>
      <c r="F1322" s="613">
        <f>F1323+F1324</f>
        <v>0</v>
      </c>
      <c r="G1322" s="613">
        <f>G1323+G1324</f>
        <v>0</v>
      </c>
      <c r="H1322" s="614">
        <f>IF(E1322+G1322=H1323+H1324,E1322+G1322, "CHYBA")</f>
        <v>0</v>
      </c>
      <c r="I1322" s="522">
        <f>I1323+I1324</f>
        <v>0</v>
      </c>
      <c r="J1322" s="519">
        <f t="shared" ref="J1322" si="424">J1323+J1324</f>
        <v>0</v>
      </c>
      <c r="K1322" s="519">
        <f>K1325</f>
        <v>0</v>
      </c>
      <c r="L1322" s="519">
        <f>IF(I1322+K1322=L1323+L1324+L1325,I1322+K1322,"CHYBA")</f>
        <v>0</v>
      </c>
      <c r="M1322" s="519">
        <f>M1323+M1324</f>
        <v>0</v>
      </c>
      <c r="N1322" s="519">
        <f>N1323+N1324</f>
        <v>0</v>
      </c>
      <c r="O1322" s="519">
        <f>O1325</f>
        <v>0</v>
      </c>
      <c r="P1322" s="519">
        <f>IF(M1322+O1322=P1323+P1324+P1325,M1322+O1322,"CHYBA")</f>
        <v>0</v>
      </c>
      <c r="Q1322" s="519">
        <f>Q1323+Q1324</f>
        <v>0</v>
      </c>
      <c r="R1322" s="519">
        <f>R1323+R1324</f>
        <v>0</v>
      </c>
      <c r="S1322" s="519">
        <f>S1325</f>
        <v>0</v>
      </c>
      <c r="T1322" s="521">
        <f>IF(Q1322+S1322=T1323+T1324+T1325,Q1322+S1322,"CHYBA")</f>
        <v>0</v>
      </c>
      <c r="V1322" s="617"/>
      <c r="W1322" s="617"/>
      <c r="X1322" s="617"/>
      <c r="Y1322" s="617"/>
      <c r="Z1322" s="617"/>
      <c r="AA1322" s="617"/>
      <c r="AB1322" s="617"/>
      <c r="AC1322" s="617"/>
      <c r="AD1322" s="617"/>
      <c r="AE1322" s="617"/>
      <c r="AF1322" s="617"/>
      <c r="AG1322" s="617"/>
      <c r="AH1322" s="617"/>
      <c r="AI1322" s="617"/>
      <c r="AJ1322" s="617"/>
      <c r="AK1322" s="617"/>
      <c r="AL1322" s="617"/>
      <c r="AM1322" s="617"/>
      <c r="AN1322" s="617"/>
      <c r="AO1322" s="617"/>
      <c r="AP1322" s="617"/>
      <c r="AQ1322" s="617"/>
      <c r="AR1322" s="617"/>
      <c r="AS1322" s="617"/>
      <c r="AT1322" s="617"/>
    </row>
    <row r="1323" spans="1:46" ht="15.75" hidden="1" thickBot="1">
      <c r="A1323" s="534" t="s">
        <v>55</v>
      </c>
      <c r="B1323" s="518" t="s">
        <v>419</v>
      </c>
      <c r="C1323" s="519" t="e">
        <f>ROUND((Q1323-R1323)/H1323/12,0)</f>
        <v>#DIV/0!</v>
      </c>
      <c r="D1323" s="519" t="e">
        <f>ROUND(R1323/F1323/12,0)</f>
        <v>#DIV/0!</v>
      </c>
      <c r="E1323" s="615"/>
      <c r="F1323" s="616"/>
      <c r="G1323" s="616"/>
      <c r="H1323" s="614">
        <f>E1323+G1323</f>
        <v>0</v>
      </c>
      <c r="I1323" s="541"/>
      <c r="J1323" s="542"/>
      <c r="K1323" s="519" t="s">
        <v>419</v>
      </c>
      <c r="L1323" s="519">
        <f>I1323</f>
        <v>0</v>
      </c>
      <c r="M1323" s="542"/>
      <c r="N1323" s="542"/>
      <c r="O1323" s="519" t="s">
        <v>419</v>
      </c>
      <c r="P1323" s="519">
        <f>M1323</f>
        <v>0</v>
      </c>
      <c r="Q1323" s="519">
        <f>I1323+M1323</f>
        <v>0</v>
      </c>
      <c r="R1323" s="519">
        <f>J1323+N1323</f>
        <v>0</v>
      </c>
      <c r="S1323" s="519" t="s">
        <v>419</v>
      </c>
      <c r="T1323" s="521">
        <f>Q1323</f>
        <v>0</v>
      </c>
      <c r="V1323" s="617"/>
      <c r="W1323" s="617"/>
      <c r="X1323" s="617"/>
      <c r="Y1323" s="617"/>
      <c r="Z1323" s="617"/>
      <c r="AA1323" s="617"/>
      <c r="AB1323" s="617"/>
      <c r="AC1323" s="617"/>
      <c r="AD1323" s="617"/>
      <c r="AE1323" s="617"/>
      <c r="AF1323" s="617"/>
      <c r="AG1323" s="617"/>
      <c r="AH1323" s="617"/>
      <c r="AI1323" s="617"/>
      <c r="AJ1323" s="617"/>
      <c r="AK1323" s="617"/>
      <c r="AL1323" s="617"/>
      <c r="AM1323" s="617"/>
      <c r="AN1323" s="617"/>
      <c r="AO1323" s="617"/>
      <c r="AP1323" s="617"/>
      <c r="AQ1323" s="617"/>
      <c r="AR1323" s="617"/>
      <c r="AS1323" s="617"/>
      <c r="AT1323" s="617"/>
    </row>
    <row r="1324" spans="1:46" ht="15.75" hidden="1" thickBot="1">
      <c r="A1324" s="534" t="s">
        <v>56</v>
      </c>
      <c r="B1324" s="518" t="s">
        <v>419</v>
      </c>
      <c r="C1324" s="519" t="e">
        <f>ROUND((Q1324-R1324)/H1324/12,0)</f>
        <v>#DIV/0!</v>
      </c>
      <c r="D1324" s="519" t="e">
        <f>ROUND(R1324/F1324/12,0)</f>
        <v>#DIV/0!</v>
      </c>
      <c r="E1324" s="615"/>
      <c r="F1324" s="616"/>
      <c r="G1324" s="616"/>
      <c r="H1324" s="614">
        <f>E1324+G1324</f>
        <v>0</v>
      </c>
      <c r="I1324" s="541"/>
      <c r="J1324" s="542"/>
      <c r="K1324" s="519" t="s">
        <v>419</v>
      </c>
      <c r="L1324" s="519">
        <f>I1324</f>
        <v>0</v>
      </c>
      <c r="M1324" s="542"/>
      <c r="N1324" s="542"/>
      <c r="O1324" s="519" t="s">
        <v>419</v>
      </c>
      <c r="P1324" s="519">
        <f>M1324</f>
        <v>0</v>
      </c>
      <c r="Q1324" s="519">
        <f>I1324+M1324</f>
        <v>0</v>
      </c>
      <c r="R1324" s="519">
        <f>J1324+N1324</f>
        <v>0</v>
      </c>
      <c r="S1324" s="519" t="s">
        <v>419</v>
      </c>
      <c r="T1324" s="521">
        <f>Q1324</f>
        <v>0</v>
      </c>
      <c r="V1324" s="617"/>
      <c r="W1324" s="617"/>
      <c r="X1324" s="617"/>
      <c r="Y1324" s="617"/>
      <c r="Z1324" s="617"/>
      <c r="AA1324" s="617"/>
      <c r="AB1324" s="617"/>
      <c r="AC1324" s="617"/>
      <c r="AD1324" s="617"/>
      <c r="AE1324" s="617"/>
      <c r="AF1324" s="617"/>
      <c r="AG1324" s="617"/>
      <c r="AH1324" s="617"/>
      <c r="AI1324" s="617"/>
      <c r="AJ1324" s="617"/>
      <c r="AK1324" s="617"/>
      <c r="AL1324" s="617"/>
      <c r="AM1324" s="617"/>
      <c r="AN1324" s="617"/>
      <c r="AO1324" s="617"/>
      <c r="AP1324" s="617"/>
      <c r="AQ1324" s="617"/>
      <c r="AR1324" s="617"/>
      <c r="AS1324" s="617"/>
      <c r="AT1324" s="617"/>
    </row>
    <row r="1325" spans="1:46" ht="15.75" hidden="1" thickBot="1">
      <c r="A1325" s="551" t="s">
        <v>57</v>
      </c>
      <c r="B1325" s="552" t="s">
        <v>419</v>
      </c>
      <c r="C1325" s="553" t="s">
        <v>419</v>
      </c>
      <c r="D1325" s="553" t="s">
        <v>419</v>
      </c>
      <c r="E1325" s="621" t="s">
        <v>419</v>
      </c>
      <c r="F1325" s="622" t="s">
        <v>419</v>
      </c>
      <c r="G1325" s="622" t="s">
        <v>419</v>
      </c>
      <c r="H1325" s="623" t="s">
        <v>419</v>
      </c>
      <c r="I1325" s="557" t="s">
        <v>419</v>
      </c>
      <c r="J1325" s="553" t="s">
        <v>419</v>
      </c>
      <c r="K1325" s="558"/>
      <c r="L1325" s="553">
        <f>K1325</f>
        <v>0</v>
      </c>
      <c r="M1325" s="553" t="s">
        <v>419</v>
      </c>
      <c r="N1325" s="553" t="s">
        <v>419</v>
      </c>
      <c r="O1325" s="558"/>
      <c r="P1325" s="553">
        <f>O1325</f>
        <v>0</v>
      </c>
      <c r="Q1325" s="553" t="s">
        <v>419</v>
      </c>
      <c r="R1325" s="553" t="s">
        <v>419</v>
      </c>
      <c r="S1325" s="553">
        <f>K1325+O1325</f>
        <v>0</v>
      </c>
      <c r="T1325" s="559">
        <f>S1325</f>
        <v>0</v>
      </c>
      <c r="V1325" s="617"/>
      <c r="W1325" s="617"/>
      <c r="X1325" s="617"/>
      <c r="Y1325" s="617"/>
      <c r="Z1325" s="617"/>
      <c r="AA1325" s="617"/>
      <c r="AB1325" s="617"/>
      <c r="AC1325" s="617"/>
      <c r="AD1325" s="617"/>
      <c r="AE1325" s="617"/>
      <c r="AF1325" s="617"/>
      <c r="AG1325" s="617"/>
      <c r="AH1325" s="617"/>
      <c r="AI1325" s="617"/>
      <c r="AJ1325" s="617"/>
      <c r="AK1325" s="617"/>
      <c r="AL1325" s="617"/>
      <c r="AM1325" s="617"/>
      <c r="AN1325" s="617"/>
      <c r="AO1325" s="617"/>
      <c r="AP1325" s="617"/>
      <c r="AQ1325" s="617"/>
      <c r="AR1325" s="617"/>
      <c r="AS1325" s="617"/>
      <c r="AT1325" s="617"/>
    </row>
    <row r="1326" spans="1:46" ht="16.5" hidden="1" thickBot="1">
      <c r="A1326" s="528" t="s">
        <v>421</v>
      </c>
      <c r="B1326" s="529" t="s">
        <v>419</v>
      </c>
      <c r="C1326" s="530" t="e">
        <f>ROUND((Q1326-R1326)/H1326/12,0)</f>
        <v>#DIV/0!</v>
      </c>
      <c r="D1326" s="530" t="e">
        <f>ROUND(R1326/F1326/12,0)</f>
        <v>#DIV/0!</v>
      </c>
      <c r="E1326" s="624">
        <f>E1327+E1328</f>
        <v>0</v>
      </c>
      <c r="F1326" s="625">
        <f>F1327+F1328</f>
        <v>0</v>
      </c>
      <c r="G1326" s="625">
        <f>G1327+G1328</f>
        <v>0</v>
      </c>
      <c r="H1326" s="626">
        <f>IF(E1326+G1326=H1327+H1328,E1326+G1326, "CHYBA")</f>
        <v>0</v>
      </c>
      <c r="I1326" s="533">
        <f>I1327+I1328</f>
        <v>0</v>
      </c>
      <c r="J1326" s="530">
        <f t="shared" ref="J1326" si="425">J1327+J1328</f>
        <v>0</v>
      </c>
      <c r="K1326" s="530">
        <f>K1329</f>
        <v>0</v>
      </c>
      <c r="L1326" s="530">
        <f>IF(I1326+K1326=L1327+L1328+L1329,I1326+K1326,"CHYBA")</f>
        <v>0</v>
      </c>
      <c r="M1326" s="530">
        <f>M1327+M1328</f>
        <v>0</v>
      </c>
      <c r="N1326" s="530">
        <f>N1327+N1328</f>
        <v>0</v>
      </c>
      <c r="O1326" s="530">
        <f>O1329</f>
        <v>0</v>
      </c>
      <c r="P1326" s="530">
        <f>IF(M1326+O1326=P1327+P1328+P1329,M1326+O1326,"CHYBA")</f>
        <v>0</v>
      </c>
      <c r="Q1326" s="530">
        <f>Q1327+Q1328</f>
        <v>0</v>
      </c>
      <c r="R1326" s="530">
        <f>R1327+R1328</f>
        <v>0</v>
      </c>
      <c r="S1326" s="530">
        <f>S1329</f>
        <v>0</v>
      </c>
      <c r="T1326" s="532">
        <f>IF(Q1326+S1326=T1327+T1328+T1329,Q1326+S1326,"CHYBA")</f>
        <v>0</v>
      </c>
      <c r="V1326" s="617"/>
      <c r="W1326" s="617"/>
      <c r="X1326" s="617"/>
      <c r="Y1326" s="617"/>
      <c r="Z1326" s="617"/>
      <c r="AA1326" s="617"/>
      <c r="AB1326" s="617"/>
      <c r="AC1326" s="617"/>
      <c r="AD1326" s="617"/>
      <c r="AE1326" s="617"/>
      <c r="AF1326" s="617"/>
      <c r="AG1326" s="617"/>
      <c r="AH1326" s="617"/>
      <c r="AI1326" s="617"/>
      <c r="AJ1326" s="617"/>
      <c r="AK1326" s="617"/>
      <c r="AL1326" s="617"/>
      <c r="AM1326" s="617"/>
      <c r="AN1326" s="617"/>
      <c r="AO1326" s="617"/>
      <c r="AP1326" s="617"/>
      <c r="AQ1326" s="617"/>
      <c r="AR1326" s="617"/>
      <c r="AS1326" s="617"/>
      <c r="AT1326" s="617"/>
    </row>
    <row r="1327" spans="1:46" ht="15.75" hidden="1" thickBot="1">
      <c r="A1327" s="534" t="s">
        <v>55</v>
      </c>
      <c r="B1327" s="518" t="s">
        <v>419</v>
      </c>
      <c r="C1327" s="519" t="e">
        <f>ROUND((Q1327-R1327)/H1327/12,0)</f>
        <v>#DIV/0!</v>
      </c>
      <c r="D1327" s="519" t="e">
        <f>ROUND(R1327/F1327/12,0)</f>
        <v>#DIV/0!</v>
      </c>
      <c r="E1327" s="612">
        <f>E1331+E1335+E1339+E1343+E1347+E1351+E1355</f>
        <v>0</v>
      </c>
      <c r="F1327" s="613">
        <f>F1331+F1335+F1339+F1343+F1347+F1351+F1355</f>
        <v>0</v>
      </c>
      <c r="G1327" s="613">
        <f>G1331+G1335+G1339+G1343+G1347+G1351+G1355</f>
        <v>0</v>
      </c>
      <c r="H1327" s="614">
        <f>E1327+G1327</f>
        <v>0</v>
      </c>
      <c r="I1327" s="522">
        <f>I1331+I1335+I1339+I1343+I1347+I1351+I1355</f>
        <v>0</v>
      </c>
      <c r="J1327" s="519">
        <f t="shared" ref="J1327:J1328" si="426">J1331+J1335+J1339+J1343+J1347+J1351+J1355</f>
        <v>0</v>
      </c>
      <c r="K1327" s="519" t="s">
        <v>419</v>
      </c>
      <c r="L1327" s="519">
        <f>I1327</f>
        <v>0</v>
      </c>
      <c r="M1327" s="519">
        <f>M1331+M1335+M1339+M1343+M1347+M1351+M1355</f>
        <v>0</v>
      </c>
      <c r="N1327" s="519">
        <f t="shared" ref="N1327:N1328" si="427">N1331+N1335+N1339+N1343+N1347+N1351+N1355</f>
        <v>0</v>
      </c>
      <c r="O1327" s="519" t="s">
        <v>419</v>
      </c>
      <c r="P1327" s="519">
        <f>M1327</f>
        <v>0</v>
      </c>
      <c r="Q1327" s="519">
        <f>I1327+M1327</f>
        <v>0</v>
      </c>
      <c r="R1327" s="519">
        <f>J1327+N1327</f>
        <v>0</v>
      </c>
      <c r="S1327" s="519" t="s">
        <v>419</v>
      </c>
      <c r="T1327" s="521">
        <f>Q1327</f>
        <v>0</v>
      </c>
      <c r="V1327" s="617"/>
      <c r="W1327" s="617"/>
      <c r="X1327" s="617"/>
      <c r="Y1327" s="617"/>
      <c r="Z1327" s="617"/>
      <c r="AA1327" s="617"/>
      <c r="AB1327" s="617"/>
      <c r="AC1327" s="617"/>
      <c r="AD1327" s="617"/>
      <c r="AE1327" s="617"/>
      <c r="AF1327" s="617"/>
      <c r="AG1327" s="617"/>
      <c r="AH1327" s="617"/>
      <c r="AI1327" s="617"/>
      <c r="AJ1327" s="617"/>
      <c r="AK1327" s="617"/>
      <c r="AL1327" s="617"/>
      <c r="AM1327" s="617"/>
      <c r="AN1327" s="617"/>
      <c r="AO1327" s="617"/>
      <c r="AP1327" s="617"/>
      <c r="AQ1327" s="617"/>
      <c r="AR1327" s="617"/>
      <c r="AS1327" s="617"/>
      <c r="AT1327" s="617"/>
    </row>
    <row r="1328" spans="1:46" ht="15.75" hidden="1" thickBot="1">
      <c r="A1328" s="534" t="s">
        <v>56</v>
      </c>
      <c r="B1328" s="518" t="s">
        <v>419</v>
      </c>
      <c r="C1328" s="519" t="e">
        <f>ROUND((Q1328-R1328)/H1328/12,0)</f>
        <v>#DIV/0!</v>
      </c>
      <c r="D1328" s="519" t="e">
        <f>ROUND(R1328/F1328/12,0)</f>
        <v>#DIV/0!</v>
      </c>
      <c r="E1328" s="612">
        <f>E1332+E1336+E1340+E1344+E1348+E1352+E1356</f>
        <v>0</v>
      </c>
      <c r="F1328" s="613">
        <f t="shared" ref="F1328:G1328" si="428">F1332+F1336+F1340+F1344+F1348+F1352+F1356</f>
        <v>0</v>
      </c>
      <c r="G1328" s="613">
        <f t="shared" si="428"/>
        <v>0</v>
      </c>
      <c r="H1328" s="614">
        <f>E1328+G1328</f>
        <v>0</v>
      </c>
      <c r="I1328" s="522">
        <f>I1332+I1336+I1340+I1344+I1348+I1352+I1356</f>
        <v>0</v>
      </c>
      <c r="J1328" s="519">
        <f t="shared" si="426"/>
        <v>0</v>
      </c>
      <c r="K1328" s="519" t="s">
        <v>419</v>
      </c>
      <c r="L1328" s="519">
        <f>I1328</f>
        <v>0</v>
      </c>
      <c r="M1328" s="519">
        <f>M1332+M1336+M1340+M1344+M1348+M1352+M1356</f>
        <v>0</v>
      </c>
      <c r="N1328" s="519">
        <f t="shared" si="427"/>
        <v>0</v>
      </c>
      <c r="O1328" s="519" t="s">
        <v>419</v>
      </c>
      <c r="P1328" s="519">
        <f>M1328</f>
        <v>0</v>
      </c>
      <c r="Q1328" s="519">
        <f>I1328+M1328</f>
        <v>0</v>
      </c>
      <c r="R1328" s="519">
        <f>J1328+N1328</f>
        <v>0</v>
      </c>
      <c r="S1328" s="519" t="s">
        <v>419</v>
      </c>
      <c r="T1328" s="521">
        <f>Q1328</f>
        <v>0</v>
      </c>
      <c r="V1328" s="617"/>
      <c r="W1328" s="617"/>
      <c r="X1328" s="617"/>
      <c r="Y1328" s="617"/>
      <c r="Z1328" s="617"/>
      <c r="AA1328" s="617"/>
      <c r="AB1328" s="617"/>
      <c r="AC1328" s="617"/>
      <c r="AD1328" s="617"/>
      <c r="AE1328" s="617"/>
      <c r="AF1328" s="617"/>
      <c r="AG1328" s="617"/>
      <c r="AH1328" s="617"/>
      <c r="AI1328" s="617"/>
      <c r="AJ1328" s="617"/>
      <c r="AK1328" s="617"/>
      <c r="AL1328" s="617"/>
      <c r="AM1328" s="617"/>
      <c r="AN1328" s="617"/>
      <c r="AO1328" s="617"/>
      <c r="AP1328" s="617"/>
      <c r="AQ1328" s="617"/>
      <c r="AR1328" s="617"/>
      <c r="AS1328" s="617"/>
      <c r="AT1328" s="617"/>
    </row>
    <row r="1329" spans="1:46" ht="15.75" hidden="1" thickBot="1">
      <c r="A1329" s="534" t="s">
        <v>57</v>
      </c>
      <c r="B1329" s="518" t="s">
        <v>419</v>
      </c>
      <c r="C1329" s="519" t="s">
        <v>419</v>
      </c>
      <c r="D1329" s="519" t="s">
        <v>419</v>
      </c>
      <c r="E1329" s="612" t="s">
        <v>419</v>
      </c>
      <c r="F1329" s="613" t="s">
        <v>419</v>
      </c>
      <c r="G1329" s="613" t="s">
        <v>419</v>
      </c>
      <c r="H1329" s="614" t="s">
        <v>419</v>
      </c>
      <c r="I1329" s="522" t="s">
        <v>419</v>
      </c>
      <c r="J1329" s="519" t="s">
        <v>419</v>
      </c>
      <c r="K1329" s="519">
        <f>K1333+K1337+K1341+K1345+K1349+K1353+K1357</f>
        <v>0</v>
      </c>
      <c r="L1329" s="519">
        <f>K1329</f>
        <v>0</v>
      </c>
      <c r="M1329" s="519" t="s">
        <v>419</v>
      </c>
      <c r="N1329" s="519" t="s">
        <v>419</v>
      </c>
      <c r="O1329" s="519">
        <f>O1333+O1337+O1341+O1345+O1349+O1353+O1357</f>
        <v>0</v>
      </c>
      <c r="P1329" s="519">
        <f>O1329</f>
        <v>0</v>
      </c>
      <c r="Q1329" s="519" t="s">
        <v>419</v>
      </c>
      <c r="R1329" s="519" t="s">
        <v>419</v>
      </c>
      <c r="S1329" s="519">
        <f>K1329+O1329</f>
        <v>0</v>
      </c>
      <c r="T1329" s="521">
        <f>S1329</f>
        <v>0</v>
      </c>
      <c r="V1329" s="617"/>
      <c r="W1329" s="617"/>
      <c r="X1329" s="617"/>
      <c r="Y1329" s="617"/>
      <c r="Z1329" s="617"/>
      <c r="AA1329" s="617"/>
      <c r="AB1329" s="617"/>
      <c r="AC1329" s="617"/>
      <c r="AD1329" s="617"/>
      <c r="AE1329" s="617"/>
      <c r="AF1329" s="617"/>
      <c r="AG1329" s="617"/>
      <c r="AH1329" s="617"/>
      <c r="AI1329" s="617"/>
      <c r="AJ1329" s="617"/>
      <c r="AK1329" s="617"/>
      <c r="AL1329" s="617"/>
      <c r="AM1329" s="617"/>
      <c r="AN1329" s="617"/>
      <c r="AO1329" s="617"/>
      <c r="AP1329" s="617"/>
      <c r="AQ1329" s="617"/>
      <c r="AR1329" s="617"/>
      <c r="AS1329" s="617"/>
      <c r="AT1329" s="617"/>
    </row>
    <row r="1330" spans="1:46" ht="18.75" hidden="1" thickBot="1">
      <c r="A1330" s="535" t="s">
        <v>518</v>
      </c>
      <c r="B1330" s="536"/>
      <c r="C1330" s="519" t="e">
        <f>ROUND((Q1330-R1330)/H1330/12,0)</f>
        <v>#DIV/0!</v>
      </c>
      <c r="D1330" s="519" t="e">
        <f>ROUND(R1330/F1330/12,0)</f>
        <v>#DIV/0!</v>
      </c>
      <c r="E1330" s="612">
        <f>E1331+E1332</f>
        <v>0</v>
      </c>
      <c r="F1330" s="613">
        <f>F1331+F1332</f>
        <v>0</v>
      </c>
      <c r="G1330" s="613">
        <f>G1331+G1332</f>
        <v>0</v>
      </c>
      <c r="H1330" s="614">
        <f>IF(E1330+G1330=H1331+H1332,E1330+G1330, "CHYBA")</f>
        <v>0</v>
      </c>
      <c r="I1330" s="537">
        <f>I1331+I1332</f>
        <v>0</v>
      </c>
      <c r="J1330" s="538">
        <f>J1331+J1332</f>
        <v>0</v>
      </c>
      <c r="K1330" s="538">
        <f>K1333</f>
        <v>0</v>
      </c>
      <c r="L1330" s="538">
        <f>IF(I1330+K1330=L1331+L1332+L1333,I1330+K1330,"CHYBA")</f>
        <v>0</v>
      </c>
      <c r="M1330" s="519">
        <f>M1331+M1332</f>
        <v>0</v>
      </c>
      <c r="N1330" s="519">
        <f>N1331+N1332</f>
        <v>0</v>
      </c>
      <c r="O1330" s="519">
        <f>O1333</f>
        <v>0</v>
      </c>
      <c r="P1330" s="519">
        <f>IF(M1330+O1330=P1331+P1332+P1333,M1330+O1330,"CHYBA")</f>
        <v>0</v>
      </c>
      <c r="Q1330" s="519">
        <f>Q1331+Q1332</f>
        <v>0</v>
      </c>
      <c r="R1330" s="519">
        <f>R1331+R1332</f>
        <v>0</v>
      </c>
      <c r="S1330" s="519">
        <f>S1333</f>
        <v>0</v>
      </c>
      <c r="T1330" s="521">
        <f>IF(Q1330+S1330=T1331+T1332+T1333,Q1330+S1330,"CHYBA")</f>
        <v>0</v>
      </c>
      <c r="V1330" s="617"/>
      <c r="W1330" s="617"/>
      <c r="X1330" s="617"/>
      <c r="Y1330" s="617"/>
      <c r="Z1330" s="617"/>
      <c r="AA1330" s="617"/>
      <c r="AB1330" s="617"/>
      <c r="AC1330" s="617"/>
      <c r="AD1330" s="617"/>
      <c r="AE1330" s="617"/>
      <c r="AF1330" s="617"/>
      <c r="AG1330" s="617"/>
      <c r="AH1330" s="617"/>
      <c r="AI1330" s="617"/>
      <c r="AJ1330" s="617"/>
      <c r="AK1330" s="617"/>
      <c r="AL1330" s="617"/>
      <c r="AM1330" s="617"/>
      <c r="AN1330" s="617"/>
      <c r="AO1330" s="617"/>
      <c r="AP1330" s="617"/>
      <c r="AQ1330" s="617"/>
      <c r="AR1330" s="617"/>
      <c r="AS1330" s="617"/>
      <c r="AT1330" s="617"/>
    </row>
    <row r="1331" spans="1:46" ht="15.75" hidden="1" thickBot="1">
      <c r="A1331" s="534" t="s">
        <v>55</v>
      </c>
      <c r="B1331" s="518" t="s">
        <v>419</v>
      </c>
      <c r="C1331" s="519" t="e">
        <f>ROUND((Q1331-R1331)/H1331/12,0)</f>
        <v>#DIV/0!</v>
      </c>
      <c r="D1331" s="519" t="e">
        <f>ROUND(R1331/F1331/12,0)</f>
        <v>#DIV/0!</v>
      </c>
      <c r="E1331" s="615"/>
      <c r="F1331" s="616"/>
      <c r="G1331" s="616"/>
      <c r="H1331" s="614">
        <f>E1331+G1331</f>
        <v>0</v>
      </c>
      <c r="I1331" s="541"/>
      <c r="J1331" s="542"/>
      <c r="K1331" s="538" t="s">
        <v>419</v>
      </c>
      <c r="L1331" s="538">
        <f>I1331</f>
        <v>0</v>
      </c>
      <c r="M1331" s="542"/>
      <c r="N1331" s="542"/>
      <c r="O1331" s="519" t="s">
        <v>419</v>
      </c>
      <c r="P1331" s="519">
        <f>M1331</f>
        <v>0</v>
      </c>
      <c r="Q1331" s="519">
        <f>I1331+M1331</f>
        <v>0</v>
      </c>
      <c r="R1331" s="519">
        <f>J1331+N1331</f>
        <v>0</v>
      </c>
      <c r="S1331" s="519" t="s">
        <v>419</v>
      </c>
      <c r="T1331" s="521">
        <f>Q1331</f>
        <v>0</v>
      </c>
      <c r="V1331" s="617"/>
      <c r="W1331" s="617"/>
      <c r="X1331" s="617"/>
      <c r="Y1331" s="617"/>
      <c r="Z1331" s="617"/>
      <c r="AA1331" s="617"/>
      <c r="AB1331" s="617"/>
      <c r="AC1331" s="617"/>
      <c r="AD1331" s="617"/>
      <c r="AE1331" s="617"/>
      <c r="AF1331" s="617"/>
      <c r="AG1331" s="617"/>
      <c r="AH1331" s="617"/>
      <c r="AI1331" s="617"/>
      <c r="AJ1331" s="617"/>
      <c r="AK1331" s="617"/>
      <c r="AL1331" s="617"/>
      <c r="AM1331" s="617"/>
      <c r="AN1331" s="617"/>
      <c r="AO1331" s="617"/>
      <c r="AP1331" s="617"/>
      <c r="AQ1331" s="617"/>
      <c r="AR1331" s="617"/>
      <c r="AS1331" s="617"/>
      <c r="AT1331" s="617"/>
    </row>
    <row r="1332" spans="1:46" ht="15.75" hidden="1" thickBot="1">
      <c r="A1332" s="534" t="s">
        <v>56</v>
      </c>
      <c r="B1332" s="518" t="s">
        <v>419</v>
      </c>
      <c r="C1332" s="519" t="e">
        <f>ROUND((Q1332-R1332)/H1332/12,0)</f>
        <v>#DIV/0!</v>
      </c>
      <c r="D1332" s="519" t="e">
        <f>ROUND(R1332/F1332/12,0)</f>
        <v>#DIV/0!</v>
      </c>
      <c r="E1332" s="615"/>
      <c r="F1332" s="616"/>
      <c r="G1332" s="616"/>
      <c r="H1332" s="614">
        <f>E1332+G1332</f>
        <v>0</v>
      </c>
      <c r="I1332" s="541"/>
      <c r="J1332" s="542"/>
      <c r="K1332" s="538" t="s">
        <v>419</v>
      </c>
      <c r="L1332" s="538">
        <f>I1332</f>
        <v>0</v>
      </c>
      <c r="M1332" s="542"/>
      <c r="N1332" s="542"/>
      <c r="O1332" s="519" t="s">
        <v>419</v>
      </c>
      <c r="P1332" s="519">
        <f>M1332</f>
        <v>0</v>
      </c>
      <c r="Q1332" s="519">
        <f>I1332+M1332</f>
        <v>0</v>
      </c>
      <c r="R1332" s="519">
        <f>J1332+N1332</f>
        <v>0</v>
      </c>
      <c r="S1332" s="519" t="s">
        <v>419</v>
      </c>
      <c r="T1332" s="521">
        <f>Q1332</f>
        <v>0</v>
      </c>
      <c r="V1332" s="617"/>
      <c r="W1332" s="617"/>
      <c r="X1332" s="617"/>
      <c r="Y1332" s="617"/>
      <c r="Z1332" s="617"/>
      <c r="AA1332" s="617"/>
      <c r="AB1332" s="617"/>
      <c r="AC1332" s="617"/>
      <c r="AD1332" s="617"/>
      <c r="AE1332" s="617"/>
      <c r="AF1332" s="617"/>
      <c r="AG1332" s="617"/>
      <c r="AH1332" s="617"/>
      <c r="AI1332" s="617"/>
      <c r="AJ1332" s="617"/>
      <c r="AK1332" s="617"/>
      <c r="AL1332" s="617"/>
      <c r="AM1332" s="617"/>
      <c r="AN1332" s="617"/>
      <c r="AO1332" s="617"/>
      <c r="AP1332" s="617"/>
      <c r="AQ1332" s="617"/>
      <c r="AR1332" s="617"/>
      <c r="AS1332" s="617"/>
      <c r="AT1332" s="617"/>
    </row>
    <row r="1333" spans="1:46" ht="15.75" hidden="1" thickBot="1">
      <c r="A1333" s="534" t="s">
        <v>57</v>
      </c>
      <c r="B1333" s="518" t="s">
        <v>419</v>
      </c>
      <c r="C1333" s="519" t="s">
        <v>419</v>
      </c>
      <c r="D1333" s="519" t="s">
        <v>419</v>
      </c>
      <c r="E1333" s="612" t="s">
        <v>419</v>
      </c>
      <c r="F1333" s="613" t="s">
        <v>419</v>
      </c>
      <c r="G1333" s="613" t="s">
        <v>419</v>
      </c>
      <c r="H1333" s="614" t="s">
        <v>419</v>
      </c>
      <c r="I1333" s="522" t="s">
        <v>419</v>
      </c>
      <c r="J1333" s="519" t="s">
        <v>419</v>
      </c>
      <c r="K1333" s="542"/>
      <c r="L1333" s="538">
        <f>K1333</f>
        <v>0</v>
      </c>
      <c r="M1333" s="519" t="s">
        <v>419</v>
      </c>
      <c r="N1333" s="519" t="s">
        <v>419</v>
      </c>
      <c r="O1333" s="542"/>
      <c r="P1333" s="519">
        <f>O1333</f>
        <v>0</v>
      </c>
      <c r="Q1333" s="519" t="s">
        <v>419</v>
      </c>
      <c r="R1333" s="519" t="s">
        <v>419</v>
      </c>
      <c r="S1333" s="519">
        <f>K1333+O1333</f>
        <v>0</v>
      </c>
      <c r="T1333" s="521">
        <f>S1333</f>
        <v>0</v>
      </c>
      <c r="V1333" s="617"/>
      <c r="W1333" s="617"/>
      <c r="X1333" s="617"/>
      <c r="Y1333" s="617"/>
      <c r="Z1333" s="617"/>
      <c r="AA1333" s="617"/>
      <c r="AB1333" s="617"/>
      <c r="AC1333" s="617"/>
      <c r="AD1333" s="617"/>
      <c r="AE1333" s="617"/>
      <c r="AF1333" s="617"/>
      <c r="AG1333" s="617"/>
      <c r="AH1333" s="617"/>
      <c r="AI1333" s="617"/>
      <c r="AJ1333" s="617"/>
      <c r="AK1333" s="617"/>
      <c r="AL1333" s="617"/>
      <c r="AM1333" s="617"/>
      <c r="AN1333" s="617"/>
      <c r="AO1333" s="617"/>
      <c r="AP1333" s="617"/>
      <c r="AQ1333" s="617"/>
      <c r="AR1333" s="617"/>
      <c r="AS1333" s="617"/>
      <c r="AT1333" s="617"/>
    </row>
    <row r="1334" spans="1:46" ht="18.75" hidden="1" thickBot="1">
      <c r="A1334" s="535" t="s">
        <v>518</v>
      </c>
      <c r="B1334" s="536"/>
      <c r="C1334" s="519" t="e">
        <f>ROUND((Q1334-R1334)/H1334/12,0)</f>
        <v>#DIV/0!</v>
      </c>
      <c r="D1334" s="519" t="e">
        <f>ROUND(R1334/F1334/12,0)</f>
        <v>#DIV/0!</v>
      </c>
      <c r="E1334" s="612">
        <f>E1335+E1336</f>
        <v>0</v>
      </c>
      <c r="F1334" s="613">
        <f>F1335+F1336</f>
        <v>0</v>
      </c>
      <c r="G1334" s="613">
        <f>G1335+G1336</f>
        <v>0</v>
      </c>
      <c r="H1334" s="614">
        <f>IF(E1334+G1334=H1335+H1336,E1334+G1334, "CHYBA")</f>
        <v>0</v>
      </c>
      <c r="I1334" s="522">
        <f>I1335+I1336</f>
        <v>0</v>
      </c>
      <c r="J1334" s="519">
        <f t="shared" ref="J1334" si="429">J1335+J1336</f>
        <v>0</v>
      </c>
      <c r="K1334" s="519">
        <f>K1337</f>
        <v>0</v>
      </c>
      <c r="L1334" s="519">
        <f>IF(I1334+K1334=L1335+L1336+L1337,I1334+K1334,"CHYBA")</f>
        <v>0</v>
      </c>
      <c r="M1334" s="519">
        <f>M1335+M1336</f>
        <v>0</v>
      </c>
      <c r="N1334" s="519">
        <f>N1335+N1336</f>
        <v>0</v>
      </c>
      <c r="O1334" s="519">
        <f>O1337</f>
        <v>0</v>
      </c>
      <c r="P1334" s="519">
        <f>IF(M1334+O1334=P1335+P1336+P1337,M1334+O1334,"CHYBA")</f>
        <v>0</v>
      </c>
      <c r="Q1334" s="519">
        <f>Q1335+Q1336</f>
        <v>0</v>
      </c>
      <c r="R1334" s="519">
        <f>R1335+R1336</f>
        <v>0</v>
      </c>
      <c r="S1334" s="519">
        <f>S1337</f>
        <v>0</v>
      </c>
      <c r="T1334" s="521">
        <f>IF(Q1334+S1334=T1335+T1336+T1337,Q1334+S1334,"CHYBA")</f>
        <v>0</v>
      </c>
      <c r="V1334" s="617"/>
      <c r="W1334" s="617"/>
      <c r="X1334" s="617"/>
      <c r="Y1334" s="617"/>
      <c r="Z1334" s="617"/>
      <c r="AA1334" s="617"/>
      <c r="AB1334" s="617"/>
      <c r="AC1334" s="617"/>
      <c r="AD1334" s="617"/>
      <c r="AE1334" s="617"/>
      <c r="AF1334" s="617"/>
      <c r="AG1334" s="617"/>
      <c r="AH1334" s="617"/>
      <c r="AI1334" s="617"/>
      <c r="AJ1334" s="617"/>
      <c r="AK1334" s="617"/>
      <c r="AL1334" s="617"/>
      <c r="AM1334" s="617"/>
      <c r="AN1334" s="617"/>
      <c r="AO1334" s="617"/>
      <c r="AP1334" s="617"/>
      <c r="AQ1334" s="617"/>
      <c r="AR1334" s="617"/>
      <c r="AS1334" s="617"/>
      <c r="AT1334" s="617"/>
    </row>
    <row r="1335" spans="1:46" ht="15.75" hidden="1" thickBot="1">
      <c r="A1335" s="534" t="s">
        <v>55</v>
      </c>
      <c r="B1335" s="518" t="s">
        <v>419</v>
      </c>
      <c r="C1335" s="519" t="e">
        <f>ROUND((Q1335-R1335)/H1335/12,0)</f>
        <v>#DIV/0!</v>
      </c>
      <c r="D1335" s="519" t="e">
        <f>ROUND(R1335/F1335/12,0)</f>
        <v>#DIV/0!</v>
      </c>
      <c r="E1335" s="615"/>
      <c r="F1335" s="616"/>
      <c r="G1335" s="616"/>
      <c r="H1335" s="614">
        <f>E1335+G1335</f>
        <v>0</v>
      </c>
      <c r="I1335" s="541"/>
      <c r="J1335" s="542"/>
      <c r="K1335" s="519" t="s">
        <v>419</v>
      </c>
      <c r="L1335" s="519">
        <f>I1335</f>
        <v>0</v>
      </c>
      <c r="M1335" s="542"/>
      <c r="N1335" s="542"/>
      <c r="O1335" s="519" t="s">
        <v>419</v>
      </c>
      <c r="P1335" s="519">
        <f>M1335</f>
        <v>0</v>
      </c>
      <c r="Q1335" s="519">
        <f>I1335+M1335</f>
        <v>0</v>
      </c>
      <c r="R1335" s="519">
        <f>J1335+N1335</f>
        <v>0</v>
      </c>
      <c r="S1335" s="519" t="s">
        <v>419</v>
      </c>
      <c r="T1335" s="521">
        <f>Q1335</f>
        <v>0</v>
      </c>
      <c r="V1335" s="617"/>
      <c r="W1335" s="617"/>
      <c r="X1335" s="617"/>
      <c r="Y1335" s="617"/>
      <c r="Z1335" s="617"/>
      <c r="AA1335" s="617"/>
      <c r="AB1335" s="617"/>
      <c r="AC1335" s="617"/>
      <c r="AD1335" s="617"/>
      <c r="AE1335" s="617"/>
      <c r="AF1335" s="617"/>
      <c r="AG1335" s="617"/>
      <c r="AH1335" s="617"/>
      <c r="AI1335" s="617"/>
      <c r="AJ1335" s="617"/>
      <c r="AK1335" s="617"/>
      <c r="AL1335" s="617"/>
      <c r="AM1335" s="617"/>
      <c r="AN1335" s="617"/>
      <c r="AO1335" s="617"/>
      <c r="AP1335" s="617"/>
      <c r="AQ1335" s="617"/>
      <c r="AR1335" s="617"/>
      <c r="AS1335" s="617"/>
      <c r="AT1335" s="617"/>
    </row>
    <row r="1336" spans="1:46" ht="15.75" hidden="1" thickBot="1">
      <c r="A1336" s="534" t="s">
        <v>56</v>
      </c>
      <c r="B1336" s="518" t="s">
        <v>419</v>
      </c>
      <c r="C1336" s="519" t="e">
        <f>ROUND((Q1336-R1336)/H1336/12,0)</f>
        <v>#DIV/0!</v>
      </c>
      <c r="D1336" s="519" t="e">
        <f>ROUND(R1336/F1336/12,0)</f>
        <v>#DIV/0!</v>
      </c>
      <c r="E1336" s="615"/>
      <c r="F1336" s="616"/>
      <c r="G1336" s="616"/>
      <c r="H1336" s="614">
        <f>E1336+G1336</f>
        <v>0</v>
      </c>
      <c r="I1336" s="541"/>
      <c r="J1336" s="542"/>
      <c r="K1336" s="519" t="s">
        <v>419</v>
      </c>
      <c r="L1336" s="519">
        <f>I1336</f>
        <v>0</v>
      </c>
      <c r="M1336" s="542"/>
      <c r="N1336" s="542"/>
      <c r="O1336" s="519" t="s">
        <v>419</v>
      </c>
      <c r="P1336" s="519">
        <f>M1336</f>
        <v>0</v>
      </c>
      <c r="Q1336" s="519">
        <f>I1336+M1336</f>
        <v>0</v>
      </c>
      <c r="R1336" s="519">
        <f>J1336+N1336</f>
        <v>0</v>
      </c>
      <c r="S1336" s="519" t="s">
        <v>419</v>
      </c>
      <c r="T1336" s="521">
        <f>Q1336</f>
        <v>0</v>
      </c>
      <c r="V1336" s="617"/>
      <c r="W1336" s="617"/>
      <c r="X1336" s="617"/>
      <c r="Y1336" s="617"/>
      <c r="Z1336" s="617"/>
      <c r="AA1336" s="617"/>
      <c r="AB1336" s="617"/>
      <c r="AC1336" s="617"/>
      <c r="AD1336" s="617"/>
      <c r="AE1336" s="617"/>
      <c r="AF1336" s="617"/>
      <c r="AG1336" s="617"/>
      <c r="AH1336" s="617"/>
      <c r="AI1336" s="617"/>
      <c r="AJ1336" s="617"/>
      <c r="AK1336" s="617"/>
      <c r="AL1336" s="617"/>
      <c r="AM1336" s="617"/>
      <c r="AN1336" s="617"/>
      <c r="AO1336" s="617"/>
      <c r="AP1336" s="617"/>
      <c r="AQ1336" s="617"/>
      <c r="AR1336" s="617"/>
      <c r="AS1336" s="617"/>
      <c r="AT1336" s="617"/>
    </row>
    <row r="1337" spans="1:46" ht="15.75" hidden="1" thickBot="1">
      <c r="A1337" s="534" t="s">
        <v>57</v>
      </c>
      <c r="B1337" s="518" t="s">
        <v>419</v>
      </c>
      <c r="C1337" s="519" t="s">
        <v>419</v>
      </c>
      <c r="D1337" s="519" t="s">
        <v>419</v>
      </c>
      <c r="E1337" s="612" t="s">
        <v>419</v>
      </c>
      <c r="F1337" s="613" t="s">
        <v>419</v>
      </c>
      <c r="G1337" s="613" t="s">
        <v>419</v>
      </c>
      <c r="H1337" s="614" t="s">
        <v>419</v>
      </c>
      <c r="I1337" s="522" t="s">
        <v>419</v>
      </c>
      <c r="J1337" s="519" t="s">
        <v>419</v>
      </c>
      <c r="K1337" s="542"/>
      <c r="L1337" s="519">
        <f>K1337</f>
        <v>0</v>
      </c>
      <c r="M1337" s="519" t="s">
        <v>419</v>
      </c>
      <c r="N1337" s="519" t="s">
        <v>419</v>
      </c>
      <c r="O1337" s="542"/>
      <c r="P1337" s="519">
        <f>O1337</f>
        <v>0</v>
      </c>
      <c r="Q1337" s="519" t="s">
        <v>419</v>
      </c>
      <c r="R1337" s="519" t="s">
        <v>419</v>
      </c>
      <c r="S1337" s="519">
        <f>K1337+O1337</f>
        <v>0</v>
      </c>
      <c r="T1337" s="521">
        <f>S1337</f>
        <v>0</v>
      </c>
      <c r="V1337" s="617"/>
      <c r="W1337" s="617"/>
      <c r="X1337" s="617"/>
      <c r="Y1337" s="617"/>
      <c r="Z1337" s="617"/>
      <c r="AA1337" s="617"/>
      <c r="AB1337" s="617"/>
      <c r="AC1337" s="617"/>
      <c r="AD1337" s="617"/>
      <c r="AE1337" s="617"/>
      <c r="AF1337" s="617"/>
      <c r="AG1337" s="617"/>
      <c r="AH1337" s="617"/>
      <c r="AI1337" s="617"/>
      <c r="AJ1337" s="617"/>
      <c r="AK1337" s="617"/>
      <c r="AL1337" s="617"/>
      <c r="AM1337" s="617"/>
      <c r="AN1337" s="617"/>
      <c r="AO1337" s="617"/>
      <c r="AP1337" s="617"/>
      <c r="AQ1337" s="617"/>
      <c r="AR1337" s="617"/>
      <c r="AS1337" s="617"/>
      <c r="AT1337" s="617"/>
    </row>
    <row r="1338" spans="1:46" ht="18.75" hidden="1" thickBot="1">
      <c r="A1338" s="535" t="s">
        <v>518</v>
      </c>
      <c r="B1338" s="536"/>
      <c r="C1338" s="519" t="e">
        <f>ROUND((Q1338-R1338)/H1338/12,0)</f>
        <v>#DIV/0!</v>
      </c>
      <c r="D1338" s="519" t="e">
        <f>ROUND(R1338/F1338/12,0)</f>
        <v>#DIV/0!</v>
      </c>
      <c r="E1338" s="612">
        <f>E1339+E1340</f>
        <v>0</v>
      </c>
      <c r="F1338" s="613">
        <f>F1339+F1340</f>
        <v>0</v>
      </c>
      <c r="G1338" s="613">
        <f>G1339+G1340</f>
        <v>0</v>
      </c>
      <c r="H1338" s="614">
        <f>IF(E1338+G1338=H1339+H1340,E1338+G1338, "CHYBA")</f>
        <v>0</v>
      </c>
      <c r="I1338" s="522">
        <f>I1339+I1340</f>
        <v>0</v>
      </c>
      <c r="J1338" s="519">
        <f t="shared" ref="J1338" si="430">J1339+J1340</f>
        <v>0</v>
      </c>
      <c r="K1338" s="519">
        <f>K1341</f>
        <v>0</v>
      </c>
      <c r="L1338" s="519">
        <f>IF(I1338+K1338=L1339+L1340+L1341,I1338+K1338,"CHYBA")</f>
        <v>0</v>
      </c>
      <c r="M1338" s="519">
        <f>M1339+M1340</f>
        <v>0</v>
      </c>
      <c r="N1338" s="519">
        <f>N1339+N1340</f>
        <v>0</v>
      </c>
      <c r="O1338" s="519">
        <f>O1341</f>
        <v>0</v>
      </c>
      <c r="P1338" s="519">
        <f>IF(M1338+O1338=P1339+P1340+P1341,M1338+O1338,"CHYBA")</f>
        <v>0</v>
      </c>
      <c r="Q1338" s="519">
        <f>Q1339+Q1340</f>
        <v>0</v>
      </c>
      <c r="R1338" s="519">
        <f>R1339+R1340</f>
        <v>0</v>
      </c>
      <c r="S1338" s="519">
        <f>S1341</f>
        <v>0</v>
      </c>
      <c r="T1338" s="521">
        <f>IF(Q1338+S1338=T1339+T1340+T1341,Q1338+S1338,"CHYBA")</f>
        <v>0</v>
      </c>
      <c r="V1338" s="617"/>
      <c r="W1338" s="617"/>
      <c r="X1338" s="617"/>
      <c r="Y1338" s="617"/>
      <c r="Z1338" s="617"/>
      <c r="AA1338" s="617"/>
      <c r="AB1338" s="617"/>
      <c r="AC1338" s="617"/>
      <c r="AD1338" s="617"/>
      <c r="AE1338" s="617"/>
      <c r="AF1338" s="617"/>
      <c r="AG1338" s="617"/>
      <c r="AH1338" s="617"/>
      <c r="AI1338" s="617"/>
      <c r="AJ1338" s="617"/>
      <c r="AK1338" s="617"/>
      <c r="AL1338" s="617"/>
      <c r="AM1338" s="617"/>
      <c r="AN1338" s="617"/>
      <c r="AO1338" s="617"/>
      <c r="AP1338" s="617"/>
      <c r="AQ1338" s="617"/>
      <c r="AR1338" s="617"/>
      <c r="AS1338" s="617"/>
      <c r="AT1338" s="617"/>
    </row>
    <row r="1339" spans="1:46" ht="15.75" hidden="1" thickBot="1">
      <c r="A1339" s="534" t="s">
        <v>55</v>
      </c>
      <c r="B1339" s="518" t="s">
        <v>419</v>
      </c>
      <c r="C1339" s="519" t="e">
        <f>ROUND((Q1339-R1339)/H1339/12,0)</f>
        <v>#DIV/0!</v>
      </c>
      <c r="D1339" s="519" t="e">
        <f>ROUND(R1339/F1339/12,0)</f>
        <v>#DIV/0!</v>
      </c>
      <c r="E1339" s="615"/>
      <c r="F1339" s="616"/>
      <c r="G1339" s="616"/>
      <c r="H1339" s="614">
        <f>E1339+G1339</f>
        <v>0</v>
      </c>
      <c r="I1339" s="541"/>
      <c r="J1339" s="542"/>
      <c r="K1339" s="519" t="s">
        <v>419</v>
      </c>
      <c r="L1339" s="519">
        <f>I1339</f>
        <v>0</v>
      </c>
      <c r="M1339" s="542"/>
      <c r="N1339" s="542"/>
      <c r="O1339" s="519" t="s">
        <v>419</v>
      </c>
      <c r="P1339" s="519">
        <f>M1339</f>
        <v>0</v>
      </c>
      <c r="Q1339" s="519">
        <f>I1339+M1339</f>
        <v>0</v>
      </c>
      <c r="R1339" s="519">
        <f>J1339+N1339</f>
        <v>0</v>
      </c>
      <c r="S1339" s="519" t="s">
        <v>419</v>
      </c>
      <c r="T1339" s="521">
        <f>Q1339</f>
        <v>0</v>
      </c>
      <c r="V1339" s="617"/>
      <c r="W1339" s="617"/>
      <c r="X1339" s="617"/>
      <c r="Y1339" s="617"/>
      <c r="Z1339" s="617"/>
      <c r="AA1339" s="617"/>
      <c r="AB1339" s="617"/>
      <c r="AC1339" s="617"/>
      <c r="AD1339" s="617"/>
      <c r="AE1339" s="617"/>
      <c r="AF1339" s="617"/>
      <c r="AG1339" s="617"/>
      <c r="AH1339" s="617"/>
      <c r="AI1339" s="617"/>
      <c r="AJ1339" s="617"/>
      <c r="AK1339" s="617"/>
      <c r="AL1339" s="617"/>
      <c r="AM1339" s="617"/>
      <c r="AN1339" s="617"/>
      <c r="AO1339" s="617"/>
      <c r="AP1339" s="617"/>
      <c r="AQ1339" s="617"/>
      <c r="AR1339" s="617"/>
      <c r="AS1339" s="617"/>
      <c r="AT1339" s="617"/>
    </row>
    <row r="1340" spans="1:46" ht="15.75" hidden="1" thickBot="1">
      <c r="A1340" s="534" t="s">
        <v>56</v>
      </c>
      <c r="B1340" s="518" t="s">
        <v>419</v>
      </c>
      <c r="C1340" s="519" t="e">
        <f>ROUND((Q1340-R1340)/H1340/12,0)</f>
        <v>#DIV/0!</v>
      </c>
      <c r="D1340" s="519" t="e">
        <f>ROUND(R1340/F1340/12,0)</f>
        <v>#DIV/0!</v>
      </c>
      <c r="E1340" s="615"/>
      <c r="F1340" s="616"/>
      <c r="G1340" s="616"/>
      <c r="H1340" s="614">
        <f>E1340+G1340</f>
        <v>0</v>
      </c>
      <c r="I1340" s="541"/>
      <c r="J1340" s="542"/>
      <c r="K1340" s="519" t="s">
        <v>419</v>
      </c>
      <c r="L1340" s="519">
        <f>I1340</f>
        <v>0</v>
      </c>
      <c r="M1340" s="542"/>
      <c r="N1340" s="542"/>
      <c r="O1340" s="519" t="s">
        <v>419</v>
      </c>
      <c r="P1340" s="519">
        <f>M1340</f>
        <v>0</v>
      </c>
      <c r="Q1340" s="519">
        <f>I1340+M1340</f>
        <v>0</v>
      </c>
      <c r="R1340" s="519">
        <f>J1340+N1340</f>
        <v>0</v>
      </c>
      <c r="S1340" s="519" t="s">
        <v>419</v>
      </c>
      <c r="T1340" s="521">
        <f>Q1340</f>
        <v>0</v>
      </c>
      <c r="V1340" s="617"/>
      <c r="W1340" s="617"/>
      <c r="X1340" s="617"/>
      <c r="Y1340" s="617"/>
      <c r="Z1340" s="617"/>
      <c r="AA1340" s="617"/>
      <c r="AB1340" s="617"/>
      <c r="AC1340" s="617"/>
      <c r="AD1340" s="617"/>
      <c r="AE1340" s="617"/>
      <c r="AF1340" s="617"/>
      <c r="AG1340" s="617"/>
      <c r="AH1340" s="617"/>
      <c r="AI1340" s="617"/>
      <c r="AJ1340" s="617"/>
      <c r="AK1340" s="617"/>
      <c r="AL1340" s="617"/>
      <c r="AM1340" s="617"/>
      <c r="AN1340" s="617"/>
      <c r="AO1340" s="617"/>
      <c r="AP1340" s="617"/>
      <c r="AQ1340" s="617"/>
      <c r="AR1340" s="617"/>
      <c r="AS1340" s="617"/>
      <c r="AT1340" s="617"/>
    </row>
    <row r="1341" spans="1:46" ht="15.75" hidden="1" thickBot="1">
      <c r="A1341" s="534" t="s">
        <v>57</v>
      </c>
      <c r="B1341" s="518" t="s">
        <v>419</v>
      </c>
      <c r="C1341" s="519" t="s">
        <v>419</v>
      </c>
      <c r="D1341" s="519" t="s">
        <v>419</v>
      </c>
      <c r="E1341" s="612" t="s">
        <v>419</v>
      </c>
      <c r="F1341" s="613" t="s">
        <v>419</v>
      </c>
      <c r="G1341" s="613" t="s">
        <v>419</v>
      </c>
      <c r="H1341" s="614" t="s">
        <v>419</v>
      </c>
      <c r="I1341" s="522" t="s">
        <v>419</v>
      </c>
      <c r="J1341" s="519" t="s">
        <v>419</v>
      </c>
      <c r="K1341" s="542"/>
      <c r="L1341" s="519">
        <f>K1341</f>
        <v>0</v>
      </c>
      <c r="M1341" s="519" t="s">
        <v>419</v>
      </c>
      <c r="N1341" s="519" t="s">
        <v>419</v>
      </c>
      <c r="O1341" s="542"/>
      <c r="P1341" s="519">
        <f>O1341</f>
        <v>0</v>
      </c>
      <c r="Q1341" s="519" t="s">
        <v>419</v>
      </c>
      <c r="R1341" s="519" t="s">
        <v>419</v>
      </c>
      <c r="S1341" s="519">
        <f>K1341+O1341</f>
        <v>0</v>
      </c>
      <c r="T1341" s="521">
        <f>S1341</f>
        <v>0</v>
      </c>
      <c r="V1341" s="617"/>
      <c r="W1341" s="617"/>
      <c r="X1341" s="617"/>
      <c r="Y1341" s="617"/>
      <c r="Z1341" s="617"/>
      <c r="AA1341" s="617"/>
      <c r="AB1341" s="617"/>
      <c r="AC1341" s="617"/>
      <c r="AD1341" s="617"/>
      <c r="AE1341" s="617"/>
      <c r="AF1341" s="617"/>
      <c r="AG1341" s="617"/>
      <c r="AH1341" s="617"/>
      <c r="AI1341" s="617"/>
      <c r="AJ1341" s="617"/>
      <c r="AK1341" s="617"/>
      <c r="AL1341" s="617"/>
      <c r="AM1341" s="617"/>
      <c r="AN1341" s="617"/>
      <c r="AO1341" s="617"/>
      <c r="AP1341" s="617"/>
      <c r="AQ1341" s="617"/>
      <c r="AR1341" s="617"/>
      <c r="AS1341" s="617"/>
      <c r="AT1341" s="617"/>
    </row>
    <row r="1342" spans="1:46" ht="18.75" hidden="1" thickBot="1">
      <c r="A1342" s="535" t="s">
        <v>518</v>
      </c>
      <c r="B1342" s="536"/>
      <c r="C1342" s="519" t="e">
        <f>ROUND((Q1342-R1342)/H1342/12,0)</f>
        <v>#DIV/0!</v>
      </c>
      <c r="D1342" s="519" t="e">
        <f>ROUND(R1342/F1342/12,0)</f>
        <v>#DIV/0!</v>
      </c>
      <c r="E1342" s="612">
        <f>E1343+E1344</f>
        <v>0</v>
      </c>
      <c r="F1342" s="613">
        <f>F1343+F1344</f>
        <v>0</v>
      </c>
      <c r="G1342" s="613">
        <f>G1343+G1344</f>
        <v>0</v>
      </c>
      <c r="H1342" s="614">
        <f>IF(E1342+G1342=H1343+H1344,E1342+G1342, "CHYBA")</f>
        <v>0</v>
      </c>
      <c r="I1342" s="522">
        <f>I1343+I1344</f>
        <v>0</v>
      </c>
      <c r="J1342" s="519">
        <f t="shared" ref="J1342" si="431">J1343+J1344</f>
        <v>0</v>
      </c>
      <c r="K1342" s="519">
        <f>K1345</f>
        <v>0</v>
      </c>
      <c r="L1342" s="519">
        <f>IF(I1342+K1342=L1343+L1344+L1345,I1342+K1342,"CHYBA")</f>
        <v>0</v>
      </c>
      <c r="M1342" s="519">
        <f>M1343+M1344</f>
        <v>0</v>
      </c>
      <c r="N1342" s="519">
        <f>N1343+N1344</f>
        <v>0</v>
      </c>
      <c r="O1342" s="519">
        <f>O1345</f>
        <v>0</v>
      </c>
      <c r="P1342" s="519">
        <f>IF(M1342+O1342=P1343+P1344+P1345,M1342+O1342,"CHYBA")</f>
        <v>0</v>
      </c>
      <c r="Q1342" s="519">
        <f>Q1343+Q1344</f>
        <v>0</v>
      </c>
      <c r="R1342" s="519">
        <f>R1343+R1344</f>
        <v>0</v>
      </c>
      <c r="S1342" s="519">
        <f>S1345</f>
        <v>0</v>
      </c>
      <c r="T1342" s="521">
        <f>IF(Q1342+S1342=T1343+T1344+T1345,Q1342+S1342,"CHYBA")</f>
        <v>0</v>
      </c>
      <c r="V1342" s="617"/>
      <c r="W1342" s="617"/>
      <c r="X1342" s="617"/>
      <c r="Y1342" s="617"/>
      <c r="Z1342" s="617"/>
      <c r="AA1342" s="617"/>
      <c r="AB1342" s="617"/>
      <c r="AC1342" s="617"/>
      <c r="AD1342" s="617"/>
      <c r="AE1342" s="617"/>
      <c r="AF1342" s="617"/>
      <c r="AG1342" s="617"/>
      <c r="AH1342" s="617"/>
      <c r="AI1342" s="617"/>
      <c r="AJ1342" s="617"/>
      <c r="AK1342" s="617"/>
      <c r="AL1342" s="617"/>
      <c r="AM1342" s="617"/>
      <c r="AN1342" s="617"/>
      <c r="AO1342" s="617"/>
      <c r="AP1342" s="617"/>
      <c r="AQ1342" s="617"/>
      <c r="AR1342" s="617"/>
      <c r="AS1342" s="617"/>
      <c r="AT1342" s="617"/>
    </row>
    <row r="1343" spans="1:46" ht="15.75" hidden="1" thickBot="1">
      <c r="A1343" s="534" t="s">
        <v>55</v>
      </c>
      <c r="B1343" s="518" t="s">
        <v>419</v>
      </c>
      <c r="C1343" s="519" t="e">
        <f>ROUND((Q1343-R1343)/H1343/12,0)</f>
        <v>#DIV/0!</v>
      </c>
      <c r="D1343" s="519" t="e">
        <f>ROUND(R1343/F1343/12,0)</f>
        <v>#DIV/0!</v>
      </c>
      <c r="E1343" s="615"/>
      <c r="F1343" s="616"/>
      <c r="G1343" s="616"/>
      <c r="H1343" s="614">
        <f>E1343+G1343</f>
        <v>0</v>
      </c>
      <c r="I1343" s="541"/>
      <c r="J1343" s="542"/>
      <c r="K1343" s="519" t="s">
        <v>419</v>
      </c>
      <c r="L1343" s="519">
        <f>I1343</f>
        <v>0</v>
      </c>
      <c r="M1343" s="542"/>
      <c r="N1343" s="542"/>
      <c r="O1343" s="519" t="s">
        <v>419</v>
      </c>
      <c r="P1343" s="519">
        <f>M1343</f>
        <v>0</v>
      </c>
      <c r="Q1343" s="519">
        <f>I1343+M1343</f>
        <v>0</v>
      </c>
      <c r="R1343" s="519">
        <f>J1343+N1343</f>
        <v>0</v>
      </c>
      <c r="S1343" s="519" t="s">
        <v>419</v>
      </c>
      <c r="T1343" s="521">
        <f>Q1343</f>
        <v>0</v>
      </c>
      <c r="V1343" s="617"/>
      <c r="W1343" s="617"/>
      <c r="X1343" s="617"/>
      <c r="Y1343" s="617"/>
      <c r="Z1343" s="617"/>
      <c r="AA1343" s="617"/>
      <c r="AB1343" s="617"/>
      <c r="AC1343" s="617"/>
      <c r="AD1343" s="617"/>
      <c r="AE1343" s="617"/>
      <c r="AF1343" s="617"/>
      <c r="AG1343" s="617"/>
      <c r="AH1343" s="617"/>
      <c r="AI1343" s="617"/>
      <c r="AJ1343" s="617"/>
      <c r="AK1343" s="617"/>
      <c r="AL1343" s="617"/>
      <c r="AM1343" s="617"/>
      <c r="AN1343" s="617"/>
      <c r="AO1343" s="617"/>
      <c r="AP1343" s="617"/>
      <c r="AQ1343" s="617"/>
      <c r="AR1343" s="617"/>
      <c r="AS1343" s="617"/>
      <c r="AT1343" s="617"/>
    </row>
    <row r="1344" spans="1:46" ht="15.75" hidden="1" thickBot="1">
      <c r="A1344" s="534" t="s">
        <v>56</v>
      </c>
      <c r="B1344" s="518" t="s">
        <v>419</v>
      </c>
      <c r="C1344" s="519" t="e">
        <f>ROUND((Q1344-R1344)/H1344/12,0)</f>
        <v>#DIV/0!</v>
      </c>
      <c r="D1344" s="519" t="e">
        <f>ROUND(R1344/F1344/12,0)</f>
        <v>#DIV/0!</v>
      </c>
      <c r="E1344" s="615"/>
      <c r="F1344" s="616"/>
      <c r="G1344" s="616"/>
      <c r="H1344" s="614">
        <f>E1344+G1344</f>
        <v>0</v>
      </c>
      <c r="I1344" s="541"/>
      <c r="J1344" s="542"/>
      <c r="K1344" s="519" t="s">
        <v>419</v>
      </c>
      <c r="L1344" s="519">
        <f>I1344</f>
        <v>0</v>
      </c>
      <c r="M1344" s="542"/>
      <c r="N1344" s="542"/>
      <c r="O1344" s="519" t="s">
        <v>419</v>
      </c>
      <c r="P1344" s="519">
        <f>M1344</f>
        <v>0</v>
      </c>
      <c r="Q1344" s="519">
        <f>I1344+M1344</f>
        <v>0</v>
      </c>
      <c r="R1344" s="519">
        <f>J1344+N1344</f>
        <v>0</v>
      </c>
      <c r="S1344" s="519" t="s">
        <v>419</v>
      </c>
      <c r="T1344" s="521">
        <f>Q1344</f>
        <v>0</v>
      </c>
      <c r="V1344" s="617"/>
      <c r="W1344" s="617"/>
      <c r="X1344" s="617"/>
      <c r="Y1344" s="617"/>
      <c r="Z1344" s="617"/>
      <c r="AA1344" s="617"/>
      <c r="AB1344" s="617"/>
      <c r="AC1344" s="617"/>
      <c r="AD1344" s="617"/>
      <c r="AE1344" s="617"/>
      <c r="AF1344" s="617"/>
      <c r="AG1344" s="617"/>
      <c r="AH1344" s="617"/>
      <c r="AI1344" s="617"/>
      <c r="AJ1344" s="617"/>
      <c r="AK1344" s="617"/>
      <c r="AL1344" s="617"/>
      <c r="AM1344" s="617"/>
      <c r="AN1344" s="617"/>
      <c r="AO1344" s="617"/>
      <c r="AP1344" s="617"/>
      <c r="AQ1344" s="617"/>
      <c r="AR1344" s="617"/>
      <c r="AS1344" s="617"/>
      <c r="AT1344" s="617"/>
    </row>
    <row r="1345" spans="1:46" ht="15.75" hidden="1" thickBot="1">
      <c r="A1345" s="534" t="s">
        <v>57</v>
      </c>
      <c r="B1345" s="518" t="s">
        <v>419</v>
      </c>
      <c r="C1345" s="519" t="s">
        <v>419</v>
      </c>
      <c r="D1345" s="519" t="s">
        <v>419</v>
      </c>
      <c r="E1345" s="612" t="s">
        <v>419</v>
      </c>
      <c r="F1345" s="613" t="s">
        <v>419</v>
      </c>
      <c r="G1345" s="613" t="s">
        <v>419</v>
      </c>
      <c r="H1345" s="614" t="s">
        <v>419</v>
      </c>
      <c r="I1345" s="522" t="s">
        <v>419</v>
      </c>
      <c r="J1345" s="519" t="s">
        <v>419</v>
      </c>
      <c r="K1345" s="542"/>
      <c r="L1345" s="519">
        <f>K1345</f>
        <v>0</v>
      </c>
      <c r="M1345" s="519" t="s">
        <v>419</v>
      </c>
      <c r="N1345" s="519" t="s">
        <v>419</v>
      </c>
      <c r="O1345" s="542"/>
      <c r="P1345" s="519">
        <f>O1345</f>
        <v>0</v>
      </c>
      <c r="Q1345" s="519" t="s">
        <v>419</v>
      </c>
      <c r="R1345" s="519" t="s">
        <v>419</v>
      </c>
      <c r="S1345" s="519">
        <f>K1345+O1345</f>
        <v>0</v>
      </c>
      <c r="T1345" s="521">
        <f>S1345</f>
        <v>0</v>
      </c>
      <c r="V1345" s="617"/>
      <c r="W1345" s="617"/>
      <c r="X1345" s="617"/>
      <c r="Y1345" s="617"/>
      <c r="Z1345" s="617"/>
      <c r="AA1345" s="617"/>
      <c r="AB1345" s="617"/>
      <c r="AC1345" s="617"/>
      <c r="AD1345" s="617"/>
      <c r="AE1345" s="617"/>
      <c r="AF1345" s="617"/>
      <c r="AG1345" s="617"/>
      <c r="AH1345" s="617"/>
      <c r="AI1345" s="617"/>
      <c r="AJ1345" s="617"/>
      <c r="AK1345" s="617"/>
      <c r="AL1345" s="617"/>
      <c r="AM1345" s="617"/>
      <c r="AN1345" s="617"/>
      <c r="AO1345" s="617"/>
      <c r="AP1345" s="617"/>
      <c r="AQ1345" s="617"/>
      <c r="AR1345" s="617"/>
      <c r="AS1345" s="617"/>
      <c r="AT1345" s="617"/>
    </row>
    <row r="1346" spans="1:46" ht="18.75" hidden="1" thickBot="1">
      <c r="A1346" s="535" t="s">
        <v>518</v>
      </c>
      <c r="B1346" s="536"/>
      <c r="C1346" s="519" t="e">
        <f>ROUND((Q1346-R1346)/H1346/12,0)</f>
        <v>#DIV/0!</v>
      </c>
      <c r="D1346" s="519" t="e">
        <f>ROUND(R1346/F1346/12,0)</f>
        <v>#DIV/0!</v>
      </c>
      <c r="E1346" s="612">
        <f>E1347+E1348</f>
        <v>0</v>
      </c>
      <c r="F1346" s="613">
        <f>F1347+F1348</f>
        <v>0</v>
      </c>
      <c r="G1346" s="613">
        <f>G1347+G1348</f>
        <v>0</v>
      </c>
      <c r="H1346" s="614">
        <f>IF(E1346+G1346=H1347+H1348,E1346+G1346, "CHYBA")</f>
        <v>0</v>
      </c>
      <c r="I1346" s="522">
        <f>I1347+I1348</f>
        <v>0</v>
      </c>
      <c r="J1346" s="519">
        <f t="shared" ref="J1346" si="432">J1347+J1348</f>
        <v>0</v>
      </c>
      <c r="K1346" s="519">
        <f>K1349</f>
        <v>0</v>
      </c>
      <c r="L1346" s="519">
        <f>IF(I1346+K1346=L1347+L1348+L1349,I1346+K1346,"CHYBA")</f>
        <v>0</v>
      </c>
      <c r="M1346" s="519">
        <f>M1347+M1348</f>
        <v>0</v>
      </c>
      <c r="N1346" s="519">
        <f>N1347+N1348</f>
        <v>0</v>
      </c>
      <c r="O1346" s="519">
        <f>O1349</f>
        <v>0</v>
      </c>
      <c r="P1346" s="519">
        <f>IF(M1346+O1346=P1347+P1348+P1349,M1346+O1346,"CHYBA")</f>
        <v>0</v>
      </c>
      <c r="Q1346" s="519">
        <f>Q1347+Q1348</f>
        <v>0</v>
      </c>
      <c r="R1346" s="519">
        <f>R1347+R1348</f>
        <v>0</v>
      </c>
      <c r="S1346" s="519">
        <f>S1349</f>
        <v>0</v>
      </c>
      <c r="T1346" s="521">
        <f>IF(Q1346+S1346=T1347+T1348+T1349,Q1346+S1346,"CHYBA")</f>
        <v>0</v>
      </c>
      <c r="V1346" s="617"/>
      <c r="W1346" s="617"/>
      <c r="X1346" s="617"/>
      <c r="Y1346" s="617"/>
      <c r="Z1346" s="617"/>
      <c r="AA1346" s="617"/>
      <c r="AB1346" s="617"/>
      <c r="AC1346" s="617"/>
      <c r="AD1346" s="617"/>
      <c r="AE1346" s="617"/>
      <c r="AF1346" s="617"/>
      <c r="AG1346" s="617"/>
      <c r="AH1346" s="617"/>
      <c r="AI1346" s="617"/>
      <c r="AJ1346" s="617"/>
      <c r="AK1346" s="617"/>
      <c r="AL1346" s="617"/>
      <c r="AM1346" s="617"/>
      <c r="AN1346" s="617"/>
      <c r="AO1346" s="617"/>
      <c r="AP1346" s="617"/>
      <c r="AQ1346" s="617"/>
      <c r="AR1346" s="617"/>
      <c r="AS1346" s="617"/>
      <c r="AT1346" s="617"/>
    </row>
    <row r="1347" spans="1:46" ht="15.75" hidden="1" thickBot="1">
      <c r="A1347" s="534" t="s">
        <v>55</v>
      </c>
      <c r="B1347" s="518" t="s">
        <v>419</v>
      </c>
      <c r="C1347" s="519" t="e">
        <f>ROUND((Q1347-R1347)/H1347/12,0)</f>
        <v>#DIV/0!</v>
      </c>
      <c r="D1347" s="519" t="e">
        <f>ROUND(R1347/F1347/12,0)</f>
        <v>#DIV/0!</v>
      </c>
      <c r="E1347" s="615"/>
      <c r="F1347" s="616"/>
      <c r="G1347" s="616"/>
      <c r="H1347" s="614">
        <f>E1347+G1347</f>
        <v>0</v>
      </c>
      <c r="I1347" s="541"/>
      <c r="J1347" s="542"/>
      <c r="K1347" s="519" t="s">
        <v>419</v>
      </c>
      <c r="L1347" s="519">
        <f>I1347</f>
        <v>0</v>
      </c>
      <c r="M1347" s="542"/>
      <c r="N1347" s="542"/>
      <c r="O1347" s="519" t="s">
        <v>419</v>
      </c>
      <c r="P1347" s="519">
        <f>M1347</f>
        <v>0</v>
      </c>
      <c r="Q1347" s="519">
        <f>I1347+M1347</f>
        <v>0</v>
      </c>
      <c r="R1347" s="519">
        <f>J1347+N1347</f>
        <v>0</v>
      </c>
      <c r="S1347" s="519" t="s">
        <v>419</v>
      </c>
      <c r="T1347" s="521">
        <f>Q1347</f>
        <v>0</v>
      </c>
      <c r="V1347" s="617"/>
      <c r="W1347" s="617"/>
      <c r="X1347" s="617"/>
      <c r="Y1347" s="617"/>
      <c r="Z1347" s="617"/>
      <c r="AA1347" s="617"/>
      <c r="AB1347" s="617"/>
      <c r="AC1347" s="617"/>
      <c r="AD1347" s="617"/>
      <c r="AE1347" s="617"/>
      <c r="AF1347" s="617"/>
      <c r="AG1347" s="617"/>
      <c r="AH1347" s="617"/>
      <c r="AI1347" s="617"/>
      <c r="AJ1347" s="617"/>
      <c r="AK1347" s="617"/>
      <c r="AL1347" s="617"/>
      <c r="AM1347" s="617"/>
      <c r="AN1347" s="617"/>
      <c r="AO1347" s="617"/>
      <c r="AP1347" s="617"/>
      <c r="AQ1347" s="617"/>
      <c r="AR1347" s="617"/>
      <c r="AS1347" s="617"/>
      <c r="AT1347" s="617"/>
    </row>
    <row r="1348" spans="1:46" ht="15.75" hidden="1" thickBot="1">
      <c r="A1348" s="534" t="s">
        <v>56</v>
      </c>
      <c r="B1348" s="518" t="s">
        <v>419</v>
      </c>
      <c r="C1348" s="519" t="e">
        <f>ROUND((Q1348-R1348)/H1348/12,0)</f>
        <v>#DIV/0!</v>
      </c>
      <c r="D1348" s="519" t="e">
        <f>ROUND(R1348/F1348/12,0)</f>
        <v>#DIV/0!</v>
      </c>
      <c r="E1348" s="615"/>
      <c r="F1348" s="616"/>
      <c r="G1348" s="616"/>
      <c r="H1348" s="614">
        <f>E1348+G1348</f>
        <v>0</v>
      </c>
      <c r="I1348" s="541"/>
      <c r="J1348" s="542"/>
      <c r="K1348" s="519" t="s">
        <v>419</v>
      </c>
      <c r="L1348" s="519">
        <f>I1348</f>
        <v>0</v>
      </c>
      <c r="M1348" s="542"/>
      <c r="N1348" s="542"/>
      <c r="O1348" s="519" t="s">
        <v>419</v>
      </c>
      <c r="P1348" s="519">
        <f>M1348</f>
        <v>0</v>
      </c>
      <c r="Q1348" s="519">
        <f>I1348+M1348</f>
        <v>0</v>
      </c>
      <c r="R1348" s="519">
        <f>J1348+N1348</f>
        <v>0</v>
      </c>
      <c r="S1348" s="519" t="s">
        <v>419</v>
      </c>
      <c r="T1348" s="521">
        <f>Q1348</f>
        <v>0</v>
      </c>
      <c r="V1348" s="617"/>
      <c r="W1348" s="617"/>
      <c r="X1348" s="617"/>
      <c r="Y1348" s="617"/>
      <c r="Z1348" s="617"/>
      <c r="AA1348" s="617"/>
      <c r="AB1348" s="617"/>
      <c r="AC1348" s="617"/>
      <c r="AD1348" s="617"/>
      <c r="AE1348" s="617"/>
      <c r="AF1348" s="617"/>
      <c r="AG1348" s="617"/>
      <c r="AH1348" s="617"/>
      <c r="AI1348" s="617"/>
      <c r="AJ1348" s="617"/>
      <c r="AK1348" s="617"/>
      <c r="AL1348" s="617"/>
      <c r="AM1348" s="617"/>
      <c r="AN1348" s="617"/>
      <c r="AO1348" s="617"/>
      <c r="AP1348" s="617"/>
      <c r="AQ1348" s="617"/>
      <c r="AR1348" s="617"/>
      <c r="AS1348" s="617"/>
      <c r="AT1348" s="617"/>
    </row>
    <row r="1349" spans="1:46" ht="15.75" hidden="1" thickBot="1">
      <c r="A1349" s="534" t="s">
        <v>57</v>
      </c>
      <c r="B1349" s="518" t="s">
        <v>419</v>
      </c>
      <c r="C1349" s="519" t="s">
        <v>419</v>
      </c>
      <c r="D1349" s="519" t="s">
        <v>419</v>
      </c>
      <c r="E1349" s="612" t="s">
        <v>419</v>
      </c>
      <c r="F1349" s="613" t="s">
        <v>419</v>
      </c>
      <c r="G1349" s="613" t="s">
        <v>419</v>
      </c>
      <c r="H1349" s="614" t="s">
        <v>419</v>
      </c>
      <c r="I1349" s="522" t="s">
        <v>419</v>
      </c>
      <c r="J1349" s="519" t="s">
        <v>419</v>
      </c>
      <c r="K1349" s="542"/>
      <c r="L1349" s="519">
        <f>K1349</f>
        <v>0</v>
      </c>
      <c r="M1349" s="519" t="s">
        <v>419</v>
      </c>
      <c r="N1349" s="519" t="s">
        <v>419</v>
      </c>
      <c r="O1349" s="542"/>
      <c r="P1349" s="519">
        <f>O1349</f>
        <v>0</v>
      </c>
      <c r="Q1349" s="519" t="s">
        <v>419</v>
      </c>
      <c r="R1349" s="519" t="s">
        <v>419</v>
      </c>
      <c r="S1349" s="519">
        <f>K1349+O1349</f>
        <v>0</v>
      </c>
      <c r="T1349" s="521">
        <f>S1349</f>
        <v>0</v>
      </c>
      <c r="V1349" s="617"/>
      <c r="W1349" s="617"/>
      <c r="X1349" s="617"/>
      <c r="Y1349" s="617"/>
      <c r="Z1349" s="617"/>
      <c r="AA1349" s="617"/>
      <c r="AB1349" s="617"/>
      <c r="AC1349" s="617"/>
      <c r="AD1349" s="617"/>
      <c r="AE1349" s="617"/>
      <c r="AF1349" s="617"/>
      <c r="AG1349" s="617"/>
      <c r="AH1349" s="617"/>
      <c r="AI1349" s="617"/>
      <c r="AJ1349" s="617"/>
      <c r="AK1349" s="617"/>
      <c r="AL1349" s="617"/>
      <c r="AM1349" s="617"/>
      <c r="AN1349" s="617"/>
      <c r="AO1349" s="617"/>
      <c r="AP1349" s="617"/>
      <c r="AQ1349" s="617"/>
      <c r="AR1349" s="617"/>
      <c r="AS1349" s="617"/>
      <c r="AT1349" s="617"/>
    </row>
    <row r="1350" spans="1:46" ht="18.75" hidden="1" thickBot="1">
      <c r="A1350" s="535" t="s">
        <v>518</v>
      </c>
      <c r="B1350" s="536"/>
      <c r="C1350" s="519" t="e">
        <f>ROUND((Q1350-R1350)/H1350/12,0)</f>
        <v>#DIV/0!</v>
      </c>
      <c r="D1350" s="519" t="e">
        <f>ROUND(R1350/F1350/12,0)</f>
        <v>#DIV/0!</v>
      </c>
      <c r="E1350" s="612">
        <f>E1351+E1352</f>
        <v>0</v>
      </c>
      <c r="F1350" s="613">
        <f>F1351+F1352</f>
        <v>0</v>
      </c>
      <c r="G1350" s="613">
        <f>G1351+G1352</f>
        <v>0</v>
      </c>
      <c r="H1350" s="614">
        <f>IF(E1350+G1350=H1351+H1352,E1350+G1350, "CHYBA")</f>
        <v>0</v>
      </c>
      <c r="I1350" s="522">
        <f>I1351+I1352</f>
        <v>0</v>
      </c>
      <c r="J1350" s="519">
        <f t="shared" ref="J1350" si="433">J1351+J1352</f>
        <v>0</v>
      </c>
      <c r="K1350" s="519">
        <f>K1353</f>
        <v>0</v>
      </c>
      <c r="L1350" s="519">
        <f>IF(I1350+K1350=L1351+L1352+L1353,I1350+K1350,"CHYBA")</f>
        <v>0</v>
      </c>
      <c r="M1350" s="519">
        <f>M1351+M1352</f>
        <v>0</v>
      </c>
      <c r="N1350" s="519">
        <f>N1351+N1352</f>
        <v>0</v>
      </c>
      <c r="O1350" s="519">
        <f>O1353</f>
        <v>0</v>
      </c>
      <c r="P1350" s="519">
        <f>IF(M1350+O1350=P1351+P1352+P1353,M1350+O1350,"CHYBA")</f>
        <v>0</v>
      </c>
      <c r="Q1350" s="519">
        <f>Q1351+Q1352</f>
        <v>0</v>
      </c>
      <c r="R1350" s="519">
        <f>R1351+R1352</f>
        <v>0</v>
      </c>
      <c r="S1350" s="519">
        <f>S1353</f>
        <v>0</v>
      </c>
      <c r="T1350" s="521">
        <f>IF(Q1350+S1350=T1351+T1352+T1353,Q1350+S1350,"CHYBA")</f>
        <v>0</v>
      </c>
      <c r="V1350" s="617"/>
      <c r="W1350" s="617"/>
      <c r="X1350" s="617"/>
      <c r="Y1350" s="617"/>
      <c r="Z1350" s="617"/>
      <c r="AA1350" s="617"/>
      <c r="AB1350" s="617"/>
      <c r="AC1350" s="617"/>
      <c r="AD1350" s="617"/>
      <c r="AE1350" s="617"/>
      <c r="AF1350" s="617"/>
      <c r="AG1350" s="617"/>
      <c r="AH1350" s="617"/>
      <c r="AI1350" s="617"/>
      <c r="AJ1350" s="617"/>
      <c r="AK1350" s="617"/>
      <c r="AL1350" s="617"/>
      <c r="AM1350" s="617"/>
      <c r="AN1350" s="617"/>
      <c r="AO1350" s="617"/>
      <c r="AP1350" s="617"/>
      <c r="AQ1350" s="617"/>
      <c r="AR1350" s="617"/>
      <c r="AS1350" s="617"/>
      <c r="AT1350" s="617"/>
    </row>
    <row r="1351" spans="1:46" ht="15.75" hidden="1" thickBot="1">
      <c r="A1351" s="534" t="s">
        <v>55</v>
      </c>
      <c r="B1351" s="518" t="s">
        <v>419</v>
      </c>
      <c r="C1351" s="519" t="e">
        <f>ROUND((Q1351-R1351)/H1351/12,0)</f>
        <v>#DIV/0!</v>
      </c>
      <c r="D1351" s="519" t="e">
        <f>ROUND(R1351/F1351/12,0)</f>
        <v>#DIV/0!</v>
      </c>
      <c r="E1351" s="615"/>
      <c r="F1351" s="616"/>
      <c r="G1351" s="616"/>
      <c r="H1351" s="614">
        <f>E1351+G1351</f>
        <v>0</v>
      </c>
      <c r="I1351" s="541"/>
      <c r="J1351" s="542"/>
      <c r="K1351" s="519" t="s">
        <v>419</v>
      </c>
      <c r="L1351" s="519">
        <f>I1351</f>
        <v>0</v>
      </c>
      <c r="M1351" s="542"/>
      <c r="N1351" s="542"/>
      <c r="O1351" s="519" t="s">
        <v>419</v>
      </c>
      <c r="P1351" s="519">
        <f>M1351</f>
        <v>0</v>
      </c>
      <c r="Q1351" s="519">
        <f>I1351+M1351</f>
        <v>0</v>
      </c>
      <c r="R1351" s="519">
        <f>J1351+N1351</f>
        <v>0</v>
      </c>
      <c r="S1351" s="519" t="s">
        <v>419</v>
      </c>
      <c r="T1351" s="521">
        <f>Q1351</f>
        <v>0</v>
      </c>
      <c r="V1351" s="617"/>
      <c r="W1351" s="617"/>
      <c r="X1351" s="617"/>
      <c r="Y1351" s="617"/>
      <c r="Z1351" s="617"/>
      <c r="AA1351" s="617"/>
      <c r="AB1351" s="617"/>
      <c r="AC1351" s="617"/>
      <c r="AD1351" s="617"/>
      <c r="AE1351" s="617"/>
      <c r="AF1351" s="617"/>
      <c r="AG1351" s="617"/>
      <c r="AH1351" s="617"/>
      <c r="AI1351" s="617"/>
      <c r="AJ1351" s="617"/>
      <c r="AK1351" s="617"/>
      <c r="AL1351" s="617"/>
      <c r="AM1351" s="617"/>
      <c r="AN1351" s="617"/>
      <c r="AO1351" s="617"/>
      <c r="AP1351" s="617"/>
      <c r="AQ1351" s="617"/>
      <c r="AR1351" s="617"/>
      <c r="AS1351" s="617"/>
      <c r="AT1351" s="617"/>
    </row>
    <row r="1352" spans="1:46" ht="15.75" hidden="1" thickBot="1">
      <c r="A1352" s="534" t="s">
        <v>56</v>
      </c>
      <c r="B1352" s="518" t="s">
        <v>419</v>
      </c>
      <c r="C1352" s="519" t="e">
        <f>ROUND((Q1352-R1352)/H1352/12,0)</f>
        <v>#DIV/0!</v>
      </c>
      <c r="D1352" s="519" t="e">
        <f>ROUND(R1352/F1352/12,0)</f>
        <v>#DIV/0!</v>
      </c>
      <c r="E1352" s="615"/>
      <c r="F1352" s="616"/>
      <c r="G1352" s="616"/>
      <c r="H1352" s="614">
        <f>E1352+G1352</f>
        <v>0</v>
      </c>
      <c r="I1352" s="541"/>
      <c r="J1352" s="542"/>
      <c r="K1352" s="519" t="s">
        <v>419</v>
      </c>
      <c r="L1352" s="519">
        <f>I1352</f>
        <v>0</v>
      </c>
      <c r="M1352" s="542"/>
      <c r="N1352" s="542"/>
      <c r="O1352" s="519" t="s">
        <v>419</v>
      </c>
      <c r="P1352" s="519">
        <f>M1352</f>
        <v>0</v>
      </c>
      <c r="Q1352" s="519">
        <f>I1352+M1352</f>
        <v>0</v>
      </c>
      <c r="R1352" s="519">
        <f>J1352+N1352</f>
        <v>0</v>
      </c>
      <c r="S1352" s="519" t="s">
        <v>419</v>
      </c>
      <c r="T1352" s="521">
        <f>Q1352</f>
        <v>0</v>
      </c>
      <c r="V1352" s="617"/>
      <c r="W1352" s="617"/>
      <c r="X1352" s="617"/>
      <c r="Y1352" s="617"/>
      <c r="Z1352" s="617"/>
      <c r="AA1352" s="617"/>
      <c r="AB1352" s="617"/>
      <c r="AC1352" s="617"/>
      <c r="AD1352" s="617"/>
      <c r="AE1352" s="617"/>
      <c r="AF1352" s="617"/>
      <c r="AG1352" s="617"/>
      <c r="AH1352" s="617"/>
      <c r="AI1352" s="617"/>
      <c r="AJ1352" s="617"/>
      <c r="AK1352" s="617"/>
      <c r="AL1352" s="617"/>
      <c r="AM1352" s="617"/>
      <c r="AN1352" s="617"/>
      <c r="AO1352" s="617"/>
      <c r="AP1352" s="617"/>
      <c r="AQ1352" s="617"/>
      <c r="AR1352" s="617"/>
      <c r="AS1352" s="617"/>
      <c r="AT1352" s="617"/>
    </row>
    <row r="1353" spans="1:46" ht="15.75" hidden="1" thickBot="1">
      <c r="A1353" s="534" t="s">
        <v>57</v>
      </c>
      <c r="B1353" s="518" t="s">
        <v>419</v>
      </c>
      <c r="C1353" s="519" t="s">
        <v>419</v>
      </c>
      <c r="D1353" s="519" t="s">
        <v>419</v>
      </c>
      <c r="E1353" s="612" t="s">
        <v>419</v>
      </c>
      <c r="F1353" s="613" t="s">
        <v>419</v>
      </c>
      <c r="G1353" s="613" t="s">
        <v>419</v>
      </c>
      <c r="H1353" s="614" t="s">
        <v>419</v>
      </c>
      <c r="I1353" s="522" t="s">
        <v>419</v>
      </c>
      <c r="J1353" s="519" t="s">
        <v>419</v>
      </c>
      <c r="K1353" s="542"/>
      <c r="L1353" s="519">
        <f>K1353</f>
        <v>0</v>
      </c>
      <c r="M1353" s="519" t="s">
        <v>419</v>
      </c>
      <c r="N1353" s="519" t="s">
        <v>419</v>
      </c>
      <c r="O1353" s="542"/>
      <c r="P1353" s="519">
        <f>O1353</f>
        <v>0</v>
      </c>
      <c r="Q1353" s="519" t="s">
        <v>419</v>
      </c>
      <c r="R1353" s="519" t="s">
        <v>419</v>
      </c>
      <c r="S1353" s="519">
        <f>K1353+O1353</f>
        <v>0</v>
      </c>
      <c r="T1353" s="521">
        <f>S1353</f>
        <v>0</v>
      </c>
      <c r="V1353" s="617"/>
      <c r="W1353" s="617"/>
      <c r="X1353" s="617"/>
      <c r="Y1353" s="617"/>
      <c r="Z1353" s="617"/>
      <c r="AA1353" s="617"/>
      <c r="AB1353" s="617"/>
      <c r="AC1353" s="617"/>
      <c r="AD1353" s="617"/>
      <c r="AE1353" s="617"/>
      <c r="AF1353" s="617"/>
      <c r="AG1353" s="617"/>
      <c r="AH1353" s="617"/>
      <c r="AI1353" s="617"/>
      <c r="AJ1353" s="617"/>
      <c r="AK1353" s="617"/>
      <c r="AL1353" s="617"/>
      <c r="AM1353" s="617"/>
      <c r="AN1353" s="617"/>
      <c r="AO1353" s="617"/>
      <c r="AP1353" s="617"/>
      <c r="AQ1353" s="617"/>
      <c r="AR1353" s="617"/>
      <c r="AS1353" s="617"/>
      <c r="AT1353" s="617"/>
    </row>
    <row r="1354" spans="1:46" ht="18.75" hidden="1" thickBot="1">
      <c r="A1354" s="535" t="s">
        <v>518</v>
      </c>
      <c r="B1354" s="536"/>
      <c r="C1354" s="519" t="e">
        <f>ROUND((Q1354-R1354)/H1354/12,0)</f>
        <v>#DIV/0!</v>
      </c>
      <c r="D1354" s="519" t="e">
        <f>ROUND(R1354/F1354/12,0)</f>
        <v>#DIV/0!</v>
      </c>
      <c r="E1354" s="612">
        <f>E1355+E1356</f>
        <v>0</v>
      </c>
      <c r="F1354" s="613">
        <f>F1355+F1356</f>
        <v>0</v>
      </c>
      <c r="G1354" s="613">
        <f>G1355+G1356</f>
        <v>0</v>
      </c>
      <c r="H1354" s="614">
        <f>IF(E1354+G1354=H1355+H1356,E1354+G1354, "CHYBA")</f>
        <v>0</v>
      </c>
      <c r="I1354" s="522">
        <f>I1355+I1356</f>
        <v>0</v>
      </c>
      <c r="J1354" s="519">
        <f t="shared" ref="J1354" si="434">J1355+J1356</f>
        <v>0</v>
      </c>
      <c r="K1354" s="519">
        <f>K1357</f>
        <v>0</v>
      </c>
      <c r="L1354" s="519">
        <f>IF(I1354+K1354=L1355+L1356+L1357,I1354+K1354,"CHYBA")</f>
        <v>0</v>
      </c>
      <c r="M1354" s="519">
        <f>M1355+M1356</f>
        <v>0</v>
      </c>
      <c r="N1354" s="519">
        <f>N1355+N1356</f>
        <v>0</v>
      </c>
      <c r="O1354" s="519">
        <f>O1357</f>
        <v>0</v>
      </c>
      <c r="P1354" s="519">
        <f>IF(M1354+O1354=P1355+P1356+P1357,M1354+O1354,"CHYBA")</f>
        <v>0</v>
      </c>
      <c r="Q1354" s="519">
        <f>Q1355+Q1356</f>
        <v>0</v>
      </c>
      <c r="R1354" s="519">
        <f>R1355+R1356</f>
        <v>0</v>
      </c>
      <c r="S1354" s="519">
        <f>S1357</f>
        <v>0</v>
      </c>
      <c r="T1354" s="521">
        <f>IF(Q1354+S1354=T1355+T1356+T1357,Q1354+S1354,"CHYBA")</f>
        <v>0</v>
      </c>
      <c r="V1354" s="617"/>
      <c r="W1354" s="617"/>
      <c r="X1354" s="617"/>
      <c r="Y1354" s="617"/>
      <c r="Z1354" s="617"/>
      <c r="AA1354" s="617"/>
      <c r="AB1354" s="617"/>
      <c r="AC1354" s="617"/>
      <c r="AD1354" s="617"/>
      <c r="AE1354" s="617"/>
      <c r="AF1354" s="617"/>
      <c r="AG1354" s="617"/>
      <c r="AH1354" s="617"/>
      <c r="AI1354" s="617"/>
      <c r="AJ1354" s="617"/>
      <c r="AK1354" s="617"/>
      <c r="AL1354" s="617"/>
      <c r="AM1354" s="617"/>
      <c r="AN1354" s="617"/>
      <c r="AO1354" s="617"/>
      <c r="AP1354" s="617"/>
      <c r="AQ1354" s="617"/>
      <c r="AR1354" s="617"/>
      <c r="AS1354" s="617"/>
      <c r="AT1354" s="617"/>
    </row>
    <row r="1355" spans="1:46" ht="15.75" hidden="1" thickBot="1">
      <c r="A1355" s="534" t="s">
        <v>55</v>
      </c>
      <c r="B1355" s="518" t="s">
        <v>419</v>
      </c>
      <c r="C1355" s="519" t="e">
        <f>ROUND((Q1355-R1355)/H1355/12,0)</f>
        <v>#DIV/0!</v>
      </c>
      <c r="D1355" s="519" t="e">
        <f>ROUND(R1355/F1355/12,0)</f>
        <v>#DIV/0!</v>
      </c>
      <c r="E1355" s="615"/>
      <c r="F1355" s="616"/>
      <c r="G1355" s="616"/>
      <c r="H1355" s="614">
        <f>E1355+G1355</f>
        <v>0</v>
      </c>
      <c r="I1355" s="541"/>
      <c r="J1355" s="542"/>
      <c r="K1355" s="519" t="s">
        <v>419</v>
      </c>
      <c r="L1355" s="519">
        <f>I1355</f>
        <v>0</v>
      </c>
      <c r="M1355" s="542"/>
      <c r="N1355" s="542"/>
      <c r="O1355" s="519" t="s">
        <v>419</v>
      </c>
      <c r="P1355" s="519">
        <f>M1355</f>
        <v>0</v>
      </c>
      <c r="Q1355" s="519">
        <f>I1355+M1355</f>
        <v>0</v>
      </c>
      <c r="R1355" s="519">
        <f>J1355+N1355</f>
        <v>0</v>
      </c>
      <c r="S1355" s="519" t="s">
        <v>419</v>
      </c>
      <c r="T1355" s="521">
        <f>Q1355</f>
        <v>0</v>
      </c>
      <c r="V1355" s="617"/>
      <c r="W1355" s="617"/>
      <c r="X1355" s="617"/>
      <c r="Y1355" s="617"/>
      <c r="Z1355" s="617"/>
      <c r="AA1355" s="617"/>
      <c r="AB1355" s="617"/>
      <c r="AC1355" s="617"/>
      <c r="AD1355" s="617"/>
      <c r="AE1355" s="617"/>
      <c r="AF1355" s="617"/>
      <c r="AG1355" s="617"/>
      <c r="AH1355" s="617"/>
      <c r="AI1355" s="617"/>
      <c r="AJ1355" s="617"/>
      <c r="AK1355" s="617"/>
      <c r="AL1355" s="617"/>
      <c r="AM1355" s="617"/>
      <c r="AN1355" s="617"/>
      <c r="AO1355" s="617"/>
      <c r="AP1355" s="617"/>
      <c r="AQ1355" s="617"/>
      <c r="AR1355" s="617"/>
      <c r="AS1355" s="617"/>
      <c r="AT1355" s="617"/>
    </row>
    <row r="1356" spans="1:46" ht="15.75" hidden="1" thickBot="1">
      <c r="A1356" s="534" t="s">
        <v>56</v>
      </c>
      <c r="B1356" s="518" t="s">
        <v>419</v>
      </c>
      <c r="C1356" s="519" t="e">
        <f>ROUND((Q1356-R1356)/H1356/12,0)</f>
        <v>#DIV/0!</v>
      </c>
      <c r="D1356" s="519" t="e">
        <f>ROUND(R1356/F1356/12,0)</f>
        <v>#DIV/0!</v>
      </c>
      <c r="E1356" s="615"/>
      <c r="F1356" s="616"/>
      <c r="G1356" s="616"/>
      <c r="H1356" s="614">
        <f>E1356+G1356</f>
        <v>0</v>
      </c>
      <c r="I1356" s="541"/>
      <c r="J1356" s="542"/>
      <c r="K1356" s="519" t="s">
        <v>419</v>
      </c>
      <c r="L1356" s="519">
        <f>I1356</f>
        <v>0</v>
      </c>
      <c r="M1356" s="542"/>
      <c r="N1356" s="542"/>
      <c r="O1356" s="519" t="s">
        <v>419</v>
      </c>
      <c r="P1356" s="519">
        <f>M1356</f>
        <v>0</v>
      </c>
      <c r="Q1356" s="519">
        <f>I1356+M1356</f>
        <v>0</v>
      </c>
      <c r="R1356" s="519">
        <f>J1356+N1356</f>
        <v>0</v>
      </c>
      <c r="S1356" s="519" t="s">
        <v>419</v>
      </c>
      <c r="T1356" s="521">
        <f>Q1356</f>
        <v>0</v>
      </c>
      <c r="V1356" s="617"/>
      <c r="W1356" s="617"/>
      <c r="X1356" s="617"/>
      <c r="Y1356" s="617"/>
      <c r="Z1356" s="617"/>
      <c r="AA1356" s="617"/>
      <c r="AB1356" s="617"/>
      <c r="AC1356" s="617"/>
      <c r="AD1356" s="617"/>
      <c r="AE1356" s="617"/>
      <c r="AF1356" s="617"/>
      <c r="AG1356" s="617"/>
      <c r="AH1356" s="617"/>
      <c r="AI1356" s="617"/>
      <c r="AJ1356" s="617"/>
      <c r="AK1356" s="617"/>
      <c r="AL1356" s="617"/>
      <c r="AM1356" s="617"/>
      <c r="AN1356" s="617"/>
      <c r="AO1356" s="617"/>
      <c r="AP1356" s="617"/>
      <c r="AQ1356" s="617"/>
      <c r="AR1356" s="617"/>
      <c r="AS1356" s="617"/>
      <c r="AT1356" s="617"/>
    </row>
    <row r="1357" spans="1:46" ht="15.75" hidden="1" thickBot="1">
      <c r="A1357" s="551" t="s">
        <v>57</v>
      </c>
      <c r="B1357" s="552" t="s">
        <v>419</v>
      </c>
      <c r="C1357" s="553" t="s">
        <v>419</v>
      </c>
      <c r="D1357" s="553" t="s">
        <v>419</v>
      </c>
      <c r="E1357" s="621" t="s">
        <v>419</v>
      </c>
      <c r="F1357" s="622" t="s">
        <v>419</v>
      </c>
      <c r="G1357" s="622" t="s">
        <v>419</v>
      </c>
      <c r="H1357" s="623" t="s">
        <v>419</v>
      </c>
      <c r="I1357" s="557" t="s">
        <v>419</v>
      </c>
      <c r="J1357" s="553" t="s">
        <v>419</v>
      </c>
      <c r="K1357" s="558"/>
      <c r="L1357" s="553">
        <f>K1357</f>
        <v>0</v>
      </c>
      <c r="M1357" s="553" t="s">
        <v>419</v>
      </c>
      <c r="N1357" s="553" t="s">
        <v>419</v>
      </c>
      <c r="O1357" s="558"/>
      <c r="P1357" s="553">
        <f>O1357</f>
        <v>0</v>
      </c>
      <c r="Q1357" s="553" t="s">
        <v>419</v>
      </c>
      <c r="R1357" s="553" t="s">
        <v>419</v>
      </c>
      <c r="S1357" s="553">
        <f>K1357+O1357</f>
        <v>0</v>
      </c>
      <c r="T1357" s="559">
        <f>S1357</f>
        <v>0</v>
      </c>
      <c r="V1357" s="617"/>
      <c r="W1357" s="617"/>
      <c r="X1357" s="617"/>
      <c r="Y1357" s="617"/>
      <c r="Z1357" s="617"/>
      <c r="AA1357" s="617"/>
      <c r="AB1357" s="617"/>
      <c r="AC1357" s="617"/>
      <c r="AD1357" s="617"/>
      <c r="AE1357" s="617"/>
      <c r="AF1357" s="617"/>
      <c r="AG1357" s="617"/>
      <c r="AH1357" s="617"/>
      <c r="AI1357" s="617"/>
      <c r="AJ1357" s="617"/>
      <c r="AK1357" s="617"/>
      <c r="AL1357" s="617"/>
      <c r="AM1357" s="617"/>
      <c r="AN1357" s="617"/>
      <c r="AO1357" s="617"/>
      <c r="AP1357" s="617"/>
      <c r="AQ1357" s="617"/>
      <c r="AR1357" s="617"/>
      <c r="AS1357" s="617"/>
      <c r="AT1357" s="617"/>
    </row>
    <row r="1358" spans="1:46" ht="16.5" hidden="1" thickBot="1">
      <c r="A1358" s="528" t="s">
        <v>421</v>
      </c>
      <c r="B1358" s="529" t="s">
        <v>419</v>
      </c>
      <c r="C1358" s="530" t="e">
        <f>ROUND((Q1358-R1358)/H1358/12,0)</f>
        <v>#DIV/0!</v>
      </c>
      <c r="D1358" s="530" t="e">
        <f>ROUND(R1358/F1358/12,0)</f>
        <v>#DIV/0!</v>
      </c>
      <c r="E1358" s="624">
        <f>E1359+E1360</f>
        <v>0</v>
      </c>
      <c r="F1358" s="625">
        <f>F1359+F1360</f>
        <v>0</v>
      </c>
      <c r="G1358" s="625">
        <f>G1359+G1360</f>
        <v>0</v>
      </c>
      <c r="H1358" s="626">
        <f>IF(E1358+G1358=H1359+H1360,E1358+G1358, "CHYBA")</f>
        <v>0</v>
      </c>
      <c r="I1358" s="533">
        <f>I1359+I1360</f>
        <v>0</v>
      </c>
      <c r="J1358" s="530">
        <f t="shared" ref="J1358" si="435">J1359+J1360</f>
        <v>0</v>
      </c>
      <c r="K1358" s="530">
        <f>K1361</f>
        <v>0</v>
      </c>
      <c r="L1358" s="530">
        <f>IF(I1358+K1358=L1359+L1360+L1361,I1358+K1358,"CHYBA")</f>
        <v>0</v>
      </c>
      <c r="M1358" s="530">
        <f>M1359+M1360</f>
        <v>0</v>
      </c>
      <c r="N1358" s="530">
        <f>N1359+N1360</f>
        <v>0</v>
      </c>
      <c r="O1358" s="530">
        <f>O1361</f>
        <v>0</v>
      </c>
      <c r="P1358" s="530">
        <f>IF(M1358+O1358=P1359+P1360+P1361,M1358+O1358,"CHYBA")</f>
        <v>0</v>
      </c>
      <c r="Q1358" s="530">
        <f>Q1359+Q1360</f>
        <v>0</v>
      </c>
      <c r="R1358" s="530">
        <f>R1359+R1360</f>
        <v>0</v>
      </c>
      <c r="S1358" s="530">
        <f>S1361</f>
        <v>0</v>
      </c>
      <c r="T1358" s="532">
        <f>IF(Q1358+S1358=T1359+T1360+T1361,Q1358+S1358,"CHYBA")</f>
        <v>0</v>
      </c>
      <c r="V1358" s="617"/>
      <c r="W1358" s="617"/>
      <c r="X1358" s="617"/>
      <c r="Y1358" s="617"/>
      <c r="Z1358" s="617"/>
      <c r="AA1358" s="617"/>
      <c r="AB1358" s="617"/>
      <c r="AC1358" s="617"/>
      <c r="AD1358" s="617"/>
      <c r="AE1358" s="617"/>
      <c r="AF1358" s="617"/>
      <c r="AG1358" s="617"/>
      <c r="AH1358" s="617"/>
      <c r="AI1358" s="617"/>
      <c r="AJ1358" s="617"/>
      <c r="AK1358" s="617"/>
      <c r="AL1358" s="617"/>
      <c r="AM1358" s="617"/>
      <c r="AN1358" s="617"/>
      <c r="AO1358" s="617"/>
      <c r="AP1358" s="617"/>
      <c r="AQ1358" s="617"/>
      <c r="AR1358" s="617"/>
      <c r="AS1358" s="617"/>
      <c r="AT1358" s="617"/>
    </row>
    <row r="1359" spans="1:46" ht="15.75" hidden="1" thickBot="1">
      <c r="A1359" s="534" t="s">
        <v>55</v>
      </c>
      <c r="B1359" s="518" t="s">
        <v>419</v>
      </c>
      <c r="C1359" s="519" t="e">
        <f>ROUND((Q1359-R1359)/H1359/12,0)</f>
        <v>#DIV/0!</v>
      </c>
      <c r="D1359" s="519" t="e">
        <f>ROUND(R1359/F1359/12,0)</f>
        <v>#DIV/0!</v>
      </c>
      <c r="E1359" s="612">
        <f>E1363+E1367+E1371+E1375+E1379+E1383+E1387</f>
        <v>0</v>
      </c>
      <c r="F1359" s="613">
        <f>F1363+F1367+F1371+F1375+F1379+F1383+F1387</f>
        <v>0</v>
      </c>
      <c r="G1359" s="613">
        <f>G1363+G1367+G1371+G1375+G1379+G1383+G1387</f>
        <v>0</v>
      </c>
      <c r="H1359" s="614">
        <f>E1359+G1359</f>
        <v>0</v>
      </c>
      <c r="I1359" s="522">
        <f>I1363+I1367+I1371+I1375+I1379+I1383+I1387</f>
        <v>0</v>
      </c>
      <c r="J1359" s="519">
        <f t="shared" ref="J1359:J1360" si="436">J1363+J1367+J1371+J1375+J1379+J1383+J1387</f>
        <v>0</v>
      </c>
      <c r="K1359" s="519" t="s">
        <v>419</v>
      </c>
      <c r="L1359" s="519">
        <f>I1359</f>
        <v>0</v>
      </c>
      <c r="M1359" s="519">
        <f>M1363+M1367+M1371+M1375+M1379+M1383+M1387</f>
        <v>0</v>
      </c>
      <c r="N1359" s="519">
        <f t="shared" ref="N1359:N1360" si="437">N1363+N1367+N1371+N1375+N1379+N1383+N1387</f>
        <v>0</v>
      </c>
      <c r="O1359" s="519" t="s">
        <v>419</v>
      </c>
      <c r="P1359" s="519">
        <f>M1359</f>
        <v>0</v>
      </c>
      <c r="Q1359" s="519">
        <f>I1359+M1359</f>
        <v>0</v>
      </c>
      <c r="R1359" s="519">
        <f>J1359+N1359</f>
        <v>0</v>
      </c>
      <c r="S1359" s="519" t="s">
        <v>419</v>
      </c>
      <c r="T1359" s="521">
        <f>Q1359</f>
        <v>0</v>
      </c>
      <c r="V1359" s="617"/>
      <c r="W1359" s="617"/>
      <c r="X1359" s="617"/>
      <c r="Y1359" s="617"/>
      <c r="Z1359" s="617"/>
      <c r="AA1359" s="617"/>
      <c r="AB1359" s="617"/>
      <c r="AC1359" s="617"/>
      <c r="AD1359" s="617"/>
      <c r="AE1359" s="617"/>
      <c r="AF1359" s="617"/>
      <c r="AG1359" s="617"/>
      <c r="AH1359" s="617"/>
      <c r="AI1359" s="617"/>
      <c r="AJ1359" s="617"/>
      <c r="AK1359" s="617"/>
      <c r="AL1359" s="617"/>
      <c r="AM1359" s="617"/>
      <c r="AN1359" s="617"/>
      <c r="AO1359" s="617"/>
      <c r="AP1359" s="617"/>
      <c r="AQ1359" s="617"/>
      <c r="AR1359" s="617"/>
      <c r="AS1359" s="617"/>
      <c r="AT1359" s="617"/>
    </row>
    <row r="1360" spans="1:46" ht="15.75" hidden="1" thickBot="1">
      <c r="A1360" s="534" t="s">
        <v>56</v>
      </c>
      <c r="B1360" s="518" t="s">
        <v>419</v>
      </c>
      <c r="C1360" s="519" t="e">
        <f>ROUND((Q1360-R1360)/H1360/12,0)</f>
        <v>#DIV/0!</v>
      </c>
      <c r="D1360" s="519" t="e">
        <f>ROUND(R1360/F1360/12,0)</f>
        <v>#DIV/0!</v>
      </c>
      <c r="E1360" s="612">
        <f>E1364+E1368+E1372+E1376+E1380+E1384+E1388</f>
        <v>0</v>
      </c>
      <c r="F1360" s="613">
        <f t="shared" ref="F1360:G1360" si="438">F1364+F1368+F1372+F1376+F1380+F1384+F1388</f>
        <v>0</v>
      </c>
      <c r="G1360" s="613">
        <f t="shared" si="438"/>
        <v>0</v>
      </c>
      <c r="H1360" s="614">
        <f>E1360+G1360</f>
        <v>0</v>
      </c>
      <c r="I1360" s="522">
        <f>I1364+I1368+I1372+I1376+I1380+I1384+I1388</f>
        <v>0</v>
      </c>
      <c r="J1360" s="519">
        <f t="shared" si="436"/>
        <v>0</v>
      </c>
      <c r="K1360" s="519" t="s">
        <v>419</v>
      </c>
      <c r="L1360" s="519">
        <f>I1360</f>
        <v>0</v>
      </c>
      <c r="M1360" s="519">
        <f>M1364+M1368+M1372+M1376+M1380+M1384+M1388</f>
        <v>0</v>
      </c>
      <c r="N1360" s="519">
        <f t="shared" si="437"/>
        <v>0</v>
      </c>
      <c r="O1360" s="519" t="s">
        <v>419</v>
      </c>
      <c r="P1360" s="519">
        <f>M1360</f>
        <v>0</v>
      </c>
      <c r="Q1360" s="519">
        <f>I1360+M1360</f>
        <v>0</v>
      </c>
      <c r="R1360" s="519">
        <f>J1360+N1360</f>
        <v>0</v>
      </c>
      <c r="S1360" s="519" t="s">
        <v>419</v>
      </c>
      <c r="T1360" s="521">
        <f>Q1360</f>
        <v>0</v>
      </c>
      <c r="V1360" s="617"/>
      <c r="W1360" s="617"/>
      <c r="X1360" s="617"/>
      <c r="Y1360" s="617"/>
      <c r="Z1360" s="617"/>
      <c r="AA1360" s="617"/>
      <c r="AB1360" s="617"/>
      <c r="AC1360" s="617"/>
      <c r="AD1360" s="617"/>
      <c r="AE1360" s="617"/>
      <c r="AF1360" s="617"/>
      <c r="AG1360" s="617"/>
      <c r="AH1360" s="617"/>
      <c r="AI1360" s="617"/>
      <c r="AJ1360" s="617"/>
      <c r="AK1360" s="617"/>
      <c r="AL1360" s="617"/>
      <c r="AM1360" s="617"/>
      <c r="AN1360" s="617"/>
      <c r="AO1360" s="617"/>
      <c r="AP1360" s="617"/>
      <c r="AQ1360" s="617"/>
      <c r="AR1360" s="617"/>
      <c r="AS1360" s="617"/>
      <c r="AT1360" s="617"/>
    </row>
    <row r="1361" spans="1:46" ht="15.75" hidden="1" thickBot="1">
      <c r="A1361" s="534" t="s">
        <v>57</v>
      </c>
      <c r="B1361" s="518" t="s">
        <v>419</v>
      </c>
      <c r="C1361" s="519" t="s">
        <v>419</v>
      </c>
      <c r="D1361" s="519" t="s">
        <v>419</v>
      </c>
      <c r="E1361" s="612" t="s">
        <v>419</v>
      </c>
      <c r="F1361" s="613" t="s">
        <v>419</v>
      </c>
      <c r="G1361" s="613" t="s">
        <v>419</v>
      </c>
      <c r="H1361" s="614" t="s">
        <v>419</v>
      </c>
      <c r="I1361" s="522" t="s">
        <v>419</v>
      </c>
      <c r="J1361" s="519" t="s">
        <v>419</v>
      </c>
      <c r="K1361" s="519">
        <f>K1365+K1369+K1373+K1377+K1381+K1385+K1389</f>
        <v>0</v>
      </c>
      <c r="L1361" s="519">
        <f>K1361</f>
        <v>0</v>
      </c>
      <c r="M1361" s="519" t="s">
        <v>419</v>
      </c>
      <c r="N1361" s="519" t="s">
        <v>419</v>
      </c>
      <c r="O1361" s="519">
        <f>O1365+O1369+O1373+O1377+O1381+O1385+O1389</f>
        <v>0</v>
      </c>
      <c r="P1361" s="519">
        <f>O1361</f>
        <v>0</v>
      </c>
      <c r="Q1361" s="519" t="s">
        <v>419</v>
      </c>
      <c r="R1361" s="519" t="s">
        <v>419</v>
      </c>
      <c r="S1361" s="519">
        <f>K1361+O1361</f>
        <v>0</v>
      </c>
      <c r="T1361" s="521">
        <f>S1361</f>
        <v>0</v>
      </c>
      <c r="V1361" s="617"/>
      <c r="W1361" s="617"/>
      <c r="X1361" s="617"/>
      <c r="Y1361" s="617"/>
      <c r="Z1361" s="617"/>
      <c r="AA1361" s="617"/>
      <c r="AB1361" s="617"/>
      <c r="AC1361" s="617"/>
      <c r="AD1361" s="617"/>
      <c r="AE1361" s="617"/>
      <c r="AF1361" s="617"/>
      <c r="AG1361" s="617"/>
      <c r="AH1361" s="617"/>
      <c r="AI1361" s="617"/>
      <c r="AJ1361" s="617"/>
      <c r="AK1361" s="617"/>
      <c r="AL1361" s="617"/>
      <c r="AM1361" s="617"/>
      <c r="AN1361" s="617"/>
      <c r="AO1361" s="617"/>
      <c r="AP1361" s="617"/>
      <c r="AQ1361" s="617"/>
      <c r="AR1361" s="617"/>
      <c r="AS1361" s="617"/>
      <c r="AT1361" s="617"/>
    </row>
    <row r="1362" spans="1:46" ht="18.75" hidden="1" thickBot="1">
      <c r="A1362" s="535" t="s">
        <v>518</v>
      </c>
      <c r="B1362" s="536"/>
      <c r="C1362" s="519" t="e">
        <f>ROUND((Q1362-R1362)/H1362/12,0)</f>
        <v>#DIV/0!</v>
      </c>
      <c r="D1362" s="519" t="e">
        <f>ROUND(R1362/F1362/12,0)</f>
        <v>#DIV/0!</v>
      </c>
      <c r="E1362" s="612">
        <f>E1363+E1364</f>
        <v>0</v>
      </c>
      <c r="F1362" s="613">
        <f>F1363+F1364</f>
        <v>0</v>
      </c>
      <c r="G1362" s="613">
        <f>G1363+G1364</f>
        <v>0</v>
      </c>
      <c r="H1362" s="614">
        <f>IF(E1362+G1362=H1363+H1364,E1362+G1362, "CHYBA")</f>
        <v>0</v>
      </c>
      <c r="I1362" s="537">
        <f>I1363+I1364</f>
        <v>0</v>
      </c>
      <c r="J1362" s="538">
        <f>J1363+J1364</f>
        <v>0</v>
      </c>
      <c r="K1362" s="538">
        <f>K1365</f>
        <v>0</v>
      </c>
      <c r="L1362" s="538">
        <f>IF(I1362+K1362=L1363+L1364+L1365,I1362+K1362,"CHYBA")</f>
        <v>0</v>
      </c>
      <c r="M1362" s="519">
        <f>M1363+M1364</f>
        <v>0</v>
      </c>
      <c r="N1362" s="519">
        <f>N1363+N1364</f>
        <v>0</v>
      </c>
      <c r="O1362" s="519">
        <f>O1365</f>
        <v>0</v>
      </c>
      <c r="P1362" s="519">
        <f>IF(M1362+O1362=P1363+P1364+P1365,M1362+O1362,"CHYBA")</f>
        <v>0</v>
      </c>
      <c r="Q1362" s="519">
        <f>Q1363+Q1364</f>
        <v>0</v>
      </c>
      <c r="R1362" s="519">
        <f>R1363+R1364</f>
        <v>0</v>
      </c>
      <c r="S1362" s="519">
        <f>S1365</f>
        <v>0</v>
      </c>
      <c r="T1362" s="521">
        <f>IF(Q1362+S1362=T1363+T1364+T1365,Q1362+S1362,"CHYBA")</f>
        <v>0</v>
      </c>
      <c r="V1362" s="617"/>
      <c r="W1362" s="617"/>
      <c r="X1362" s="617"/>
      <c r="Y1362" s="617"/>
      <c r="Z1362" s="617"/>
      <c r="AA1362" s="617"/>
      <c r="AB1362" s="617"/>
      <c r="AC1362" s="617"/>
      <c r="AD1362" s="617"/>
      <c r="AE1362" s="617"/>
      <c r="AF1362" s="617"/>
      <c r="AG1362" s="617"/>
      <c r="AH1362" s="617"/>
      <c r="AI1362" s="617"/>
      <c r="AJ1362" s="617"/>
      <c r="AK1362" s="617"/>
      <c r="AL1362" s="617"/>
      <c r="AM1362" s="617"/>
      <c r="AN1362" s="617"/>
      <c r="AO1362" s="617"/>
      <c r="AP1362" s="617"/>
      <c r="AQ1362" s="617"/>
      <c r="AR1362" s="617"/>
      <c r="AS1362" s="617"/>
      <c r="AT1362" s="617"/>
    </row>
    <row r="1363" spans="1:46" ht="15.75" hidden="1" thickBot="1">
      <c r="A1363" s="534" t="s">
        <v>55</v>
      </c>
      <c r="B1363" s="518" t="s">
        <v>419</v>
      </c>
      <c r="C1363" s="519" t="e">
        <f>ROUND((Q1363-R1363)/H1363/12,0)</f>
        <v>#DIV/0!</v>
      </c>
      <c r="D1363" s="519" t="e">
        <f>ROUND(R1363/F1363/12,0)</f>
        <v>#DIV/0!</v>
      </c>
      <c r="E1363" s="615"/>
      <c r="F1363" s="616"/>
      <c r="G1363" s="616"/>
      <c r="H1363" s="614">
        <f>E1363+G1363</f>
        <v>0</v>
      </c>
      <c r="I1363" s="541"/>
      <c r="J1363" s="542"/>
      <c r="K1363" s="538" t="s">
        <v>419</v>
      </c>
      <c r="L1363" s="538">
        <f>I1363</f>
        <v>0</v>
      </c>
      <c r="M1363" s="542"/>
      <c r="N1363" s="542"/>
      <c r="O1363" s="519" t="s">
        <v>419</v>
      </c>
      <c r="P1363" s="519">
        <f>M1363</f>
        <v>0</v>
      </c>
      <c r="Q1363" s="519">
        <f>I1363+M1363</f>
        <v>0</v>
      </c>
      <c r="R1363" s="519">
        <f>J1363+N1363</f>
        <v>0</v>
      </c>
      <c r="S1363" s="519" t="s">
        <v>419</v>
      </c>
      <c r="T1363" s="521">
        <f>Q1363</f>
        <v>0</v>
      </c>
      <c r="V1363" s="617"/>
      <c r="W1363" s="617"/>
      <c r="X1363" s="617"/>
      <c r="Y1363" s="617"/>
      <c r="Z1363" s="617"/>
      <c r="AA1363" s="617"/>
      <c r="AB1363" s="617"/>
      <c r="AC1363" s="617"/>
      <c r="AD1363" s="617"/>
      <c r="AE1363" s="617"/>
      <c r="AF1363" s="617"/>
      <c r="AG1363" s="617"/>
      <c r="AH1363" s="617"/>
      <c r="AI1363" s="617"/>
      <c r="AJ1363" s="617"/>
      <c r="AK1363" s="617"/>
      <c r="AL1363" s="617"/>
      <c r="AM1363" s="617"/>
      <c r="AN1363" s="617"/>
      <c r="AO1363" s="617"/>
      <c r="AP1363" s="617"/>
      <c r="AQ1363" s="617"/>
      <c r="AR1363" s="617"/>
      <c r="AS1363" s="617"/>
      <c r="AT1363" s="617"/>
    </row>
    <row r="1364" spans="1:46" ht="15.75" hidden="1" thickBot="1">
      <c r="A1364" s="534" t="s">
        <v>56</v>
      </c>
      <c r="B1364" s="518" t="s">
        <v>419</v>
      </c>
      <c r="C1364" s="519" t="e">
        <f>ROUND((Q1364-R1364)/H1364/12,0)</f>
        <v>#DIV/0!</v>
      </c>
      <c r="D1364" s="519" t="e">
        <f>ROUND(R1364/F1364/12,0)</f>
        <v>#DIV/0!</v>
      </c>
      <c r="E1364" s="615"/>
      <c r="F1364" s="616"/>
      <c r="G1364" s="616"/>
      <c r="H1364" s="614">
        <f>E1364+G1364</f>
        <v>0</v>
      </c>
      <c r="I1364" s="541"/>
      <c r="J1364" s="542"/>
      <c r="K1364" s="538" t="s">
        <v>419</v>
      </c>
      <c r="L1364" s="538">
        <f>I1364</f>
        <v>0</v>
      </c>
      <c r="M1364" s="542"/>
      <c r="N1364" s="542"/>
      <c r="O1364" s="519" t="s">
        <v>419</v>
      </c>
      <c r="P1364" s="519">
        <f>M1364</f>
        <v>0</v>
      </c>
      <c r="Q1364" s="519">
        <f>I1364+M1364</f>
        <v>0</v>
      </c>
      <c r="R1364" s="519">
        <f>J1364+N1364</f>
        <v>0</v>
      </c>
      <c r="S1364" s="519" t="s">
        <v>419</v>
      </c>
      <c r="T1364" s="521">
        <f>Q1364</f>
        <v>0</v>
      </c>
      <c r="V1364" s="617"/>
      <c r="W1364" s="617"/>
      <c r="X1364" s="617"/>
      <c r="Y1364" s="617"/>
      <c r="Z1364" s="617"/>
      <c r="AA1364" s="617"/>
      <c r="AB1364" s="617"/>
      <c r="AC1364" s="617"/>
      <c r="AD1364" s="617"/>
      <c r="AE1364" s="617"/>
      <c r="AF1364" s="617"/>
      <c r="AG1364" s="617"/>
      <c r="AH1364" s="617"/>
      <c r="AI1364" s="617"/>
      <c r="AJ1364" s="617"/>
      <c r="AK1364" s="617"/>
      <c r="AL1364" s="617"/>
      <c r="AM1364" s="617"/>
      <c r="AN1364" s="617"/>
      <c r="AO1364" s="617"/>
      <c r="AP1364" s="617"/>
      <c r="AQ1364" s="617"/>
      <c r="AR1364" s="617"/>
      <c r="AS1364" s="617"/>
      <c r="AT1364" s="617"/>
    </row>
    <row r="1365" spans="1:46" ht="15.75" hidden="1" thickBot="1">
      <c r="A1365" s="534" t="s">
        <v>57</v>
      </c>
      <c r="B1365" s="518" t="s">
        <v>419</v>
      </c>
      <c r="C1365" s="519" t="s">
        <v>419</v>
      </c>
      <c r="D1365" s="519" t="s">
        <v>419</v>
      </c>
      <c r="E1365" s="612" t="s">
        <v>419</v>
      </c>
      <c r="F1365" s="613" t="s">
        <v>419</v>
      </c>
      <c r="G1365" s="613" t="s">
        <v>419</v>
      </c>
      <c r="H1365" s="614" t="s">
        <v>419</v>
      </c>
      <c r="I1365" s="522" t="s">
        <v>419</v>
      </c>
      <c r="J1365" s="519" t="s">
        <v>419</v>
      </c>
      <c r="K1365" s="542"/>
      <c r="L1365" s="538">
        <f>K1365</f>
        <v>0</v>
      </c>
      <c r="M1365" s="519" t="s">
        <v>419</v>
      </c>
      <c r="N1365" s="519" t="s">
        <v>419</v>
      </c>
      <c r="O1365" s="542"/>
      <c r="P1365" s="519">
        <f>O1365</f>
        <v>0</v>
      </c>
      <c r="Q1365" s="519" t="s">
        <v>419</v>
      </c>
      <c r="R1365" s="519" t="s">
        <v>419</v>
      </c>
      <c r="S1365" s="519">
        <f>K1365+O1365</f>
        <v>0</v>
      </c>
      <c r="T1365" s="521">
        <f>S1365</f>
        <v>0</v>
      </c>
      <c r="V1365" s="617"/>
      <c r="W1365" s="617"/>
      <c r="X1365" s="617"/>
      <c r="Y1365" s="617"/>
      <c r="Z1365" s="617"/>
      <c r="AA1365" s="617"/>
      <c r="AB1365" s="617"/>
      <c r="AC1365" s="617"/>
      <c r="AD1365" s="617"/>
      <c r="AE1365" s="617"/>
      <c r="AF1365" s="617"/>
      <c r="AG1365" s="617"/>
      <c r="AH1365" s="617"/>
      <c r="AI1365" s="617"/>
      <c r="AJ1365" s="617"/>
      <c r="AK1365" s="617"/>
      <c r="AL1365" s="617"/>
      <c r="AM1365" s="617"/>
      <c r="AN1365" s="617"/>
      <c r="AO1365" s="617"/>
      <c r="AP1365" s="617"/>
      <c r="AQ1365" s="617"/>
      <c r="AR1365" s="617"/>
      <c r="AS1365" s="617"/>
      <c r="AT1365" s="617"/>
    </row>
    <row r="1366" spans="1:46" ht="18.75" hidden="1" thickBot="1">
      <c r="A1366" s="535" t="s">
        <v>518</v>
      </c>
      <c r="B1366" s="536"/>
      <c r="C1366" s="519" t="e">
        <f>ROUND((Q1366-R1366)/H1366/12,0)</f>
        <v>#DIV/0!</v>
      </c>
      <c r="D1366" s="519" t="e">
        <f>ROUND(R1366/F1366/12,0)</f>
        <v>#DIV/0!</v>
      </c>
      <c r="E1366" s="612">
        <f>E1367+E1368</f>
        <v>0</v>
      </c>
      <c r="F1366" s="613">
        <f>F1367+F1368</f>
        <v>0</v>
      </c>
      <c r="G1366" s="613">
        <f>G1367+G1368</f>
        <v>0</v>
      </c>
      <c r="H1366" s="614">
        <f>IF(E1366+G1366=H1367+H1368,E1366+G1366, "CHYBA")</f>
        <v>0</v>
      </c>
      <c r="I1366" s="522">
        <f>I1367+I1368</f>
        <v>0</v>
      </c>
      <c r="J1366" s="519">
        <f t="shared" ref="J1366" si="439">J1367+J1368</f>
        <v>0</v>
      </c>
      <c r="K1366" s="519">
        <f>K1369</f>
        <v>0</v>
      </c>
      <c r="L1366" s="519">
        <f>IF(I1366+K1366=L1367+L1368+L1369,I1366+K1366,"CHYBA")</f>
        <v>0</v>
      </c>
      <c r="M1366" s="519">
        <f>M1367+M1368</f>
        <v>0</v>
      </c>
      <c r="N1366" s="519">
        <f>N1367+N1368</f>
        <v>0</v>
      </c>
      <c r="O1366" s="519">
        <f>O1369</f>
        <v>0</v>
      </c>
      <c r="P1366" s="519">
        <f>IF(M1366+O1366=P1367+P1368+P1369,M1366+O1366,"CHYBA")</f>
        <v>0</v>
      </c>
      <c r="Q1366" s="519">
        <f>Q1367+Q1368</f>
        <v>0</v>
      </c>
      <c r="R1366" s="519">
        <f>R1367+R1368</f>
        <v>0</v>
      </c>
      <c r="S1366" s="519">
        <f>S1369</f>
        <v>0</v>
      </c>
      <c r="T1366" s="521">
        <f>IF(Q1366+S1366=T1367+T1368+T1369,Q1366+S1366,"CHYBA")</f>
        <v>0</v>
      </c>
      <c r="V1366" s="617"/>
      <c r="W1366" s="617"/>
      <c r="X1366" s="617"/>
      <c r="Y1366" s="617"/>
      <c r="Z1366" s="617"/>
      <c r="AA1366" s="617"/>
      <c r="AB1366" s="617"/>
      <c r="AC1366" s="617"/>
      <c r="AD1366" s="617"/>
      <c r="AE1366" s="617"/>
      <c r="AF1366" s="617"/>
      <c r="AG1366" s="617"/>
      <c r="AH1366" s="617"/>
      <c r="AI1366" s="617"/>
      <c r="AJ1366" s="617"/>
      <c r="AK1366" s="617"/>
      <c r="AL1366" s="617"/>
      <c r="AM1366" s="617"/>
      <c r="AN1366" s="617"/>
      <c r="AO1366" s="617"/>
      <c r="AP1366" s="617"/>
      <c r="AQ1366" s="617"/>
      <c r="AR1366" s="617"/>
      <c r="AS1366" s="617"/>
      <c r="AT1366" s="617"/>
    </row>
    <row r="1367" spans="1:46" ht="15.75" hidden="1" thickBot="1">
      <c r="A1367" s="534" t="s">
        <v>55</v>
      </c>
      <c r="B1367" s="518" t="s">
        <v>419</v>
      </c>
      <c r="C1367" s="519" t="e">
        <f>ROUND((Q1367-R1367)/H1367/12,0)</f>
        <v>#DIV/0!</v>
      </c>
      <c r="D1367" s="519" t="e">
        <f>ROUND(R1367/F1367/12,0)</f>
        <v>#DIV/0!</v>
      </c>
      <c r="E1367" s="615"/>
      <c r="F1367" s="616"/>
      <c r="G1367" s="616"/>
      <c r="H1367" s="614">
        <f>E1367+G1367</f>
        <v>0</v>
      </c>
      <c r="I1367" s="541"/>
      <c r="J1367" s="542"/>
      <c r="K1367" s="519" t="s">
        <v>419</v>
      </c>
      <c r="L1367" s="519">
        <f>I1367</f>
        <v>0</v>
      </c>
      <c r="M1367" s="542"/>
      <c r="N1367" s="542"/>
      <c r="O1367" s="519" t="s">
        <v>419</v>
      </c>
      <c r="P1367" s="519">
        <f>M1367</f>
        <v>0</v>
      </c>
      <c r="Q1367" s="519">
        <f>I1367+M1367</f>
        <v>0</v>
      </c>
      <c r="R1367" s="519">
        <f>J1367+N1367</f>
        <v>0</v>
      </c>
      <c r="S1367" s="519" t="s">
        <v>419</v>
      </c>
      <c r="T1367" s="521">
        <f>Q1367</f>
        <v>0</v>
      </c>
      <c r="V1367" s="617"/>
      <c r="W1367" s="617"/>
      <c r="X1367" s="617"/>
      <c r="Y1367" s="617"/>
      <c r="Z1367" s="617"/>
      <c r="AA1367" s="617"/>
      <c r="AB1367" s="617"/>
      <c r="AC1367" s="617"/>
      <c r="AD1367" s="617"/>
      <c r="AE1367" s="617"/>
      <c r="AF1367" s="617"/>
      <c r="AG1367" s="617"/>
      <c r="AH1367" s="617"/>
      <c r="AI1367" s="617"/>
      <c r="AJ1367" s="617"/>
      <c r="AK1367" s="617"/>
      <c r="AL1367" s="617"/>
      <c r="AM1367" s="617"/>
      <c r="AN1367" s="617"/>
      <c r="AO1367" s="617"/>
      <c r="AP1367" s="617"/>
      <c r="AQ1367" s="617"/>
      <c r="AR1367" s="617"/>
      <c r="AS1367" s="617"/>
      <c r="AT1367" s="617"/>
    </row>
    <row r="1368" spans="1:46" ht="15.75" hidden="1" thickBot="1">
      <c r="A1368" s="534" t="s">
        <v>56</v>
      </c>
      <c r="B1368" s="518" t="s">
        <v>419</v>
      </c>
      <c r="C1368" s="519" t="e">
        <f>ROUND((Q1368-R1368)/H1368/12,0)</f>
        <v>#DIV/0!</v>
      </c>
      <c r="D1368" s="519" t="e">
        <f>ROUND(R1368/F1368/12,0)</f>
        <v>#DIV/0!</v>
      </c>
      <c r="E1368" s="615"/>
      <c r="F1368" s="616"/>
      <c r="G1368" s="616"/>
      <c r="H1368" s="614">
        <f>E1368+G1368</f>
        <v>0</v>
      </c>
      <c r="I1368" s="541"/>
      <c r="J1368" s="542"/>
      <c r="K1368" s="519" t="s">
        <v>419</v>
      </c>
      <c r="L1368" s="519">
        <f>I1368</f>
        <v>0</v>
      </c>
      <c r="M1368" s="542"/>
      <c r="N1368" s="542"/>
      <c r="O1368" s="519" t="s">
        <v>419</v>
      </c>
      <c r="P1368" s="519">
        <f>M1368</f>
        <v>0</v>
      </c>
      <c r="Q1368" s="519">
        <f>I1368+M1368</f>
        <v>0</v>
      </c>
      <c r="R1368" s="519">
        <f>J1368+N1368</f>
        <v>0</v>
      </c>
      <c r="S1368" s="519" t="s">
        <v>419</v>
      </c>
      <c r="T1368" s="521">
        <f>Q1368</f>
        <v>0</v>
      </c>
      <c r="V1368" s="617"/>
      <c r="W1368" s="617"/>
      <c r="X1368" s="617"/>
      <c r="Y1368" s="617"/>
      <c r="Z1368" s="617"/>
      <c r="AA1368" s="617"/>
      <c r="AB1368" s="617"/>
      <c r="AC1368" s="617"/>
      <c r="AD1368" s="617"/>
      <c r="AE1368" s="617"/>
      <c r="AF1368" s="617"/>
      <c r="AG1368" s="617"/>
      <c r="AH1368" s="617"/>
      <c r="AI1368" s="617"/>
      <c r="AJ1368" s="617"/>
      <c r="AK1368" s="617"/>
      <c r="AL1368" s="617"/>
      <c r="AM1368" s="617"/>
      <c r="AN1368" s="617"/>
      <c r="AO1368" s="617"/>
      <c r="AP1368" s="617"/>
      <c r="AQ1368" s="617"/>
      <c r="AR1368" s="617"/>
      <c r="AS1368" s="617"/>
      <c r="AT1368" s="617"/>
    </row>
    <row r="1369" spans="1:46" ht="15.75" hidden="1" thickBot="1">
      <c r="A1369" s="534" t="s">
        <v>57</v>
      </c>
      <c r="B1369" s="518" t="s">
        <v>419</v>
      </c>
      <c r="C1369" s="519" t="s">
        <v>419</v>
      </c>
      <c r="D1369" s="519" t="s">
        <v>419</v>
      </c>
      <c r="E1369" s="612" t="s">
        <v>419</v>
      </c>
      <c r="F1369" s="613" t="s">
        <v>419</v>
      </c>
      <c r="G1369" s="613" t="s">
        <v>419</v>
      </c>
      <c r="H1369" s="614" t="s">
        <v>419</v>
      </c>
      <c r="I1369" s="522" t="s">
        <v>419</v>
      </c>
      <c r="J1369" s="519" t="s">
        <v>419</v>
      </c>
      <c r="K1369" s="542"/>
      <c r="L1369" s="519">
        <f>K1369</f>
        <v>0</v>
      </c>
      <c r="M1369" s="519" t="s">
        <v>419</v>
      </c>
      <c r="N1369" s="519" t="s">
        <v>419</v>
      </c>
      <c r="O1369" s="542"/>
      <c r="P1369" s="519">
        <f>O1369</f>
        <v>0</v>
      </c>
      <c r="Q1369" s="519" t="s">
        <v>419</v>
      </c>
      <c r="R1369" s="519" t="s">
        <v>419</v>
      </c>
      <c r="S1369" s="519">
        <f>K1369+O1369</f>
        <v>0</v>
      </c>
      <c r="T1369" s="521">
        <f>S1369</f>
        <v>0</v>
      </c>
      <c r="V1369" s="617"/>
      <c r="W1369" s="617"/>
      <c r="X1369" s="617"/>
      <c r="Y1369" s="617"/>
      <c r="Z1369" s="617"/>
      <c r="AA1369" s="617"/>
      <c r="AB1369" s="617"/>
      <c r="AC1369" s="617"/>
      <c r="AD1369" s="617"/>
      <c r="AE1369" s="617"/>
      <c r="AF1369" s="617"/>
      <c r="AG1369" s="617"/>
      <c r="AH1369" s="617"/>
      <c r="AI1369" s="617"/>
      <c r="AJ1369" s="617"/>
      <c r="AK1369" s="617"/>
      <c r="AL1369" s="617"/>
      <c r="AM1369" s="617"/>
      <c r="AN1369" s="617"/>
      <c r="AO1369" s="617"/>
      <c r="AP1369" s="617"/>
      <c r="AQ1369" s="617"/>
      <c r="AR1369" s="617"/>
      <c r="AS1369" s="617"/>
      <c r="AT1369" s="617"/>
    </row>
    <row r="1370" spans="1:46" ht="18.75" hidden="1" thickBot="1">
      <c r="A1370" s="535" t="s">
        <v>518</v>
      </c>
      <c r="B1370" s="536"/>
      <c r="C1370" s="519" t="e">
        <f>ROUND((Q1370-R1370)/H1370/12,0)</f>
        <v>#DIV/0!</v>
      </c>
      <c r="D1370" s="519" t="e">
        <f>ROUND(R1370/F1370/12,0)</f>
        <v>#DIV/0!</v>
      </c>
      <c r="E1370" s="612">
        <f>E1371+E1372</f>
        <v>0</v>
      </c>
      <c r="F1370" s="613">
        <f>F1371+F1372</f>
        <v>0</v>
      </c>
      <c r="G1370" s="613">
        <f>G1371+G1372</f>
        <v>0</v>
      </c>
      <c r="H1370" s="614">
        <f>IF(E1370+G1370=H1371+H1372,E1370+G1370, "CHYBA")</f>
        <v>0</v>
      </c>
      <c r="I1370" s="522">
        <f>I1371+I1372</f>
        <v>0</v>
      </c>
      <c r="J1370" s="519">
        <f t="shared" ref="J1370" si="440">J1371+J1372</f>
        <v>0</v>
      </c>
      <c r="K1370" s="519">
        <f>K1373</f>
        <v>0</v>
      </c>
      <c r="L1370" s="519">
        <f>IF(I1370+K1370=L1371+L1372+L1373,I1370+K1370,"CHYBA")</f>
        <v>0</v>
      </c>
      <c r="M1370" s="519">
        <f>M1371+M1372</f>
        <v>0</v>
      </c>
      <c r="N1370" s="519">
        <f>N1371+N1372</f>
        <v>0</v>
      </c>
      <c r="O1370" s="519">
        <f>O1373</f>
        <v>0</v>
      </c>
      <c r="P1370" s="519">
        <f>IF(M1370+O1370=P1371+P1372+P1373,M1370+O1370,"CHYBA")</f>
        <v>0</v>
      </c>
      <c r="Q1370" s="519">
        <f>Q1371+Q1372</f>
        <v>0</v>
      </c>
      <c r="R1370" s="519">
        <f>R1371+R1372</f>
        <v>0</v>
      </c>
      <c r="S1370" s="519">
        <f>S1373</f>
        <v>0</v>
      </c>
      <c r="T1370" s="521">
        <f>IF(Q1370+S1370=T1371+T1372+T1373,Q1370+S1370,"CHYBA")</f>
        <v>0</v>
      </c>
      <c r="V1370" s="617"/>
      <c r="W1370" s="617"/>
      <c r="X1370" s="617"/>
      <c r="Y1370" s="617"/>
      <c r="Z1370" s="617"/>
      <c r="AA1370" s="617"/>
      <c r="AB1370" s="617"/>
      <c r="AC1370" s="617"/>
      <c r="AD1370" s="617"/>
      <c r="AE1370" s="617"/>
      <c r="AF1370" s="617"/>
      <c r="AG1370" s="617"/>
      <c r="AH1370" s="617"/>
      <c r="AI1370" s="617"/>
      <c r="AJ1370" s="617"/>
      <c r="AK1370" s="617"/>
      <c r="AL1370" s="617"/>
      <c r="AM1370" s="617"/>
      <c r="AN1370" s="617"/>
      <c r="AO1370" s="617"/>
      <c r="AP1370" s="617"/>
      <c r="AQ1370" s="617"/>
      <c r="AR1370" s="617"/>
      <c r="AS1370" s="617"/>
      <c r="AT1370" s="617"/>
    </row>
    <row r="1371" spans="1:46" ht="15.75" hidden="1" thickBot="1">
      <c r="A1371" s="534" t="s">
        <v>55</v>
      </c>
      <c r="B1371" s="518" t="s">
        <v>419</v>
      </c>
      <c r="C1371" s="519" t="e">
        <f>ROUND((Q1371-R1371)/H1371/12,0)</f>
        <v>#DIV/0!</v>
      </c>
      <c r="D1371" s="519" t="e">
        <f>ROUND(R1371/F1371/12,0)</f>
        <v>#DIV/0!</v>
      </c>
      <c r="E1371" s="615"/>
      <c r="F1371" s="616"/>
      <c r="G1371" s="616"/>
      <c r="H1371" s="614">
        <f>E1371+G1371</f>
        <v>0</v>
      </c>
      <c r="I1371" s="541"/>
      <c r="J1371" s="542"/>
      <c r="K1371" s="519" t="s">
        <v>419</v>
      </c>
      <c r="L1371" s="519">
        <f>I1371</f>
        <v>0</v>
      </c>
      <c r="M1371" s="542"/>
      <c r="N1371" s="542"/>
      <c r="O1371" s="519" t="s">
        <v>419</v>
      </c>
      <c r="P1371" s="519">
        <f>M1371</f>
        <v>0</v>
      </c>
      <c r="Q1371" s="519">
        <f>I1371+M1371</f>
        <v>0</v>
      </c>
      <c r="R1371" s="519">
        <f>J1371+N1371</f>
        <v>0</v>
      </c>
      <c r="S1371" s="519" t="s">
        <v>419</v>
      </c>
      <c r="T1371" s="521">
        <f>Q1371</f>
        <v>0</v>
      </c>
      <c r="V1371" s="617"/>
      <c r="W1371" s="617"/>
      <c r="X1371" s="617"/>
      <c r="Y1371" s="617"/>
      <c r="Z1371" s="617"/>
      <c r="AA1371" s="617"/>
      <c r="AB1371" s="617"/>
      <c r="AC1371" s="617"/>
      <c r="AD1371" s="617"/>
      <c r="AE1371" s="617"/>
      <c r="AF1371" s="617"/>
      <c r="AG1371" s="617"/>
      <c r="AH1371" s="617"/>
      <c r="AI1371" s="617"/>
      <c r="AJ1371" s="617"/>
      <c r="AK1371" s="617"/>
      <c r="AL1371" s="617"/>
      <c r="AM1371" s="617"/>
      <c r="AN1371" s="617"/>
      <c r="AO1371" s="617"/>
      <c r="AP1371" s="617"/>
      <c r="AQ1371" s="617"/>
      <c r="AR1371" s="617"/>
      <c r="AS1371" s="617"/>
      <c r="AT1371" s="617"/>
    </row>
    <row r="1372" spans="1:46" ht="15.75" hidden="1" thickBot="1">
      <c r="A1372" s="534" t="s">
        <v>56</v>
      </c>
      <c r="B1372" s="518" t="s">
        <v>419</v>
      </c>
      <c r="C1372" s="519" t="e">
        <f>ROUND((Q1372-R1372)/H1372/12,0)</f>
        <v>#DIV/0!</v>
      </c>
      <c r="D1372" s="519" t="e">
        <f>ROUND(R1372/F1372/12,0)</f>
        <v>#DIV/0!</v>
      </c>
      <c r="E1372" s="615"/>
      <c r="F1372" s="616"/>
      <c r="G1372" s="616"/>
      <c r="H1372" s="614">
        <f>E1372+G1372</f>
        <v>0</v>
      </c>
      <c r="I1372" s="541"/>
      <c r="J1372" s="542"/>
      <c r="K1372" s="519" t="s">
        <v>419</v>
      </c>
      <c r="L1372" s="519">
        <f>I1372</f>
        <v>0</v>
      </c>
      <c r="M1372" s="542"/>
      <c r="N1372" s="542"/>
      <c r="O1372" s="519" t="s">
        <v>419</v>
      </c>
      <c r="P1372" s="519">
        <f>M1372</f>
        <v>0</v>
      </c>
      <c r="Q1372" s="519">
        <f>I1372+M1372</f>
        <v>0</v>
      </c>
      <c r="R1372" s="519">
        <f>J1372+N1372</f>
        <v>0</v>
      </c>
      <c r="S1372" s="519" t="s">
        <v>419</v>
      </c>
      <c r="T1372" s="521">
        <f>Q1372</f>
        <v>0</v>
      </c>
      <c r="V1372" s="617"/>
      <c r="W1372" s="617"/>
      <c r="X1372" s="617"/>
      <c r="Y1372" s="617"/>
      <c r="Z1372" s="617"/>
      <c r="AA1372" s="617"/>
      <c r="AB1372" s="617"/>
      <c r="AC1372" s="617"/>
      <c r="AD1372" s="617"/>
      <c r="AE1372" s="617"/>
      <c r="AF1372" s="617"/>
      <c r="AG1372" s="617"/>
      <c r="AH1372" s="617"/>
      <c r="AI1372" s="617"/>
      <c r="AJ1372" s="617"/>
      <c r="AK1372" s="617"/>
      <c r="AL1372" s="617"/>
      <c r="AM1372" s="617"/>
      <c r="AN1372" s="617"/>
      <c r="AO1372" s="617"/>
      <c r="AP1372" s="617"/>
      <c r="AQ1372" s="617"/>
      <c r="AR1372" s="617"/>
      <c r="AS1372" s="617"/>
      <c r="AT1372" s="617"/>
    </row>
    <row r="1373" spans="1:46" ht="15.75" hidden="1" thickBot="1">
      <c r="A1373" s="534" t="s">
        <v>57</v>
      </c>
      <c r="B1373" s="518" t="s">
        <v>419</v>
      </c>
      <c r="C1373" s="519" t="s">
        <v>419</v>
      </c>
      <c r="D1373" s="519" t="s">
        <v>419</v>
      </c>
      <c r="E1373" s="612" t="s">
        <v>419</v>
      </c>
      <c r="F1373" s="613" t="s">
        <v>419</v>
      </c>
      <c r="G1373" s="613" t="s">
        <v>419</v>
      </c>
      <c r="H1373" s="614" t="s">
        <v>419</v>
      </c>
      <c r="I1373" s="522" t="s">
        <v>419</v>
      </c>
      <c r="J1373" s="519" t="s">
        <v>419</v>
      </c>
      <c r="K1373" s="542"/>
      <c r="L1373" s="519">
        <f>K1373</f>
        <v>0</v>
      </c>
      <c r="M1373" s="519" t="s">
        <v>419</v>
      </c>
      <c r="N1373" s="519" t="s">
        <v>419</v>
      </c>
      <c r="O1373" s="542"/>
      <c r="P1373" s="519">
        <f>O1373</f>
        <v>0</v>
      </c>
      <c r="Q1373" s="519" t="s">
        <v>419</v>
      </c>
      <c r="R1373" s="519" t="s">
        <v>419</v>
      </c>
      <c r="S1373" s="519">
        <f>K1373+O1373</f>
        <v>0</v>
      </c>
      <c r="T1373" s="521">
        <f>S1373</f>
        <v>0</v>
      </c>
      <c r="V1373" s="617"/>
      <c r="W1373" s="617"/>
      <c r="X1373" s="617"/>
      <c r="Y1373" s="617"/>
      <c r="Z1373" s="617"/>
      <c r="AA1373" s="617"/>
      <c r="AB1373" s="617"/>
      <c r="AC1373" s="617"/>
      <c r="AD1373" s="617"/>
      <c r="AE1373" s="617"/>
      <c r="AF1373" s="617"/>
      <c r="AG1373" s="617"/>
      <c r="AH1373" s="617"/>
      <c r="AI1373" s="617"/>
      <c r="AJ1373" s="617"/>
      <c r="AK1373" s="617"/>
      <c r="AL1373" s="617"/>
      <c r="AM1373" s="617"/>
      <c r="AN1373" s="617"/>
      <c r="AO1373" s="617"/>
      <c r="AP1373" s="617"/>
      <c r="AQ1373" s="617"/>
      <c r="AR1373" s="617"/>
      <c r="AS1373" s="617"/>
      <c r="AT1373" s="617"/>
    </row>
    <row r="1374" spans="1:46" ht="18.75" hidden="1" thickBot="1">
      <c r="A1374" s="535" t="s">
        <v>518</v>
      </c>
      <c r="B1374" s="536"/>
      <c r="C1374" s="519" t="e">
        <f>ROUND((Q1374-R1374)/H1374/12,0)</f>
        <v>#DIV/0!</v>
      </c>
      <c r="D1374" s="519" t="e">
        <f>ROUND(R1374/F1374/12,0)</f>
        <v>#DIV/0!</v>
      </c>
      <c r="E1374" s="612">
        <f>E1375+E1376</f>
        <v>0</v>
      </c>
      <c r="F1374" s="613">
        <f>F1375+F1376</f>
        <v>0</v>
      </c>
      <c r="G1374" s="613">
        <f>G1375+G1376</f>
        <v>0</v>
      </c>
      <c r="H1374" s="614">
        <f>IF(E1374+G1374=H1375+H1376,E1374+G1374, "CHYBA")</f>
        <v>0</v>
      </c>
      <c r="I1374" s="522">
        <f>I1375+I1376</f>
        <v>0</v>
      </c>
      <c r="J1374" s="519">
        <f t="shared" ref="J1374" si="441">J1375+J1376</f>
        <v>0</v>
      </c>
      <c r="K1374" s="519">
        <f>K1377</f>
        <v>0</v>
      </c>
      <c r="L1374" s="519">
        <f>IF(I1374+K1374=L1375+L1376+L1377,I1374+K1374,"CHYBA")</f>
        <v>0</v>
      </c>
      <c r="M1374" s="519">
        <f>M1375+M1376</f>
        <v>0</v>
      </c>
      <c r="N1374" s="519">
        <f>N1375+N1376</f>
        <v>0</v>
      </c>
      <c r="O1374" s="519">
        <f>O1377</f>
        <v>0</v>
      </c>
      <c r="P1374" s="519">
        <f>IF(M1374+O1374=P1375+P1376+P1377,M1374+O1374,"CHYBA")</f>
        <v>0</v>
      </c>
      <c r="Q1374" s="519">
        <f>Q1375+Q1376</f>
        <v>0</v>
      </c>
      <c r="R1374" s="519">
        <f>R1375+R1376</f>
        <v>0</v>
      </c>
      <c r="S1374" s="519">
        <f>S1377</f>
        <v>0</v>
      </c>
      <c r="T1374" s="521">
        <f>IF(Q1374+S1374=T1375+T1376+T1377,Q1374+S1374,"CHYBA")</f>
        <v>0</v>
      </c>
      <c r="V1374" s="617"/>
      <c r="W1374" s="617"/>
      <c r="X1374" s="617"/>
      <c r="Y1374" s="617"/>
      <c r="Z1374" s="617"/>
      <c r="AA1374" s="617"/>
      <c r="AB1374" s="617"/>
      <c r="AC1374" s="617"/>
      <c r="AD1374" s="617"/>
      <c r="AE1374" s="617"/>
      <c r="AF1374" s="617"/>
      <c r="AG1374" s="617"/>
      <c r="AH1374" s="617"/>
      <c r="AI1374" s="617"/>
      <c r="AJ1374" s="617"/>
      <c r="AK1374" s="617"/>
      <c r="AL1374" s="617"/>
      <c r="AM1374" s="617"/>
      <c r="AN1374" s="617"/>
      <c r="AO1374" s="617"/>
      <c r="AP1374" s="617"/>
      <c r="AQ1374" s="617"/>
      <c r="AR1374" s="617"/>
      <c r="AS1374" s="617"/>
      <c r="AT1374" s="617"/>
    </row>
    <row r="1375" spans="1:46" ht="15.75" hidden="1" thickBot="1">
      <c r="A1375" s="534" t="s">
        <v>55</v>
      </c>
      <c r="B1375" s="518" t="s">
        <v>419</v>
      </c>
      <c r="C1375" s="519" t="e">
        <f>ROUND((Q1375-R1375)/H1375/12,0)</f>
        <v>#DIV/0!</v>
      </c>
      <c r="D1375" s="519" t="e">
        <f>ROUND(R1375/F1375/12,0)</f>
        <v>#DIV/0!</v>
      </c>
      <c r="E1375" s="615"/>
      <c r="F1375" s="616"/>
      <c r="G1375" s="616"/>
      <c r="H1375" s="614">
        <f>E1375+G1375</f>
        <v>0</v>
      </c>
      <c r="I1375" s="541"/>
      <c r="J1375" s="542"/>
      <c r="K1375" s="519" t="s">
        <v>419</v>
      </c>
      <c r="L1375" s="519">
        <f>I1375</f>
        <v>0</v>
      </c>
      <c r="M1375" s="542"/>
      <c r="N1375" s="542"/>
      <c r="O1375" s="519" t="s">
        <v>419</v>
      </c>
      <c r="P1375" s="519">
        <f>M1375</f>
        <v>0</v>
      </c>
      <c r="Q1375" s="519">
        <f>I1375+M1375</f>
        <v>0</v>
      </c>
      <c r="R1375" s="519">
        <f>J1375+N1375</f>
        <v>0</v>
      </c>
      <c r="S1375" s="519" t="s">
        <v>419</v>
      </c>
      <c r="T1375" s="521">
        <f>Q1375</f>
        <v>0</v>
      </c>
      <c r="V1375" s="617"/>
      <c r="W1375" s="617"/>
      <c r="X1375" s="617"/>
      <c r="Y1375" s="617"/>
      <c r="Z1375" s="617"/>
      <c r="AA1375" s="617"/>
      <c r="AB1375" s="617"/>
      <c r="AC1375" s="617"/>
      <c r="AD1375" s="617"/>
      <c r="AE1375" s="617"/>
      <c r="AF1375" s="617"/>
      <c r="AG1375" s="617"/>
      <c r="AH1375" s="617"/>
      <c r="AI1375" s="617"/>
      <c r="AJ1375" s="617"/>
      <c r="AK1375" s="617"/>
      <c r="AL1375" s="617"/>
      <c r="AM1375" s="617"/>
      <c r="AN1375" s="617"/>
      <c r="AO1375" s="617"/>
      <c r="AP1375" s="617"/>
      <c r="AQ1375" s="617"/>
      <c r="AR1375" s="617"/>
      <c r="AS1375" s="617"/>
      <c r="AT1375" s="617"/>
    </row>
    <row r="1376" spans="1:46" ht="15.75" hidden="1" thickBot="1">
      <c r="A1376" s="534" t="s">
        <v>56</v>
      </c>
      <c r="B1376" s="518" t="s">
        <v>419</v>
      </c>
      <c r="C1376" s="519" t="e">
        <f>ROUND((Q1376-R1376)/H1376/12,0)</f>
        <v>#DIV/0!</v>
      </c>
      <c r="D1376" s="519" t="e">
        <f>ROUND(R1376/F1376/12,0)</f>
        <v>#DIV/0!</v>
      </c>
      <c r="E1376" s="615"/>
      <c r="F1376" s="616"/>
      <c r="G1376" s="616"/>
      <c r="H1376" s="614">
        <f>E1376+G1376</f>
        <v>0</v>
      </c>
      <c r="I1376" s="541"/>
      <c r="J1376" s="542"/>
      <c r="K1376" s="519" t="s">
        <v>419</v>
      </c>
      <c r="L1376" s="519">
        <f>I1376</f>
        <v>0</v>
      </c>
      <c r="M1376" s="542"/>
      <c r="N1376" s="542"/>
      <c r="O1376" s="519" t="s">
        <v>419</v>
      </c>
      <c r="P1376" s="519">
        <f>M1376</f>
        <v>0</v>
      </c>
      <c r="Q1376" s="519">
        <f>I1376+M1376</f>
        <v>0</v>
      </c>
      <c r="R1376" s="519">
        <f>J1376+N1376</f>
        <v>0</v>
      </c>
      <c r="S1376" s="519" t="s">
        <v>419</v>
      </c>
      <c r="T1376" s="521">
        <f>Q1376</f>
        <v>0</v>
      </c>
      <c r="V1376" s="617"/>
      <c r="W1376" s="617"/>
      <c r="X1376" s="617"/>
      <c r="Y1376" s="617"/>
      <c r="Z1376" s="617"/>
      <c r="AA1376" s="617"/>
      <c r="AB1376" s="617"/>
      <c r="AC1376" s="617"/>
      <c r="AD1376" s="617"/>
      <c r="AE1376" s="617"/>
      <c r="AF1376" s="617"/>
      <c r="AG1376" s="617"/>
      <c r="AH1376" s="617"/>
      <c r="AI1376" s="617"/>
      <c r="AJ1376" s="617"/>
      <c r="AK1376" s="617"/>
      <c r="AL1376" s="617"/>
      <c r="AM1376" s="617"/>
      <c r="AN1376" s="617"/>
      <c r="AO1376" s="617"/>
      <c r="AP1376" s="617"/>
      <c r="AQ1376" s="617"/>
      <c r="AR1376" s="617"/>
      <c r="AS1376" s="617"/>
      <c r="AT1376" s="617"/>
    </row>
    <row r="1377" spans="1:46" ht="15.75" hidden="1" thickBot="1">
      <c r="A1377" s="534" t="s">
        <v>57</v>
      </c>
      <c r="B1377" s="518" t="s">
        <v>419</v>
      </c>
      <c r="C1377" s="519" t="s">
        <v>419</v>
      </c>
      <c r="D1377" s="519" t="s">
        <v>419</v>
      </c>
      <c r="E1377" s="612" t="s">
        <v>419</v>
      </c>
      <c r="F1377" s="613" t="s">
        <v>419</v>
      </c>
      <c r="G1377" s="613" t="s">
        <v>419</v>
      </c>
      <c r="H1377" s="614" t="s">
        <v>419</v>
      </c>
      <c r="I1377" s="522" t="s">
        <v>419</v>
      </c>
      <c r="J1377" s="519" t="s">
        <v>419</v>
      </c>
      <c r="K1377" s="542"/>
      <c r="L1377" s="519">
        <f>K1377</f>
        <v>0</v>
      </c>
      <c r="M1377" s="519" t="s">
        <v>419</v>
      </c>
      <c r="N1377" s="519" t="s">
        <v>419</v>
      </c>
      <c r="O1377" s="542"/>
      <c r="P1377" s="519">
        <f>O1377</f>
        <v>0</v>
      </c>
      <c r="Q1377" s="519" t="s">
        <v>419</v>
      </c>
      <c r="R1377" s="519" t="s">
        <v>419</v>
      </c>
      <c r="S1377" s="519">
        <f>K1377+O1377</f>
        <v>0</v>
      </c>
      <c r="T1377" s="521">
        <f>S1377</f>
        <v>0</v>
      </c>
      <c r="V1377" s="617"/>
      <c r="W1377" s="617"/>
      <c r="X1377" s="617"/>
      <c r="Y1377" s="617"/>
      <c r="Z1377" s="617"/>
      <c r="AA1377" s="617"/>
      <c r="AB1377" s="617"/>
      <c r="AC1377" s="617"/>
      <c r="AD1377" s="617"/>
      <c r="AE1377" s="617"/>
      <c r="AF1377" s="617"/>
      <c r="AG1377" s="617"/>
      <c r="AH1377" s="617"/>
      <c r="AI1377" s="617"/>
      <c r="AJ1377" s="617"/>
      <c r="AK1377" s="617"/>
      <c r="AL1377" s="617"/>
      <c r="AM1377" s="617"/>
      <c r="AN1377" s="617"/>
      <c r="AO1377" s="617"/>
      <c r="AP1377" s="617"/>
      <c r="AQ1377" s="617"/>
      <c r="AR1377" s="617"/>
      <c r="AS1377" s="617"/>
      <c r="AT1377" s="617"/>
    </row>
    <row r="1378" spans="1:46" ht="18.75" hidden="1" thickBot="1">
      <c r="A1378" s="535" t="s">
        <v>518</v>
      </c>
      <c r="B1378" s="536"/>
      <c r="C1378" s="519" t="e">
        <f>ROUND((Q1378-R1378)/H1378/12,0)</f>
        <v>#DIV/0!</v>
      </c>
      <c r="D1378" s="519" t="e">
        <f>ROUND(R1378/F1378/12,0)</f>
        <v>#DIV/0!</v>
      </c>
      <c r="E1378" s="612">
        <f>E1379+E1380</f>
        <v>0</v>
      </c>
      <c r="F1378" s="613">
        <f>F1379+F1380</f>
        <v>0</v>
      </c>
      <c r="G1378" s="613">
        <f>G1379+G1380</f>
        <v>0</v>
      </c>
      <c r="H1378" s="614">
        <f>IF(E1378+G1378=H1379+H1380,E1378+G1378, "CHYBA")</f>
        <v>0</v>
      </c>
      <c r="I1378" s="522">
        <f>I1379+I1380</f>
        <v>0</v>
      </c>
      <c r="J1378" s="519">
        <f t="shared" ref="J1378" si="442">J1379+J1380</f>
        <v>0</v>
      </c>
      <c r="K1378" s="519">
        <f>K1381</f>
        <v>0</v>
      </c>
      <c r="L1378" s="519">
        <f>IF(I1378+K1378=L1379+L1380+L1381,I1378+K1378,"CHYBA")</f>
        <v>0</v>
      </c>
      <c r="M1378" s="519">
        <f>M1379+M1380</f>
        <v>0</v>
      </c>
      <c r="N1378" s="519">
        <f>N1379+N1380</f>
        <v>0</v>
      </c>
      <c r="O1378" s="519">
        <f>O1381</f>
        <v>0</v>
      </c>
      <c r="P1378" s="519">
        <f>IF(M1378+O1378=P1379+P1380+P1381,M1378+O1378,"CHYBA")</f>
        <v>0</v>
      </c>
      <c r="Q1378" s="519">
        <f>Q1379+Q1380</f>
        <v>0</v>
      </c>
      <c r="R1378" s="519">
        <f>R1379+R1380</f>
        <v>0</v>
      </c>
      <c r="S1378" s="519">
        <f>S1381</f>
        <v>0</v>
      </c>
      <c r="T1378" s="521">
        <f>IF(Q1378+S1378=T1379+T1380+T1381,Q1378+S1378,"CHYBA")</f>
        <v>0</v>
      </c>
      <c r="V1378" s="617"/>
      <c r="W1378" s="617"/>
      <c r="X1378" s="617"/>
      <c r="Y1378" s="617"/>
      <c r="Z1378" s="617"/>
      <c r="AA1378" s="617"/>
      <c r="AB1378" s="617"/>
      <c r="AC1378" s="617"/>
      <c r="AD1378" s="617"/>
      <c r="AE1378" s="617"/>
      <c r="AF1378" s="617"/>
      <c r="AG1378" s="617"/>
      <c r="AH1378" s="617"/>
      <c r="AI1378" s="617"/>
      <c r="AJ1378" s="617"/>
      <c r="AK1378" s="617"/>
      <c r="AL1378" s="617"/>
      <c r="AM1378" s="617"/>
      <c r="AN1378" s="617"/>
      <c r="AO1378" s="617"/>
      <c r="AP1378" s="617"/>
      <c r="AQ1378" s="617"/>
      <c r="AR1378" s="617"/>
      <c r="AS1378" s="617"/>
      <c r="AT1378" s="617"/>
    </row>
    <row r="1379" spans="1:46" ht="15.75" hidden="1" thickBot="1">
      <c r="A1379" s="534" t="s">
        <v>55</v>
      </c>
      <c r="B1379" s="518" t="s">
        <v>419</v>
      </c>
      <c r="C1379" s="519" t="e">
        <f>ROUND((Q1379-R1379)/H1379/12,0)</f>
        <v>#DIV/0!</v>
      </c>
      <c r="D1379" s="519" t="e">
        <f>ROUND(R1379/F1379/12,0)</f>
        <v>#DIV/0!</v>
      </c>
      <c r="E1379" s="615"/>
      <c r="F1379" s="616"/>
      <c r="G1379" s="616"/>
      <c r="H1379" s="614">
        <f>E1379+G1379</f>
        <v>0</v>
      </c>
      <c r="I1379" s="541"/>
      <c r="J1379" s="542"/>
      <c r="K1379" s="519" t="s">
        <v>419</v>
      </c>
      <c r="L1379" s="519">
        <f>I1379</f>
        <v>0</v>
      </c>
      <c r="M1379" s="542"/>
      <c r="N1379" s="542"/>
      <c r="O1379" s="519" t="s">
        <v>419</v>
      </c>
      <c r="P1379" s="519">
        <f>M1379</f>
        <v>0</v>
      </c>
      <c r="Q1379" s="519">
        <f>I1379+M1379</f>
        <v>0</v>
      </c>
      <c r="R1379" s="519">
        <f>J1379+N1379</f>
        <v>0</v>
      </c>
      <c r="S1379" s="519" t="s">
        <v>419</v>
      </c>
      <c r="T1379" s="521">
        <f>Q1379</f>
        <v>0</v>
      </c>
      <c r="V1379" s="617"/>
      <c r="W1379" s="617"/>
      <c r="X1379" s="617"/>
      <c r="Y1379" s="617"/>
      <c r="Z1379" s="617"/>
      <c r="AA1379" s="617"/>
      <c r="AB1379" s="617"/>
      <c r="AC1379" s="617"/>
      <c r="AD1379" s="617"/>
      <c r="AE1379" s="617"/>
      <c r="AF1379" s="617"/>
      <c r="AG1379" s="617"/>
      <c r="AH1379" s="617"/>
      <c r="AI1379" s="617"/>
      <c r="AJ1379" s="617"/>
      <c r="AK1379" s="617"/>
      <c r="AL1379" s="617"/>
      <c r="AM1379" s="617"/>
      <c r="AN1379" s="617"/>
      <c r="AO1379" s="617"/>
      <c r="AP1379" s="617"/>
      <c r="AQ1379" s="617"/>
      <c r="AR1379" s="617"/>
      <c r="AS1379" s="617"/>
      <c r="AT1379" s="617"/>
    </row>
    <row r="1380" spans="1:46" ht="15.75" hidden="1" thickBot="1">
      <c r="A1380" s="534" t="s">
        <v>56</v>
      </c>
      <c r="B1380" s="518" t="s">
        <v>419</v>
      </c>
      <c r="C1380" s="519" t="e">
        <f>ROUND((Q1380-R1380)/H1380/12,0)</f>
        <v>#DIV/0!</v>
      </c>
      <c r="D1380" s="519" t="e">
        <f>ROUND(R1380/F1380/12,0)</f>
        <v>#DIV/0!</v>
      </c>
      <c r="E1380" s="615"/>
      <c r="F1380" s="616"/>
      <c r="G1380" s="616"/>
      <c r="H1380" s="614">
        <f>E1380+G1380</f>
        <v>0</v>
      </c>
      <c r="I1380" s="541"/>
      <c r="J1380" s="542"/>
      <c r="K1380" s="519" t="s">
        <v>419</v>
      </c>
      <c r="L1380" s="519">
        <f>I1380</f>
        <v>0</v>
      </c>
      <c r="M1380" s="542"/>
      <c r="N1380" s="542"/>
      <c r="O1380" s="519" t="s">
        <v>419</v>
      </c>
      <c r="P1380" s="519">
        <f>M1380</f>
        <v>0</v>
      </c>
      <c r="Q1380" s="519">
        <f>I1380+M1380</f>
        <v>0</v>
      </c>
      <c r="R1380" s="519">
        <f>J1380+N1380</f>
        <v>0</v>
      </c>
      <c r="S1380" s="519" t="s">
        <v>419</v>
      </c>
      <c r="T1380" s="521">
        <f>Q1380</f>
        <v>0</v>
      </c>
      <c r="V1380" s="617"/>
      <c r="W1380" s="617"/>
      <c r="X1380" s="617"/>
      <c r="Y1380" s="617"/>
      <c r="Z1380" s="617"/>
      <c r="AA1380" s="617"/>
      <c r="AB1380" s="617"/>
      <c r="AC1380" s="617"/>
      <c r="AD1380" s="617"/>
      <c r="AE1380" s="617"/>
      <c r="AF1380" s="617"/>
      <c r="AG1380" s="617"/>
      <c r="AH1380" s="617"/>
      <c r="AI1380" s="617"/>
      <c r="AJ1380" s="617"/>
      <c r="AK1380" s="617"/>
      <c r="AL1380" s="617"/>
      <c r="AM1380" s="617"/>
      <c r="AN1380" s="617"/>
      <c r="AO1380" s="617"/>
      <c r="AP1380" s="617"/>
      <c r="AQ1380" s="617"/>
      <c r="AR1380" s="617"/>
      <c r="AS1380" s="617"/>
      <c r="AT1380" s="617"/>
    </row>
    <row r="1381" spans="1:46" ht="15.75" hidden="1" thickBot="1">
      <c r="A1381" s="534" t="s">
        <v>57</v>
      </c>
      <c r="B1381" s="518" t="s">
        <v>419</v>
      </c>
      <c r="C1381" s="519" t="s">
        <v>419</v>
      </c>
      <c r="D1381" s="519" t="s">
        <v>419</v>
      </c>
      <c r="E1381" s="612" t="s">
        <v>419</v>
      </c>
      <c r="F1381" s="613" t="s">
        <v>419</v>
      </c>
      <c r="G1381" s="613" t="s">
        <v>419</v>
      </c>
      <c r="H1381" s="614" t="s">
        <v>419</v>
      </c>
      <c r="I1381" s="522" t="s">
        <v>419</v>
      </c>
      <c r="J1381" s="519" t="s">
        <v>419</v>
      </c>
      <c r="K1381" s="542"/>
      <c r="L1381" s="519">
        <f>K1381</f>
        <v>0</v>
      </c>
      <c r="M1381" s="519" t="s">
        <v>419</v>
      </c>
      <c r="N1381" s="519" t="s">
        <v>419</v>
      </c>
      <c r="O1381" s="542"/>
      <c r="P1381" s="519">
        <f>O1381</f>
        <v>0</v>
      </c>
      <c r="Q1381" s="519" t="s">
        <v>419</v>
      </c>
      <c r="R1381" s="519" t="s">
        <v>419</v>
      </c>
      <c r="S1381" s="519">
        <f>K1381+O1381</f>
        <v>0</v>
      </c>
      <c r="T1381" s="521">
        <f>S1381</f>
        <v>0</v>
      </c>
      <c r="V1381" s="617"/>
      <c r="W1381" s="617"/>
      <c r="X1381" s="617"/>
      <c r="Y1381" s="617"/>
      <c r="Z1381" s="617"/>
      <c r="AA1381" s="617"/>
      <c r="AB1381" s="617"/>
      <c r="AC1381" s="617"/>
      <c r="AD1381" s="617"/>
      <c r="AE1381" s="617"/>
      <c r="AF1381" s="617"/>
      <c r="AG1381" s="617"/>
      <c r="AH1381" s="617"/>
      <c r="AI1381" s="617"/>
      <c r="AJ1381" s="617"/>
      <c r="AK1381" s="617"/>
      <c r="AL1381" s="617"/>
      <c r="AM1381" s="617"/>
      <c r="AN1381" s="617"/>
      <c r="AO1381" s="617"/>
      <c r="AP1381" s="617"/>
      <c r="AQ1381" s="617"/>
      <c r="AR1381" s="617"/>
      <c r="AS1381" s="617"/>
      <c r="AT1381" s="617"/>
    </row>
    <row r="1382" spans="1:46" ht="18.75" hidden="1" thickBot="1">
      <c r="A1382" s="535" t="s">
        <v>518</v>
      </c>
      <c r="B1382" s="536"/>
      <c r="C1382" s="519" t="e">
        <f>ROUND((Q1382-R1382)/H1382/12,0)</f>
        <v>#DIV/0!</v>
      </c>
      <c r="D1382" s="519" t="e">
        <f>ROUND(R1382/F1382/12,0)</f>
        <v>#DIV/0!</v>
      </c>
      <c r="E1382" s="612">
        <f>E1383+E1384</f>
        <v>0</v>
      </c>
      <c r="F1382" s="613">
        <f>F1383+F1384</f>
        <v>0</v>
      </c>
      <c r="G1382" s="613">
        <f>G1383+G1384</f>
        <v>0</v>
      </c>
      <c r="H1382" s="614">
        <f>IF(E1382+G1382=H1383+H1384,E1382+G1382, "CHYBA")</f>
        <v>0</v>
      </c>
      <c r="I1382" s="522">
        <f>I1383+I1384</f>
        <v>0</v>
      </c>
      <c r="J1382" s="519">
        <f t="shared" ref="J1382" si="443">J1383+J1384</f>
        <v>0</v>
      </c>
      <c r="K1382" s="519">
        <f>K1385</f>
        <v>0</v>
      </c>
      <c r="L1382" s="519">
        <f>IF(I1382+K1382=L1383+L1384+L1385,I1382+K1382,"CHYBA")</f>
        <v>0</v>
      </c>
      <c r="M1382" s="519">
        <f>M1383+M1384</f>
        <v>0</v>
      </c>
      <c r="N1382" s="519">
        <f>N1383+N1384</f>
        <v>0</v>
      </c>
      <c r="O1382" s="519">
        <f>O1385</f>
        <v>0</v>
      </c>
      <c r="P1382" s="519">
        <f>IF(M1382+O1382=P1383+P1384+P1385,M1382+O1382,"CHYBA")</f>
        <v>0</v>
      </c>
      <c r="Q1382" s="519">
        <f>Q1383+Q1384</f>
        <v>0</v>
      </c>
      <c r="R1382" s="519">
        <f>R1383+R1384</f>
        <v>0</v>
      </c>
      <c r="S1382" s="519">
        <f>S1385</f>
        <v>0</v>
      </c>
      <c r="T1382" s="521">
        <f>IF(Q1382+S1382=T1383+T1384+T1385,Q1382+S1382,"CHYBA")</f>
        <v>0</v>
      </c>
      <c r="V1382" s="617"/>
      <c r="W1382" s="617"/>
      <c r="X1382" s="617"/>
      <c r="Y1382" s="617"/>
      <c r="Z1382" s="617"/>
      <c r="AA1382" s="617"/>
      <c r="AB1382" s="617"/>
      <c r="AC1382" s="617"/>
      <c r="AD1382" s="617"/>
      <c r="AE1382" s="617"/>
      <c r="AF1382" s="617"/>
      <c r="AG1382" s="617"/>
      <c r="AH1382" s="617"/>
      <c r="AI1382" s="617"/>
      <c r="AJ1382" s="617"/>
      <c r="AK1382" s="617"/>
      <c r="AL1382" s="617"/>
      <c r="AM1382" s="617"/>
      <c r="AN1382" s="617"/>
      <c r="AO1382" s="617"/>
      <c r="AP1382" s="617"/>
      <c r="AQ1382" s="617"/>
      <c r="AR1382" s="617"/>
      <c r="AS1382" s="617"/>
      <c r="AT1382" s="617"/>
    </row>
    <row r="1383" spans="1:46" ht="15.75" hidden="1" thickBot="1">
      <c r="A1383" s="534" t="s">
        <v>55</v>
      </c>
      <c r="B1383" s="518" t="s">
        <v>419</v>
      </c>
      <c r="C1383" s="519" t="e">
        <f>ROUND((Q1383-R1383)/H1383/12,0)</f>
        <v>#DIV/0!</v>
      </c>
      <c r="D1383" s="519" t="e">
        <f>ROUND(R1383/F1383/12,0)</f>
        <v>#DIV/0!</v>
      </c>
      <c r="E1383" s="615"/>
      <c r="F1383" s="616"/>
      <c r="G1383" s="616"/>
      <c r="H1383" s="614">
        <f>E1383+G1383</f>
        <v>0</v>
      </c>
      <c r="I1383" s="541"/>
      <c r="J1383" s="542"/>
      <c r="K1383" s="519" t="s">
        <v>419</v>
      </c>
      <c r="L1383" s="519">
        <f>I1383</f>
        <v>0</v>
      </c>
      <c r="M1383" s="542"/>
      <c r="N1383" s="542"/>
      <c r="O1383" s="519" t="s">
        <v>419</v>
      </c>
      <c r="P1383" s="519">
        <f>M1383</f>
        <v>0</v>
      </c>
      <c r="Q1383" s="519">
        <f>I1383+M1383</f>
        <v>0</v>
      </c>
      <c r="R1383" s="519">
        <f>J1383+N1383</f>
        <v>0</v>
      </c>
      <c r="S1383" s="519" t="s">
        <v>419</v>
      </c>
      <c r="T1383" s="521">
        <f>Q1383</f>
        <v>0</v>
      </c>
      <c r="V1383" s="617"/>
      <c r="W1383" s="617"/>
      <c r="X1383" s="617"/>
      <c r="Y1383" s="617"/>
      <c r="Z1383" s="617"/>
      <c r="AA1383" s="617"/>
      <c r="AB1383" s="617"/>
      <c r="AC1383" s="617"/>
      <c r="AD1383" s="617"/>
      <c r="AE1383" s="617"/>
      <c r="AF1383" s="617"/>
      <c r="AG1383" s="617"/>
      <c r="AH1383" s="617"/>
      <c r="AI1383" s="617"/>
      <c r="AJ1383" s="617"/>
      <c r="AK1383" s="617"/>
      <c r="AL1383" s="617"/>
      <c r="AM1383" s="617"/>
      <c r="AN1383" s="617"/>
      <c r="AO1383" s="617"/>
      <c r="AP1383" s="617"/>
      <c r="AQ1383" s="617"/>
      <c r="AR1383" s="617"/>
      <c r="AS1383" s="617"/>
      <c r="AT1383" s="617"/>
    </row>
    <row r="1384" spans="1:46" ht="15.75" hidden="1" thickBot="1">
      <c r="A1384" s="534" t="s">
        <v>56</v>
      </c>
      <c r="B1384" s="518" t="s">
        <v>419</v>
      </c>
      <c r="C1384" s="519" t="e">
        <f>ROUND((Q1384-R1384)/H1384/12,0)</f>
        <v>#DIV/0!</v>
      </c>
      <c r="D1384" s="519" t="e">
        <f>ROUND(R1384/F1384/12,0)</f>
        <v>#DIV/0!</v>
      </c>
      <c r="E1384" s="615"/>
      <c r="F1384" s="616"/>
      <c r="G1384" s="616"/>
      <c r="H1384" s="614">
        <f>E1384+G1384</f>
        <v>0</v>
      </c>
      <c r="I1384" s="541"/>
      <c r="J1384" s="542"/>
      <c r="K1384" s="519" t="s">
        <v>419</v>
      </c>
      <c r="L1384" s="519">
        <f>I1384</f>
        <v>0</v>
      </c>
      <c r="M1384" s="542"/>
      <c r="N1384" s="542"/>
      <c r="O1384" s="519" t="s">
        <v>419</v>
      </c>
      <c r="P1384" s="519">
        <f>M1384</f>
        <v>0</v>
      </c>
      <c r="Q1384" s="519">
        <f>I1384+M1384</f>
        <v>0</v>
      </c>
      <c r="R1384" s="519">
        <f>J1384+N1384</f>
        <v>0</v>
      </c>
      <c r="S1384" s="519" t="s">
        <v>419</v>
      </c>
      <c r="T1384" s="521">
        <f>Q1384</f>
        <v>0</v>
      </c>
      <c r="V1384" s="617"/>
      <c r="W1384" s="617"/>
      <c r="X1384" s="617"/>
      <c r="Y1384" s="617"/>
      <c r="Z1384" s="617"/>
      <c r="AA1384" s="617"/>
      <c r="AB1384" s="617"/>
      <c r="AC1384" s="617"/>
      <c r="AD1384" s="617"/>
      <c r="AE1384" s="617"/>
      <c r="AF1384" s="617"/>
      <c r="AG1384" s="617"/>
      <c r="AH1384" s="617"/>
      <c r="AI1384" s="617"/>
      <c r="AJ1384" s="617"/>
      <c r="AK1384" s="617"/>
      <c r="AL1384" s="617"/>
      <c r="AM1384" s="617"/>
      <c r="AN1384" s="617"/>
      <c r="AO1384" s="617"/>
      <c r="AP1384" s="617"/>
      <c r="AQ1384" s="617"/>
      <c r="AR1384" s="617"/>
      <c r="AS1384" s="617"/>
      <c r="AT1384" s="617"/>
    </row>
    <row r="1385" spans="1:46" ht="15.75" hidden="1" thickBot="1">
      <c r="A1385" s="534" t="s">
        <v>57</v>
      </c>
      <c r="B1385" s="518" t="s">
        <v>419</v>
      </c>
      <c r="C1385" s="519" t="s">
        <v>419</v>
      </c>
      <c r="D1385" s="519" t="s">
        <v>419</v>
      </c>
      <c r="E1385" s="612" t="s">
        <v>419</v>
      </c>
      <c r="F1385" s="613" t="s">
        <v>419</v>
      </c>
      <c r="G1385" s="613" t="s">
        <v>419</v>
      </c>
      <c r="H1385" s="614" t="s">
        <v>419</v>
      </c>
      <c r="I1385" s="522" t="s">
        <v>419</v>
      </c>
      <c r="J1385" s="519" t="s">
        <v>419</v>
      </c>
      <c r="K1385" s="542"/>
      <c r="L1385" s="519">
        <f>K1385</f>
        <v>0</v>
      </c>
      <c r="M1385" s="519" t="s">
        <v>419</v>
      </c>
      <c r="N1385" s="519" t="s">
        <v>419</v>
      </c>
      <c r="O1385" s="542"/>
      <c r="P1385" s="519">
        <f>O1385</f>
        <v>0</v>
      </c>
      <c r="Q1385" s="519" t="s">
        <v>419</v>
      </c>
      <c r="R1385" s="519" t="s">
        <v>419</v>
      </c>
      <c r="S1385" s="519">
        <f>K1385+O1385</f>
        <v>0</v>
      </c>
      <c r="T1385" s="521">
        <f>S1385</f>
        <v>0</v>
      </c>
      <c r="V1385" s="617"/>
      <c r="W1385" s="617"/>
      <c r="X1385" s="617"/>
      <c r="Y1385" s="617"/>
      <c r="Z1385" s="617"/>
      <c r="AA1385" s="617"/>
      <c r="AB1385" s="617"/>
      <c r="AC1385" s="617"/>
      <c r="AD1385" s="617"/>
      <c r="AE1385" s="617"/>
      <c r="AF1385" s="617"/>
      <c r="AG1385" s="617"/>
      <c r="AH1385" s="617"/>
      <c r="AI1385" s="617"/>
      <c r="AJ1385" s="617"/>
      <c r="AK1385" s="617"/>
      <c r="AL1385" s="617"/>
      <c r="AM1385" s="617"/>
      <c r="AN1385" s="617"/>
      <c r="AO1385" s="617"/>
      <c r="AP1385" s="617"/>
      <c r="AQ1385" s="617"/>
      <c r="AR1385" s="617"/>
      <c r="AS1385" s="617"/>
      <c r="AT1385" s="617"/>
    </row>
    <row r="1386" spans="1:46" ht="18.75" hidden="1" thickBot="1">
      <c r="A1386" s="535" t="s">
        <v>518</v>
      </c>
      <c r="B1386" s="536"/>
      <c r="C1386" s="519" t="e">
        <f>ROUND((Q1386-R1386)/H1386/12,0)</f>
        <v>#DIV/0!</v>
      </c>
      <c r="D1386" s="519" t="e">
        <f>ROUND(R1386/F1386/12,0)</f>
        <v>#DIV/0!</v>
      </c>
      <c r="E1386" s="612">
        <f>E1387+E1388</f>
        <v>0</v>
      </c>
      <c r="F1386" s="613">
        <f>F1387+F1388</f>
        <v>0</v>
      </c>
      <c r="G1386" s="613">
        <f>G1387+G1388</f>
        <v>0</v>
      </c>
      <c r="H1386" s="614">
        <f>IF(E1386+G1386=H1387+H1388,E1386+G1386, "CHYBA")</f>
        <v>0</v>
      </c>
      <c r="I1386" s="522">
        <f>I1387+I1388</f>
        <v>0</v>
      </c>
      <c r="J1386" s="519">
        <f t="shared" ref="J1386" si="444">J1387+J1388</f>
        <v>0</v>
      </c>
      <c r="K1386" s="519">
        <f>K1389</f>
        <v>0</v>
      </c>
      <c r="L1386" s="519">
        <f>IF(I1386+K1386=L1387+L1388+L1389,I1386+K1386,"CHYBA")</f>
        <v>0</v>
      </c>
      <c r="M1386" s="519">
        <f>M1387+M1388</f>
        <v>0</v>
      </c>
      <c r="N1386" s="519">
        <f>N1387+N1388</f>
        <v>0</v>
      </c>
      <c r="O1386" s="519">
        <f>O1389</f>
        <v>0</v>
      </c>
      <c r="P1386" s="519">
        <f>IF(M1386+O1386=P1387+P1388+P1389,M1386+O1386,"CHYBA")</f>
        <v>0</v>
      </c>
      <c r="Q1386" s="519">
        <f>Q1387+Q1388</f>
        <v>0</v>
      </c>
      <c r="R1386" s="519">
        <f>R1387+R1388</f>
        <v>0</v>
      </c>
      <c r="S1386" s="519">
        <f>S1389</f>
        <v>0</v>
      </c>
      <c r="T1386" s="521">
        <f>IF(Q1386+S1386=T1387+T1388+T1389,Q1386+S1386,"CHYBA")</f>
        <v>0</v>
      </c>
      <c r="V1386" s="617"/>
      <c r="W1386" s="617"/>
      <c r="X1386" s="617"/>
      <c r="Y1386" s="617"/>
      <c r="Z1386" s="617"/>
      <c r="AA1386" s="617"/>
      <c r="AB1386" s="617"/>
      <c r="AC1386" s="617"/>
      <c r="AD1386" s="617"/>
      <c r="AE1386" s="617"/>
      <c r="AF1386" s="617"/>
      <c r="AG1386" s="617"/>
      <c r="AH1386" s="617"/>
      <c r="AI1386" s="617"/>
      <c r="AJ1386" s="617"/>
      <c r="AK1386" s="617"/>
      <c r="AL1386" s="617"/>
      <c r="AM1386" s="617"/>
      <c r="AN1386" s="617"/>
      <c r="AO1386" s="617"/>
      <c r="AP1386" s="617"/>
      <c r="AQ1386" s="617"/>
      <c r="AR1386" s="617"/>
      <c r="AS1386" s="617"/>
      <c r="AT1386" s="617"/>
    </row>
    <row r="1387" spans="1:46" ht="15.75" hidden="1" thickBot="1">
      <c r="A1387" s="534" t="s">
        <v>55</v>
      </c>
      <c r="B1387" s="518" t="s">
        <v>419</v>
      </c>
      <c r="C1387" s="519" t="e">
        <f>ROUND((Q1387-R1387)/H1387/12,0)</f>
        <v>#DIV/0!</v>
      </c>
      <c r="D1387" s="519" t="e">
        <f>ROUND(R1387/F1387/12,0)</f>
        <v>#DIV/0!</v>
      </c>
      <c r="E1387" s="615"/>
      <c r="F1387" s="616"/>
      <c r="G1387" s="616"/>
      <c r="H1387" s="614">
        <f>E1387+G1387</f>
        <v>0</v>
      </c>
      <c r="I1387" s="541"/>
      <c r="J1387" s="542"/>
      <c r="K1387" s="519" t="s">
        <v>419</v>
      </c>
      <c r="L1387" s="519">
        <f>I1387</f>
        <v>0</v>
      </c>
      <c r="M1387" s="542"/>
      <c r="N1387" s="542"/>
      <c r="O1387" s="519" t="s">
        <v>419</v>
      </c>
      <c r="P1387" s="519">
        <f>M1387</f>
        <v>0</v>
      </c>
      <c r="Q1387" s="519">
        <f>I1387+M1387</f>
        <v>0</v>
      </c>
      <c r="R1387" s="519">
        <f>J1387+N1387</f>
        <v>0</v>
      </c>
      <c r="S1387" s="519" t="s">
        <v>419</v>
      </c>
      <c r="T1387" s="521">
        <f>Q1387</f>
        <v>0</v>
      </c>
      <c r="V1387" s="617"/>
      <c r="W1387" s="617"/>
      <c r="X1387" s="617"/>
      <c r="Y1387" s="617"/>
      <c r="Z1387" s="617"/>
      <c r="AA1387" s="617"/>
      <c r="AB1387" s="617"/>
      <c r="AC1387" s="617"/>
      <c r="AD1387" s="617"/>
      <c r="AE1387" s="617"/>
      <c r="AF1387" s="617"/>
      <c r="AG1387" s="617"/>
      <c r="AH1387" s="617"/>
      <c r="AI1387" s="617"/>
      <c r="AJ1387" s="617"/>
      <c r="AK1387" s="617"/>
      <c r="AL1387" s="617"/>
      <c r="AM1387" s="617"/>
      <c r="AN1387" s="617"/>
      <c r="AO1387" s="617"/>
      <c r="AP1387" s="617"/>
      <c r="AQ1387" s="617"/>
      <c r="AR1387" s="617"/>
      <c r="AS1387" s="617"/>
      <c r="AT1387" s="617"/>
    </row>
    <row r="1388" spans="1:46" ht="15.75" hidden="1" thickBot="1">
      <c r="A1388" s="534" t="s">
        <v>56</v>
      </c>
      <c r="B1388" s="518" t="s">
        <v>419</v>
      </c>
      <c r="C1388" s="519" t="e">
        <f>ROUND((Q1388-R1388)/H1388/12,0)</f>
        <v>#DIV/0!</v>
      </c>
      <c r="D1388" s="519" t="e">
        <f>ROUND(R1388/F1388/12,0)</f>
        <v>#DIV/0!</v>
      </c>
      <c r="E1388" s="615"/>
      <c r="F1388" s="616"/>
      <c r="G1388" s="616"/>
      <c r="H1388" s="614">
        <f>E1388+G1388</f>
        <v>0</v>
      </c>
      <c r="I1388" s="541"/>
      <c r="J1388" s="542"/>
      <c r="K1388" s="519" t="s">
        <v>419</v>
      </c>
      <c r="L1388" s="519">
        <f>I1388</f>
        <v>0</v>
      </c>
      <c r="M1388" s="542"/>
      <c r="N1388" s="542"/>
      <c r="O1388" s="519" t="s">
        <v>419</v>
      </c>
      <c r="P1388" s="519">
        <f>M1388</f>
        <v>0</v>
      </c>
      <c r="Q1388" s="519">
        <f>I1388+M1388</f>
        <v>0</v>
      </c>
      <c r="R1388" s="519">
        <f>J1388+N1388</f>
        <v>0</v>
      </c>
      <c r="S1388" s="519" t="s">
        <v>419</v>
      </c>
      <c r="T1388" s="521">
        <f>Q1388</f>
        <v>0</v>
      </c>
      <c r="V1388" s="617"/>
      <c r="W1388" s="617"/>
      <c r="X1388" s="617"/>
      <c r="Y1388" s="617"/>
      <c r="Z1388" s="617"/>
      <c r="AA1388" s="617"/>
      <c r="AB1388" s="617"/>
      <c r="AC1388" s="617"/>
      <c r="AD1388" s="617"/>
      <c r="AE1388" s="617"/>
      <c r="AF1388" s="617"/>
      <c r="AG1388" s="617"/>
      <c r="AH1388" s="617"/>
      <c r="AI1388" s="617"/>
      <c r="AJ1388" s="617"/>
      <c r="AK1388" s="617"/>
      <c r="AL1388" s="617"/>
      <c r="AM1388" s="617"/>
      <c r="AN1388" s="617"/>
      <c r="AO1388" s="617"/>
      <c r="AP1388" s="617"/>
      <c r="AQ1388" s="617"/>
      <c r="AR1388" s="617"/>
      <c r="AS1388" s="617"/>
      <c r="AT1388" s="617"/>
    </row>
    <row r="1389" spans="1:46" ht="15.75" hidden="1" thickBot="1">
      <c r="A1389" s="551" t="s">
        <v>57</v>
      </c>
      <c r="B1389" s="552" t="s">
        <v>419</v>
      </c>
      <c r="C1389" s="553" t="s">
        <v>419</v>
      </c>
      <c r="D1389" s="553" t="s">
        <v>419</v>
      </c>
      <c r="E1389" s="621" t="s">
        <v>419</v>
      </c>
      <c r="F1389" s="622" t="s">
        <v>419</v>
      </c>
      <c r="G1389" s="622" t="s">
        <v>419</v>
      </c>
      <c r="H1389" s="623" t="s">
        <v>419</v>
      </c>
      <c r="I1389" s="557" t="s">
        <v>419</v>
      </c>
      <c r="J1389" s="553" t="s">
        <v>419</v>
      </c>
      <c r="K1389" s="558"/>
      <c r="L1389" s="553">
        <f>K1389</f>
        <v>0</v>
      </c>
      <c r="M1389" s="553" t="s">
        <v>419</v>
      </c>
      <c r="N1389" s="553" t="s">
        <v>419</v>
      </c>
      <c r="O1389" s="558"/>
      <c r="P1389" s="553">
        <f>O1389</f>
        <v>0</v>
      </c>
      <c r="Q1389" s="553" t="s">
        <v>419</v>
      </c>
      <c r="R1389" s="553" t="s">
        <v>419</v>
      </c>
      <c r="S1389" s="553">
        <f>K1389+O1389</f>
        <v>0</v>
      </c>
      <c r="T1389" s="559">
        <f>S1389</f>
        <v>0</v>
      </c>
      <c r="V1389" s="617"/>
      <c r="W1389" s="617"/>
      <c r="X1389" s="617"/>
      <c r="Y1389" s="617"/>
      <c r="Z1389" s="617"/>
      <c r="AA1389" s="617"/>
      <c r="AB1389" s="617"/>
      <c r="AC1389" s="617"/>
      <c r="AD1389" s="617"/>
      <c r="AE1389" s="617"/>
      <c r="AF1389" s="617"/>
      <c r="AG1389" s="617"/>
      <c r="AH1389" s="617"/>
      <c r="AI1389" s="617"/>
      <c r="AJ1389" s="617"/>
      <c r="AK1389" s="617"/>
      <c r="AL1389" s="617"/>
      <c r="AM1389" s="617"/>
      <c r="AN1389" s="617"/>
      <c r="AO1389" s="617"/>
      <c r="AP1389" s="617"/>
      <c r="AQ1389" s="617"/>
      <c r="AR1389" s="617"/>
      <c r="AS1389" s="617"/>
      <c r="AT1389" s="617"/>
    </row>
    <row r="1390" spans="1:46" ht="48" hidden="1" thickBot="1">
      <c r="A1390" s="528" t="s">
        <v>422</v>
      </c>
      <c r="B1390" s="511" t="s">
        <v>419</v>
      </c>
      <c r="C1390" s="512" t="e">
        <f>ROUND((Q1390-R1390)/H1390/12,0)</f>
        <v>#DIV/0!</v>
      </c>
      <c r="D1390" s="512" t="e">
        <f>ROUND(R1390/F1390/12,0)</f>
        <v>#DIV/0!</v>
      </c>
      <c r="E1390" s="631">
        <f>E1391+E1392</f>
        <v>0</v>
      </c>
      <c r="F1390" s="632">
        <f>F1391+F1392</f>
        <v>0</v>
      </c>
      <c r="G1390" s="632">
        <f>G1391+G1392</f>
        <v>0</v>
      </c>
      <c r="H1390" s="633">
        <f>IF(E1390+G1390=H1391+H1392,E1390+G1390, "CHYBA")</f>
        <v>0</v>
      </c>
      <c r="I1390" s="515">
        <f>I1391+I1392</f>
        <v>0</v>
      </c>
      <c r="J1390" s="512">
        <f>J1391+J1392</f>
        <v>0</v>
      </c>
      <c r="K1390" s="512">
        <f>K1393</f>
        <v>0</v>
      </c>
      <c r="L1390" s="512">
        <f>IF(I1390+K1390=L1391+L1392+L1393,I1390+K1390,"CHYBA")</f>
        <v>0</v>
      </c>
      <c r="M1390" s="512">
        <f>M1391+M1392</f>
        <v>0</v>
      </c>
      <c r="N1390" s="512">
        <f>N1391+N1392</f>
        <v>0</v>
      </c>
      <c r="O1390" s="512">
        <f>O1393</f>
        <v>0</v>
      </c>
      <c r="P1390" s="512">
        <f>IF(M1390+O1390=P1391+P1392+P1393,M1390+O1390,"CHYBA")</f>
        <v>0</v>
      </c>
      <c r="Q1390" s="512">
        <f>Q1391+Q1392</f>
        <v>0</v>
      </c>
      <c r="R1390" s="512">
        <f>R1391+R1392</f>
        <v>0</v>
      </c>
      <c r="S1390" s="512">
        <f>S1393</f>
        <v>0</v>
      </c>
      <c r="T1390" s="516">
        <f>IF(Q1390+S1390=T1391+T1392+T1393,Q1390+S1390,"CHYBA")</f>
        <v>0</v>
      </c>
      <c r="V1390" s="617"/>
      <c r="W1390" s="617"/>
      <c r="X1390" s="617"/>
      <c r="Y1390" s="617"/>
      <c r="Z1390" s="617"/>
      <c r="AA1390" s="617"/>
      <c r="AB1390" s="617"/>
      <c r="AC1390" s="617"/>
      <c r="AD1390" s="617"/>
      <c r="AE1390" s="617"/>
      <c r="AF1390" s="617"/>
      <c r="AG1390" s="617"/>
      <c r="AH1390" s="617"/>
      <c r="AI1390" s="617"/>
      <c r="AJ1390" s="617"/>
      <c r="AK1390" s="617"/>
      <c r="AL1390" s="617"/>
      <c r="AM1390" s="617"/>
      <c r="AN1390" s="617"/>
      <c r="AO1390" s="617"/>
      <c r="AP1390" s="617"/>
      <c r="AQ1390" s="617"/>
      <c r="AR1390" s="617"/>
      <c r="AS1390" s="617"/>
      <c r="AT1390" s="617"/>
    </row>
    <row r="1391" spans="1:46" ht="15.75" hidden="1" thickBot="1">
      <c r="A1391" s="534" t="s">
        <v>55</v>
      </c>
      <c r="B1391" s="518" t="s">
        <v>419</v>
      </c>
      <c r="C1391" s="519" t="e">
        <f>ROUND((Q1391-R1391)/H1391/12,0)</f>
        <v>#DIV/0!</v>
      </c>
      <c r="D1391" s="519" t="e">
        <f>ROUND(R1391/F1391/12,0)</f>
        <v>#DIV/0!</v>
      </c>
      <c r="E1391" s="612">
        <f>E1395+E1427+E1459+E1491+E1523+E1555</f>
        <v>0</v>
      </c>
      <c r="F1391" s="613">
        <f t="shared" ref="F1391:G1392" si="445">F1395+F1427+F1459+F1491+F1523+F1555</f>
        <v>0</v>
      </c>
      <c r="G1391" s="613">
        <f t="shared" si="445"/>
        <v>0</v>
      </c>
      <c r="H1391" s="614">
        <f>E1391+G1391</f>
        <v>0</v>
      </c>
      <c r="I1391" s="522">
        <f t="shared" ref="I1391:J1392" si="446">I1395+I1427+I1459+I1491+I1523+I1555</f>
        <v>0</v>
      </c>
      <c r="J1391" s="519">
        <f t="shared" si="446"/>
        <v>0</v>
      </c>
      <c r="K1391" s="519" t="s">
        <v>419</v>
      </c>
      <c r="L1391" s="519">
        <f>I1391</f>
        <v>0</v>
      </c>
      <c r="M1391" s="519">
        <f t="shared" ref="M1391:N1392" si="447">M1395+M1427+M1459+M1491+M1523+M1555</f>
        <v>0</v>
      </c>
      <c r="N1391" s="519">
        <f t="shared" si="447"/>
        <v>0</v>
      </c>
      <c r="O1391" s="519" t="s">
        <v>419</v>
      </c>
      <c r="P1391" s="519">
        <f>M1391</f>
        <v>0</v>
      </c>
      <c r="Q1391" s="519">
        <f>I1391+M1391</f>
        <v>0</v>
      </c>
      <c r="R1391" s="519">
        <f>J1391+N1391</f>
        <v>0</v>
      </c>
      <c r="S1391" s="519" t="s">
        <v>419</v>
      </c>
      <c r="T1391" s="521">
        <f>Q1391</f>
        <v>0</v>
      </c>
    </row>
    <row r="1392" spans="1:46" ht="15.75" hidden="1" thickBot="1">
      <c r="A1392" s="534" t="s">
        <v>56</v>
      </c>
      <c r="B1392" s="518" t="s">
        <v>419</v>
      </c>
      <c r="C1392" s="519" t="e">
        <f>ROUND((Q1392-R1392)/H1392/12,0)</f>
        <v>#DIV/0!</v>
      </c>
      <c r="D1392" s="519" t="e">
        <f>ROUND(R1392/F1392/12,0)</f>
        <v>#DIV/0!</v>
      </c>
      <c r="E1392" s="612">
        <f>E1396+E1428+E1460+E1492+E1524+E1556</f>
        <v>0</v>
      </c>
      <c r="F1392" s="613">
        <f t="shared" si="445"/>
        <v>0</v>
      </c>
      <c r="G1392" s="613">
        <f t="shared" si="445"/>
        <v>0</v>
      </c>
      <c r="H1392" s="614">
        <f>E1392+G1392</f>
        <v>0</v>
      </c>
      <c r="I1392" s="522">
        <f t="shared" si="446"/>
        <v>0</v>
      </c>
      <c r="J1392" s="519">
        <f t="shared" si="446"/>
        <v>0</v>
      </c>
      <c r="K1392" s="519" t="s">
        <v>419</v>
      </c>
      <c r="L1392" s="519">
        <f>I1392</f>
        <v>0</v>
      </c>
      <c r="M1392" s="519">
        <f t="shared" si="447"/>
        <v>0</v>
      </c>
      <c r="N1392" s="519">
        <f t="shared" si="447"/>
        <v>0</v>
      </c>
      <c r="O1392" s="519" t="s">
        <v>419</v>
      </c>
      <c r="P1392" s="519">
        <f>M1392</f>
        <v>0</v>
      </c>
      <c r="Q1392" s="519">
        <f>I1392+M1392</f>
        <v>0</v>
      </c>
      <c r="R1392" s="519">
        <f>J1392+N1392</f>
        <v>0</v>
      </c>
      <c r="S1392" s="519" t="s">
        <v>419</v>
      </c>
      <c r="T1392" s="521">
        <f>Q1392</f>
        <v>0</v>
      </c>
    </row>
    <row r="1393" spans="1:20" ht="15.75" hidden="1" thickBot="1">
      <c r="A1393" s="551" t="s">
        <v>57</v>
      </c>
      <c r="B1393" s="552" t="s">
        <v>419</v>
      </c>
      <c r="C1393" s="553" t="s">
        <v>419</v>
      </c>
      <c r="D1393" s="553" t="s">
        <v>419</v>
      </c>
      <c r="E1393" s="621" t="s">
        <v>419</v>
      </c>
      <c r="F1393" s="622" t="s">
        <v>419</v>
      </c>
      <c r="G1393" s="622" t="s">
        <v>419</v>
      </c>
      <c r="H1393" s="623" t="s">
        <v>419</v>
      </c>
      <c r="I1393" s="557" t="s">
        <v>419</v>
      </c>
      <c r="J1393" s="553" t="s">
        <v>419</v>
      </c>
      <c r="K1393" s="553">
        <f>K1397+K1429+K1461+K1493+K1525+K1557</f>
        <v>0</v>
      </c>
      <c r="L1393" s="553">
        <f>K1393</f>
        <v>0</v>
      </c>
      <c r="M1393" s="553" t="s">
        <v>419</v>
      </c>
      <c r="N1393" s="553" t="s">
        <v>419</v>
      </c>
      <c r="O1393" s="553">
        <f>O1397+O1429+O1461+O1493+O1525+O1557</f>
        <v>0</v>
      </c>
      <c r="P1393" s="553">
        <f>O1393</f>
        <v>0</v>
      </c>
      <c r="Q1393" s="553" t="s">
        <v>419</v>
      </c>
      <c r="R1393" s="553" t="s">
        <v>419</v>
      </c>
      <c r="S1393" s="553">
        <f>K1393+O1393</f>
        <v>0</v>
      </c>
      <c r="T1393" s="559">
        <f>S1393</f>
        <v>0</v>
      </c>
    </row>
    <row r="1394" spans="1:20" ht="16.5" hidden="1" thickBot="1">
      <c r="A1394" s="528" t="s">
        <v>423</v>
      </c>
      <c r="B1394" s="529" t="s">
        <v>419</v>
      </c>
      <c r="C1394" s="530" t="e">
        <f>ROUND((Q1394-R1394)/H1394/12,0)</f>
        <v>#DIV/0!</v>
      </c>
      <c r="D1394" s="530" t="e">
        <f>ROUND(R1394/F1394/12,0)</f>
        <v>#DIV/0!</v>
      </c>
      <c r="E1394" s="624">
        <f>E1395+E1396</f>
        <v>0</v>
      </c>
      <c r="F1394" s="625">
        <f>F1395+F1396</f>
        <v>0</v>
      </c>
      <c r="G1394" s="625">
        <f>G1395+G1396</f>
        <v>0</v>
      </c>
      <c r="H1394" s="626">
        <f>IF(E1394+G1394=H1395+H1396,E1394+G1394, "CHYBA")</f>
        <v>0</v>
      </c>
      <c r="I1394" s="533">
        <f>I1395+I1396</f>
        <v>0</v>
      </c>
      <c r="J1394" s="530">
        <f t="shared" ref="J1394" si="448">J1395+J1396</f>
        <v>0</v>
      </c>
      <c r="K1394" s="530">
        <f>K1397</f>
        <v>0</v>
      </c>
      <c r="L1394" s="530">
        <f>IF(I1394+K1394=L1395+L1396+L1397,I1394+K1394,"CHYBA")</f>
        <v>0</v>
      </c>
      <c r="M1394" s="530">
        <f>M1395+M1396</f>
        <v>0</v>
      </c>
      <c r="N1394" s="530">
        <f>N1395+N1396</f>
        <v>0</v>
      </c>
      <c r="O1394" s="530">
        <f>O1397</f>
        <v>0</v>
      </c>
      <c r="P1394" s="530">
        <f>IF(M1394+O1394=P1395+P1396+P1397,M1394+O1394,"CHYBA")</f>
        <v>0</v>
      </c>
      <c r="Q1394" s="530">
        <f>Q1395+Q1396</f>
        <v>0</v>
      </c>
      <c r="R1394" s="530">
        <f>R1395+R1396</f>
        <v>0</v>
      </c>
      <c r="S1394" s="530">
        <f>S1397</f>
        <v>0</v>
      </c>
      <c r="T1394" s="532">
        <f>IF(Q1394+S1394=T1395+T1396+T1397,Q1394+S1394,"CHYBA")</f>
        <v>0</v>
      </c>
    </row>
    <row r="1395" spans="1:20" ht="15.75" hidden="1" thickBot="1">
      <c r="A1395" s="534" t="s">
        <v>55</v>
      </c>
      <c r="B1395" s="518" t="s">
        <v>419</v>
      </c>
      <c r="C1395" s="519" t="e">
        <f>ROUND((Q1395-R1395)/H1395/12,0)</f>
        <v>#DIV/0!</v>
      </c>
      <c r="D1395" s="519" t="e">
        <f>ROUND(R1395/F1395/12,0)</f>
        <v>#DIV/0!</v>
      </c>
      <c r="E1395" s="612">
        <f>E1399+E1403+E1407+E1411+E1415+E1419+E1423</f>
        <v>0</v>
      </c>
      <c r="F1395" s="613">
        <f>F1399+F1403+F1407+F1411+F1415+F1419+F1423</f>
        <v>0</v>
      </c>
      <c r="G1395" s="613">
        <f>G1399+G1403+G1407+G1411+G1415+G1419+G1423</f>
        <v>0</v>
      </c>
      <c r="H1395" s="614">
        <f>E1395+G1395</f>
        <v>0</v>
      </c>
      <c r="I1395" s="522">
        <f>I1399+I1403+I1407+I1411+I1415+I1419+I1423</f>
        <v>0</v>
      </c>
      <c r="J1395" s="519">
        <f t="shared" ref="J1395:J1396" si="449">J1399+J1403+J1407+J1411+J1415+J1419+J1423</f>
        <v>0</v>
      </c>
      <c r="K1395" s="519" t="s">
        <v>419</v>
      </c>
      <c r="L1395" s="519">
        <f>I1395</f>
        <v>0</v>
      </c>
      <c r="M1395" s="519">
        <f>M1399+M1403+M1407+M1411+M1415+M1419+M1423</f>
        <v>0</v>
      </c>
      <c r="N1395" s="519">
        <f t="shared" ref="N1395:N1396" si="450">N1399+N1403+N1407+N1411+N1415+N1419+N1423</f>
        <v>0</v>
      </c>
      <c r="O1395" s="519" t="s">
        <v>419</v>
      </c>
      <c r="P1395" s="519">
        <f>M1395</f>
        <v>0</v>
      </c>
      <c r="Q1395" s="519">
        <f>I1395+M1395</f>
        <v>0</v>
      </c>
      <c r="R1395" s="519">
        <f>J1395+N1395</f>
        <v>0</v>
      </c>
      <c r="S1395" s="519" t="s">
        <v>419</v>
      </c>
      <c r="T1395" s="521">
        <f>Q1395</f>
        <v>0</v>
      </c>
    </row>
    <row r="1396" spans="1:20" ht="15.75" hidden="1" thickBot="1">
      <c r="A1396" s="534" t="s">
        <v>56</v>
      </c>
      <c r="B1396" s="518" t="s">
        <v>419</v>
      </c>
      <c r="C1396" s="519" t="e">
        <f>ROUND((Q1396-R1396)/H1396/12,0)</f>
        <v>#DIV/0!</v>
      </c>
      <c r="D1396" s="519" t="e">
        <f>ROUND(R1396/F1396/12,0)</f>
        <v>#DIV/0!</v>
      </c>
      <c r="E1396" s="612">
        <f>E1400+E1404+E1408+E1412+E1416+E1420+E1424</f>
        <v>0</v>
      </c>
      <c r="F1396" s="613">
        <f t="shared" ref="F1396:G1396" si="451">F1400+F1404+F1408+F1412+F1416+F1420+F1424</f>
        <v>0</v>
      </c>
      <c r="G1396" s="613">
        <f t="shared" si="451"/>
        <v>0</v>
      </c>
      <c r="H1396" s="614">
        <f>E1396+G1396</f>
        <v>0</v>
      </c>
      <c r="I1396" s="522">
        <f>I1400+I1404+I1408+I1412+I1416+I1420+I1424</f>
        <v>0</v>
      </c>
      <c r="J1396" s="519">
        <f t="shared" si="449"/>
        <v>0</v>
      </c>
      <c r="K1396" s="519" t="s">
        <v>419</v>
      </c>
      <c r="L1396" s="519">
        <f>I1396</f>
        <v>0</v>
      </c>
      <c r="M1396" s="519">
        <f>M1400+M1404+M1408+M1412+M1416+M1420+M1424</f>
        <v>0</v>
      </c>
      <c r="N1396" s="519">
        <f t="shared" si="450"/>
        <v>0</v>
      </c>
      <c r="O1396" s="519" t="s">
        <v>419</v>
      </c>
      <c r="P1396" s="519">
        <f>M1396</f>
        <v>0</v>
      </c>
      <c r="Q1396" s="519">
        <f>I1396+M1396</f>
        <v>0</v>
      </c>
      <c r="R1396" s="519">
        <f>J1396+N1396</f>
        <v>0</v>
      </c>
      <c r="S1396" s="519" t="s">
        <v>419</v>
      </c>
      <c r="T1396" s="521">
        <f>Q1396</f>
        <v>0</v>
      </c>
    </row>
    <row r="1397" spans="1:20" ht="15.75" hidden="1" thickBot="1">
      <c r="A1397" s="534" t="s">
        <v>57</v>
      </c>
      <c r="B1397" s="518" t="s">
        <v>419</v>
      </c>
      <c r="C1397" s="519" t="s">
        <v>419</v>
      </c>
      <c r="D1397" s="519" t="s">
        <v>419</v>
      </c>
      <c r="E1397" s="612" t="s">
        <v>419</v>
      </c>
      <c r="F1397" s="613" t="s">
        <v>419</v>
      </c>
      <c r="G1397" s="613" t="s">
        <v>419</v>
      </c>
      <c r="H1397" s="614" t="s">
        <v>419</v>
      </c>
      <c r="I1397" s="522" t="s">
        <v>419</v>
      </c>
      <c r="J1397" s="519" t="s">
        <v>419</v>
      </c>
      <c r="K1397" s="519">
        <f>K1401+K1405+K1409+K1413+K1417+K1421+K1425</f>
        <v>0</v>
      </c>
      <c r="L1397" s="519">
        <f>K1397</f>
        <v>0</v>
      </c>
      <c r="M1397" s="519" t="s">
        <v>419</v>
      </c>
      <c r="N1397" s="519" t="s">
        <v>419</v>
      </c>
      <c r="O1397" s="519">
        <f>O1401+O1405+O1409+O1413+O1417+O1421+O1425</f>
        <v>0</v>
      </c>
      <c r="P1397" s="519">
        <f>O1397</f>
        <v>0</v>
      </c>
      <c r="Q1397" s="519" t="s">
        <v>419</v>
      </c>
      <c r="R1397" s="519" t="s">
        <v>419</v>
      </c>
      <c r="S1397" s="519">
        <f>K1397+O1397</f>
        <v>0</v>
      </c>
      <c r="T1397" s="521">
        <f>S1397</f>
        <v>0</v>
      </c>
    </row>
    <row r="1398" spans="1:20" ht="18.75" hidden="1" thickBot="1">
      <c r="A1398" s="535" t="s">
        <v>518</v>
      </c>
      <c r="B1398" s="536"/>
      <c r="C1398" s="519" t="e">
        <f>ROUND((Q1398-R1398)/H1398/12,0)</f>
        <v>#DIV/0!</v>
      </c>
      <c r="D1398" s="519" t="e">
        <f>ROUND(R1398/F1398/12,0)</f>
        <v>#DIV/0!</v>
      </c>
      <c r="E1398" s="612">
        <f>E1399+E1400</f>
        <v>0</v>
      </c>
      <c r="F1398" s="613">
        <f>F1399+F1400</f>
        <v>0</v>
      </c>
      <c r="G1398" s="613">
        <f>G1399+G1400</f>
        <v>0</v>
      </c>
      <c r="H1398" s="614">
        <f>IF(E1398+G1398=H1399+H1400,E1398+G1398, "CHYBA")</f>
        <v>0</v>
      </c>
      <c r="I1398" s="537">
        <f>I1399+I1400</f>
        <v>0</v>
      </c>
      <c r="J1398" s="538">
        <f>J1399+J1400</f>
        <v>0</v>
      </c>
      <c r="K1398" s="538">
        <f>K1401</f>
        <v>0</v>
      </c>
      <c r="L1398" s="538">
        <f>IF(I1398+K1398=L1399+L1400+L1401,I1398+K1398,"CHYBA")</f>
        <v>0</v>
      </c>
      <c r="M1398" s="519">
        <f>M1399+M1400</f>
        <v>0</v>
      </c>
      <c r="N1398" s="519">
        <f>N1399+N1400</f>
        <v>0</v>
      </c>
      <c r="O1398" s="519">
        <f>O1401</f>
        <v>0</v>
      </c>
      <c r="P1398" s="519">
        <f>IF(M1398+O1398=P1399+P1400+P1401,M1398+O1398,"CHYBA")</f>
        <v>0</v>
      </c>
      <c r="Q1398" s="519">
        <f>Q1399+Q1400</f>
        <v>0</v>
      </c>
      <c r="R1398" s="519">
        <f>R1399+R1400</f>
        <v>0</v>
      </c>
      <c r="S1398" s="519">
        <f>S1401</f>
        <v>0</v>
      </c>
      <c r="T1398" s="521">
        <f>IF(Q1398+S1398=T1399+T1400+T1401,Q1398+S1398,"CHYBA")</f>
        <v>0</v>
      </c>
    </row>
    <row r="1399" spans="1:20" ht="15.75" hidden="1" thickBot="1">
      <c r="A1399" s="534" t="s">
        <v>55</v>
      </c>
      <c r="B1399" s="518" t="s">
        <v>419</v>
      </c>
      <c r="C1399" s="519" t="e">
        <f>ROUND((Q1399-R1399)/H1399/12,0)</f>
        <v>#DIV/0!</v>
      </c>
      <c r="D1399" s="519" t="e">
        <f>ROUND(R1399/F1399/12,0)</f>
        <v>#DIV/0!</v>
      </c>
      <c r="E1399" s="615"/>
      <c r="F1399" s="616"/>
      <c r="G1399" s="616"/>
      <c r="H1399" s="614">
        <f>E1399+G1399</f>
        <v>0</v>
      </c>
      <c r="I1399" s="541"/>
      <c r="J1399" s="542"/>
      <c r="K1399" s="538" t="s">
        <v>419</v>
      </c>
      <c r="L1399" s="538">
        <f>I1399</f>
        <v>0</v>
      </c>
      <c r="M1399" s="542"/>
      <c r="N1399" s="542"/>
      <c r="O1399" s="519" t="s">
        <v>419</v>
      </c>
      <c r="P1399" s="519">
        <f>M1399</f>
        <v>0</v>
      </c>
      <c r="Q1399" s="519">
        <f>I1399+M1399</f>
        <v>0</v>
      </c>
      <c r="R1399" s="519">
        <f>J1399+N1399</f>
        <v>0</v>
      </c>
      <c r="S1399" s="519" t="s">
        <v>419</v>
      </c>
      <c r="T1399" s="521">
        <f>Q1399</f>
        <v>0</v>
      </c>
    </row>
    <row r="1400" spans="1:20" ht="15.75" hidden="1" thickBot="1">
      <c r="A1400" s="534" t="s">
        <v>56</v>
      </c>
      <c r="B1400" s="518" t="s">
        <v>419</v>
      </c>
      <c r="C1400" s="519" t="e">
        <f>ROUND((Q1400-R1400)/H1400/12,0)</f>
        <v>#DIV/0!</v>
      </c>
      <c r="D1400" s="519" t="e">
        <f>ROUND(R1400/F1400/12,0)</f>
        <v>#DIV/0!</v>
      </c>
      <c r="E1400" s="615"/>
      <c r="F1400" s="616"/>
      <c r="G1400" s="616"/>
      <c r="H1400" s="614">
        <f>E1400+G1400</f>
        <v>0</v>
      </c>
      <c r="I1400" s="541"/>
      <c r="J1400" s="542"/>
      <c r="K1400" s="538" t="s">
        <v>419</v>
      </c>
      <c r="L1400" s="538">
        <f>I1400</f>
        <v>0</v>
      </c>
      <c r="M1400" s="542"/>
      <c r="N1400" s="542"/>
      <c r="O1400" s="519" t="s">
        <v>419</v>
      </c>
      <c r="P1400" s="519">
        <f>M1400</f>
        <v>0</v>
      </c>
      <c r="Q1400" s="519">
        <f>I1400+M1400</f>
        <v>0</v>
      </c>
      <c r="R1400" s="519">
        <f>J1400+N1400</f>
        <v>0</v>
      </c>
      <c r="S1400" s="519" t="s">
        <v>419</v>
      </c>
      <c r="T1400" s="521">
        <f>Q1400</f>
        <v>0</v>
      </c>
    </row>
    <row r="1401" spans="1:20" ht="15.75" hidden="1" thickBot="1">
      <c r="A1401" s="534" t="s">
        <v>57</v>
      </c>
      <c r="B1401" s="518" t="s">
        <v>419</v>
      </c>
      <c r="C1401" s="519" t="s">
        <v>419</v>
      </c>
      <c r="D1401" s="519" t="s">
        <v>419</v>
      </c>
      <c r="E1401" s="612" t="s">
        <v>419</v>
      </c>
      <c r="F1401" s="613" t="s">
        <v>419</v>
      </c>
      <c r="G1401" s="613" t="s">
        <v>419</v>
      </c>
      <c r="H1401" s="614" t="s">
        <v>419</v>
      </c>
      <c r="I1401" s="522" t="s">
        <v>419</v>
      </c>
      <c r="J1401" s="519" t="s">
        <v>419</v>
      </c>
      <c r="K1401" s="542"/>
      <c r="L1401" s="538">
        <f>K1401</f>
        <v>0</v>
      </c>
      <c r="M1401" s="519" t="s">
        <v>419</v>
      </c>
      <c r="N1401" s="519" t="s">
        <v>419</v>
      </c>
      <c r="O1401" s="542"/>
      <c r="P1401" s="519">
        <f>O1401</f>
        <v>0</v>
      </c>
      <c r="Q1401" s="519" t="s">
        <v>419</v>
      </c>
      <c r="R1401" s="519" t="s">
        <v>419</v>
      </c>
      <c r="S1401" s="519">
        <f>K1401+O1401</f>
        <v>0</v>
      </c>
      <c r="T1401" s="521">
        <f>S1401</f>
        <v>0</v>
      </c>
    </row>
    <row r="1402" spans="1:20" ht="18.75" hidden="1" thickBot="1">
      <c r="A1402" s="535" t="s">
        <v>518</v>
      </c>
      <c r="B1402" s="536"/>
      <c r="C1402" s="519" t="e">
        <f>ROUND((Q1402-R1402)/H1402/12,0)</f>
        <v>#DIV/0!</v>
      </c>
      <c r="D1402" s="519" t="e">
        <f>ROUND(R1402/F1402/12,0)</f>
        <v>#DIV/0!</v>
      </c>
      <c r="E1402" s="612">
        <f>E1403+E1404</f>
        <v>0</v>
      </c>
      <c r="F1402" s="613">
        <f>F1403+F1404</f>
        <v>0</v>
      </c>
      <c r="G1402" s="613">
        <f>G1403+G1404</f>
        <v>0</v>
      </c>
      <c r="H1402" s="614">
        <f>IF(E1402+G1402=H1403+H1404,E1402+G1402, "CHYBA")</f>
        <v>0</v>
      </c>
      <c r="I1402" s="522">
        <f>I1403+I1404</f>
        <v>0</v>
      </c>
      <c r="J1402" s="519">
        <f t="shared" ref="J1402" si="452">J1403+J1404</f>
        <v>0</v>
      </c>
      <c r="K1402" s="519">
        <f>K1405</f>
        <v>0</v>
      </c>
      <c r="L1402" s="519">
        <f>IF(I1402+K1402=L1403+L1404+L1405,I1402+K1402,"CHYBA")</f>
        <v>0</v>
      </c>
      <c r="M1402" s="519">
        <f>M1403+M1404</f>
        <v>0</v>
      </c>
      <c r="N1402" s="519">
        <f>N1403+N1404</f>
        <v>0</v>
      </c>
      <c r="O1402" s="519">
        <f>O1405</f>
        <v>0</v>
      </c>
      <c r="P1402" s="519">
        <f>IF(M1402+O1402=P1403+P1404+P1405,M1402+O1402,"CHYBA")</f>
        <v>0</v>
      </c>
      <c r="Q1402" s="519">
        <f>Q1403+Q1404</f>
        <v>0</v>
      </c>
      <c r="R1402" s="519">
        <f>R1403+R1404</f>
        <v>0</v>
      </c>
      <c r="S1402" s="519">
        <f>S1405</f>
        <v>0</v>
      </c>
      <c r="T1402" s="521">
        <f>IF(Q1402+S1402=T1403+T1404+T1405,Q1402+S1402,"CHYBA")</f>
        <v>0</v>
      </c>
    </row>
    <row r="1403" spans="1:20" ht="15.75" hidden="1" thickBot="1">
      <c r="A1403" s="534" t="s">
        <v>55</v>
      </c>
      <c r="B1403" s="518" t="s">
        <v>419</v>
      </c>
      <c r="C1403" s="519" t="e">
        <f>ROUND((Q1403-R1403)/H1403/12,0)</f>
        <v>#DIV/0!</v>
      </c>
      <c r="D1403" s="519" t="e">
        <f>ROUND(R1403/F1403/12,0)</f>
        <v>#DIV/0!</v>
      </c>
      <c r="E1403" s="615"/>
      <c r="F1403" s="616"/>
      <c r="G1403" s="616"/>
      <c r="H1403" s="614">
        <f>E1403+G1403</f>
        <v>0</v>
      </c>
      <c r="I1403" s="541"/>
      <c r="J1403" s="542"/>
      <c r="K1403" s="519" t="s">
        <v>419</v>
      </c>
      <c r="L1403" s="519">
        <f>I1403</f>
        <v>0</v>
      </c>
      <c r="M1403" s="542"/>
      <c r="N1403" s="542"/>
      <c r="O1403" s="519" t="s">
        <v>419</v>
      </c>
      <c r="P1403" s="519">
        <f>M1403</f>
        <v>0</v>
      </c>
      <c r="Q1403" s="519">
        <f>I1403+M1403</f>
        <v>0</v>
      </c>
      <c r="R1403" s="519">
        <f>J1403+N1403</f>
        <v>0</v>
      </c>
      <c r="S1403" s="519" t="s">
        <v>419</v>
      </c>
      <c r="T1403" s="521">
        <f>Q1403</f>
        <v>0</v>
      </c>
    </row>
    <row r="1404" spans="1:20" ht="15.75" hidden="1" thickBot="1">
      <c r="A1404" s="534" t="s">
        <v>56</v>
      </c>
      <c r="B1404" s="518" t="s">
        <v>419</v>
      </c>
      <c r="C1404" s="519" t="e">
        <f>ROUND((Q1404-R1404)/H1404/12,0)</f>
        <v>#DIV/0!</v>
      </c>
      <c r="D1404" s="519" t="e">
        <f>ROUND(R1404/F1404/12,0)</f>
        <v>#DIV/0!</v>
      </c>
      <c r="E1404" s="615"/>
      <c r="F1404" s="616"/>
      <c r="G1404" s="616"/>
      <c r="H1404" s="614">
        <f>E1404+G1404</f>
        <v>0</v>
      </c>
      <c r="I1404" s="541"/>
      <c r="J1404" s="542"/>
      <c r="K1404" s="519" t="s">
        <v>419</v>
      </c>
      <c r="L1404" s="519">
        <f>I1404</f>
        <v>0</v>
      </c>
      <c r="M1404" s="542"/>
      <c r="N1404" s="542"/>
      <c r="O1404" s="519" t="s">
        <v>419</v>
      </c>
      <c r="P1404" s="519">
        <f>M1404</f>
        <v>0</v>
      </c>
      <c r="Q1404" s="519">
        <f>I1404+M1404</f>
        <v>0</v>
      </c>
      <c r="R1404" s="519">
        <f>J1404+N1404</f>
        <v>0</v>
      </c>
      <c r="S1404" s="519" t="s">
        <v>419</v>
      </c>
      <c r="T1404" s="521">
        <f>Q1404</f>
        <v>0</v>
      </c>
    </row>
    <row r="1405" spans="1:20" ht="15.75" hidden="1" thickBot="1">
      <c r="A1405" s="534" t="s">
        <v>57</v>
      </c>
      <c r="B1405" s="518" t="s">
        <v>419</v>
      </c>
      <c r="C1405" s="519" t="s">
        <v>419</v>
      </c>
      <c r="D1405" s="519" t="s">
        <v>419</v>
      </c>
      <c r="E1405" s="612" t="s">
        <v>419</v>
      </c>
      <c r="F1405" s="613" t="s">
        <v>419</v>
      </c>
      <c r="G1405" s="613" t="s">
        <v>419</v>
      </c>
      <c r="H1405" s="614" t="s">
        <v>419</v>
      </c>
      <c r="I1405" s="522" t="s">
        <v>419</v>
      </c>
      <c r="J1405" s="519" t="s">
        <v>419</v>
      </c>
      <c r="K1405" s="542"/>
      <c r="L1405" s="519">
        <f>K1405</f>
        <v>0</v>
      </c>
      <c r="M1405" s="519" t="s">
        <v>419</v>
      </c>
      <c r="N1405" s="519" t="s">
        <v>419</v>
      </c>
      <c r="O1405" s="542"/>
      <c r="P1405" s="519">
        <f>O1405</f>
        <v>0</v>
      </c>
      <c r="Q1405" s="519" t="s">
        <v>419</v>
      </c>
      <c r="R1405" s="519" t="s">
        <v>419</v>
      </c>
      <c r="S1405" s="519">
        <f>K1405+O1405</f>
        <v>0</v>
      </c>
      <c r="T1405" s="521">
        <f>S1405</f>
        <v>0</v>
      </c>
    </row>
    <row r="1406" spans="1:20" ht="18.75" hidden="1" thickBot="1">
      <c r="A1406" s="535" t="s">
        <v>518</v>
      </c>
      <c r="B1406" s="536"/>
      <c r="C1406" s="519" t="e">
        <f>ROUND((Q1406-R1406)/H1406/12,0)</f>
        <v>#DIV/0!</v>
      </c>
      <c r="D1406" s="519" t="e">
        <f>ROUND(R1406/F1406/12,0)</f>
        <v>#DIV/0!</v>
      </c>
      <c r="E1406" s="612">
        <f>E1407+E1408</f>
        <v>0</v>
      </c>
      <c r="F1406" s="613">
        <f>F1407+F1408</f>
        <v>0</v>
      </c>
      <c r="G1406" s="613">
        <f>G1407+G1408</f>
        <v>0</v>
      </c>
      <c r="H1406" s="614">
        <f>IF(E1406+G1406=H1407+H1408,E1406+G1406, "CHYBA")</f>
        <v>0</v>
      </c>
      <c r="I1406" s="522">
        <f>I1407+I1408</f>
        <v>0</v>
      </c>
      <c r="J1406" s="519">
        <f t="shared" ref="J1406" si="453">J1407+J1408</f>
        <v>0</v>
      </c>
      <c r="K1406" s="519">
        <f>K1409</f>
        <v>0</v>
      </c>
      <c r="L1406" s="519">
        <f>IF(I1406+K1406=L1407+L1408+L1409,I1406+K1406,"CHYBA")</f>
        <v>0</v>
      </c>
      <c r="M1406" s="519">
        <f>M1407+M1408</f>
        <v>0</v>
      </c>
      <c r="N1406" s="519">
        <f>N1407+N1408</f>
        <v>0</v>
      </c>
      <c r="O1406" s="519">
        <f>O1409</f>
        <v>0</v>
      </c>
      <c r="P1406" s="519">
        <f>IF(M1406+O1406=P1407+P1408+P1409,M1406+O1406,"CHYBA")</f>
        <v>0</v>
      </c>
      <c r="Q1406" s="519">
        <f>Q1407+Q1408</f>
        <v>0</v>
      </c>
      <c r="R1406" s="519">
        <f>R1407+R1408</f>
        <v>0</v>
      </c>
      <c r="S1406" s="519">
        <f>S1409</f>
        <v>0</v>
      </c>
      <c r="T1406" s="521">
        <f>IF(Q1406+S1406=T1407+T1408+T1409,Q1406+S1406,"CHYBA")</f>
        <v>0</v>
      </c>
    </row>
    <row r="1407" spans="1:20" ht="15.75" hidden="1" thickBot="1">
      <c r="A1407" s="534" t="s">
        <v>55</v>
      </c>
      <c r="B1407" s="518" t="s">
        <v>419</v>
      </c>
      <c r="C1407" s="519" t="e">
        <f>ROUND((Q1407-R1407)/H1407/12,0)</f>
        <v>#DIV/0!</v>
      </c>
      <c r="D1407" s="519" t="e">
        <f>ROUND(R1407/F1407/12,0)</f>
        <v>#DIV/0!</v>
      </c>
      <c r="E1407" s="615"/>
      <c r="F1407" s="616"/>
      <c r="G1407" s="616"/>
      <c r="H1407" s="614">
        <f>E1407+G1407</f>
        <v>0</v>
      </c>
      <c r="I1407" s="541"/>
      <c r="J1407" s="542"/>
      <c r="K1407" s="519" t="s">
        <v>419</v>
      </c>
      <c r="L1407" s="519">
        <f>I1407</f>
        <v>0</v>
      </c>
      <c r="M1407" s="542"/>
      <c r="N1407" s="542"/>
      <c r="O1407" s="519" t="s">
        <v>419</v>
      </c>
      <c r="P1407" s="519">
        <f>M1407</f>
        <v>0</v>
      </c>
      <c r="Q1407" s="519">
        <f>I1407+M1407</f>
        <v>0</v>
      </c>
      <c r="R1407" s="519">
        <f>J1407+N1407</f>
        <v>0</v>
      </c>
      <c r="S1407" s="519" t="s">
        <v>419</v>
      </c>
      <c r="T1407" s="521">
        <f>Q1407</f>
        <v>0</v>
      </c>
    </row>
    <row r="1408" spans="1:20" ht="15.75" hidden="1" thickBot="1">
      <c r="A1408" s="534" t="s">
        <v>56</v>
      </c>
      <c r="B1408" s="518" t="s">
        <v>419</v>
      </c>
      <c r="C1408" s="519" t="e">
        <f>ROUND((Q1408-R1408)/H1408/12,0)</f>
        <v>#DIV/0!</v>
      </c>
      <c r="D1408" s="519" t="e">
        <f>ROUND(R1408/F1408/12,0)</f>
        <v>#DIV/0!</v>
      </c>
      <c r="E1408" s="615"/>
      <c r="F1408" s="616"/>
      <c r="G1408" s="616"/>
      <c r="H1408" s="614">
        <f>E1408+G1408</f>
        <v>0</v>
      </c>
      <c r="I1408" s="541"/>
      <c r="J1408" s="542"/>
      <c r="K1408" s="519" t="s">
        <v>419</v>
      </c>
      <c r="L1408" s="519">
        <f>I1408</f>
        <v>0</v>
      </c>
      <c r="M1408" s="542"/>
      <c r="N1408" s="542"/>
      <c r="O1408" s="519" t="s">
        <v>419</v>
      </c>
      <c r="P1408" s="519">
        <f>M1408</f>
        <v>0</v>
      </c>
      <c r="Q1408" s="519">
        <f>I1408+M1408</f>
        <v>0</v>
      </c>
      <c r="R1408" s="519">
        <f>J1408+N1408</f>
        <v>0</v>
      </c>
      <c r="S1408" s="519" t="s">
        <v>419</v>
      </c>
      <c r="T1408" s="521">
        <f>Q1408</f>
        <v>0</v>
      </c>
    </row>
    <row r="1409" spans="1:20" ht="15.75" hidden="1" thickBot="1">
      <c r="A1409" s="534" t="s">
        <v>57</v>
      </c>
      <c r="B1409" s="518" t="s">
        <v>419</v>
      </c>
      <c r="C1409" s="519" t="s">
        <v>419</v>
      </c>
      <c r="D1409" s="519" t="s">
        <v>419</v>
      </c>
      <c r="E1409" s="612" t="s">
        <v>419</v>
      </c>
      <c r="F1409" s="613" t="s">
        <v>419</v>
      </c>
      <c r="G1409" s="613" t="s">
        <v>419</v>
      </c>
      <c r="H1409" s="614" t="s">
        <v>419</v>
      </c>
      <c r="I1409" s="522" t="s">
        <v>419</v>
      </c>
      <c r="J1409" s="519" t="s">
        <v>419</v>
      </c>
      <c r="K1409" s="542"/>
      <c r="L1409" s="519">
        <f>K1409</f>
        <v>0</v>
      </c>
      <c r="M1409" s="519" t="s">
        <v>419</v>
      </c>
      <c r="N1409" s="519" t="s">
        <v>419</v>
      </c>
      <c r="O1409" s="542"/>
      <c r="P1409" s="519">
        <f>O1409</f>
        <v>0</v>
      </c>
      <c r="Q1409" s="519" t="s">
        <v>419</v>
      </c>
      <c r="R1409" s="519" t="s">
        <v>419</v>
      </c>
      <c r="S1409" s="519">
        <f>K1409+O1409</f>
        <v>0</v>
      </c>
      <c r="T1409" s="521">
        <f>S1409</f>
        <v>0</v>
      </c>
    </row>
    <row r="1410" spans="1:20" ht="18.75" hidden="1" thickBot="1">
      <c r="A1410" s="535" t="s">
        <v>518</v>
      </c>
      <c r="B1410" s="536"/>
      <c r="C1410" s="519" t="e">
        <f>ROUND((Q1410-R1410)/H1410/12,0)</f>
        <v>#DIV/0!</v>
      </c>
      <c r="D1410" s="519" t="e">
        <f>ROUND(R1410/F1410/12,0)</f>
        <v>#DIV/0!</v>
      </c>
      <c r="E1410" s="612">
        <f>E1411+E1412</f>
        <v>0</v>
      </c>
      <c r="F1410" s="613">
        <f>F1411+F1412</f>
        <v>0</v>
      </c>
      <c r="G1410" s="613">
        <f>G1411+G1412</f>
        <v>0</v>
      </c>
      <c r="H1410" s="614">
        <f>IF(E1410+G1410=H1411+H1412,E1410+G1410, "CHYBA")</f>
        <v>0</v>
      </c>
      <c r="I1410" s="522">
        <f>I1411+I1412</f>
        <v>0</v>
      </c>
      <c r="J1410" s="519">
        <f t="shared" ref="J1410" si="454">J1411+J1412</f>
        <v>0</v>
      </c>
      <c r="K1410" s="519">
        <f>K1413</f>
        <v>0</v>
      </c>
      <c r="L1410" s="519">
        <f>IF(I1410+K1410=L1411+L1412+L1413,I1410+K1410,"CHYBA")</f>
        <v>0</v>
      </c>
      <c r="M1410" s="519">
        <f>M1411+M1412</f>
        <v>0</v>
      </c>
      <c r="N1410" s="519">
        <f>N1411+N1412</f>
        <v>0</v>
      </c>
      <c r="O1410" s="519">
        <f>O1413</f>
        <v>0</v>
      </c>
      <c r="P1410" s="519">
        <f>IF(M1410+O1410=P1411+P1412+P1413,M1410+O1410,"CHYBA")</f>
        <v>0</v>
      </c>
      <c r="Q1410" s="519">
        <f>Q1411+Q1412</f>
        <v>0</v>
      </c>
      <c r="R1410" s="519">
        <f>R1411+R1412</f>
        <v>0</v>
      </c>
      <c r="S1410" s="519">
        <f>S1413</f>
        <v>0</v>
      </c>
      <c r="T1410" s="521">
        <f>IF(Q1410+S1410=T1411+T1412+T1413,Q1410+S1410,"CHYBA")</f>
        <v>0</v>
      </c>
    </row>
    <row r="1411" spans="1:20" ht="15.75" hidden="1" thickBot="1">
      <c r="A1411" s="534" t="s">
        <v>55</v>
      </c>
      <c r="B1411" s="518" t="s">
        <v>419</v>
      </c>
      <c r="C1411" s="519" t="e">
        <f>ROUND((Q1411-R1411)/H1411/12,0)</f>
        <v>#DIV/0!</v>
      </c>
      <c r="D1411" s="519" t="e">
        <f>ROUND(R1411/F1411/12,0)</f>
        <v>#DIV/0!</v>
      </c>
      <c r="E1411" s="615"/>
      <c r="F1411" s="616"/>
      <c r="G1411" s="616"/>
      <c r="H1411" s="614">
        <f>E1411+G1411</f>
        <v>0</v>
      </c>
      <c r="I1411" s="541"/>
      <c r="J1411" s="542"/>
      <c r="K1411" s="519" t="s">
        <v>419</v>
      </c>
      <c r="L1411" s="519">
        <f>I1411</f>
        <v>0</v>
      </c>
      <c r="M1411" s="542"/>
      <c r="N1411" s="542"/>
      <c r="O1411" s="519" t="s">
        <v>419</v>
      </c>
      <c r="P1411" s="519">
        <f>M1411</f>
        <v>0</v>
      </c>
      <c r="Q1411" s="519">
        <f>I1411+M1411</f>
        <v>0</v>
      </c>
      <c r="R1411" s="519">
        <f>J1411+N1411</f>
        <v>0</v>
      </c>
      <c r="S1411" s="519" t="s">
        <v>419</v>
      </c>
      <c r="T1411" s="521">
        <f>Q1411</f>
        <v>0</v>
      </c>
    </row>
    <row r="1412" spans="1:20" ht="15.75" hidden="1" thickBot="1">
      <c r="A1412" s="534" t="s">
        <v>56</v>
      </c>
      <c r="B1412" s="518" t="s">
        <v>419</v>
      </c>
      <c r="C1412" s="519" t="e">
        <f>ROUND((Q1412-R1412)/H1412/12,0)</f>
        <v>#DIV/0!</v>
      </c>
      <c r="D1412" s="519" t="e">
        <f>ROUND(R1412/F1412/12,0)</f>
        <v>#DIV/0!</v>
      </c>
      <c r="E1412" s="615"/>
      <c r="F1412" s="616"/>
      <c r="G1412" s="616"/>
      <c r="H1412" s="614">
        <f>E1412+G1412</f>
        <v>0</v>
      </c>
      <c r="I1412" s="541"/>
      <c r="J1412" s="542"/>
      <c r="K1412" s="519" t="s">
        <v>419</v>
      </c>
      <c r="L1412" s="519">
        <f>I1412</f>
        <v>0</v>
      </c>
      <c r="M1412" s="542"/>
      <c r="N1412" s="542"/>
      <c r="O1412" s="519" t="s">
        <v>419</v>
      </c>
      <c r="P1412" s="519">
        <f>M1412</f>
        <v>0</v>
      </c>
      <c r="Q1412" s="519">
        <f>I1412+M1412</f>
        <v>0</v>
      </c>
      <c r="R1412" s="519">
        <f>J1412+N1412</f>
        <v>0</v>
      </c>
      <c r="S1412" s="519" t="s">
        <v>419</v>
      </c>
      <c r="T1412" s="521">
        <f>Q1412</f>
        <v>0</v>
      </c>
    </row>
    <row r="1413" spans="1:20" ht="15.75" hidden="1" thickBot="1">
      <c r="A1413" s="534" t="s">
        <v>57</v>
      </c>
      <c r="B1413" s="518" t="s">
        <v>419</v>
      </c>
      <c r="C1413" s="519" t="s">
        <v>419</v>
      </c>
      <c r="D1413" s="519" t="s">
        <v>419</v>
      </c>
      <c r="E1413" s="612" t="s">
        <v>419</v>
      </c>
      <c r="F1413" s="613" t="s">
        <v>419</v>
      </c>
      <c r="G1413" s="613" t="s">
        <v>419</v>
      </c>
      <c r="H1413" s="614" t="s">
        <v>419</v>
      </c>
      <c r="I1413" s="522" t="s">
        <v>419</v>
      </c>
      <c r="J1413" s="519" t="s">
        <v>419</v>
      </c>
      <c r="K1413" s="542"/>
      <c r="L1413" s="519">
        <f>K1413</f>
        <v>0</v>
      </c>
      <c r="M1413" s="519" t="s">
        <v>419</v>
      </c>
      <c r="N1413" s="519" t="s">
        <v>419</v>
      </c>
      <c r="O1413" s="542"/>
      <c r="P1413" s="519">
        <f>O1413</f>
        <v>0</v>
      </c>
      <c r="Q1413" s="519" t="s">
        <v>419</v>
      </c>
      <c r="R1413" s="519" t="s">
        <v>419</v>
      </c>
      <c r="S1413" s="519">
        <f>K1413+O1413</f>
        <v>0</v>
      </c>
      <c r="T1413" s="521">
        <f>S1413</f>
        <v>0</v>
      </c>
    </row>
    <row r="1414" spans="1:20" ht="18.75" hidden="1" thickBot="1">
      <c r="A1414" s="535" t="s">
        <v>518</v>
      </c>
      <c r="B1414" s="536"/>
      <c r="C1414" s="519" t="e">
        <f>ROUND((Q1414-R1414)/H1414/12,0)</f>
        <v>#DIV/0!</v>
      </c>
      <c r="D1414" s="519" t="e">
        <f>ROUND(R1414/F1414/12,0)</f>
        <v>#DIV/0!</v>
      </c>
      <c r="E1414" s="612">
        <f>E1415+E1416</f>
        <v>0</v>
      </c>
      <c r="F1414" s="613">
        <f>F1415+F1416</f>
        <v>0</v>
      </c>
      <c r="G1414" s="613">
        <f>G1415+G1416</f>
        <v>0</v>
      </c>
      <c r="H1414" s="614">
        <f>IF(E1414+G1414=H1415+H1416,E1414+G1414, "CHYBA")</f>
        <v>0</v>
      </c>
      <c r="I1414" s="522">
        <f>I1415+I1416</f>
        <v>0</v>
      </c>
      <c r="J1414" s="519">
        <f t="shared" ref="J1414" si="455">J1415+J1416</f>
        <v>0</v>
      </c>
      <c r="K1414" s="519">
        <f>K1417</f>
        <v>0</v>
      </c>
      <c r="L1414" s="519">
        <f>IF(I1414+K1414=L1415+L1416+L1417,I1414+K1414,"CHYBA")</f>
        <v>0</v>
      </c>
      <c r="M1414" s="519">
        <f>M1415+M1416</f>
        <v>0</v>
      </c>
      <c r="N1414" s="519">
        <f>N1415+N1416</f>
        <v>0</v>
      </c>
      <c r="O1414" s="519">
        <f>O1417</f>
        <v>0</v>
      </c>
      <c r="P1414" s="519">
        <f>IF(M1414+O1414=P1415+P1416+P1417,M1414+O1414,"CHYBA")</f>
        <v>0</v>
      </c>
      <c r="Q1414" s="519">
        <f>Q1415+Q1416</f>
        <v>0</v>
      </c>
      <c r="R1414" s="519">
        <f>R1415+R1416</f>
        <v>0</v>
      </c>
      <c r="S1414" s="519">
        <f>S1417</f>
        <v>0</v>
      </c>
      <c r="T1414" s="521">
        <f>IF(Q1414+S1414=T1415+T1416+T1417,Q1414+S1414,"CHYBA")</f>
        <v>0</v>
      </c>
    </row>
    <row r="1415" spans="1:20" ht="15.75" hidden="1" thickBot="1">
      <c r="A1415" s="534" t="s">
        <v>55</v>
      </c>
      <c r="B1415" s="518" t="s">
        <v>419</v>
      </c>
      <c r="C1415" s="519" t="e">
        <f>ROUND((Q1415-R1415)/H1415/12,0)</f>
        <v>#DIV/0!</v>
      </c>
      <c r="D1415" s="519" t="e">
        <f>ROUND(R1415/F1415/12,0)</f>
        <v>#DIV/0!</v>
      </c>
      <c r="E1415" s="615"/>
      <c r="F1415" s="616"/>
      <c r="G1415" s="616"/>
      <c r="H1415" s="614">
        <f>E1415+G1415</f>
        <v>0</v>
      </c>
      <c r="I1415" s="541"/>
      <c r="J1415" s="542"/>
      <c r="K1415" s="519" t="s">
        <v>419</v>
      </c>
      <c r="L1415" s="519">
        <f>I1415</f>
        <v>0</v>
      </c>
      <c r="M1415" s="542"/>
      <c r="N1415" s="542"/>
      <c r="O1415" s="519" t="s">
        <v>419</v>
      </c>
      <c r="P1415" s="519">
        <f>M1415</f>
        <v>0</v>
      </c>
      <c r="Q1415" s="519">
        <f>I1415+M1415</f>
        <v>0</v>
      </c>
      <c r="R1415" s="519">
        <f>J1415+N1415</f>
        <v>0</v>
      </c>
      <c r="S1415" s="519" t="s">
        <v>419</v>
      </c>
      <c r="T1415" s="521">
        <f>Q1415</f>
        <v>0</v>
      </c>
    </row>
    <row r="1416" spans="1:20" ht="15.75" hidden="1" thickBot="1">
      <c r="A1416" s="534" t="s">
        <v>56</v>
      </c>
      <c r="B1416" s="518" t="s">
        <v>419</v>
      </c>
      <c r="C1416" s="519" t="e">
        <f>ROUND((Q1416-R1416)/H1416/12,0)</f>
        <v>#DIV/0!</v>
      </c>
      <c r="D1416" s="519" t="e">
        <f>ROUND(R1416/F1416/12,0)</f>
        <v>#DIV/0!</v>
      </c>
      <c r="E1416" s="615"/>
      <c r="F1416" s="616"/>
      <c r="G1416" s="616"/>
      <c r="H1416" s="614">
        <f>E1416+G1416</f>
        <v>0</v>
      </c>
      <c r="I1416" s="541"/>
      <c r="J1416" s="542"/>
      <c r="K1416" s="519" t="s">
        <v>419</v>
      </c>
      <c r="L1416" s="519">
        <f>I1416</f>
        <v>0</v>
      </c>
      <c r="M1416" s="542"/>
      <c r="N1416" s="542"/>
      <c r="O1416" s="519" t="s">
        <v>419</v>
      </c>
      <c r="P1416" s="519">
        <f>M1416</f>
        <v>0</v>
      </c>
      <c r="Q1416" s="519">
        <f>I1416+M1416</f>
        <v>0</v>
      </c>
      <c r="R1416" s="519">
        <f>J1416+N1416</f>
        <v>0</v>
      </c>
      <c r="S1416" s="519" t="s">
        <v>419</v>
      </c>
      <c r="T1416" s="521">
        <f>Q1416</f>
        <v>0</v>
      </c>
    </row>
    <row r="1417" spans="1:20" ht="15.75" hidden="1" thickBot="1">
      <c r="A1417" s="534" t="s">
        <v>57</v>
      </c>
      <c r="B1417" s="518" t="s">
        <v>419</v>
      </c>
      <c r="C1417" s="519" t="s">
        <v>419</v>
      </c>
      <c r="D1417" s="519" t="s">
        <v>419</v>
      </c>
      <c r="E1417" s="612" t="s">
        <v>419</v>
      </c>
      <c r="F1417" s="613" t="s">
        <v>419</v>
      </c>
      <c r="G1417" s="613" t="s">
        <v>419</v>
      </c>
      <c r="H1417" s="614" t="s">
        <v>419</v>
      </c>
      <c r="I1417" s="522" t="s">
        <v>419</v>
      </c>
      <c r="J1417" s="519" t="s">
        <v>419</v>
      </c>
      <c r="K1417" s="542"/>
      <c r="L1417" s="519">
        <f>K1417</f>
        <v>0</v>
      </c>
      <c r="M1417" s="519" t="s">
        <v>419</v>
      </c>
      <c r="N1417" s="519" t="s">
        <v>419</v>
      </c>
      <c r="O1417" s="542"/>
      <c r="P1417" s="519">
        <f>O1417</f>
        <v>0</v>
      </c>
      <c r="Q1417" s="519" t="s">
        <v>419</v>
      </c>
      <c r="R1417" s="519" t="s">
        <v>419</v>
      </c>
      <c r="S1417" s="519">
        <f>K1417+O1417</f>
        <v>0</v>
      </c>
      <c r="T1417" s="521">
        <f>S1417</f>
        <v>0</v>
      </c>
    </row>
    <row r="1418" spans="1:20" ht="18.75" hidden="1" thickBot="1">
      <c r="A1418" s="535" t="s">
        <v>518</v>
      </c>
      <c r="B1418" s="536"/>
      <c r="C1418" s="519" t="e">
        <f>ROUND((Q1418-R1418)/H1418/12,0)</f>
        <v>#DIV/0!</v>
      </c>
      <c r="D1418" s="519" t="e">
        <f>ROUND(R1418/F1418/12,0)</f>
        <v>#DIV/0!</v>
      </c>
      <c r="E1418" s="612">
        <f>E1419+E1420</f>
        <v>0</v>
      </c>
      <c r="F1418" s="613">
        <f>F1419+F1420</f>
        <v>0</v>
      </c>
      <c r="G1418" s="613">
        <f>G1419+G1420</f>
        <v>0</v>
      </c>
      <c r="H1418" s="614">
        <f>IF(E1418+G1418=H1419+H1420,E1418+G1418, "CHYBA")</f>
        <v>0</v>
      </c>
      <c r="I1418" s="522">
        <f>I1419+I1420</f>
        <v>0</v>
      </c>
      <c r="J1418" s="519">
        <f t="shared" ref="J1418" si="456">J1419+J1420</f>
        <v>0</v>
      </c>
      <c r="K1418" s="519">
        <f>K1421</f>
        <v>0</v>
      </c>
      <c r="L1418" s="519">
        <f>IF(I1418+K1418=L1419+L1420+L1421,I1418+K1418,"CHYBA")</f>
        <v>0</v>
      </c>
      <c r="M1418" s="519">
        <f>M1419+M1420</f>
        <v>0</v>
      </c>
      <c r="N1418" s="519">
        <f>N1419+N1420</f>
        <v>0</v>
      </c>
      <c r="O1418" s="519">
        <f>O1421</f>
        <v>0</v>
      </c>
      <c r="P1418" s="519">
        <f>IF(M1418+O1418=P1419+P1420+P1421,M1418+O1418,"CHYBA")</f>
        <v>0</v>
      </c>
      <c r="Q1418" s="519">
        <f>Q1419+Q1420</f>
        <v>0</v>
      </c>
      <c r="R1418" s="519">
        <f>R1419+R1420</f>
        <v>0</v>
      </c>
      <c r="S1418" s="519">
        <f>S1421</f>
        <v>0</v>
      </c>
      <c r="T1418" s="521">
        <f>IF(Q1418+S1418=T1419+T1420+T1421,Q1418+S1418,"CHYBA")</f>
        <v>0</v>
      </c>
    </row>
    <row r="1419" spans="1:20" ht="15.75" hidden="1" thickBot="1">
      <c r="A1419" s="534" t="s">
        <v>55</v>
      </c>
      <c r="B1419" s="518" t="s">
        <v>419</v>
      </c>
      <c r="C1419" s="519" t="e">
        <f>ROUND((Q1419-R1419)/H1419/12,0)</f>
        <v>#DIV/0!</v>
      </c>
      <c r="D1419" s="519" t="e">
        <f>ROUND(R1419/F1419/12,0)</f>
        <v>#DIV/0!</v>
      </c>
      <c r="E1419" s="615"/>
      <c r="F1419" s="616"/>
      <c r="G1419" s="616"/>
      <c r="H1419" s="614">
        <f>E1419+G1419</f>
        <v>0</v>
      </c>
      <c r="I1419" s="541"/>
      <c r="J1419" s="542"/>
      <c r="K1419" s="519" t="s">
        <v>419</v>
      </c>
      <c r="L1419" s="519">
        <f>I1419</f>
        <v>0</v>
      </c>
      <c r="M1419" s="542"/>
      <c r="N1419" s="542"/>
      <c r="O1419" s="519" t="s">
        <v>419</v>
      </c>
      <c r="P1419" s="519">
        <f>M1419</f>
        <v>0</v>
      </c>
      <c r="Q1419" s="519">
        <f>I1419+M1419</f>
        <v>0</v>
      </c>
      <c r="R1419" s="519">
        <f>J1419+N1419</f>
        <v>0</v>
      </c>
      <c r="S1419" s="519" t="s">
        <v>419</v>
      </c>
      <c r="T1419" s="521">
        <f>Q1419</f>
        <v>0</v>
      </c>
    </row>
    <row r="1420" spans="1:20" ht="15.75" hidden="1" thickBot="1">
      <c r="A1420" s="534" t="s">
        <v>56</v>
      </c>
      <c r="B1420" s="518" t="s">
        <v>419</v>
      </c>
      <c r="C1420" s="519" t="e">
        <f>ROUND((Q1420-R1420)/H1420/12,0)</f>
        <v>#DIV/0!</v>
      </c>
      <c r="D1420" s="519" t="e">
        <f>ROUND(R1420/F1420/12,0)</f>
        <v>#DIV/0!</v>
      </c>
      <c r="E1420" s="615"/>
      <c r="F1420" s="616"/>
      <c r="G1420" s="616"/>
      <c r="H1420" s="614">
        <f>E1420+G1420</f>
        <v>0</v>
      </c>
      <c r="I1420" s="541"/>
      <c r="J1420" s="542"/>
      <c r="K1420" s="519" t="s">
        <v>419</v>
      </c>
      <c r="L1420" s="519">
        <f>I1420</f>
        <v>0</v>
      </c>
      <c r="M1420" s="542"/>
      <c r="N1420" s="542"/>
      <c r="O1420" s="519" t="s">
        <v>419</v>
      </c>
      <c r="P1420" s="519">
        <f>M1420</f>
        <v>0</v>
      </c>
      <c r="Q1420" s="519">
        <f>I1420+M1420</f>
        <v>0</v>
      </c>
      <c r="R1420" s="519">
        <f>J1420+N1420</f>
        <v>0</v>
      </c>
      <c r="S1420" s="519" t="s">
        <v>419</v>
      </c>
      <c r="T1420" s="521">
        <f>Q1420</f>
        <v>0</v>
      </c>
    </row>
    <row r="1421" spans="1:20" ht="15.75" hidden="1" thickBot="1">
      <c r="A1421" s="534" t="s">
        <v>57</v>
      </c>
      <c r="B1421" s="518" t="s">
        <v>419</v>
      </c>
      <c r="C1421" s="519" t="s">
        <v>419</v>
      </c>
      <c r="D1421" s="519" t="s">
        <v>419</v>
      </c>
      <c r="E1421" s="612" t="s">
        <v>419</v>
      </c>
      <c r="F1421" s="613" t="s">
        <v>419</v>
      </c>
      <c r="G1421" s="613" t="s">
        <v>419</v>
      </c>
      <c r="H1421" s="614" t="s">
        <v>419</v>
      </c>
      <c r="I1421" s="522" t="s">
        <v>419</v>
      </c>
      <c r="J1421" s="519" t="s">
        <v>419</v>
      </c>
      <c r="K1421" s="542"/>
      <c r="L1421" s="519">
        <f>K1421</f>
        <v>0</v>
      </c>
      <c r="M1421" s="519" t="s">
        <v>419</v>
      </c>
      <c r="N1421" s="519" t="s">
        <v>419</v>
      </c>
      <c r="O1421" s="542"/>
      <c r="P1421" s="519">
        <f>O1421</f>
        <v>0</v>
      </c>
      <c r="Q1421" s="519" t="s">
        <v>419</v>
      </c>
      <c r="R1421" s="519" t="s">
        <v>419</v>
      </c>
      <c r="S1421" s="519">
        <f>K1421+O1421</f>
        <v>0</v>
      </c>
      <c r="T1421" s="521">
        <f>S1421</f>
        <v>0</v>
      </c>
    </row>
    <row r="1422" spans="1:20" ht="18.75" hidden="1" thickBot="1">
      <c r="A1422" s="535" t="s">
        <v>518</v>
      </c>
      <c r="B1422" s="536"/>
      <c r="C1422" s="519" t="e">
        <f>ROUND((Q1422-R1422)/H1422/12,0)</f>
        <v>#DIV/0!</v>
      </c>
      <c r="D1422" s="519" t="e">
        <f>ROUND(R1422/F1422/12,0)</f>
        <v>#DIV/0!</v>
      </c>
      <c r="E1422" s="612">
        <f>E1423+E1424</f>
        <v>0</v>
      </c>
      <c r="F1422" s="613">
        <f>F1423+F1424</f>
        <v>0</v>
      </c>
      <c r="G1422" s="613">
        <f>G1423+G1424</f>
        <v>0</v>
      </c>
      <c r="H1422" s="614">
        <f>IF(E1422+G1422=H1423+H1424,E1422+G1422, "CHYBA")</f>
        <v>0</v>
      </c>
      <c r="I1422" s="522">
        <f>I1423+I1424</f>
        <v>0</v>
      </c>
      <c r="J1422" s="519">
        <f t="shared" ref="J1422" si="457">J1423+J1424</f>
        <v>0</v>
      </c>
      <c r="K1422" s="519">
        <f>K1425</f>
        <v>0</v>
      </c>
      <c r="L1422" s="519">
        <f>IF(I1422+K1422=L1423+L1424+L1425,I1422+K1422,"CHYBA")</f>
        <v>0</v>
      </c>
      <c r="M1422" s="519">
        <f>M1423+M1424</f>
        <v>0</v>
      </c>
      <c r="N1422" s="519">
        <f>N1423+N1424</f>
        <v>0</v>
      </c>
      <c r="O1422" s="519">
        <f>O1425</f>
        <v>0</v>
      </c>
      <c r="P1422" s="519">
        <f>IF(M1422+O1422=P1423+P1424+P1425,M1422+O1422,"CHYBA")</f>
        <v>0</v>
      </c>
      <c r="Q1422" s="519">
        <f>Q1423+Q1424</f>
        <v>0</v>
      </c>
      <c r="R1422" s="519">
        <f>R1423+R1424</f>
        <v>0</v>
      </c>
      <c r="S1422" s="519">
        <f>S1425</f>
        <v>0</v>
      </c>
      <c r="T1422" s="521">
        <f>IF(Q1422+S1422=T1423+T1424+T1425,Q1422+S1422,"CHYBA")</f>
        <v>0</v>
      </c>
    </row>
    <row r="1423" spans="1:20" ht="15.75" hidden="1" thickBot="1">
      <c r="A1423" s="534" t="s">
        <v>55</v>
      </c>
      <c r="B1423" s="518" t="s">
        <v>419</v>
      </c>
      <c r="C1423" s="519" t="e">
        <f>ROUND((Q1423-R1423)/H1423/12,0)</f>
        <v>#DIV/0!</v>
      </c>
      <c r="D1423" s="519" t="e">
        <f>ROUND(R1423/F1423/12,0)</f>
        <v>#DIV/0!</v>
      </c>
      <c r="E1423" s="615"/>
      <c r="F1423" s="616"/>
      <c r="G1423" s="616"/>
      <c r="H1423" s="614">
        <f>E1423+G1423</f>
        <v>0</v>
      </c>
      <c r="I1423" s="541"/>
      <c r="J1423" s="542"/>
      <c r="K1423" s="519" t="s">
        <v>419</v>
      </c>
      <c r="L1423" s="519">
        <f>I1423</f>
        <v>0</v>
      </c>
      <c r="M1423" s="542"/>
      <c r="N1423" s="542"/>
      <c r="O1423" s="519" t="s">
        <v>419</v>
      </c>
      <c r="P1423" s="519">
        <f>M1423</f>
        <v>0</v>
      </c>
      <c r="Q1423" s="519">
        <f>I1423+M1423</f>
        <v>0</v>
      </c>
      <c r="R1423" s="519">
        <f>J1423+N1423</f>
        <v>0</v>
      </c>
      <c r="S1423" s="519" t="s">
        <v>419</v>
      </c>
      <c r="T1423" s="521">
        <f>Q1423</f>
        <v>0</v>
      </c>
    </row>
    <row r="1424" spans="1:20" ht="15.75" hidden="1" thickBot="1">
      <c r="A1424" s="534" t="s">
        <v>56</v>
      </c>
      <c r="B1424" s="518" t="s">
        <v>419</v>
      </c>
      <c r="C1424" s="519" t="e">
        <f>ROUND((Q1424-R1424)/H1424/12,0)</f>
        <v>#DIV/0!</v>
      </c>
      <c r="D1424" s="519" t="e">
        <f>ROUND(R1424/F1424/12,0)</f>
        <v>#DIV/0!</v>
      </c>
      <c r="E1424" s="615"/>
      <c r="F1424" s="616"/>
      <c r="G1424" s="616"/>
      <c r="H1424" s="614">
        <f>E1424+G1424</f>
        <v>0</v>
      </c>
      <c r="I1424" s="541"/>
      <c r="J1424" s="542"/>
      <c r="K1424" s="519" t="s">
        <v>419</v>
      </c>
      <c r="L1424" s="519">
        <f>I1424</f>
        <v>0</v>
      </c>
      <c r="M1424" s="542"/>
      <c r="N1424" s="542"/>
      <c r="O1424" s="519" t="s">
        <v>419</v>
      </c>
      <c r="P1424" s="519">
        <f>M1424</f>
        <v>0</v>
      </c>
      <c r="Q1424" s="519">
        <f>I1424+M1424</f>
        <v>0</v>
      </c>
      <c r="R1424" s="519">
        <f>J1424+N1424</f>
        <v>0</v>
      </c>
      <c r="S1424" s="519" t="s">
        <v>419</v>
      </c>
      <c r="T1424" s="521">
        <f>Q1424</f>
        <v>0</v>
      </c>
    </row>
    <row r="1425" spans="1:20" ht="15.75" hidden="1" thickBot="1">
      <c r="A1425" s="551" t="s">
        <v>57</v>
      </c>
      <c r="B1425" s="552" t="s">
        <v>419</v>
      </c>
      <c r="C1425" s="553" t="s">
        <v>419</v>
      </c>
      <c r="D1425" s="553" t="s">
        <v>419</v>
      </c>
      <c r="E1425" s="621" t="s">
        <v>419</v>
      </c>
      <c r="F1425" s="622" t="s">
        <v>419</v>
      </c>
      <c r="G1425" s="622" t="s">
        <v>419</v>
      </c>
      <c r="H1425" s="623" t="s">
        <v>419</v>
      </c>
      <c r="I1425" s="557" t="s">
        <v>419</v>
      </c>
      <c r="J1425" s="553" t="s">
        <v>419</v>
      </c>
      <c r="K1425" s="558"/>
      <c r="L1425" s="553">
        <f>K1425</f>
        <v>0</v>
      </c>
      <c r="M1425" s="553" t="s">
        <v>419</v>
      </c>
      <c r="N1425" s="553" t="s">
        <v>419</v>
      </c>
      <c r="O1425" s="558"/>
      <c r="P1425" s="553">
        <f>O1425</f>
        <v>0</v>
      </c>
      <c r="Q1425" s="553" t="s">
        <v>419</v>
      </c>
      <c r="R1425" s="553" t="s">
        <v>419</v>
      </c>
      <c r="S1425" s="553">
        <f>K1425+O1425</f>
        <v>0</v>
      </c>
      <c r="T1425" s="559">
        <f>S1425</f>
        <v>0</v>
      </c>
    </row>
    <row r="1426" spans="1:20" ht="16.5" hidden="1" thickBot="1">
      <c r="A1426" s="528" t="s">
        <v>423</v>
      </c>
      <c r="B1426" s="529" t="s">
        <v>419</v>
      </c>
      <c r="C1426" s="530" t="e">
        <f>ROUND((Q1426-R1426)/H1426/12,0)</f>
        <v>#DIV/0!</v>
      </c>
      <c r="D1426" s="530" t="e">
        <f>ROUND(R1426/F1426/12,0)</f>
        <v>#DIV/0!</v>
      </c>
      <c r="E1426" s="624">
        <f>E1427+E1428</f>
        <v>0</v>
      </c>
      <c r="F1426" s="625">
        <f>F1427+F1428</f>
        <v>0</v>
      </c>
      <c r="G1426" s="625">
        <f>G1427+G1428</f>
        <v>0</v>
      </c>
      <c r="H1426" s="626">
        <f>IF(E1426+G1426=H1427+H1428,E1426+G1426, "CHYBA")</f>
        <v>0</v>
      </c>
      <c r="I1426" s="533">
        <f>I1427+I1428</f>
        <v>0</v>
      </c>
      <c r="J1426" s="530">
        <f t="shared" ref="J1426" si="458">J1427+J1428</f>
        <v>0</v>
      </c>
      <c r="K1426" s="530">
        <f>K1429</f>
        <v>0</v>
      </c>
      <c r="L1426" s="530">
        <f>IF(I1426+K1426=L1427+L1428+L1429,I1426+K1426,"CHYBA")</f>
        <v>0</v>
      </c>
      <c r="M1426" s="530">
        <f>M1427+M1428</f>
        <v>0</v>
      </c>
      <c r="N1426" s="530">
        <f>N1427+N1428</f>
        <v>0</v>
      </c>
      <c r="O1426" s="530">
        <f>O1429</f>
        <v>0</v>
      </c>
      <c r="P1426" s="530">
        <f>IF(M1426+O1426=P1427+P1428+P1429,M1426+O1426,"CHYBA")</f>
        <v>0</v>
      </c>
      <c r="Q1426" s="530">
        <f>Q1427+Q1428</f>
        <v>0</v>
      </c>
      <c r="R1426" s="530">
        <f>R1427+R1428</f>
        <v>0</v>
      </c>
      <c r="S1426" s="530">
        <f>S1429</f>
        <v>0</v>
      </c>
      <c r="T1426" s="532">
        <f>IF(Q1426+S1426=T1427+T1428+T1429,Q1426+S1426,"CHYBA")</f>
        <v>0</v>
      </c>
    </row>
    <row r="1427" spans="1:20" ht="15.75" hidden="1" thickBot="1">
      <c r="A1427" s="534" t="s">
        <v>55</v>
      </c>
      <c r="B1427" s="518" t="s">
        <v>419</v>
      </c>
      <c r="C1427" s="519" t="e">
        <f>ROUND((Q1427-R1427)/H1427/12,0)</f>
        <v>#DIV/0!</v>
      </c>
      <c r="D1427" s="519" t="e">
        <f>ROUND(R1427/F1427/12,0)</f>
        <v>#DIV/0!</v>
      </c>
      <c r="E1427" s="612">
        <f>E1431+E1435+E1439+E1443+E1447+E1451+E1455</f>
        <v>0</v>
      </c>
      <c r="F1427" s="613">
        <f>F1431+F1435+F1439+F1443+F1447+F1451+F1455</f>
        <v>0</v>
      </c>
      <c r="G1427" s="613">
        <f>G1431+G1435+G1439+G1443+G1447+G1451+G1455</f>
        <v>0</v>
      </c>
      <c r="H1427" s="614">
        <f>E1427+G1427</f>
        <v>0</v>
      </c>
      <c r="I1427" s="522">
        <f>I1431+I1435+I1439+I1443+I1447+I1451+I1455</f>
        <v>0</v>
      </c>
      <c r="J1427" s="519">
        <f t="shared" ref="J1427:J1428" si="459">J1431+J1435+J1439+J1443+J1447+J1451+J1455</f>
        <v>0</v>
      </c>
      <c r="K1427" s="519" t="s">
        <v>419</v>
      </c>
      <c r="L1427" s="519">
        <f>I1427</f>
        <v>0</v>
      </c>
      <c r="M1427" s="519">
        <f>M1431+M1435+M1439+M1443+M1447+M1451+M1455</f>
        <v>0</v>
      </c>
      <c r="N1427" s="519">
        <f t="shared" ref="N1427:N1428" si="460">N1431+N1435+N1439+N1443+N1447+N1451+N1455</f>
        <v>0</v>
      </c>
      <c r="O1427" s="519" t="s">
        <v>419</v>
      </c>
      <c r="P1427" s="519">
        <f>M1427</f>
        <v>0</v>
      </c>
      <c r="Q1427" s="519">
        <f>I1427+M1427</f>
        <v>0</v>
      </c>
      <c r="R1427" s="519">
        <f>J1427+N1427</f>
        <v>0</v>
      </c>
      <c r="S1427" s="519" t="s">
        <v>419</v>
      </c>
      <c r="T1427" s="521">
        <f>Q1427</f>
        <v>0</v>
      </c>
    </row>
    <row r="1428" spans="1:20" ht="15.75" hidden="1" thickBot="1">
      <c r="A1428" s="534" t="s">
        <v>56</v>
      </c>
      <c r="B1428" s="518" t="s">
        <v>419</v>
      </c>
      <c r="C1428" s="519" t="e">
        <f>ROUND((Q1428-R1428)/H1428/12,0)</f>
        <v>#DIV/0!</v>
      </c>
      <c r="D1428" s="519" t="e">
        <f>ROUND(R1428/F1428/12,0)</f>
        <v>#DIV/0!</v>
      </c>
      <c r="E1428" s="612">
        <f>E1432+E1436+E1440+E1444+E1448+E1452+E1456</f>
        <v>0</v>
      </c>
      <c r="F1428" s="613">
        <f t="shared" ref="F1428:G1428" si="461">F1432+F1436+F1440+F1444+F1448+F1452+F1456</f>
        <v>0</v>
      </c>
      <c r="G1428" s="613">
        <f t="shared" si="461"/>
        <v>0</v>
      </c>
      <c r="H1428" s="614">
        <f>E1428+G1428</f>
        <v>0</v>
      </c>
      <c r="I1428" s="522">
        <f>I1432+I1436+I1440+I1444+I1448+I1452+I1456</f>
        <v>0</v>
      </c>
      <c r="J1428" s="519">
        <f t="shared" si="459"/>
        <v>0</v>
      </c>
      <c r="K1428" s="519" t="s">
        <v>419</v>
      </c>
      <c r="L1428" s="519">
        <f>I1428</f>
        <v>0</v>
      </c>
      <c r="M1428" s="519">
        <f>M1432+M1436+M1440+M1444+M1448+M1452+M1456</f>
        <v>0</v>
      </c>
      <c r="N1428" s="519">
        <f t="shared" si="460"/>
        <v>0</v>
      </c>
      <c r="O1428" s="519" t="s">
        <v>419</v>
      </c>
      <c r="P1428" s="519">
        <f>M1428</f>
        <v>0</v>
      </c>
      <c r="Q1428" s="519">
        <f>I1428+M1428</f>
        <v>0</v>
      </c>
      <c r="R1428" s="519">
        <f>J1428+N1428</f>
        <v>0</v>
      </c>
      <c r="S1428" s="519" t="s">
        <v>419</v>
      </c>
      <c r="T1428" s="521">
        <f>Q1428</f>
        <v>0</v>
      </c>
    </row>
    <row r="1429" spans="1:20" ht="15.75" hidden="1" thickBot="1">
      <c r="A1429" s="534" t="s">
        <v>57</v>
      </c>
      <c r="B1429" s="518" t="s">
        <v>419</v>
      </c>
      <c r="C1429" s="519" t="s">
        <v>419</v>
      </c>
      <c r="D1429" s="519" t="s">
        <v>419</v>
      </c>
      <c r="E1429" s="612" t="s">
        <v>419</v>
      </c>
      <c r="F1429" s="613" t="s">
        <v>419</v>
      </c>
      <c r="G1429" s="613" t="s">
        <v>419</v>
      </c>
      <c r="H1429" s="614" t="s">
        <v>419</v>
      </c>
      <c r="I1429" s="522" t="s">
        <v>419</v>
      </c>
      <c r="J1429" s="519" t="s">
        <v>419</v>
      </c>
      <c r="K1429" s="519">
        <f>K1433+K1437+K1441+K1445+K1449+K1453+K1457</f>
        <v>0</v>
      </c>
      <c r="L1429" s="519">
        <f>K1429</f>
        <v>0</v>
      </c>
      <c r="M1429" s="519" t="s">
        <v>419</v>
      </c>
      <c r="N1429" s="519" t="s">
        <v>419</v>
      </c>
      <c r="O1429" s="519">
        <f>O1433+O1437+O1441+O1445+O1449+O1453+O1457</f>
        <v>0</v>
      </c>
      <c r="P1429" s="519">
        <f>O1429</f>
        <v>0</v>
      </c>
      <c r="Q1429" s="519" t="s">
        <v>419</v>
      </c>
      <c r="R1429" s="519" t="s">
        <v>419</v>
      </c>
      <c r="S1429" s="519">
        <f>K1429+O1429</f>
        <v>0</v>
      </c>
      <c r="T1429" s="521">
        <f>S1429</f>
        <v>0</v>
      </c>
    </row>
    <row r="1430" spans="1:20" ht="18.75" hidden="1" thickBot="1">
      <c r="A1430" s="535" t="s">
        <v>518</v>
      </c>
      <c r="B1430" s="536"/>
      <c r="C1430" s="519" t="e">
        <f>ROUND((Q1430-R1430)/H1430/12,0)</f>
        <v>#DIV/0!</v>
      </c>
      <c r="D1430" s="519" t="e">
        <f>ROUND(R1430/F1430/12,0)</f>
        <v>#DIV/0!</v>
      </c>
      <c r="E1430" s="612">
        <f>E1431+E1432</f>
        <v>0</v>
      </c>
      <c r="F1430" s="613">
        <f>F1431+F1432</f>
        <v>0</v>
      </c>
      <c r="G1430" s="613">
        <f>G1431+G1432</f>
        <v>0</v>
      </c>
      <c r="H1430" s="614">
        <f>IF(E1430+G1430=H1431+H1432,E1430+G1430, "CHYBA")</f>
        <v>0</v>
      </c>
      <c r="I1430" s="537">
        <f>I1431+I1432</f>
        <v>0</v>
      </c>
      <c r="J1430" s="538">
        <f>J1431+J1432</f>
        <v>0</v>
      </c>
      <c r="K1430" s="538">
        <f>K1433</f>
        <v>0</v>
      </c>
      <c r="L1430" s="538">
        <f>IF(I1430+K1430=L1431+L1432+L1433,I1430+K1430,"CHYBA")</f>
        <v>0</v>
      </c>
      <c r="M1430" s="519">
        <f>M1431+M1432</f>
        <v>0</v>
      </c>
      <c r="N1430" s="519">
        <f>N1431+N1432</f>
        <v>0</v>
      </c>
      <c r="O1430" s="519">
        <f>O1433</f>
        <v>0</v>
      </c>
      <c r="P1430" s="519">
        <f>IF(M1430+O1430=P1431+P1432+P1433,M1430+O1430,"CHYBA")</f>
        <v>0</v>
      </c>
      <c r="Q1430" s="519">
        <f>Q1431+Q1432</f>
        <v>0</v>
      </c>
      <c r="R1430" s="519">
        <f>R1431+R1432</f>
        <v>0</v>
      </c>
      <c r="S1430" s="519">
        <f>S1433</f>
        <v>0</v>
      </c>
      <c r="T1430" s="521">
        <f>IF(Q1430+S1430=T1431+T1432+T1433,Q1430+S1430,"CHYBA")</f>
        <v>0</v>
      </c>
    </row>
    <row r="1431" spans="1:20" ht="15.75" hidden="1" thickBot="1">
      <c r="A1431" s="534" t="s">
        <v>55</v>
      </c>
      <c r="B1431" s="518" t="s">
        <v>419</v>
      </c>
      <c r="C1431" s="519" t="e">
        <f>ROUND((Q1431-R1431)/H1431/12,0)</f>
        <v>#DIV/0!</v>
      </c>
      <c r="D1431" s="519" t="e">
        <f>ROUND(R1431/F1431/12,0)</f>
        <v>#DIV/0!</v>
      </c>
      <c r="E1431" s="615"/>
      <c r="F1431" s="616"/>
      <c r="G1431" s="616"/>
      <c r="H1431" s="614">
        <f>E1431+G1431</f>
        <v>0</v>
      </c>
      <c r="I1431" s="541"/>
      <c r="J1431" s="542"/>
      <c r="K1431" s="538" t="s">
        <v>419</v>
      </c>
      <c r="L1431" s="538">
        <f>I1431</f>
        <v>0</v>
      </c>
      <c r="M1431" s="542"/>
      <c r="N1431" s="542"/>
      <c r="O1431" s="519" t="s">
        <v>419</v>
      </c>
      <c r="P1431" s="519">
        <f>M1431</f>
        <v>0</v>
      </c>
      <c r="Q1431" s="519">
        <f>I1431+M1431</f>
        <v>0</v>
      </c>
      <c r="R1431" s="519">
        <f>J1431+N1431</f>
        <v>0</v>
      </c>
      <c r="S1431" s="519" t="s">
        <v>419</v>
      </c>
      <c r="T1431" s="521">
        <f>Q1431</f>
        <v>0</v>
      </c>
    </row>
    <row r="1432" spans="1:20" ht="15.75" hidden="1" thickBot="1">
      <c r="A1432" s="534" t="s">
        <v>56</v>
      </c>
      <c r="B1432" s="518" t="s">
        <v>419</v>
      </c>
      <c r="C1432" s="519" t="e">
        <f>ROUND((Q1432-R1432)/H1432/12,0)</f>
        <v>#DIV/0!</v>
      </c>
      <c r="D1432" s="519" t="e">
        <f>ROUND(R1432/F1432/12,0)</f>
        <v>#DIV/0!</v>
      </c>
      <c r="E1432" s="615"/>
      <c r="F1432" s="616"/>
      <c r="G1432" s="616"/>
      <c r="H1432" s="614">
        <f>E1432+G1432</f>
        <v>0</v>
      </c>
      <c r="I1432" s="541"/>
      <c r="J1432" s="542"/>
      <c r="K1432" s="538" t="s">
        <v>419</v>
      </c>
      <c r="L1432" s="538">
        <f>I1432</f>
        <v>0</v>
      </c>
      <c r="M1432" s="542"/>
      <c r="N1432" s="542"/>
      <c r="O1432" s="519" t="s">
        <v>419</v>
      </c>
      <c r="P1432" s="519">
        <f>M1432</f>
        <v>0</v>
      </c>
      <c r="Q1432" s="519">
        <f>I1432+M1432</f>
        <v>0</v>
      </c>
      <c r="R1432" s="519">
        <f>J1432+N1432</f>
        <v>0</v>
      </c>
      <c r="S1432" s="519" t="s">
        <v>419</v>
      </c>
      <c r="T1432" s="521">
        <f>Q1432</f>
        <v>0</v>
      </c>
    </row>
    <row r="1433" spans="1:20" ht="15.75" hidden="1" thickBot="1">
      <c r="A1433" s="534" t="s">
        <v>57</v>
      </c>
      <c r="B1433" s="518" t="s">
        <v>419</v>
      </c>
      <c r="C1433" s="519" t="s">
        <v>419</v>
      </c>
      <c r="D1433" s="519" t="s">
        <v>419</v>
      </c>
      <c r="E1433" s="612" t="s">
        <v>419</v>
      </c>
      <c r="F1433" s="613" t="s">
        <v>419</v>
      </c>
      <c r="G1433" s="613" t="s">
        <v>419</v>
      </c>
      <c r="H1433" s="614" t="s">
        <v>419</v>
      </c>
      <c r="I1433" s="522" t="s">
        <v>419</v>
      </c>
      <c r="J1433" s="519" t="s">
        <v>419</v>
      </c>
      <c r="K1433" s="542"/>
      <c r="L1433" s="538">
        <f>K1433</f>
        <v>0</v>
      </c>
      <c r="M1433" s="519" t="s">
        <v>419</v>
      </c>
      <c r="N1433" s="519" t="s">
        <v>419</v>
      </c>
      <c r="O1433" s="542"/>
      <c r="P1433" s="519">
        <f>O1433</f>
        <v>0</v>
      </c>
      <c r="Q1433" s="519" t="s">
        <v>419</v>
      </c>
      <c r="R1433" s="519" t="s">
        <v>419</v>
      </c>
      <c r="S1433" s="519">
        <f>K1433+O1433</f>
        <v>0</v>
      </c>
      <c r="T1433" s="521">
        <f>S1433</f>
        <v>0</v>
      </c>
    </row>
    <row r="1434" spans="1:20" ht="18.75" hidden="1" thickBot="1">
      <c r="A1434" s="535" t="s">
        <v>518</v>
      </c>
      <c r="B1434" s="536"/>
      <c r="C1434" s="519" t="e">
        <f>ROUND((Q1434-R1434)/H1434/12,0)</f>
        <v>#DIV/0!</v>
      </c>
      <c r="D1434" s="519" t="e">
        <f>ROUND(R1434/F1434/12,0)</f>
        <v>#DIV/0!</v>
      </c>
      <c r="E1434" s="612">
        <f>E1435+E1436</f>
        <v>0</v>
      </c>
      <c r="F1434" s="613">
        <f>F1435+F1436</f>
        <v>0</v>
      </c>
      <c r="G1434" s="613">
        <f>G1435+G1436</f>
        <v>0</v>
      </c>
      <c r="H1434" s="614">
        <f>IF(E1434+G1434=H1435+H1436,E1434+G1434, "CHYBA")</f>
        <v>0</v>
      </c>
      <c r="I1434" s="522">
        <f>I1435+I1436</f>
        <v>0</v>
      </c>
      <c r="J1434" s="519">
        <f t="shared" ref="J1434" si="462">J1435+J1436</f>
        <v>0</v>
      </c>
      <c r="K1434" s="519">
        <f>K1437</f>
        <v>0</v>
      </c>
      <c r="L1434" s="519">
        <f>IF(I1434+K1434=L1435+L1436+L1437,I1434+K1434,"CHYBA")</f>
        <v>0</v>
      </c>
      <c r="M1434" s="519">
        <f>M1435+M1436</f>
        <v>0</v>
      </c>
      <c r="N1434" s="519">
        <f>N1435+N1436</f>
        <v>0</v>
      </c>
      <c r="O1434" s="519">
        <f>O1437</f>
        <v>0</v>
      </c>
      <c r="P1434" s="519">
        <f>IF(M1434+O1434=P1435+P1436+P1437,M1434+O1434,"CHYBA")</f>
        <v>0</v>
      </c>
      <c r="Q1434" s="519">
        <f>Q1435+Q1436</f>
        <v>0</v>
      </c>
      <c r="R1434" s="519">
        <f>R1435+R1436</f>
        <v>0</v>
      </c>
      <c r="S1434" s="519">
        <f>S1437</f>
        <v>0</v>
      </c>
      <c r="T1434" s="521">
        <f>IF(Q1434+S1434=T1435+T1436+T1437,Q1434+S1434,"CHYBA")</f>
        <v>0</v>
      </c>
    </row>
    <row r="1435" spans="1:20" ht="15.75" hidden="1" thickBot="1">
      <c r="A1435" s="534" t="s">
        <v>55</v>
      </c>
      <c r="B1435" s="518" t="s">
        <v>419</v>
      </c>
      <c r="C1435" s="519" t="e">
        <f>ROUND((Q1435-R1435)/H1435/12,0)</f>
        <v>#DIV/0!</v>
      </c>
      <c r="D1435" s="519" t="e">
        <f>ROUND(R1435/F1435/12,0)</f>
        <v>#DIV/0!</v>
      </c>
      <c r="E1435" s="615"/>
      <c r="F1435" s="616"/>
      <c r="G1435" s="616"/>
      <c r="H1435" s="614">
        <f>E1435+G1435</f>
        <v>0</v>
      </c>
      <c r="I1435" s="541"/>
      <c r="J1435" s="542"/>
      <c r="K1435" s="519" t="s">
        <v>419</v>
      </c>
      <c r="L1435" s="519">
        <f>I1435</f>
        <v>0</v>
      </c>
      <c r="M1435" s="542"/>
      <c r="N1435" s="542"/>
      <c r="O1435" s="519" t="s">
        <v>419</v>
      </c>
      <c r="P1435" s="519">
        <f>M1435</f>
        <v>0</v>
      </c>
      <c r="Q1435" s="519">
        <f>I1435+M1435</f>
        <v>0</v>
      </c>
      <c r="R1435" s="519">
        <f>J1435+N1435</f>
        <v>0</v>
      </c>
      <c r="S1435" s="519" t="s">
        <v>419</v>
      </c>
      <c r="T1435" s="521">
        <f>Q1435</f>
        <v>0</v>
      </c>
    </row>
    <row r="1436" spans="1:20" ht="15.75" hidden="1" thickBot="1">
      <c r="A1436" s="534" t="s">
        <v>56</v>
      </c>
      <c r="B1436" s="518" t="s">
        <v>419</v>
      </c>
      <c r="C1436" s="519" t="e">
        <f>ROUND((Q1436-R1436)/H1436/12,0)</f>
        <v>#DIV/0!</v>
      </c>
      <c r="D1436" s="519" t="e">
        <f>ROUND(R1436/F1436/12,0)</f>
        <v>#DIV/0!</v>
      </c>
      <c r="E1436" s="615"/>
      <c r="F1436" s="616"/>
      <c r="G1436" s="616"/>
      <c r="H1436" s="614">
        <f>E1436+G1436</f>
        <v>0</v>
      </c>
      <c r="I1436" s="541"/>
      <c r="J1436" s="542"/>
      <c r="K1436" s="519" t="s">
        <v>419</v>
      </c>
      <c r="L1436" s="519">
        <f>I1436</f>
        <v>0</v>
      </c>
      <c r="M1436" s="542"/>
      <c r="N1436" s="542"/>
      <c r="O1436" s="519" t="s">
        <v>419</v>
      </c>
      <c r="P1436" s="519">
        <f>M1436</f>
        <v>0</v>
      </c>
      <c r="Q1436" s="519">
        <f>I1436+M1436</f>
        <v>0</v>
      </c>
      <c r="R1436" s="519">
        <f>J1436+N1436</f>
        <v>0</v>
      </c>
      <c r="S1436" s="519" t="s">
        <v>419</v>
      </c>
      <c r="T1436" s="521">
        <f>Q1436</f>
        <v>0</v>
      </c>
    </row>
    <row r="1437" spans="1:20" ht="15.75" hidden="1" thickBot="1">
      <c r="A1437" s="534" t="s">
        <v>57</v>
      </c>
      <c r="B1437" s="518" t="s">
        <v>419</v>
      </c>
      <c r="C1437" s="519" t="s">
        <v>419</v>
      </c>
      <c r="D1437" s="519" t="s">
        <v>419</v>
      </c>
      <c r="E1437" s="612" t="s">
        <v>419</v>
      </c>
      <c r="F1437" s="613" t="s">
        <v>419</v>
      </c>
      <c r="G1437" s="613" t="s">
        <v>419</v>
      </c>
      <c r="H1437" s="614" t="s">
        <v>419</v>
      </c>
      <c r="I1437" s="522" t="s">
        <v>419</v>
      </c>
      <c r="J1437" s="519" t="s">
        <v>419</v>
      </c>
      <c r="K1437" s="542"/>
      <c r="L1437" s="519">
        <f>K1437</f>
        <v>0</v>
      </c>
      <c r="M1437" s="519" t="s">
        <v>419</v>
      </c>
      <c r="N1437" s="519" t="s">
        <v>419</v>
      </c>
      <c r="O1437" s="542"/>
      <c r="P1437" s="519">
        <f>O1437</f>
        <v>0</v>
      </c>
      <c r="Q1437" s="519" t="s">
        <v>419</v>
      </c>
      <c r="R1437" s="519" t="s">
        <v>419</v>
      </c>
      <c r="S1437" s="519">
        <f>K1437+O1437</f>
        <v>0</v>
      </c>
      <c r="T1437" s="521">
        <f>S1437</f>
        <v>0</v>
      </c>
    </row>
    <row r="1438" spans="1:20" ht="18.75" hidden="1" thickBot="1">
      <c r="A1438" s="535" t="s">
        <v>518</v>
      </c>
      <c r="B1438" s="536"/>
      <c r="C1438" s="519" t="e">
        <f>ROUND((Q1438-R1438)/H1438/12,0)</f>
        <v>#DIV/0!</v>
      </c>
      <c r="D1438" s="519" t="e">
        <f>ROUND(R1438/F1438/12,0)</f>
        <v>#DIV/0!</v>
      </c>
      <c r="E1438" s="612">
        <f>E1439+E1440</f>
        <v>0</v>
      </c>
      <c r="F1438" s="613">
        <f>F1439+F1440</f>
        <v>0</v>
      </c>
      <c r="G1438" s="613">
        <f>G1439+G1440</f>
        <v>0</v>
      </c>
      <c r="H1438" s="614">
        <f>IF(E1438+G1438=H1439+H1440,E1438+G1438, "CHYBA")</f>
        <v>0</v>
      </c>
      <c r="I1438" s="522">
        <f>I1439+I1440</f>
        <v>0</v>
      </c>
      <c r="J1438" s="519">
        <f t="shared" ref="J1438" si="463">J1439+J1440</f>
        <v>0</v>
      </c>
      <c r="K1438" s="519">
        <f>K1441</f>
        <v>0</v>
      </c>
      <c r="L1438" s="519">
        <f>IF(I1438+K1438=L1439+L1440+L1441,I1438+K1438,"CHYBA")</f>
        <v>0</v>
      </c>
      <c r="M1438" s="519">
        <f>M1439+M1440</f>
        <v>0</v>
      </c>
      <c r="N1438" s="519">
        <f>N1439+N1440</f>
        <v>0</v>
      </c>
      <c r="O1438" s="519">
        <f>O1441</f>
        <v>0</v>
      </c>
      <c r="P1438" s="519">
        <f>IF(M1438+O1438=P1439+P1440+P1441,M1438+O1438,"CHYBA")</f>
        <v>0</v>
      </c>
      <c r="Q1438" s="519">
        <f>Q1439+Q1440</f>
        <v>0</v>
      </c>
      <c r="R1438" s="519">
        <f>R1439+R1440</f>
        <v>0</v>
      </c>
      <c r="S1438" s="519">
        <f>S1441</f>
        <v>0</v>
      </c>
      <c r="T1438" s="521">
        <f>IF(Q1438+S1438=T1439+T1440+T1441,Q1438+S1438,"CHYBA")</f>
        <v>0</v>
      </c>
    </row>
    <row r="1439" spans="1:20" ht="15.75" hidden="1" thickBot="1">
      <c r="A1439" s="534" t="s">
        <v>55</v>
      </c>
      <c r="B1439" s="518" t="s">
        <v>419</v>
      </c>
      <c r="C1439" s="519" t="e">
        <f>ROUND((Q1439-R1439)/H1439/12,0)</f>
        <v>#DIV/0!</v>
      </c>
      <c r="D1439" s="519" t="e">
        <f>ROUND(R1439/F1439/12,0)</f>
        <v>#DIV/0!</v>
      </c>
      <c r="E1439" s="615"/>
      <c r="F1439" s="616"/>
      <c r="G1439" s="616"/>
      <c r="H1439" s="614">
        <f>E1439+G1439</f>
        <v>0</v>
      </c>
      <c r="I1439" s="541"/>
      <c r="J1439" s="542"/>
      <c r="K1439" s="519" t="s">
        <v>419</v>
      </c>
      <c r="L1439" s="519">
        <f>I1439</f>
        <v>0</v>
      </c>
      <c r="M1439" s="542"/>
      <c r="N1439" s="542"/>
      <c r="O1439" s="519" t="s">
        <v>419</v>
      </c>
      <c r="P1439" s="519">
        <f>M1439</f>
        <v>0</v>
      </c>
      <c r="Q1439" s="519">
        <f>I1439+M1439</f>
        <v>0</v>
      </c>
      <c r="R1439" s="519">
        <f>J1439+N1439</f>
        <v>0</v>
      </c>
      <c r="S1439" s="519" t="s">
        <v>419</v>
      </c>
      <c r="T1439" s="521">
        <f>Q1439</f>
        <v>0</v>
      </c>
    </row>
    <row r="1440" spans="1:20" ht="15.75" hidden="1" thickBot="1">
      <c r="A1440" s="534" t="s">
        <v>56</v>
      </c>
      <c r="B1440" s="518" t="s">
        <v>419</v>
      </c>
      <c r="C1440" s="519" t="e">
        <f>ROUND((Q1440-R1440)/H1440/12,0)</f>
        <v>#DIV/0!</v>
      </c>
      <c r="D1440" s="519" t="e">
        <f>ROUND(R1440/F1440/12,0)</f>
        <v>#DIV/0!</v>
      </c>
      <c r="E1440" s="615"/>
      <c r="F1440" s="616"/>
      <c r="G1440" s="616"/>
      <c r="H1440" s="614">
        <f>E1440+G1440</f>
        <v>0</v>
      </c>
      <c r="I1440" s="541"/>
      <c r="J1440" s="542"/>
      <c r="K1440" s="519" t="s">
        <v>419</v>
      </c>
      <c r="L1440" s="519">
        <f>I1440</f>
        <v>0</v>
      </c>
      <c r="M1440" s="542"/>
      <c r="N1440" s="542"/>
      <c r="O1440" s="519" t="s">
        <v>419</v>
      </c>
      <c r="P1440" s="519">
        <f>M1440</f>
        <v>0</v>
      </c>
      <c r="Q1440" s="519">
        <f>I1440+M1440</f>
        <v>0</v>
      </c>
      <c r="R1440" s="519">
        <f>J1440+N1440</f>
        <v>0</v>
      </c>
      <c r="S1440" s="519" t="s">
        <v>419</v>
      </c>
      <c r="T1440" s="521">
        <f>Q1440</f>
        <v>0</v>
      </c>
    </row>
    <row r="1441" spans="1:20" ht="15.75" hidden="1" thickBot="1">
      <c r="A1441" s="534" t="s">
        <v>57</v>
      </c>
      <c r="B1441" s="518" t="s">
        <v>419</v>
      </c>
      <c r="C1441" s="519" t="s">
        <v>419</v>
      </c>
      <c r="D1441" s="519" t="s">
        <v>419</v>
      </c>
      <c r="E1441" s="612" t="s">
        <v>419</v>
      </c>
      <c r="F1441" s="613" t="s">
        <v>419</v>
      </c>
      <c r="G1441" s="613" t="s">
        <v>419</v>
      </c>
      <c r="H1441" s="614" t="s">
        <v>419</v>
      </c>
      <c r="I1441" s="522" t="s">
        <v>419</v>
      </c>
      <c r="J1441" s="519" t="s">
        <v>419</v>
      </c>
      <c r="K1441" s="542"/>
      <c r="L1441" s="519">
        <f>K1441</f>
        <v>0</v>
      </c>
      <c r="M1441" s="519" t="s">
        <v>419</v>
      </c>
      <c r="N1441" s="519" t="s">
        <v>419</v>
      </c>
      <c r="O1441" s="542"/>
      <c r="P1441" s="519">
        <f>O1441</f>
        <v>0</v>
      </c>
      <c r="Q1441" s="519" t="s">
        <v>419</v>
      </c>
      <c r="R1441" s="519" t="s">
        <v>419</v>
      </c>
      <c r="S1441" s="519">
        <f>K1441+O1441</f>
        <v>0</v>
      </c>
      <c r="T1441" s="521">
        <f>S1441</f>
        <v>0</v>
      </c>
    </row>
    <row r="1442" spans="1:20" ht="18.75" hidden="1" thickBot="1">
      <c r="A1442" s="535" t="s">
        <v>518</v>
      </c>
      <c r="B1442" s="536"/>
      <c r="C1442" s="519" t="e">
        <f>ROUND((Q1442-R1442)/H1442/12,0)</f>
        <v>#DIV/0!</v>
      </c>
      <c r="D1442" s="519" t="e">
        <f>ROUND(R1442/F1442/12,0)</f>
        <v>#DIV/0!</v>
      </c>
      <c r="E1442" s="612">
        <f>E1443+E1444</f>
        <v>0</v>
      </c>
      <c r="F1442" s="613">
        <f>F1443+F1444</f>
        <v>0</v>
      </c>
      <c r="G1442" s="613">
        <f>G1443+G1444</f>
        <v>0</v>
      </c>
      <c r="H1442" s="614">
        <f>IF(E1442+G1442=H1443+H1444,E1442+G1442, "CHYBA")</f>
        <v>0</v>
      </c>
      <c r="I1442" s="522">
        <f>I1443+I1444</f>
        <v>0</v>
      </c>
      <c r="J1442" s="519">
        <f t="shared" ref="J1442" si="464">J1443+J1444</f>
        <v>0</v>
      </c>
      <c r="K1442" s="519">
        <f>K1445</f>
        <v>0</v>
      </c>
      <c r="L1442" s="519">
        <f>IF(I1442+K1442=L1443+L1444+L1445,I1442+K1442,"CHYBA")</f>
        <v>0</v>
      </c>
      <c r="M1442" s="519">
        <f>M1443+M1444</f>
        <v>0</v>
      </c>
      <c r="N1442" s="519">
        <f>N1443+N1444</f>
        <v>0</v>
      </c>
      <c r="O1442" s="519">
        <f>O1445</f>
        <v>0</v>
      </c>
      <c r="P1442" s="519">
        <f>IF(M1442+O1442=P1443+P1444+P1445,M1442+O1442,"CHYBA")</f>
        <v>0</v>
      </c>
      <c r="Q1442" s="519">
        <f>Q1443+Q1444</f>
        <v>0</v>
      </c>
      <c r="R1442" s="519">
        <f>R1443+R1444</f>
        <v>0</v>
      </c>
      <c r="S1442" s="519">
        <f>S1445</f>
        <v>0</v>
      </c>
      <c r="T1442" s="521">
        <f>IF(Q1442+S1442=T1443+T1444+T1445,Q1442+S1442,"CHYBA")</f>
        <v>0</v>
      </c>
    </row>
    <row r="1443" spans="1:20" ht="15.75" hidden="1" thickBot="1">
      <c r="A1443" s="534" t="s">
        <v>55</v>
      </c>
      <c r="B1443" s="518" t="s">
        <v>419</v>
      </c>
      <c r="C1443" s="519" t="e">
        <f>ROUND((Q1443-R1443)/H1443/12,0)</f>
        <v>#DIV/0!</v>
      </c>
      <c r="D1443" s="519" t="e">
        <f>ROUND(R1443/F1443/12,0)</f>
        <v>#DIV/0!</v>
      </c>
      <c r="E1443" s="615"/>
      <c r="F1443" s="616"/>
      <c r="G1443" s="616"/>
      <c r="H1443" s="614">
        <f>E1443+G1443</f>
        <v>0</v>
      </c>
      <c r="I1443" s="541"/>
      <c r="J1443" s="542"/>
      <c r="K1443" s="519" t="s">
        <v>419</v>
      </c>
      <c r="L1443" s="519">
        <f>I1443</f>
        <v>0</v>
      </c>
      <c r="M1443" s="542"/>
      <c r="N1443" s="542"/>
      <c r="O1443" s="519" t="s">
        <v>419</v>
      </c>
      <c r="P1443" s="519">
        <f>M1443</f>
        <v>0</v>
      </c>
      <c r="Q1443" s="519">
        <f>I1443+M1443</f>
        <v>0</v>
      </c>
      <c r="R1443" s="519">
        <f>J1443+N1443</f>
        <v>0</v>
      </c>
      <c r="S1443" s="519" t="s">
        <v>419</v>
      </c>
      <c r="T1443" s="521">
        <f>Q1443</f>
        <v>0</v>
      </c>
    </row>
    <row r="1444" spans="1:20" ht="15.75" hidden="1" thickBot="1">
      <c r="A1444" s="534" t="s">
        <v>56</v>
      </c>
      <c r="B1444" s="518" t="s">
        <v>419</v>
      </c>
      <c r="C1444" s="519" t="e">
        <f>ROUND((Q1444-R1444)/H1444/12,0)</f>
        <v>#DIV/0!</v>
      </c>
      <c r="D1444" s="519" t="e">
        <f>ROUND(R1444/F1444/12,0)</f>
        <v>#DIV/0!</v>
      </c>
      <c r="E1444" s="615"/>
      <c r="F1444" s="616"/>
      <c r="G1444" s="616"/>
      <c r="H1444" s="614">
        <f>E1444+G1444</f>
        <v>0</v>
      </c>
      <c r="I1444" s="541"/>
      <c r="J1444" s="542"/>
      <c r="K1444" s="519" t="s">
        <v>419</v>
      </c>
      <c r="L1444" s="519">
        <f>I1444</f>
        <v>0</v>
      </c>
      <c r="M1444" s="542"/>
      <c r="N1444" s="542"/>
      <c r="O1444" s="519" t="s">
        <v>419</v>
      </c>
      <c r="P1444" s="519">
        <f>M1444</f>
        <v>0</v>
      </c>
      <c r="Q1444" s="519">
        <f>I1444+M1444</f>
        <v>0</v>
      </c>
      <c r="R1444" s="519">
        <f>J1444+N1444</f>
        <v>0</v>
      </c>
      <c r="S1444" s="519" t="s">
        <v>419</v>
      </c>
      <c r="T1444" s="521">
        <f>Q1444</f>
        <v>0</v>
      </c>
    </row>
    <row r="1445" spans="1:20" ht="15.75" hidden="1" thickBot="1">
      <c r="A1445" s="534" t="s">
        <v>57</v>
      </c>
      <c r="B1445" s="518" t="s">
        <v>419</v>
      </c>
      <c r="C1445" s="519" t="s">
        <v>419</v>
      </c>
      <c r="D1445" s="519" t="s">
        <v>419</v>
      </c>
      <c r="E1445" s="612" t="s">
        <v>419</v>
      </c>
      <c r="F1445" s="613" t="s">
        <v>419</v>
      </c>
      <c r="G1445" s="613" t="s">
        <v>419</v>
      </c>
      <c r="H1445" s="614" t="s">
        <v>419</v>
      </c>
      <c r="I1445" s="522" t="s">
        <v>419</v>
      </c>
      <c r="J1445" s="519" t="s">
        <v>419</v>
      </c>
      <c r="K1445" s="542"/>
      <c r="L1445" s="519">
        <f>K1445</f>
        <v>0</v>
      </c>
      <c r="M1445" s="519" t="s">
        <v>419</v>
      </c>
      <c r="N1445" s="519" t="s">
        <v>419</v>
      </c>
      <c r="O1445" s="542"/>
      <c r="P1445" s="519">
        <f>O1445</f>
        <v>0</v>
      </c>
      <c r="Q1445" s="519" t="s">
        <v>419</v>
      </c>
      <c r="R1445" s="519" t="s">
        <v>419</v>
      </c>
      <c r="S1445" s="519">
        <f>K1445+O1445</f>
        <v>0</v>
      </c>
      <c r="T1445" s="521">
        <f>S1445</f>
        <v>0</v>
      </c>
    </row>
    <row r="1446" spans="1:20" ht="18.75" hidden="1" thickBot="1">
      <c r="A1446" s="535" t="s">
        <v>518</v>
      </c>
      <c r="B1446" s="536"/>
      <c r="C1446" s="519" t="e">
        <f>ROUND((Q1446-R1446)/H1446/12,0)</f>
        <v>#DIV/0!</v>
      </c>
      <c r="D1446" s="519" t="e">
        <f>ROUND(R1446/F1446/12,0)</f>
        <v>#DIV/0!</v>
      </c>
      <c r="E1446" s="612">
        <f>E1447+E1448</f>
        <v>0</v>
      </c>
      <c r="F1446" s="613">
        <f>F1447+F1448</f>
        <v>0</v>
      </c>
      <c r="G1446" s="613">
        <f>G1447+G1448</f>
        <v>0</v>
      </c>
      <c r="H1446" s="614">
        <f>IF(E1446+G1446=H1447+H1448,E1446+G1446, "CHYBA")</f>
        <v>0</v>
      </c>
      <c r="I1446" s="522">
        <f>I1447+I1448</f>
        <v>0</v>
      </c>
      <c r="J1446" s="519">
        <f t="shared" ref="J1446" si="465">J1447+J1448</f>
        <v>0</v>
      </c>
      <c r="K1446" s="519">
        <f>K1449</f>
        <v>0</v>
      </c>
      <c r="L1446" s="519">
        <f>IF(I1446+K1446=L1447+L1448+L1449,I1446+K1446,"CHYBA")</f>
        <v>0</v>
      </c>
      <c r="M1446" s="519">
        <f>M1447+M1448</f>
        <v>0</v>
      </c>
      <c r="N1446" s="519">
        <f>N1447+N1448</f>
        <v>0</v>
      </c>
      <c r="O1446" s="519">
        <f>O1449</f>
        <v>0</v>
      </c>
      <c r="P1446" s="519">
        <f>IF(M1446+O1446=P1447+P1448+P1449,M1446+O1446,"CHYBA")</f>
        <v>0</v>
      </c>
      <c r="Q1446" s="519">
        <f>Q1447+Q1448</f>
        <v>0</v>
      </c>
      <c r="R1446" s="519">
        <f>R1447+R1448</f>
        <v>0</v>
      </c>
      <c r="S1446" s="519">
        <f>S1449</f>
        <v>0</v>
      </c>
      <c r="T1446" s="521">
        <f>IF(Q1446+S1446=T1447+T1448+T1449,Q1446+S1446,"CHYBA")</f>
        <v>0</v>
      </c>
    </row>
    <row r="1447" spans="1:20" ht="15.75" hidden="1" thickBot="1">
      <c r="A1447" s="534" t="s">
        <v>55</v>
      </c>
      <c r="B1447" s="518" t="s">
        <v>419</v>
      </c>
      <c r="C1447" s="519" t="e">
        <f>ROUND((Q1447-R1447)/H1447/12,0)</f>
        <v>#DIV/0!</v>
      </c>
      <c r="D1447" s="519" t="e">
        <f>ROUND(R1447/F1447/12,0)</f>
        <v>#DIV/0!</v>
      </c>
      <c r="E1447" s="615"/>
      <c r="F1447" s="616"/>
      <c r="G1447" s="616"/>
      <c r="H1447" s="614">
        <f>E1447+G1447</f>
        <v>0</v>
      </c>
      <c r="I1447" s="541"/>
      <c r="J1447" s="542"/>
      <c r="K1447" s="519" t="s">
        <v>419</v>
      </c>
      <c r="L1447" s="519">
        <f>I1447</f>
        <v>0</v>
      </c>
      <c r="M1447" s="542"/>
      <c r="N1447" s="542"/>
      <c r="O1447" s="519" t="s">
        <v>419</v>
      </c>
      <c r="P1447" s="519">
        <f>M1447</f>
        <v>0</v>
      </c>
      <c r="Q1447" s="519">
        <f>I1447+M1447</f>
        <v>0</v>
      </c>
      <c r="R1447" s="519">
        <f>J1447+N1447</f>
        <v>0</v>
      </c>
      <c r="S1447" s="519" t="s">
        <v>419</v>
      </c>
      <c r="T1447" s="521">
        <f>Q1447</f>
        <v>0</v>
      </c>
    </row>
    <row r="1448" spans="1:20" ht="15.75" hidden="1" thickBot="1">
      <c r="A1448" s="534" t="s">
        <v>56</v>
      </c>
      <c r="B1448" s="518" t="s">
        <v>419</v>
      </c>
      <c r="C1448" s="519" t="e">
        <f>ROUND((Q1448-R1448)/H1448/12,0)</f>
        <v>#DIV/0!</v>
      </c>
      <c r="D1448" s="519" t="e">
        <f>ROUND(R1448/F1448/12,0)</f>
        <v>#DIV/0!</v>
      </c>
      <c r="E1448" s="615"/>
      <c r="F1448" s="616"/>
      <c r="G1448" s="616"/>
      <c r="H1448" s="614">
        <f>E1448+G1448</f>
        <v>0</v>
      </c>
      <c r="I1448" s="541"/>
      <c r="J1448" s="542"/>
      <c r="K1448" s="519" t="s">
        <v>419</v>
      </c>
      <c r="L1448" s="519">
        <f>I1448</f>
        <v>0</v>
      </c>
      <c r="M1448" s="542"/>
      <c r="N1448" s="542"/>
      <c r="O1448" s="519" t="s">
        <v>419</v>
      </c>
      <c r="P1448" s="519">
        <f>M1448</f>
        <v>0</v>
      </c>
      <c r="Q1448" s="519">
        <f>I1448+M1448</f>
        <v>0</v>
      </c>
      <c r="R1448" s="519">
        <f>J1448+N1448</f>
        <v>0</v>
      </c>
      <c r="S1448" s="519" t="s">
        <v>419</v>
      </c>
      <c r="T1448" s="521">
        <f>Q1448</f>
        <v>0</v>
      </c>
    </row>
    <row r="1449" spans="1:20" ht="15.75" hidden="1" thickBot="1">
      <c r="A1449" s="534" t="s">
        <v>57</v>
      </c>
      <c r="B1449" s="518" t="s">
        <v>419</v>
      </c>
      <c r="C1449" s="519" t="s">
        <v>419</v>
      </c>
      <c r="D1449" s="519" t="s">
        <v>419</v>
      </c>
      <c r="E1449" s="612" t="s">
        <v>419</v>
      </c>
      <c r="F1449" s="613" t="s">
        <v>419</v>
      </c>
      <c r="G1449" s="613" t="s">
        <v>419</v>
      </c>
      <c r="H1449" s="614" t="s">
        <v>419</v>
      </c>
      <c r="I1449" s="522" t="s">
        <v>419</v>
      </c>
      <c r="J1449" s="519" t="s">
        <v>419</v>
      </c>
      <c r="K1449" s="542"/>
      <c r="L1449" s="519">
        <f>K1449</f>
        <v>0</v>
      </c>
      <c r="M1449" s="519" t="s">
        <v>419</v>
      </c>
      <c r="N1449" s="519" t="s">
        <v>419</v>
      </c>
      <c r="O1449" s="542"/>
      <c r="P1449" s="519">
        <f>O1449</f>
        <v>0</v>
      </c>
      <c r="Q1449" s="519" t="s">
        <v>419</v>
      </c>
      <c r="R1449" s="519" t="s">
        <v>419</v>
      </c>
      <c r="S1449" s="519">
        <f>K1449+O1449</f>
        <v>0</v>
      </c>
      <c r="T1449" s="521">
        <f>S1449</f>
        <v>0</v>
      </c>
    </row>
    <row r="1450" spans="1:20" ht="18.75" hidden="1" thickBot="1">
      <c r="A1450" s="535" t="s">
        <v>518</v>
      </c>
      <c r="B1450" s="536"/>
      <c r="C1450" s="519" t="e">
        <f>ROUND((Q1450-R1450)/H1450/12,0)</f>
        <v>#DIV/0!</v>
      </c>
      <c r="D1450" s="519" t="e">
        <f>ROUND(R1450/F1450/12,0)</f>
        <v>#DIV/0!</v>
      </c>
      <c r="E1450" s="612">
        <f>E1451+E1452</f>
        <v>0</v>
      </c>
      <c r="F1450" s="613">
        <f>F1451+F1452</f>
        <v>0</v>
      </c>
      <c r="G1450" s="613">
        <f>G1451+G1452</f>
        <v>0</v>
      </c>
      <c r="H1450" s="614">
        <f>IF(E1450+G1450=H1451+H1452,E1450+G1450, "CHYBA")</f>
        <v>0</v>
      </c>
      <c r="I1450" s="522">
        <f>I1451+I1452</f>
        <v>0</v>
      </c>
      <c r="J1450" s="519">
        <f t="shared" ref="J1450" si="466">J1451+J1452</f>
        <v>0</v>
      </c>
      <c r="K1450" s="519">
        <f>K1453</f>
        <v>0</v>
      </c>
      <c r="L1450" s="519">
        <f>IF(I1450+K1450=L1451+L1452+L1453,I1450+K1450,"CHYBA")</f>
        <v>0</v>
      </c>
      <c r="M1450" s="519">
        <f>M1451+M1452</f>
        <v>0</v>
      </c>
      <c r="N1450" s="519">
        <f>N1451+N1452</f>
        <v>0</v>
      </c>
      <c r="O1450" s="519">
        <f>O1453</f>
        <v>0</v>
      </c>
      <c r="P1450" s="519">
        <f>IF(M1450+O1450=P1451+P1452+P1453,M1450+O1450,"CHYBA")</f>
        <v>0</v>
      </c>
      <c r="Q1450" s="519">
        <f>Q1451+Q1452</f>
        <v>0</v>
      </c>
      <c r="R1450" s="519">
        <f>R1451+R1452</f>
        <v>0</v>
      </c>
      <c r="S1450" s="519">
        <f>S1453</f>
        <v>0</v>
      </c>
      <c r="T1450" s="521">
        <f>IF(Q1450+S1450=T1451+T1452+T1453,Q1450+S1450,"CHYBA")</f>
        <v>0</v>
      </c>
    </row>
    <row r="1451" spans="1:20" ht="15.75" hidden="1" thickBot="1">
      <c r="A1451" s="534" t="s">
        <v>55</v>
      </c>
      <c r="B1451" s="518" t="s">
        <v>419</v>
      </c>
      <c r="C1451" s="519" t="e">
        <f>ROUND((Q1451-R1451)/H1451/12,0)</f>
        <v>#DIV/0!</v>
      </c>
      <c r="D1451" s="519" t="e">
        <f>ROUND(R1451/F1451/12,0)</f>
        <v>#DIV/0!</v>
      </c>
      <c r="E1451" s="615"/>
      <c r="F1451" s="616"/>
      <c r="G1451" s="616"/>
      <c r="H1451" s="614">
        <f>E1451+G1451</f>
        <v>0</v>
      </c>
      <c r="I1451" s="541"/>
      <c r="J1451" s="542"/>
      <c r="K1451" s="519" t="s">
        <v>419</v>
      </c>
      <c r="L1451" s="519">
        <f>I1451</f>
        <v>0</v>
      </c>
      <c r="M1451" s="542"/>
      <c r="N1451" s="542"/>
      <c r="O1451" s="519" t="s">
        <v>419</v>
      </c>
      <c r="P1451" s="519">
        <f>M1451</f>
        <v>0</v>
      </c>
      <c r="Q1451" s="519">
        <f>I1451+M1451</f>
        <v>0</v>
      </c>
      <c r="R1451" s="519">
        <f>J1451+N1451</f>
        <v>0</v>
      </c>
      <c r="S1451" s="519" t="s">
        <v>419</v>
      </c>
      <c r="T1451" s="521">
        <f>Q1451</f>
        <v>0</v>
      </c>
    </row>
    <row r="1452" spans="1:20" ht="15.75" hidden="1" thickBot="1">
      <c r="A1452" s="534" t="s">
        <v>56</v>
      </c>
      <c r="B1452" s="518" t="s">
        <v>419</v>
      </c>
      <c r="C1452" s="519" t="e">
        <f>ROUND((Q1452-R1452)/H1452/12,0)</f>
        <v>#DIV/0!</v>
      </c>
      <c r="D1452" s="519" t="e">
        <f>ROUND(R1452/F1452/12,0)</f>
        <v>#DIV/0!</v>
      </c>
      <c r="E1452" s="615"/>
      <c r="F1452" s="616"/>
      <c r="G1452" s="616"/>
      <c r="H1452" s="614">
        <f>E1452+G1452</f>
        <v>0</v>
      </c>
      <c r="I1452" s="541"/>
      <c r="J1452" s="542"/>
      <c r="K1452" s="519" t="s">
        <v>419</v>
      </c>
      <c r="L1452" s="519">
        <f>I1452</f>
        <v>0</v>
      </c>
      <c r="M1452" s="542"/>
      <c r="N1452" s="542"/>
      <c r="O1452" s="519" t="s">
        <v>419</v>
      </c>
      <c r="P1452" s="519">
        <f>M1452</f>
        <v>0</v>
      </c>
      <c r="Q1452" s="519">
        <f>I1452+M1452</f>
        <v>0</v>
      </c>
      <c r="R1452" s="519">
        <f>J1452+N1452</f>
        <v>0</v>
      </c>
      <c r="S1452" s="519" t="s">
        <v>419</v>
      </c>
      <c r="T1452" s="521">
        <f>Q1452</f>
        <v>0</v>
      </c>
    </row>
    <row r="1453" spans="1:20" ht="15.75" hidden="1" thickBot="1">
      <c r="A1453" s="534" t="s">
        <v>57</v>
      </c>
      <c r="B1453" s="518" t="s">
        <v>419</v>
      </c>
      <c r="C1453" s="519" t="s">
        <v>419</v>
      </c>
      <c r="D1453" s="519" t="s">
        <v>419</v>
      </c>
      <c r="E1453" s="612" t="s">
        <v>419</v>
      </c>
      <c r="F1453" s="613" t="s">
        <v>419</v>
      </c>
      <c r="G1453" s="613" t="s">
        <v>419</v>
      </c>
      <c r="H1453" s="614" t="s">
        <v>419</v>
      </c>
      <c r="I1453" s="522" t="s">
        <v>419</v>
      </c>
      <c r="J1453" s="519" t="s">
        <v>419</v>
      </c>
      <c r="K1453" s="542"/>
      <c r="L1453" s="519">
        <f>K1453</f>
        <v>0</v>
      </c>
      <c r="M1453" s="519" t="s">
        <v>419</v>
      </c>
      <c r="N1453" s="519" t="s">
        <v>419</v>
      </c>
      <c r="O1453" s="542"/>
      <c r="P1453" s="519">
        <f>O1453</f>
        <v>0</v>
      </c>
      <c r="Q1453" s="519" t="s">
        <v>419</v>
      </c>
      <c r="R1453" s="519" t="s">
        <v>419</v>
      </c>
      <c r="S1453" s="519">
        <f>K1453+O1453</f>
        <v>0</v>
      </c>
      <c r="T1453" s="521">
        <f>S1453</f>
        <v>0</v>
      </c>
    </row>
    <row r="1454" spans="1:20" ht="18.75" hidden="1" thickBot="1">
      <c r="A1454" s="535" t="s">
        <v>518</v>
      </c>
      <c r="B1454" s="536"/>
      <c r="C1454" s="519" t="e">
        <f>ROUND((Q1454-R1454)/H1454/12,0)</f>
        <v>#DIV/0!</v>
      </c>
      <c r="D1454" s="519" t="e">
        <f>ROUND(R1454/F1454/12,0)</f>
        <v>#DIV/0!</v>
      </c>
      <c r="E1454" s="612">
        <f>E1455+E1456</f>
        <v>0</v>
      </c>
      <c r="F1454" s="613">
        <f>F1455+F1456</f>
        <v>0</v>
      </c>
      <c r="G1454" s="613">
        <f>G1455+G1456</f>
        <v>0</v>
      </c>
      <c r="H1454" s="614">
        <f>IF(E1454+G1454=H1455+H1456,E1454+G1454, "CHYBA")</f>
        <v>0</v>
      </c>
      <c r="I1454" s="522">
        <f>I1455+I1456</f>
        <v>0</v>
      </c>
      <c r="J1454" s="519">
        <f t="shared" ref="J1454" si="467">J1455+J1456</f>
        <v>0</v>
      </c>
      <c r="K1454" s="519">
        <f>K1457</f>
        <v>0</v>
      </c>
      <c r="L1454" s="519">
        <f>IF(I1454+K1454=L1455+L1456+L1457,I1454+K1454,"CHYBA")</f>
        <v>0</v>
      </c>
      <c r="M1454" s="519">
        <f>M1455+M1456</f>
        <v>0</v>
      </c>
      <c r="N1454" s="519">
        <f>N1455+N1456</f>
        <v>0</v>
      </c>
      <c r="O1454" s="519">
        <f>O1457</f>
        <v>0</v>
      </c>
      <c r="P1454" s="519">
        <f>IF(M1454+O1454=P1455+P1456+P1457,M1454+O1454,"CHYBA")</f>
        <v>0</v>
      </c>
      <c r="Q1454" s="519">
        <f>Q1455+Q1456</f>
        <v>0</v>
      </c>
      <c r="R1454" s="519">
        <f>R1455+R1456</f>
        <v>0</v>
      </c>
      <c r="S1454" s="519">
        <f>S1457</f>
        <v>0</v>
      </c>
      <c r="T1454" s="521">
        <f>IF(Q1454+S1454=T1455+T1456+T1457,Q1454+S1454,"CHYBA")</f>
        <v>0</v>
      </c>
    </row>
    <row r="1455" spans="1:20" ht="15.75" hidden="1" thickBot="1">
      <c r="A1455" s="534" t="s">
        <v>55</v>
      </c>
      <c r="B1455" s="518" t="s">
        <v>419</v>
      </c>
      <c r="C1455" s="519" t="e">
        <f>ROUND((Q1455-R1455)/H1455/12,0)</f>
        <v>#DIV/0!</v>
      </c>
      <c r="D1455" s="519" t="e">
        <f>ROUND(R1455/F1455/12,0)</f>
        <v>#DIV/0!</v>
      </c>
      <c r="E1455" s="615"/>
      <c r="F1455" s="616"/>
      <c r="G1455" s="616"/>
      <c r="H1455" s="614">
        <f>E1455+G1455</f>
        <v>0</v>
      </c>
      <c r="I1455" s="541"/>
      <c r="J1455" s="542"/>
      <c r="K1455" s="519" t="s">
        <v>419</v>
      </c>
      <c r="L1455" s="519">
        <f>I1455</f>
        <v>0</v>
      </c>
      <c r="M1455" s="542"/>
      <c r="N1455" s="542"/>
      <c r="O1455" s="519" t="s">
        <v>419</v>
      </c>
      <c r="P1455" s="519">
        <f>M1455</f>
        <v>0</v>
      </c>
      <c r="Q1455" s="519">
        <f>I1455+M1455</f>
        <v>0</v>
      </c>
      <c r="R1455" s="519">
        <f>J1455+N1455</f>
        <v>0</v>
      </c>
      <c r="S1455" s="519" t="s">
        <v>419</v>
      </c>
      <c r="T1455" s="521">
        <f>Q1455</f>
        <v>0</v>
      </c>
    </row>
    <row r="1456" spans="1:20" ht="15.75" hidden="1" thickBot="1">
      <c r="A1456" s="534" t="s">
        <v>56</v>
      </c>
      <c r="B1456" s="518" t="s">
        <v>419</v>
      </c>
      <c r="C1456" s="519" t="e">
        <f>ROUND((Q1456-R1456)/H1456/12,0)</f>
        <v>#DIV/0!</v>
      </c>
      <c r="D1456" s="519" t="e">
        <f>ROUND(R1456/F1456/12,0)</f>
        <v>#DIV/0!</v>
      </c>
      <c r="E1456" s="615"/>
      <c r="F1456" s="616"/>
      <c r="G1456" s="616"/>
      <c r="H1456" s="614">
        <f>E1456+G1456</f>
        <v>0</v>
      </c>
      <c r="I1456" s="541"/>
      <c r="J1456" s="542"/>
      <c r="K1456" s="519" t="s">
        <v>419</v>
      </c>
      <c r="L1456" s="519">
        <f>I1456</f>
        <v>0</v>
      </c>
      <c r="M1456" s="542"/>
      <c r="N1456" s="542"/>
      <c r="O1456" s="519" t="s">
        <v>419</v>
      </c>
      <c r="P1456" s="519">
        <f>M1456</f>
        <v>0</v>
      </c>
      <c r="Q1456" s="519">
        <f>I1456+M1456</f>
        <v>0</v>
      </c>
      <c r="R1456" s="519">
        <f>J1456+N1456</f>
        <v>0</v>
      </c>
      <c r="S1456" s="519" t="s">
        <v>419</v>
      </c>
      <c r="T1456" s="521">
        <f>Q1456</f>
        <v>0</v>
      </c>
    </row>
    <row r="1457" spans="1:20" ht="15.75" hidden="1" thickBot="1">
      <c r="A1457" s="551" t="s">
        <v>57</v>
      </c>
      <c r="B1457" s="552" t="s">
        <v>419</v>
      </c>
      <c r="C1457" s="553" t="s">
        <v>419</v>
      </c>
      <c r="D1457" s="553" t="s">
        <v>419</v>
      </c>
      <c r="E1457" s="621" t="s">
        <v>419</v>
      </c>
      <c r="F1457" s="622" t="s">
        <v>419</v>
      </c>
      <c r="G1457" s="622" t="s">
        <v>419</v>
      </c>
      <c r="H1457" s="623" t="s">
        <v>419</v>
      </c>
      <c r="I1457" s="557" t="s">
        <v>419</v>
      </c>
      <c r="J1457" s="553" t="s">
        <v>419</v>
      </c>
      <c r="K1457" s="558"/>
      <c r="L1457" s="553">
        <f>K1457</f>
        <v>0</v>
      </c>
      <c r="M1457" s="553" t="s">
        <v>419</v>
      </c>
      <c r="N1457" s="553" t="s">
        <v>419</v>
      </c>
      <c r="O1457" s="558"/>
      <c r="P1457" s="553">
        <f>O1457</f>
        <v>0</v>
      </c>
      <c r="Q1457" s="553" t="s">
        <v>419</v>
      </c>
      <c r="R1457" s="553" t="s">
        <v>419</v>
      </c>
      <c r="S1457" s="553">
        <f>K1457+O1457</f>
        <v>0</v>
      </c>
      <c r="T1457" s="559">
        <f>S1457</f>
        <v>0</v>
      </c>
    </row>
    <row r="1458" spans="1:20" ht="16.5" hidden="1" thickBot="1">
      <c r="A1458" s="528" t="s">
        <v>423</v>
      </c>
      <c r="B1458" s="529" t="s">
        <v>419</v>
      </c>
      <c r="C1458" s="530" t="e">
        <f>ROUND((Q1458-R1458)/H1458/12,0)</f>
        <v>#DIV/0!</v>
      </c>
      <c r="D1458" s="530" t="e">
        <f>ROUND(R1458/F1458/12,0)</f>
        <v>#DIV/0!</v>
      </c>
      <c r="E1458" s="624">
        <f>E1459+E1460</f>
        <v>0</v>
      </c>
      <c r="F1458" s="625">
        <f>F1459+F1460</f>
        <v>0</v>
      </c>
      <c r="G1458" s="625">
        <f>G1459+G1460</f>
        <v>0</v>
      </c>
      <c r="H1458" s="626">
        <f>IF(E1458+G1458=H1459+H1460,E1458+G1458, "CHYBA")</f>
        <v>0</v>
      </c>
      <c r="I1458" s="533">
        <f>I1459+I1460</f>
        <v>0</v>
      </c>
      <c r="J1458" s="530">
        <f t="shared" ref="J1458" si="468">J1459+J1460</f>
        <v>0</v>
      </c>
      <c r="K1458" s="530">
        <f>K1461</f>
        <v>0</v>
      </c>
      <c r="L1458" s="530">
        <f>IF(I1458+K1458=L1459+L1460+L1461,I1458+K1458,"CHYBA")</f>
        <v>0</v>
      </c>
      <c r="M1458" s="530">
        <f>M1459+M1460</f>
        <v>0</v>
      </c>
      <c r="N1458" s="530">
        <f>N1459+N1460</f>
        <v>0</v>
      </c>
      <c r="O1458" s="530">
        <f>O1461</f>
        <v>0</v>
      </c>
      <c r="P1458" s="530">
        <f>IF(M1458+O1458=P1459+P1460+P1461,M1458+O1458,"CHYBA")</f>
        <v>0</v>
      </c>
      <c r="Q1458" s="530">
        <f>Q1459+Q1460</f>
        <v>0</v>
      </c>
      <c r="R1458" s="530">
        <f>R1459+R1460</f>
        <v>0</v>
      </c>
      <c r="S1458" s="530">
        <f>S1461</f>
        <v>0</v>
      </c>
      <c r="T1458" s="532">
        <f>IF(Q1458+S1458=T1459+T1460+T1461,Q1458+S1458,"CHYBA")</f>
        <v>0</v>
      </c>
    </row>
    <row r="1459" spans="1:20" ht="15.75" hidden="1" thickBot="1">
      <c r="A1459" s="534" t="s">
        <v>55</v>
      </c>
      <c r="B1459" s="518" t="s">
        <v>419</v>
      </c>
      <c r="C1459" s="519" t="e">
        <f>ROUND((Q1459-R1459)/H1459/12,0)</f>
        <v>#DIV/0!</v>
      </c>
      <c r="D1459" s="519" t="e">
        <f>ROUND(R1459/F1459/12,0)</f>
        <v>#DIV/0!</v>
      </c>
      <c r="E1459" s="612">
        <f>E1463+E1467+E1471+E1475+E1479+E1483+E1487</f>
        <v>0</v>
      </c>
      <c r="F1459" s="613">
        <f>F1463+F1467+F1471+F1475+F1479+F1483+F1487</f>
        <v>0</v>
      </c>
      <c r="G1459" s="613">
        <f>G1463+G1467+G1471+G1475+G1479+G1483+G1487</f>
        <v>0</v>
      </c>
      <c r="H1459" s="614">
        <f>E1459+G1459</f>
        <v>0</v>
      </c>
      <c r="I1459" s="522">
        <f>I1463+I1467+I1471+I1475+I1479+I1483+I1487</f>
        <v>0</v>
      </c>
      <c r="J1459" s="519">
        <f t="shared" ref="J1459:J1460" si="469">J1463+J1467+J1471+J1475+J1479+J1483+J1487</f>
        <v>0</v>
      </c>
      <c r="K1459" s="519" t="s">
        <v>419</v>
      </c>
      <c r="L1459" s="519">
        <f>I1459</f>
        <v>0</v>
      </c>
      <c r="M1459" s="519">
        <f>M1463+M1467+M1471+M1475+M1479+M1483+M1487</f>
        <v>0</v>
      </c>
      <c r="N1459" s="519">
        <f t="shared" ref="N1459:N1460" si="470">N1463+N1467+N1471+N1475+N1479+N1483+N1487</f>
        <v>0</v>
      </c>
      <c r="O1459" s="519" t="s">
        <v>419</v>
      </c>
      <c r="P1459" s="519">
        <f>M1459</f>
        <v>0</v>
      </c>
      <c r="Q1459" s="519">
        <f>I1459+M1459</f>
        <v>0</v>
      </c>
      <c r="R1459" s="519">
        <f>J1459+N1459</f>
        <v>0</v>
      </c>
      <c r="S1459" s="519" t="s">
        <v>419</v>
      </c>
      <c r="T1459" s="521">
        <f>Q1459</f>
        <v>0</v>
      </c>
    </row>
    <row r="1460" spans="1:20" ht="15.75" hidden="1" thickBot="1">
      <c r="A1460" s="534" t="s">
        <v>56</v>
      </c>
      <c r="B1460" s="518" t="s">
        <v>419</v>
      </c>
      <c r="C1460" s="519" t="e">
        <f>ROUND((Q1460-R1460)/H1460/12,0)</f>
        <v>#DIV/0!</v>
      </c>
      <c r="D1460" s="519" t="e">
        <f>ROUND(R1460/F1460/12,0)</f>
        <v>#DIV/0!</v>
      </c>
      <c r="E1460" s="612">
        <f>E1464+E1468+E1472+E1476+E1480+E1484+E1488</f>
        <v>0</v>
      </c>
      <c r="F1460" s="613">
        <f t="shared" ref="F1460:G1460" si="471">F1464+F1468+F1472+F1476+F1480+F1484+F1488</f>
        <v>0</v>
      </c>
      <c r="G1460" s="613">
        <f t="shared" si="471"/>
        <v>0</v>
      </c>
      <c r="H1460" s="614">
        <f>E1460+G1460</f>
        <v>0</v>
      </c>
      <c r="I1460" s="522">
        <f>I1464+I1468+I1472+I1476+I1480+I1484+I1488</f>
        <v>0</v>
      </c>
      <c r="J1460" s="519">
        <f t="shared" si="469"/>
        <v>0</v>
      </c>
      <c r="K1460" s="519" t="s">
        <v>419</v>
      </c>
      <c r="L1460" s="519">
        <f>I1460</f>
        <v>0</v>
      </c>
      <c r="M1460" s="519">
        <f>M1464+M1468+M1472+M1476+M1480+M1484+M1488</f>
        <v>0</v>
      </c>
      <c r="N1460" s="519">
        <f t="shared" si="470"/>
        <v>0</v>
      </c>
      <c r="O1460" s="519" t="s">
        <v>419</v>
      </c>
      <c r="P1460" s="519">
        <f>M1460</f>
        <v>0</v>
      </c>
      <c r="Q1460" s="519">
        <f>I1460+M1460</f>
        <v>0</v>
      </c>
      <c r="R1460" s="519">
        <f>J1460+N1460</f>
        <v>0</v>
      </c>
      <c r="S1460" s="519" t="s">
        <v>419</v>
      </c>
      <c r="T1460" s="521">
        <f>Q1460</f>
        <v>0</v>
      </c>
    </row>
    <row r="1461" spans="1:20" ht="15.75" hidden="1" thickBot="1">
      <c r="A1461" s="534" t="s">
        <v>57</v>
      </c>
      <c r="B1461" s="518" t="s">
        <v>419</v>
      </c>
      <c r="C1461" s="519" t="s">
        <v>419</v>
      </c>
      <c r="D1461" s="519" t="s">
        <v>419</v>
      </c>
      <c r="E1461" s="612" t="s">
        <v>419</v>
      </c>
      <c r="F1461" s="613" t="s">
        <v>419</v>
      </c>
      <c r="G1461" s="613" t="s">
        <v>419</v>
      </c>
      <c r="H1461" s="614" t="s">
        <v>419</v>
      </c>
      <c r="I1461" s="522" t="s">
        <v>419</v>
      </c>
      <c r="J1461" s="519" t="s">
        <v>419</v>
      </c>
      <c r="K1461" s="519">
        <f>K1465+K1469+K1473+K1477+K1481+K1485+K1489</f>
        <v>0</v>
      </c>
      <c r="L1461" s="519">
        <f>K1461</f>
        <v>0</v>
      </c>
      <c r="M1461" s="519" t="s">
        <v>419</v>
      </c>
      <c r="N1461" s="519" t="s">
        <v>419</v>
      </c>
      <c r="O1461" s="519">
        <f>O1465+O1469+O1473+O1477+O1481+O1485+O1489</f>
        <v>0</v>
      </c>
      <c r="P1461" s="519">
        <f>O1461</f>
        <v>0</v>
      </c>
      <c r="Q1461" s="519" t="s">
        <v>419</v>
      </c>
      <c r="R1461" s="519" t="s">
        <v>419</v>
      </c>
      <c r="S1461" s="519">
        <f>K1461+O1461</f>
        <v>0</v>
      </c>
      <c r="T1461" s="521">
        <f>S1461</f>
        <v>0</v>
      </c>
    </row>
    <row r="1462" spans="1:20" ht="18.75" hidden="1" thickBot="1">
      <c r="A1462" s="535" t="s">
        <v>518</v>
      </c>
      <c r="B1462" s="536"/>
      <c r="C1462" s="519" t="e">
        <f>ROUND((Q1462-R1462)/H1462/12,0)</f>
        <v>#DIV/0!</v>
      </c>
      <c r="D1462" s="519" t="e">
        <f>ROUND(R1462/F1462/12,0)</f>
        <v>#DIV/0!</v>
      </c>
      <c r="E1462" s="612">
        <f>E1463+E1464</f>
        <v>0</v>
      </c>
      <c r="F1462" s="613">
        <f>F1463+F1464</f>
        <v>0</v>
      </c>
      <c r="G1462" s="613">
        <f>G1463+G1464</f>
        <v>0</v>
      </c>
      <c r="H1462" s="614">
        <f>IF(E1462+G1462=H1463+H1464,E1462+G1462, "CHYBA")</f>
        <v>0</v>
      </c>
      <c r="I1462" s="537">
        <f>I1463+I1464</f>
        <v>0</v>
      </c>
      <c r="J1462" s="538">
        <f>J1463+J1464</f>
        <v>0</v>
      </c>
      <c r="K1462" s="538">
        <f>K1465</f>
        <v>0</v>
      </c>
      <c r="L1462" s="538">
        <f>IF(I1462+K1462=L1463+L1464+L1465,I1462+K1462,"CHYBA")</f>
        <v>0</v>
      </c>
      <c r="M1462" s="519">
        <f>M1463+M1464</f>
        <v>0</v>
      </c>
      <c r="N1462" s="519">
        <f>N1463+N1464</f>
        <v>0</v>
      </c>
      <c r="O1462" s="519">
        <f>O1465</f>
        <v>0</v>
      </c>
      <c r="P1462" s="519">
        <f>IF(M1462+O1462=P1463+P1464+P1465,M1462+O1462,"CHYBA")</f>
        <v>0</v>
      </c>
      <c r="Q1462" s="519">
        <f>Q1463+Q1464</f>
        <v>0</v>
      </c>
      <c r="R1462" s="519">
        <f>R1463+R1464</f>
        <v>0</v>
      </c>
      <c r="S1462" s="519">
        <f>S1465</f>
        <v>0</v>
      </c>
      <c r="T1462" s="521">
        <f>IF(Q1462+S1462=T1463+T1464+T1465,Q1462+S1462,"CHYBA")</f>
        <v>0</v>
      </c>
    </row>
    <row r="1463" spans="1:20" ht="15.75" hidden="1" thickBot="1">
      <c r="A1463" s="534" t="s">
        <v>55</v>
      </c>
      <c r="B1463" s="518" t="s">
        <v>419</v>
      </c>
      <c r="C1463" s="519" t="e">
        <f>ROUND((Q1463-R1463)/H1463/12,0)</f>
        <v>#DIV/0!</v>
      </c>
      <c r="D1463" s="519" t="e">
        <f>ROUND(R1463/F1463/12,0)</f>
        <v>#DIV/0!</v>
      </c>
      <c r="E1463" s="615"/>
      <c r="F1463" s="616"/>
      <c r="G1463" s="616"/>
      <c r="H1463" s="614">
        <f>E1463+G1463</f>
        <v>0</v>
      </c>
      <c r="I1463" s="541"/>
      <c r="J1463" s="542"/>
      <c r="K1463" s="538" t="s">
        <v>419</v>
      </c>
      <c r="L1463" s="538">
        <f>I1463</f>
        <v>0</v>
      </c>
      <c r="M1463" s="542"/>
      <c r="N1463" s="542"/>
      <c r="O1463" s="519" t="s">
        <v>419</v>
      </c>
      <c r="P1463" s="519">
        <f>M1463</f>
        <v>0</v>
      </c>
      <c r="Q1463" s="519">
        <f>I1463+M1463</f>
        <v>0</v>
      </c>
      <c r="R1463" s="519">
        <f>J1463+N1463</f>
        <v>0</v>
      </c>
      <c r="S1463" s="519" t="s">
        <v>419</v>
      </c>
      <c r="T1463" s="521">
        <f>Q1463</f>
        <v>0</v>
      </c>
    </row>
    <row r="1464" spans="1:20" ht="15.75" hidden="1" thickBot="1">
      <c r="A1464" s="534" t="s">
        <v>56</v>
      </c>
      <c r="B1464" s="518" t="s">
        <v>419</v>
      </c>
      <c r="C1464" s="519" t="e">
        <f>ROUND((Q1464-R1464)/H1464/12,0)</f>
        <v>#DIV/0!</v>
      </c>
      <c r="D1464" s="519" t="e">
        <f>ROUND(R1464/F1464/12,0)</f>
        <v>#DIV/0!</v>
      </c>
      <c r="E1464" s="615"/>
      <c r="F1464" s="616"/>
      <c r="G1464" s="616"/>
      <c r="H1464" s="614">
        <f>E1464+G1464</f>
        <v>0</v>
      </c>
      <c r="I1464" s="541"/>
      <c r="J1464" s="542"/>
      <c r="K1464" s="538" t="s">
        <v>419</v>
      </c>
      <c r="L1464" s="538">
        <f>I1464</f>
        <v>0</v>
      </c>
      <c r="M1464" s="542"/>
      <c r="N1464" s="542"/>
      <c r="O1464" s="519" t="s">
        <v>419</v>
      </c>
      <c r="P1464" s="519">
        <f>M1464</f>
        <v>0</v>
      </c>
      <c r="Q1464" s="519">
        <f>I1464+M1464</f>
        <v>0</v>
      </c>
      <c r="R1464" s="519">
        <f>J1464+N1464</f>
        <v>0</v>
      </c>
      <c r="S1464" s="519" t="s">
        <v>419</v>
      </c>
      <c r="T1464" s="521">
        <f>Q1464</f>
        <v>0</v>
      </c>
    </row>
    <row r="1465" spans="1:20" ht="15.75" hidden="1" thickBot="1">
      <c r="A1465" s="534" t="s">
        <v>57</v>
      </c>
      <c r="B1465" s="518" t="s">
        <v>419</v>
      </c>
      <c r="C1465" s="519" t="s">
        <v>419</v>
      </c>
      <c r="D1465" s="519" t="s">
        <v>419</v>
      </c>
      <c r="E1465" s="612" t="s">
        <v>419</v>
      </c>
      <c r="F1465" s="613" t="s">
        <v>419</v>
      </c>
      <c r="G1465" s="613" t="s">
        <v>419</v>
      </c>
      <c r="H1465" s="614" t="s">
        <v>419</v>
      </c>
      <c r="I1465" s="522" t="s">
        <v>419</v>
      </c>
      <c r="J1465" s="519" t="s">
        <v>419</v>
      </c>
      <c r="K1465" s="542"/>
      <c r="L1465" s="538">
        <f>K1465</f>
        <v>0</v>
      </c>
      <c r="M1465" s="519" t="s">
        <v>419</v>
      </c>
      <c r="N1465" s="519" t="s">
        <v>419</v>
      </c>
      <c r="O1465" s="542"/>
      <c r="P1465" s="519">
        <f>O1465</f>
        <v>0</v>
      </c>
      <c r="Q1465" s="519" t="s">
        <v>419</v>
      </c>
      <c r="R1465" s="519" t="s">
        <v>419</v>
      </c>
      <c r="S1465" s="519">
        <f>K1465+O1465</f>
        <v>0</v>
      </c>
      <c r="T1465" s="521">
        <f>S1465</f>
        <v>0</v>
      </c>
    </row>
    <row r="1466" spans="1:20" ht="18.75" hidden="1" thickBot="1">
      <c r="A1466" s="535" t="s">
        <v>518</v>
      </c>
      <c r="B1466" s="536"/>
      <c r="C1466" s="519" t="e">
        <f>ROUND((Q1466-R1466)/H1466/12,0)</f>
        <v>#DIV/0!</v>
      </c>
      <c r="D1466" s="519" t="e">
        <f>ROUND(R1466/F1466/12,0)</f>
        <v>#DIV/0!</v>
      </c>
      <c r="E1466" s="612">
        <f>E1467+E1468</f>
        <v>0</v>
      </c>
      <c r="F1466" s="613">
        <f>F1467+F1468</f>
        <v>0</v>
      </c>
      <c r="G1466" s="613">
        <f>G1467+G1468</f>
        <v>0</v>
      </c>
      <c r="H1466" s="614">
        <f>IF(E1466+G1466=H1467+H1468,E1466+G1466, "CHYBA")</f>
        <v>0</v>
      </c>
      <c r="I1466" s="522">
        <f>I1467+I1468</f>
        <v>0</v>
      </c>
      <c r="J1466" s="519">
        <f t="shared" ref="J1466" si="472">J1467+J1468</f>
        <v>0</v>
      </c>
      <c r="K1466" s="519">
        <f>K1469</f>
        <v>0</v>
      </c>
      <c r="L1466" s="519">
        <f>IF(I1466+K1466=L1467+L1468+L1469,I1466+K1466,"CHYBA")</f>
        <v>0</v>
      </c>
      <c r="M1466" s="519">
        <f>M1467+M1468</f>
        <v>0</v>
      </c>
      <c r="N1466" s="519">
        <f>N1467+N1468</f>
        <v>0</v>
      </c>
      <c r="O1466" s="519">
        <f>O1469</f>
        <v>0</v>
      </c>
      <c r="P1466" s="519">
        <f>IF(M1466+O1466=P1467+P1468+P1469,M1466+O1466,"CHYBA")</f>
        <v>0</v>
      </c>
      <c r="Q1466" s="519">
        <f>Q1467+Q1468</f>
        <v>0</v>
      </c>
      <c r="R1466" s="519">
        <f>R1467+R1468</f>
        <v>0</v>
      </c>
      <c r="S1466" s="519">
        <f>S1469</f>
        <v>0</v>
      </c>
      <c r="T1466" s="521">
        <f>IF(Q1466+S1466=T1467+T1468+T1469,Q1466+S1466,"CHYBA")</f>
        <v>0</v>
      </c>
    </row>
    <row r="1467" spans="1:20" ht="15.75" hidden="1" thickBot="1">
      <c r="A1467" s="534" t="s">
        <v>55</v>
      </c>
      <c r="B1467" s="518" t="s">
        <v>419</v>
      </c>
      <c r="C1467" s="519" t="e">
        <f>ROUND((Q1467-R1467)/H1467/12,0)</f>
        <v>#DIV/0!</v>
      </c>
      <c r="D1467" s="519" t="e">
        <f>ROUND(R1467/F1467/12,0)</f>
        <v>#DIV/0!</v>
      </c>
      <c r="E1467" s="615"/>
      <c r="F1467" s="616"/>
      <c r="G1467" s="616"/>
      <c r="H1467" s="614">
        <f>E1467+G1467</f>
        <v>0</v>
      </c>
      <c r="I1467" s="541"/>
      <c r="J1467" s="542"/>
      <c r="K1467" s="519" t="s">
        <v>419</v>
      </c>
      <c r="L1467" s="519">
        <f>I1467</f>
        <v>0</v>
      </c>
      <c r="M1467" s="542"/>
      <c r="N1467" s="542"/>
      <c r="O1467" s="519" t="s">
        <v>419</v>
      </c>
      <c r="P1467" s="519">
        <f>M1467</f>
        <v>0</v>
      </c>
      <c r="Q1467" s="519">
        <f>I1467+M1467</f>
        <v>0</v>
      </c>
      <c r="R1467" s="519">
        <f>J1467+N1467</f>
        <v>0</v>
      </c>
      <c r="S1467" s="519" t="s">
        <v>419</v>
      </c>
      <c r="T1467" s="521">
        <f>Q1467</f>
        <v>0</v>
      </c>
    </row>
    <row r="1468" spans="1:20" ht="15.75" hidden="1" thickBot="1">
      <c r="A1468" s="534" t="s">
        <v>56</v>
      </c>
      <c r="B1468" s="518" t="s">
        <v>419</v>
      </c>
      <c r="C1468" s="519" t="e">
        <f>ROUND((Q1468-R1468)/H1468/12,0)</f>
        <v>#DIV/0!</v>
      </c>
      <c r="D1468" s="519" t="e">
        <f>ROUND(R1468/F1468/12,0)</f>
        <v>#DIV/0!</v>
      </c>
      <c r="E1468" s="615"/>
      <c r="F1468" s="616"/>
      <c r="G1468" s="616"/>
      <c r="H1468" s="614">
        <f>E1468+G1468</f>
        <v>0</v>
      </c>
      <c r="I1468" s="541"/>
      <c r="J1468" s="542"/>
      <c r="K1468" s="519" t="s">
        <v>419</v>
      </c>
      <c r="L1468" s="519">
        <f>I1468</f>
        <v>0</v>
      </c>
      <c r="M1468" s="542"/>
      <c r="N1468" s="542"/>
      <c r="O1468" s="519" t="s">
        <v>419</v>
      </c>
      <c r="P1468" s="519">
        <f>M1468</f>
        <v>0</v>
      </c>
      <c r="Q1468" s="519">
        <f>I1468+M1468</f>
        <v>0</v>
      </c>
      <c r="R1468" s="519">
        <f>J1468+N1468</f>
        <v>0</v>
      </c>
      <c r="S1468" s="519" t="s">
        <v>419</v>
      </c>
      <c r="T1468" s="521">
        <f>Q1468</f>
        <v>0</v>
      </c>
    </row>
    <row r="1469" spans="1:20" ht="15.75" hidden="1" thickBot="1">
      <c r="A1469" s="534" t="s">
        <v>57</v>
      </c>
      <c r="B1469" s="518" t="s">
        <v>419</v>
      </c>
      <c r="C1469" s="519" t="s">
        <v>419</v>
      </c>
      <c r="D1469" s="519" t="s">
        <v>419</v>
      </c>
      <c r="E1469" s="612" t="s">
        <v>419</v>
      </c>
      <c r="F1469" s="613" t="s">
        <v>419</v>
      </c>
      <c r="G1469" s="613" t="s">
        <v>419</v>
      </c>
      <c r="H1469" s="614" t="s">
        <v>419</v>
      </c>
      <c r="I1469" s="522" t="s">
        <v>419</v>
      </c>
      <c r="J1469" s="519" t="s">
        <v>419</v>
      </c>
      <c r="K1469" s="542"/>
      <c r="L1469" s="519">
        <f>K1469</f>
        <v>0</v>
      </c>
      <c r="M1469" s="519" t="s">
        <v>419</v>
      </c>
      <c r="N1469" s="519" t="s">
        <v>419</v>
      </c>
      <c r="O1469" s="542"/>
      <c r="P1469" s="519">
        <f>O1469</f>
        <v>0</v>
      </c>
      <c r="Q1469" s="519" t="s">
        <v>419</v>
      </c>
      <c r="R1469" s="519" t="s">
        <v>419</v>
      </c>
      <c r="S1469" s="519">
        <f>K1469+O1469</f>
        <v>0</v>
      </c>
      <c r="T1469" s="521">
        <f>S1469</f>
        <v>0</v>
      </c>
    </row>
    <row r="1470" spans="1:20" ht="18.75" hidden="1" thickBot="1">
      <c r="A1470" s="535" t="s">
        <v>518</v>
      </c>
      <c r="B1470" s="536"/>
      <c r="C1470" s="519" t="e">
        <f>ROUND((Q1470-R1470)/H1470/12,0)</f>
        <v>#DIV/0!</v>
      </c>
      <c r="D1470" s="519" t="e">
        <f>ROUND(R1470/F1470/12,0)</f>
        <v>#DIV/0!</v>
      </c>
      <c r="E1470" s="612">
        <f>E1471+E1472</f>
        <v>0</v>
      </c>
      <c r="F1470" s="613">
        <f>F1471+F1472</f>
        <v>0</v>
      </c>
      <c r="G1470" s="613">
        <f>G1471+G1472</f>
        <v>0</v>
      </c>
      <c r="H1470" s="614">
        <f>IF(E1470+G1470=H1471+H1472,E1470+G1470, "CHYBA")</f>
        <v>0</v>
      </c>
      <c r="I1470" s="522">
        <f>I1471+I1472</f>
        <v>0</v>
      </c>
      <c r="J1470" s="519">
        <f t="shared" ref="J1470" si="473">J1471+J1472</f>
        <v>0</v>
      </c>
      <c r="K1470" s="519">
        <f>K1473</f>
        <v>0</v>
      </c>
      <c r="L1470" s="519">
        <f>IF(I1470+K1470=L1471+L1472+L1473,I1470+K1470,"CHYBA")</f>
        <v>0</v>
      </c>
      <c r="M1470" s="519">
        <f>M1471+M1472</f>
        <v>0</v>
      </c>
      <c r="N1470" s="519">
        <f>N1471+N1472</f>
        <v>0</v>
      </c>
      <c r="O1470" s="519">
        <f>O1473</f>
        <v>0</v>
      </c>
      <c r="P1470" s="519">
        <f>IF(M1470+O1470=P1471+P1472+P1473,M1470+O1470,"CHYBA")</f>
        <v>0</v>
      </c>
      <c r="Q1470" s="519">
        <f>Q1471+Q1472</f>
        <v>0</v>
      </c>
      <c r="R1470" s="519">
        <f>R1471+R1472</f>
        <v>0</v>
      </c>
      <c r="S1470" s="519">
        <f>S1473</f>
        <v>0</v>
      </c>
      <c r="T1470" s="521">
        <f>IF(Q1470+S1470=T1471+T1472+T1473,Q1470+S1470,"CHYBA")</f>
        <v>0</v>
      </c>
    </row>
    <row r="1471" spans="1:20" ht="15.75" hidden="1" thickBot="1">
      <c r="A1471" s="534" t="s">
        <v>55</v>
      </c>
      <c r="B1471" s="518" t="s">
        <v>419</v>
      </c>
      <c r="C1471" s="519" t="e">
        <f>ROUND((Q1471-R1471)/H1471/12,0)</f>
        <v>#DIV/0!</v>
      </c>
      <c r="D1471" s="519" t="e">
        <f>ROUND(R1471/F1471/12,0)</f>
        <v>#DIV/0!</v>
      </c>
      <c r="E1471" s="615"/>
      <c r="F1471" s="616"/>
      <c r="G1471" s="616"/>
      <c r="H1471" s="614">
        <f>E1471+G1471</f>
        <v>0</v>
      </c>
      <c r="I1471" s="541"/>
      <c r="J1471" s="542"/>
      <c r="K1471" s="519" t="s">
        <v>419</v>
      </c>
      <c r="L1471" s="519">
        <f>I1471</f>
        <v>0</v>
      </c>
      <c r="M1471" s="542"/>
      <c r="N1471" s="542"/>
      <c r="O1471" s="519" t="s">
        <v>419</v>
      </c>
      <c r="P1471" s="519">
        <f>M1471</f>
        <v>0</v>
      </c>
      <c r="Q1471" s="519">
        <f>I1471+M1471</f>
        <v>0</v>
      </c>
      <c r="R1471" s="519">
        <f>J1471+N1471</f>
        <v>0</v>
      </c>
      <c r="S1471" s="519" t="s">
        <v>419</v>
      </c>
      <c r="T1471" s="521">
        <f>Q1471</f>
        <v>0</v>
      </c>
    </row>
    <row r="1472" spans="1:20" ht="15.75" hidden="1" thickBot="1">
      <c r="A1472" s="534" t="s">
        <v>56</v>
      </c>
      <c r="B1472" s="518" t="s">
        <v>419</v>
      </c>
      <c r="C1472" s="519" t="e">
        <f>ROUND((Q1472-R1472)/H1472/12,0)</f>
        <v>#DIV/0!</v>
      </c>
      <c r="D1472" s="519" t="e">
        <f>ROUND(R1472/F1472/12,0)</f>
        <v>#DIV/0!</v>
      </c>
      <c r="E1472" s="615"/>
      <c r="F1472" s="616"/>
      <c r="G1472" s="616"/>
      <c r="H1472" s="614">
        <f>E1472+G1472</f>
        <v>0</v>
      </c>
      <c r="I1472" s="541"/>
      <c r="J1472" s="542"/>
      <c r="K1472" s="519" t="s">
        <v>419</v>
      </c>
      <c r="L1472" s="519">
        <f>I1472</f>
        <v>0</v>
      </c>
      <c r="M1472" s="542"/>
      <c r="N1472" s="542"/>
      <c r="O1472" s="519" t="s">
        <v>419</v>
      </c>
      <c r="P1472" s="519">
        <f>M1472</f>
        <v>0</v>
      </c>
      <c r="Q1472" s="519">
        <f>I1472+M1472</f>
        <v>0</v>
      </c>
      <c r="R1472" s="519">
        <f>J1472+N1472</f>
        <v>0</v>
      </c>
      <c r="S1472" s="519" t="s">
        <v>419</v>
      </c>
      <c r="T1472" s="521">
        <f>Q1472</f>
        <v>0</v>
      </c>
    </row>
    <row r="1473" spans="1:20" ht="15.75" hidden="1" thickBot="1">
      <c r="A1473" s="534" t="s">
        <v>57</v>
      </c>
      <c r="B1473" s="518" t="s">
        <v>419</v>
      </c>
      <c r="C1473" s="519" t="s">
        <v>419</v>
      </c>
      <c r="D1473" s="519" t="s">
        <v>419</v>
      </c>
      <c r="E1473" s="612" t="s">
        <v>419</v>
      </c>
      <c r="F1473" s="613" t="s">
        <v>419</v>
      </c>
      <c r="G1473" s="613" t="s">
        <v>419</v>
      </c>
      <c r="H1473" s="614" t="s">
        <v>419</v>
      </c>
      <c r="I1473" s="522" t="s">
        <v>419</v>
      </c>
      <c r="J1473" s="519" t="s">
        <v>419</v>
      </c>
      <c r="K1473" s="542"/>
      <c r="L1473" s="519">
        <f>K1473</f>
        <v>0</v>
      </c>
      <c r="M1473" s="519" t="s">
        <v>419</v>
      </c>
      <c r="N1473" s="519" t="s">
        <v>419</v>
      </c>
      <c r="O1473" s="542"/>
      <c r="P1473" s="519">
        <f>O1473</f>
        <v>0</v>
      </c>
      <c r="Q1473" s="519" t="s">
        <v>419</v>
      </c>
      <c r="R1473" s="519" t="s">
        <v>419</v>
      </c>
      <c r="S1473" s="519">
        <f>K1473+O1473</f>
        <v>0</v>
      </c>
      <c r="T1473" s="521">
        <f>S1473</f>
        <v>0</v>
      </c>
    </row>
    <row r="1474" spans="1:20" ht="18.75" hidden="1" thickBot="1">
      <c r="A1474" s="535" t="s">
        <v>518</v>
      </c>
      <c r="B1474" s="536"/>
      <c r="C1474" s="519" t="e">
        <f>ROUND((Q1474-R1474)/H1474/12,0)</f>
        <v>#DIV/0!</v>
      </c>
      <c r="D1474" s="519" t="e">
        <f>ROUND(R1474/F1474/12,0)</f>
        <v>#DIV/0!</v>
      </c>
      <c r="E1474" s="612">
        <f>E1475+E1476</f>
        <v>0</v>
      </c>
      <c r="F1474" s="613">
        <f>F1475+F1476</f>
        <v>0</v>
      </c>
      <c r="G1474" s="613">
        <f>G1475+G1476</f>
        <v>0</v>
      </c>
      <c r="H1474" s="614">
        <f>IF(E1474+G1474=H1475+H1476,E1474+G1474, "CHYBA")</f>
        <v>0</v>
      </c>
      <c r="I1474" s="522">
        <f>I1475+I1476</f>
        <v>0</v>
      </c>
      <c r="J1474" s="519">
        <f t="shared" ref="J1474" si="474">J1475+J1476</f>
        <v>0</v>
      </c>
      <c r="K1474" s="519">
        <f>K1477</f>
        <v>0</v>
      </c>
      <c r="L1474" s="519">
        <f>IF(I1474+K1474=L1475+L1476+L1477,I1474+K1474,"CHYBA")</f>
        <v>0</v>
      </c>
      <c r="M1474" s="519">
        <f>M1475+M1476</f>
        <v>0</v>
      </c>
      <c r="N1474" s="519">
        <f>N1475+N1476</f>
        <v>0</v>
      </c>
      <c r="O1474" s="519">
        <f>O1477</f>
        <v>0</v>
      </c>
      <c r="P1474" s="519">
        <f>IF(M1474+O1474=P1475+P1476+P1477,M1474+O1474,"CHYBA")</f>
        <v>0</v>
      </c>
      <c r="Q1474" s="519">
        <f>Q1475+Q1476</f>
        <v>0</v>
      </c>
      <c r="R1474" s="519">
        <f>R1475+R1476</f>
        <v>0</v>
      </c>
      <c r="S1474" s="519">
        <f>S1477</f>
        <v>0</v>
      </c>
      <c r="T1474" s="521">
        <f>IF(Q1474+S1474=T1475+T1476+T1477,Q1474+S1474,"CHYBA")</f>
        <v>0</v>
      </c>
    </row>
    <row r="1475" spans="1:20" ht="15.75" hidden="1" thickBot="1">
      <c r="A1475" s="534" t="s">
        <v>55</v>
      </c>
      <c r="B1475" s="518" t="s">
        <v>419</v>
      </c>
      <c r="C1475" s="519" t="e">
        <f>ROUND((Q1475-R1475)/H1475/12,0)</f>
        <v>#DIV/0!</v>
      </c>
      <c r="D1475" s="519" t="e">
        <f>ROUND(R1475/F1475/12,0)</f>
        <v>#DIV/0!</v>
      </c>
      <c r="E1475" s="615"/>
      <c r="F1475" s="616"/>
      <c r="G1475" s="616"/>
      <c r="H1475" s="614">
        <f>E1475+G1475</f>
        <v>0</v>
      </c>
      <c r="I1475" s="541"/>
      <c r="J1475" s="542"/>
      <c r="K1475" s="519" t="s">
        <v>419</v>
      </c>
      <c r="L1475" s="519">
        <f>I1475</f>
        <v>0</v>
      </c>
      <c r="M1475" s="542"/>
      <c r="N1475" s="542"/>
      <c r="O1475" s="519" t="s">
        <v>419</v>
      </c>
      <c r="P1475" s="519">
        <f>M1475</f>
        <v>0</v>
      </c>
      <c r="Q1475" s="519">
        <f>I1475+M1475</f>
        <v>0</v>
      </c>
      <c r="R1475" s="519">
        <f>J1475+N1475</f>
        <v>0</v>
      </c>
      <c r="S1475" s="519" t="s">
        <v>419</v>
      </c>
      <c r="T1475" s="521">
        <f>Q1475</f>
        <v>0</v>
      </c>
    </row>
    <row r="1476" spans="1:20" ht="15.75" hidden="1" thickBot="1">
      <c r="A1476" s="534" t="s">
        <v>56</v>
      </c>
      <c r="B1476" s="518" t="s">
        <v>419</v>
      </c>
      <c r="C1476" s="519" t="e">
        <f>ROUND((Q1476-R1476)/H1476/12,0)</f>
        <v>#DIV/0!</v>
      </c>
      <c r="D1476" s="519" t="e">
        <f>ROUND(R1476/F1476/12,0)</f>
        <v>#DIV/0!</v>
      </c>
      <c r="E1476" s="615"/>
      <c r="F1476" s="616"/>
      <c r="G1476" s="616"/>
      <c r="H1476" s="614">
        <f>E1476+G1476</f>
        <v>0</v>
      </c>
      <c r="I1476" s="541"/>
      <c r="J1476" s="542"/>
      <c r="K1476" s="519" t="s">
        <v>419</v>
      </c>
      <c r="L1476" s="519">
        <f>I1476</f>
        <v>0</v>
      </c>
      <c r="M1476" s="542"/>
      <c r="N1476" s="542"/>
      <c r="O1476" s="519" t="s">
        <v>419</v>
      </c>
      <c r="P1476" s="519">
        <f>M1476</f>
        <v>0</v>
      </c>
      <c r="Q1476" s="519">
        <f>I1476+M1476</f>
        <v>0</v>
      </c>
      <c r="R1476" s="519">
        <f>J1476+N1476</f>
        <v>0</v>
      </c>
      <c r="S1476" s="519" t="s">
        <v>419</v>
      </c>
      <c r="T1476" s="521">
        <f>Q1476</f>
        <v>0</v>
      </c>
    </row>
    <row r="1477" spans="1:20" ht="15.75" hidden="1" thickBot="1">
      <c r="A1477" s="534" t="s">
        <v>57</v>
      </c>
      <c r="B1477" s="518" t="s">
        <v>419</v>
      </c>
      <c r="C1477" s="519" t="s">
        <v>419</v>
      </c>
      <c r="D1477" s="519" t="s">
        <v>419</v>
      </c>
      <c r="E1477" s="612" t="s">
        <v>419</v>
      </c>
      <c r="F1477" s="613" t="s">
        <v>419</v>
      </c>
      <c r="G1477" s="613" t="s">
        <v>419</v>
      </c>
      <c r="H1477" s="614" t="s">
        <v>419</v>
      </c>
      <c r="I1477" s="522" t="s">
        <v>419</v>
      </c>
      <c r="J1477" s="519" t="s">
        <v>419</v>
      </c>
      <c r="K1477" s="542"/>
      <c r="L1477" s="519">
        <f>K1477</f>
        <v>0</v>
      </c>
      <c r="M1477" s="519" t="s">
        <v>419</v>
      </c>
      <c r="N1477" s="519" t="s">
        <v>419</v>
      </c>
      <c r="O1477" s="542"/>
      <c r="P1477" s="519">
        <f>O1477</f>
        <v>0</v>
      </c>
      <c r="Q1477" s="519" t="s">
        <v>419</v>
      </c>
      <c r="R1477" s="519" t="s">
        <v>419</v>
      </c>
      <c r="S1477" s="519">
        <f>K1477+O1477</f>
        <v>0</v>
      </c>
      <c r="T1477" s="521">
        <f>S1477</f>
        <v>0</v>
      </c>
    </row>
    <row r="1478" spans="1:20" ht="18.75" hidden="1" thickBot="1">
      <c r="A1478" s="535" t="s">
        <v>518</v>
      </c>
      <c r="B1478" s="536"/>
      <c r="C1478" s="519" t="e">
        <f>ROUND((Q1478-R1478)/H1478/12,0)</f>
        <v>#DIV/0!</v>
      </c>
      <c r="D1478" s="519" t="e">
        <f>ROUND(R1478/F1478/12,0)</f>
        <v>#DIV/0!</v>
      </c>
      <c r="E1478" s="612">
        <f>E1479+E1480</f>
        <v>0</v>
      </c>
      <c r="F1478" s="613">
        <f>F1479+F1480</f>
        <v>0</v>
      </c>
      <c r="G1478" s="613">
        <f>G1479+G1480</f>
        <v>0</v>
      </c>
      <c r="H1478" s="614">
        <f>IF(E1478+G1478=H1479+H1480,E1478+G1478, "CHYBA")</f>
        <v>0</v>
      </c>
      <c r="I1478" s="522">
        <f>I1479+I1480</f>
        <v>0</v>
      </c>
      <c r="J1478" s="519">
        <f t="shared" ref="J1478" si="475">J1479+J1480</f>
        <v>0</v>
      </c>
      <c r="K1478" s="519">
        <f>K1481</f>
        <v>0</v>
      </c>
      <c r="L1478" s="519">
        <f>IF(I1478+K1478=L1479+L1480+L1481,I1478+K1478,"CHYBA")</f>
        <v>0</v>
      </c>
      <c r="M1478" s="519">
        <f>M1479+M1480</f>
        <v>0</v>
      </c>
      <c r="N1478" s="519">
        <f>N1479+N1480</f>
        <v>0</v>
      </c>
      <c r="O1478" s="519">
        <f>O1481</f>
        <v>0</v>
      </c>
      <c r="P1478" s="519">
        <f>IF(M1478+O1478=P1479+P1480+P1481,M1478+O1478,"CHYBA")</f>
        <v>0</v>
      </c>
      <c r="Q1478" s="519">
        <f>Q1479+Q1480</f>
        <v>0</v>
      </c>
      <c r="R1478" s="519">
        <f>R1479+R1480</f>
        <v>0</v>
      </c>
      <c r="S1478" s="519">
        <f>S1481</f>
        <v>0</v>
      </c>
      <c r="T1478" s="521">
        <f>IF(Q1478+S1478=T1479+T1480+T1481,Q1478+S1478,"CHYBA")</f>
        <v>0</v>
      </c>
    </row>
    <row r="1479" spans="1:20" ht="15.75" hidden="1" thickBot="1">
      <c r="A1479" s="534" t="s">
        <v>55</v>
      </c>
      <c r="B1479" s="518" t="s">
        <v>419</v>
      </c>
      <c r="C1479" s="519" t="e">
        <f>ROUND((Q1479-R1479)/H1479/12,0)</f>
        <v>#DIV/0!</v>
      </c>
      <c r="D1479" s="519" t="e">
        <f>ROUND(R1479/F1479/12,0)</f>
        <v>#DIV/0!</v>
      </c>
      <c r="E1479" s="615"/>
      <c r="F1479" s="616"/>
      <c r="G1479" s="616"/>
      <c r="H1479" s="614">
        <f>E1479+G1479</f>
        <v>0</v>
      </c>
      <c r="I1479" s="541"/>
      <c r="J1479" s="542"/>
      <c r="K1479" s="519" t="s">
        <v>419</v>
      </c>
      <c r="L1479" s="519">
        <f>I1479</f>
        <v>0</v>
      </c>
      <c r="M1479" s="542"/>
      <c r="N1479" s="542"/>
      <c r="O1479" s="519" t="s">
        <v>419</v>
      </c>
      <c r="P1479" s="519">
        <f>M1479</f>
        <v>0</v>
      </c>
      <c r="Q1479" s="519">
        <f>I1479+M1479</f>
        <v>0</v>
      </c>
      <c r="R1479" s="519">
        <f>J1479+N1479</f>
        <v>0</v>
      </c>
      <c r="S1479" s="519" t="s">
        <v>419</v>
      </c>
      <c r="T1479" s="521">
        <f>Q1479</f>
        <v>0</v>
      </c>
    </row>
    <row r="1480" spans="1:20" ht="15.75" hidden="1" thickBot="1">
      <c r="A1480" s="534" t="s">
        <v>56</v>
      </c>
      <c r="B1480" s="518" t="s">
        <v>419</v>
      </c>
      <c r="C1480" s="519" t="e">
        <f>ROUND((Q1480-R1480)/H1480/12,0)</f>
        <v>#DIV/0!</v>
      </c>
      <c r="D1480" s="519" t="e">
        <f>ROUND(R1480/F1480/12,0)</f>
        <v>#DIV/0!</v>
      </c>
      <c r="E1480" s="615"/>
      <c r="F1480" s="616"/>
      <c r="G1480" s="616"/>
      <c r="H1480" s="614">
        <f>E1480+G1480</f>
        <v>0</v>
      </c>
      <c r="I1480" s="541"/>
      <c r="J1480" s="542"/>
      <c r="K1480" s="519" t="s">
        <v>419</v>
      </c>
      <c r="L1480" s="519">
        <f>I1480</f>
        <v>0</v>
      </c>
      <c r="M1480" s="542"/>
      <c r="N1480" s="542"/>
      <c r="O1480" s="519" t="s">
        <v>419</v>
      </c>
      <c r="P1480" s="519">
        <f>M1480</f>
        <v>0</v>
      </c>
      <c r="Q1480" s="519">
        <f>I1480+M1480</f>
        <v>0</v>
      </c>
      <c r="R1480" s="519">
        <f>J1480+N1480</f>
        <v>0</v>
      </c>
      <c r="S1480" s="519" t="s">
        <v>419</v>
      </c>
      <c r="T1480" s="521">
        <f>Q1480</f>
        <v>0</v>
      </c>
    </row>
    <row r="1481" spans="1:20" ht="15.75" hidden="1" thickBot="1">
      <c r="A1481" s="534" t="s">
        <v>57</v>
      </c>
      <c r="B1481" s="518" t="s">
        <v>419</v>
      </c>
      <c r="C1481" s="519" t="s">
        <v>419</v>
      </c>
      <c r="D1481" s="519" t="s">
        <v>419</v>
      </c>
      <c r="E1481" s="612" t="s">
        <v>419</v>
      </c>
      <c r="F1481" s="613" t="s">
        <v>419</v>
      </c>
      <c r="G1481" s="613" t="s">
        <v>419</v>
      </c>
      <c r="H1481" s="614" t="s">
        <v>419</v>
      </c>
      <c r="I1481" s="522" t="s">
        <v>419</v>
      </c>
      <c r="J1481" s="519" t="s">
        <v>419</v>
      </c>
      <c r="K1481" s="542"/>
      <c r="L1481" s="519">
        <f>K1481</f>
        <v>0</v>
      </c>
      <c r="M1481" s="519" t="s">
        <v>419</v>
      </c>
      <c r="N1481" s="519" t="s">
        <v>419</v>
      </c>
      <c r="O1481" s="542"/>
      <c r="P1481" s="519">
        <f>O1481</f>
        <v>0</v>
      </c>
      <c r="Q1481" s="519" t="s">
        <v>419</v>
      </c>
      <c r="R1481" s="519" t="s">
        <v>419</v>
      </c>
      <c r="S1481" s="519">
        <f>K1481+O1481</f>
        <v>0</v>
      </c>
      <c r="T1481" s="521">
        <f>S1481</f>
        <v>0</v>
      </c>
    </row>
    <row r="1482" spans="1:20" ht="18.75" hidden="1" thickBot="1">
      <c r="A1482" s="535" t="s">
        <v>518</v>
      </c>
      <c r="B1482" s="536"/>
      <c r="C1482" s="519" t="e">
        <f>ROUND((Q1482-R1482)/H1482/12,0)</f>
        <v>#DIV/0!</v>
      </c>
      <c r="D1482" s="519" t="e">
        <f>ROUND(R1482/F1482/12,0)</f>
        <v>#DIV/0!</v>
      </c>
      <c r="E1482" s="612">
        <f>E1483+E1484</f>
        <v>0</v>
      </c>
      <c r="F1482" s="613">
        <f>F1483+F1484</f>
        <v>0</v>
      </c>
      <c r="G1482" s="613">
        <f>G1483+G1484</f>
        <v>0</v>
      </c>
      <c r="H1482" s="614">
        <f>IF(E1482+G1482=H1483+H1484,E1482+G1482, "CHYBA")</f>
        <v>0</v>
      </c>
      <c r="I1482" s="522">
        <f>I1483+I1484</f>
        <v>0</v>
      </c>
      <c r="J1482" s="519">
        <f t="shared" ref="J1482" si="476">J1483+J1484</f>
        <v>0</v>
      </c>
      <c r="K1482" s="519">
        <f>K1485</f>
        <v>0</v>
      </c>
      <c r="L1482" s="519">
        <f>IF(I1482+K1482=L1483+L1484+L1485,I1482+K1482,"CHYBA")</f>
        <v>0</v>
      </c>
      <c r="M1482" s="519">
        <f>M1483+M1484</f>
        <v>0</v>
      </c>
      <c r="N1482" s="519">
        <f>N1483+N1484</f>
        <v>0</v>
      </c>
      <c r="O1482" s="519">
        <f>O1485</f>
        <v>0</v>
      </c>
      <c r="P1482" s="519">
        <f>IF(M1482+O1482=P1483+P1484+P1485,M1482+O1482,"CHYBA")</f>
        <v>0</v>
      </c>
      <c r="Q1482" s="519">
        <f>Q1483+Q1484</f>
        <v>0</v>
      </c>
      <c r="R1482" s="519">
        <f>R1483+R1484</f>
        <v>0</v>
      </c>
      <c r="S1482" s="519">
        <f>S1485</f>
        <v>0</v>
      </c>
      <c r="T1482" s="521">
        <f>IF(Q1482+S1482=T1483+T1484+T1485,Q1482+S1482,"CHYBA")</f>
        <v>0</v>
      </c>
    </row>
    <row r="1483" spans="1:20" ht="15.75" hidden="1" thickBot="1">
      <c r="A1483" s="534" t="s">
        <v>55</v>
      </c>
      <c r="B1483" s="518" t="s">
        <v>419</v>
      </c>
      <c r="C1483" s="519" t="e">
        <f>ROUND((Q1483-R1483)/H1483/12,0)</f>
        <v>#DIV/0!</v>
      </c>
      <c r="D1483" s="519" t="e">
        <f>ROUND(R1483/F1483/12,0)</f>
        <v>#DIV/0!</v>
      </c>
      <c r="E1483" s="615"/>
      <c r="F1483" s="616"/>
      <c r="G1483" s="616"/>
      <c r="H1483" s="614">
        <f>E1483+G1483</f>
        <v>0</v>
      </c>
      <c r="I1483" s="541"/>
      <c r="J1483" s="542"/>
      <c r="K1483" s="519" t="s">
        <v>419</v>
      </c>
      <c r="L1483" s="519">
        <f>I1483</f>
        <v>0</v>
      </c>
      <c r="M1483" s="542"/>
      <c r="N1483" s="542"/>
      <c r="O1483" s="519" t="s">
        <v>419</v>
      </c>
      <c r="P1483" s="519">
        <f>M1483</f>
        <v>0</v>
      </c>
      <c r="Q1483" s="519">
        <f>I1483+M1483</f>
        <v>0</v>
      </c>
      <c r="R1483" s="519">
        <f>J1483+N1483</f>
        <v>0</v>
      </c>
      <c r="S1483" s="519" t="s">
        <v>419</v>
      </c>
      <c r="T1483" s="521">
        <f>Q1483</f>
        <v>0</v>
      </c>
    </row>
    <row r="1484" spans="1:20" ht="15.75" hidden="1" thickBot="1">
      <c r="A1484" s="534" t="s">
        <v>56</v>
      </c>
      <c r="B1484" s="518" t="s">
        <v>419</v>
      </c>
      <c r="C1484" s="519" t="e">
        <f>ROUND((Q1484-R1484)/H1484/12,0)</f>
        <v>#DIV/0!</v>
      </c>
      <c r="D1484" s="519" t="e">
        <f>ROUND(R1484/F1484/12,0)</f>
        <v>#DIV/0!</v>
      </c>
      <c r="E1484" s="615"/>
      <c r="F1484" s="616"/>
      <c r="G1484" s="616"/>
      <c r="H1484" s="614">
        <f>E1484+G1484</f>
        <v>0</v>
      </c>
      <c r="I1484" s="541"/>
      <c r="J1484" s="542"/>
      <c r="K1484" s="519" t="s">
        <v>419</v>
      </c>
      <c r="L1484" s="519">
        <f>I1484</f>
        <v>0</v>
      </c>
      <c r="M1484" s="542"/>
      <c r="N1484" s="542"/>
      <c r="O1484" s="519" t="s">
        <v>419</v>
      </c>
      <c r="P1484" s="519">
        <f>M1484</f>
        <v>0</v>
      </c>
      <c r="Q1484" s="519">
        <f>I1484+M1484</f>
        <v>0</v>
      </c>
      <c r="R1484" s="519">
        <f>J1484+N1484</f>
        <v>0</v>
      </c>
      <c r="S1484" s="519" t="s">
        <v>419</v>
      </c>
      <c r="T1484" s="521">
        <f>Q1484</f>
        <v>0</v>
      </c>
    </row>
    <row r="1485" spans="1:20" ht="15.75" hidden="1" thickBot="1">
      <c r="A1485" s="534" t="s">
        <v>57</v>
      </c>
      <c r="B1485" s="518" t="s">
        <v>419</v>
      </c>
      <c r="C1485" s="519" t="s">
        <v>419</v>
      </c>
      <c r="D1485" s="519" t="s">
        <v>419</v>
      </c>
      <c r="E1485" s="612" t="s">
        <v>419</v>
      </c>
      <c r="F1485" s="613" t="s">
        <v>419</v>
      </c>
      <c r="G1485" s="613" t="s">
        <v>419</v>
      </c>
      <c r="H1485" s="614" t="s">
        <v>419</v>
      </c>
      <c r="I1485" s="522" t="s">
        <v>419</v>
      </c>
      <c r="J1485" s="519" t="s">
        <v>419</v>
      </c>
      <c r="K1485" s="542"/>
      <c r="L1485" s="519">
        <f>K1485</f>
        <v>0</v>
      </c>
      <c r="M1485" s="519" t="s">
        <v>419</v>
      </c>
      <c r="N1485" s="519" t="s">
        <v>419</v>
      </c>
      <c r="O1485" s="542"/>
      <c r="P1485" s="519">
        <f>O1485</f>
        <v>0</v>
      </c>
      <c r="Q1485" s="519" t="s">
        <v>419</v>
      </c>
      <c r="R1485" s="519" t="s">
        <v>419</v>
      </c>
      <c r="S1485" s="519">
        <f>K1485+O1485</f>
        <v>0</v>
      </c>
      <c r="T1485" s="521">
        <f>S1485</f>
        <v>0</v>
      </c>
    </row>
    <row r="1486" spans="1:20" ht="18.75" hidden="1" thickBot="1">
      <c r="A1486" s="535" t="s">
        <v>518</v>
      </c>
      <c r="B1486" s="536"/>
      <c r="C1486" s="519" t="e">
        <f>ROUND((Q1486-R1486)/H1486/12,0)</f>
        <v>#DIV/0!</v>
      </c>
      <c r="D1486" s="519" t="e">
        <f>ROUND(R1486/F1486/12,0)</f>
        <v>#DIV/0!</v>
      </c>
      <c r="E1486" s="612">
        <f>E1487+E1488</f>
        <v>0</v>
      </c>
      <c r="F1486" s="613">
        <f>F1487+F1488</f>
        <v>0</v>
      </c>
      <c r="G1486" s="613">
        <f>G1487+G1488</f>
        <v>0</v>
      </c>
      <c r="H1486" s="614">
        <f>IF(E1486+G1486=H1487+H1488,E1486+G1486, "CHYBA")</f>
        <v>0</v>
      </c>
      <c r="I1486" s="522">
        <f>I1487+I1488</f>
        <v>0</v>
      </c>
      <c r="J1486" s="519">
        <f t="shared" ref="J1486" si="477">J1487+J1488</f>
        <v>0</v>
      </c>
      <c r="K1486" s="519">
        <f>K1489</f>
        <v>0</v>
      </c>
      <c r="L1486" s="519">
        <f>IF(I1486+K1486=L1487+L1488+L1489,I1486+K1486,"CHYBA")</f>
        <v>0</v>
      </c>
      <c r="M1486" s="519">
        <f>M1487+M1488</f>
        <v>0</v>
      </c>
      <c r="N1486" s="519">
        <f>N1487+N1488</f>
        <v>0</v>
      </c>
      <c r="O1486" s="519">
        <f>O1489</f>
        <v>0</v>
      </c>
      <c r="P1486" s="519">
        <f>IF(M1486+O1486=P1487+P1488+P1489,M1486+O1486,"CHYBA")</f>
        <v>0</v>
      </c>
      <c r="Q1486" s="519">
        <f>Q1487+Q1488</f>
        <v>0</v>
      </c>
      <c r="R1486" s="519">
        <f>R1487+R1488</f>
        <v>0</v>
      </c>
      <c r="S1486" s="519">
        <f>S1489</f>
        <v>0</v>
      </c>
      <c r="T1486" s="521">
        <f>IF(Q1486+S1486=T1487+T1488+T1489,Q1486+S1486,"CHYBA")</f>
        <v>0</v>
      </c>
    </row>
    <row r="1487" spans="1:20" ht="15.75" hidden="1" thickBot="1">
      <c r="A1487" s="534" t="s">
        <v>55</v>
      </c>
      <c r="B1487" s="518" t="s">
        <v>419</v>
      </c>
      <c r="C1487" s="519" t="e">
        <f>ROUND((Q1487-R1487)/H1487/12,0)</f>
        <v>#DIV/0!</v>
      </c>
      <c r="D1487" s="519" t="e">
        <f>ROUND(R1487/F1487/12,0)</f>
        <v>#DIV/0!</v>
      </c>
      <c r="E1487" s="615"/>
      <c r="F1487" s="616"/>
      <c r="G1487" s="616"/>
      <c r="H1487" s="614">
        <f>E1487+G1487</f>
        <v>0</v>
      </c>
      <c r="I1487" s="541"/>
      <c r="J1487" s="542"/>
      <c r="K1487" s="519" t="s">
        <v>419</v>
      </c>
      <c r="L1487" s="519">
        <f>I1487</f>
        <v>0</v>
      </c>
      <c r="M1487" s="542"/>
      <c r="N1487" s="542"/>
      <c r="O1487" s="519" t="s">
        <v>419</v>
      </c>
      <c r="P1487" s="519">
        <f>M1487</f>
        <v>0</v>
      </c>
      <c r="Q1487" s="519">
        <f>I1487+M1487</f>
        <v>0</v>
      </c>
      <c r="R1487" s="519">
        <f>J1487+N1487</f>
        <v>0</v>
      </c>
      <c r="S1487" s="519" t="s">
        <v>419</v>
      </c>
      <c r="T1487" s="521">
        <f>Q1487</f>
        <v>0</v>
      </c>
    </row>
    <row r="1488" spans="1:20" ht="15.75" hidden="1" thickBot="1">
      <c r="A1488" s="534" t="s">
        <v>56</v>
      </c>
      <c r="B1488" s="518" t="s">
        <v>419</v>
      </c>
      <c r="C1488" s="519" t="e">
        <f>ROUND((Q1488-R1488)/H1488/12,0)</f>
        <v>#DIV/0!</v>
      </c>
      <c r="D1488" s="519" t="e">
        <f>ROUND(R1488/F1488/12,0)</f>
        <v>#DIV/0!</v>
      </c>
      <c r="E1488" s="615"/>
      <c r="F1488" s="616"/>
      <c r="G1488" s="616"/>
      <c r="H1488" s="614">
        <f>E1488+G1488</f>
        <v>0</v>
      </c>
      <c r="I1488" s="541"/>
      <c r="J1488" s="542"/>
      <c r="K1488" s="519" t="s">
        <v>419</v>
      </c>
      <c r="L1488" s="519">
        <f>I1488</f>
        <v>0</v>
      </c>
      <c r="M1488" s="542"/>
      <c r="N1488" s="542"/>
      <c r="O1488" s="519" t="s">
        <v>419</v>
      </c>
      <c r="P1488" s="519">
        <f>M1488</f>
        <v>0</v>
      </c>
      <c r="Q1488" s="519">
        <f>I1488+M1488</f>
        <v>0</v>
      </c>
      <c r="R1488" s="519">
        <f>J1488+N1488</f>
        <v>0</v>
      </c>
      <c r="S1488" s="519" t="s">
        <v>419</v>
      </c>
      <c r="T1488" s="521">
        <f>Q1488</f>
        <v>0</v>
      </c>
    </row>
    <row r="1489" spans="1:20" ht="15.75" hidden="1" thickBot="1">
      <c r="A1489" s="551" t="s">
        <v>57</v>
      </c>
      <c r="B1489" s="552" t="s">
        <v>419</v>
      </c>
      <c r="C1489" s="553" t="s">
        <v>419</v>
      </c>
      <c r="D1489" s="553" t="s">
        <v>419</v>
      </c>
      <c r="E1489" s="621" t="s">
        <v>419</v>
      </c>
      <c r="F1489" s="622" t="s">
        <v>419</v>
      </c>
      <c r="G1489" s="622" t="s">
        <v>419</v>
      </c>
      <c r="H1489" s="623" t="s">
        <v>419</v>
      </c>
      <c r="I1489" s="557" t="s">
        <v>419</v>
      </c>
      <c r="J1489" s="553" t="s">
        <v>419</v>
      </c>
      <c r="K1489" s="558"/>
      <c r="L1489" s="553">
        <f>K1489</f>
        <v>0</v>
      </c>
      <c r="M1489" s="553" t="s">
        <v>419</v>
      </c>
      <c r="N1489" s="553" t="s">
        <v>419</v>
      </c>
      <c r="O1489" s="558"/>
      <c r="P1489" s="553">
        <f>O1489</f>
        <v>0</v>
      </c>
      <c r="Q1489" s="553" t="s">
        <v>419</v>
      </c>
      <c r="R1489" s="553" t="s">
        <v>419</v>
      </c>
      <c r="S1489" s="553">
        <f>K1489+O1489</f>
        <v>0</v>
      </c>
      <c r="T1489" s="559">
        <f>S1489</f>
        <v>0</v>
      </c>
    </row>
    <row r="1490" spans="1:20" ht="16.5" hidden="1" thickBot="1">
      <c r="A1490" s="528" t="s">
        <v>423</v>
      </c>
      <c r="B1490" s="529" t="s">
        <v>419</v>
      </c>
      <c r="C1490" s="530" t="e">
        <f>ROUND((Q1490-R1490)/H1490/12,0)</f>
        <v>#DIV/0!</v>
      </c>
      <c r="D1490" s="530" t="e">
        <f>ROUND(R1490/F1490/12,0)</f>
        <v>#DIV/0!</v>
      </c>
      <c r="E1490" s="624">
        <f>E1491+E1492</f>
        <v>0</v>
      </c>
      <c r="F1490" s="625">
        <f>F1491+F1492</f>
        <v>0</v>
      </c>
      <c r="G1490" s="625">
        <f>G1491+G1492</f>
        <v>0</v>
      </c>
      <c r="H1490" s="626">
        <f>IF(E1490+G1490=H1491+H1492,E1490+G1490, "CHYBA")</f>
        <v>0</v>
      </c>
      <c r="I1490" s="533">
        <f>I1491+I1492</f>
        <v>0</v>
      </c>
      <c r="J1490" s="530">
        <f t="shared" ref="J1490" si="478">J1491+J1492</f>
        <v>0</v>
      </c>
      <c r="K1490" s="530">
        <f>K1493</f>
        <v>0</v>
      </c>
      <c r="L1490" s="530">
        <f>IF(I1490+K1490=L1491+L1492+L1493,I1490+K1490,"CHYBA")</f>
        <v>0</v>
      </c>
      <c r="M1490" s="530">
        <f>M1491+M1492</f>
        <v>0</v>
      </c>
      <c r="N1490" s="530">
        <f>N1491+N1492</f>
        <v>0</v>
      </c>
      <c r="O1490" s="530">
        <f>O1493</f>
        <v>0</v>
      </c>
      <c r="P1490" s="530">
        <f>IF(M1490+O1490=P1491+P1492+P1493,M1490+O1490,"CHYBA")</f>
        <v>0</v>
      </c>
      <c r="Q1490" s="530">
        <f>Q1491+Q1492</f>
        <v>0</v>
      </c>
      <c r="R1490" s="530">
        <f>R1491+R1492</f>
        <v>0</v>
      </c>
      <c r="S1490" s="530">
        <f>S1493</f>
        <v>0</v>
      </c>
      <c r="T1490" s="532">
        <f>IF(Q1490+S1490=T1491+T1492+T1493,Q1490+S1490,"CHYBA")</f>
        <v>0</v>
      </c>
    </row>
    <row r="1491" spans="1:20" ht="15.75" hidden="1" thickBot="1">
      <c r="A1491" s="534" t="s">
        <v>55</v>
      </c>
      <c r="B1491" s="518" t="s">
        <v>419</v>
      </c>
      <c r="C1491" s="519" t="e">
        <f>ROUND((Q1491-R1491)/H1491/12,0)</f>
        <v>#DIV/0!</v>
      </c>
      <c r="D1491" s="519" t="e">
        <f>ROUND(R1491/F1491/12,0)</f>
        <v>#DIV/0!</v>
      </c>
      <c r="E1491" s="612">
        <f>E1495+E1499+E1503+E1507+E1511+E1515+E1519</f>
        <v>0</v>
      </c>
      <c r="F1491" s="613">
        <f>F1495+F1499+F1503+F1507+F1511+F1515+F1519</f>
        <v>0</v>
      </c>
      <c r="G1491" s="613">
        <f>G1495+G1499+G1503+G1507+G1511+G1515+G1519</f>
        <v>0</v>
      </c>
      <c r="H1491" s="614">
        <f>E1491+G1491</f>
        <v>0</v>
      </c>
      <c r="I1491" s="522">
        <f>I1495+I1499+I1503+I1507+I1511+I1515+I1519</f>
        <v>0</v>
      </c>
      <c r="J1491" s="519">
        <f t="shared" ref="J1491:J1492" si="479">J1495+J1499+J1503+J1507+J1511+J1515+J1519</f>
        <v>0</v>
      </c>
      <c r="K1491" s="519" t="s">
        <v>419</v>
      </c>
      <c r="L1491" s="519">
        <f>I1491</f>
        <v>0</v>
      </c>
      <c r="M1491" s="519">
        <f>M1495+M1499+M1503+M1507+M1511+M1515+M1519</f>
        <v>0</v>
      </c>
      <c r="N1491" s="519">
        <f t="shared" ref="N1491:N1492" si="480">N1495+N1499+N1503+N1507+N1511+N1515+N1519</f>
        <v>0</v>
      </c>
      <c r="O1491" s="519" t="s">
        <v>419</v>
      </c>
      <c r="P1491" s="519">
        <f>M1491</f>
        <v>0</v>
      </c>
      <c r="Q1491" s="519">
        <f>I1491+M1491</f>
        <v>0</v>
      </c>
      <c r="R1491" s="519">
        <f>J1491+N1491</f>
        <v>0</v>
      </c>
      <c r="S1491" s="519" t="s">
        <v>419</v>
      </c>
      <c r="T1491" s="521">
        <f>Q1491</f>
        <v>0</v>
      </c>
    </row>
    <row r="1492" spans="1:20" ht="15.75" hidden="1" thickBot="1">
      <c r="A1492" s="534" t="s">
        <v>56</v>
      </c>
      <c r="B1492" s="518" t="s">
        <v>419</v>
      </c>
      <c r="C1492" s="519" t="e">
        <f>ROUND((Q1492-R1492)/H1492/12,0)</f>
        <v>#DIV/0!</v>
      </c>
      <c r="D1492" s="519" t="e">
        <f>ROUND(R1492/F1492/12,0)</f>
        <v>#DIV/0!</v>
      </c>
      <c r="E1492" s="612">
        <f>E1496+E1500+E1504+E1508+E1512+E1516+E1520</f>
        <v>0</v>
      </c>
      <c r="F1492" s="613">
        <f t="shared" ref="F1492:G1492" si="481">F1496+F1500+F1504+F1508+F1512+F1516+F1520</f>
        <v>0</v>
      </c>
      <c r="G1492" s="613">
        <f t="shared" si="481"/>
        <v>0</v>
      </c>
      <c r="H1492" s="614">
        <f>E1492+G1492</f>
        <v>0</v>
      </c>
      <c r="I1492" s="522">
        <f>I1496+I1500+I1504+I1508+I1512+I1516+I1520</f>
        <v>0</v>
      </c>
      <c r="J1492" s="519">
        <f t="shared" si="479"/>
        <v>0</v>
      </c>
      <c r="K1492" s="519" t="s">
        <v>419</v>
      </c>
      <c r="L1492" s="519">
        <f>I1492</f>
        <v>0</v>
      </c>
      <c r="M1492" s="519">
        <f>M1496+M1500+M1504+M1508+M1512+M1516+M1520</f>
        <v>0</v>
      </c>
      <c r="N1492" s="519">
        <f t="shared" si="480"/>
        <v>0</v>
      </c>
      <c r="O1492" s="519" t="s">
        <v>419</v>
      </c>
      <c r="P1492" s="519">
        <f>M1492</f>
        <v>0</v>
      </c>
      <c r="Q1492" s="519">
        <f>I1492+M1492</f>
        <v>0</v>
      </c>
      <c r="R1492" s="519">
        <f>J1492+N1492</f>
        <v>0</v>
      </c>
      <c r="S1492" s="519" t="s">
        <v>419</v>
      </c>
      <c r="T1492" s="521">
        <f>Q1492</f>
        <v>0</v>
      </c>
    </row>
    <row r="1493" spans="1:20" ht="15.75" hidden="1" thickBot="1">
      <c r="A1493" s="534" t="s">
        <v>57</v>
      </c>
      <c r="B1493" s="518" t="s">
        <v>419</v>
      </c>
      <c r="C1493" s="519" t="s">
        <v>419</v>
      </c>
      <c r="D1493" s="519" t="s">
        <v>419</v>
      </c>
      <c r="E1493" s="612" t="s">
        <v>419</v>
      </c>
      <c r="F1493" s="613" t="s">
        <v>419</v>
      </c>
      <c r="G1493" s="613" t="s">
        <v>419</v>
      </c>
      <c r="H1493" s="614" t="s">
        <v>419</v>
      </c>
      <c r="I1493" s="522" t="s">
        <v>419</v>
      </c>
      <c r="J1493" s="519" t="s">
        <v>419</v>
      </c>
      <c r="K1493" s="519">
        <f>K1497+K1501+K1505+K1509+K1513+K1517+K1521</f>
        <v>0</v>
      </c>
      <c r="L1493" s="519">
        <f>K1493</f>
        <v>0</v>
      </c>
      <c r="M1493" s="519" t="s">
        <v>419</v>
      </c>
      <c r="N1493" s="519" t="s">
        <v>419</v>
      </c>
      <c r="O1493" s="519">
        <f>O1497+O1501+O1505+O1509+O1513+O1517+O1521</f>
        <v>0</v>
      </c>
      <c r="P1493" s="519">
        <f>O1493</f>
        <v>0</v>
      </c>
      <c r="Q1493" s="519" t="s">
        <v>419</v>
      </c>
      <c r="R1493" s="519" t="s">
        <v>419</v>
      </c>
      <c r="S1493" s="519">
        <f>K1493+O1493</f>
        <v>0</v>
      </c>
      <c r="T1493" s="521">
        <f>S1493</f>
        <v>0</v>
      </c>
    </row>
    <row r="1494" spans="1:20" ht="18.75" hidden="1" thickBot="1">
      <c r="A1494" s="535" t="s">
        <v>518</v>
      </c>
      <c r="B1494" s="536"/>
      <c r="C1494" s="519" t="e">
        <f>ROUND((Q1494-R1494)/H1494/12,0)</f>
        <v>#DIV/0!</v>
      </c>
      <c r="D1494" s="519" t="e">
        <f>ROUND(R1494/F1494/12,0)</f>
        <v>#DIV/0!</v>
      </c>
      <c r="E1494" s="612">
        <f>E1495+E1496</f>
        <v>0</v>
      </c>
      <c r="F1494" s="613">
        <f>F1495+F1496</f>
        <v>0</v>
      </c>
      <c r="G1494" s="613">
        <f>G1495+G1496</f>
        <v>0</v>
      </c>
      <c r="H1494" s="614">
        <f>IF(E1494+G1494=H1495+H1496,E1494+G1494, "CHYBA")</f>
        <v>0</v>
      </c>
      <c r="I1494" s="537">
        <f>I1495+I1496</f>
        <v>0</v>
      </c>
      <c r="J1494" s="538">
        <f>J1495+J1496</f>
        <v>0</v>
      </c>
      <c r="K1494" s="538">
        <f>K1497</f>
        <v>0</v>
      </c>
      <c r="L1494" s="538">
        <f>IF(I1494+K1494=L1495+L1496+L1497,I1494+K1494,"CHYBA")</f>
        <v>0</v>
      </c>
      <c r="M1494" s="519">
        <f>M1495+M1496</f>
        <v>0</v>
      </c>
      <c r="N1494" s="519">
        <f>N1495+N1496</f>
        <v>0</v>
      </c>
      <c r="O1494" s="519">
        <f>O1497</f>
        <v>0</v>
      </c>
      <c r="P1494" s="519">
        <f>IF(M1494+O1494=P1495+P1496+P1497,M1494+O1494,"CHYBA")</f>
        <v>0</v>
      </c>
      <c r="Q1494" s="519">
        <f>Q1495+Q1496</f>
        <v>0</v>
      </c>
      <c r="R1494" s="519">
        <f>R1495+R1496</f>
        <v>0</v>
      </c>
      <c r="S1494" s="519">
        <f>S1497</f>
        <v>0</v>
      </c>
      <c r="T1494" s="521">
        <f>IF(Q1494+S1494=T1495+T1496+T1497,Q1494+S1494,"CHYBA")</f>
        <v>0</v>
      </c>
    </row>
    <row r="1495" spans="1:20" ht="15.75" hidden="1" thickBot="1">
      <c r="A1495" s="534" t="s">
        <v>55</v>
      </c>
      <c r="B1495" s="518" t="s">
        <v>419</v>
      </c>
      <c r="C1495" s="519" t="e">
        <f>ROUND((Q1495-R1495)/H1495/12,0)</f>
        <v>#DIV/0!</v>
      </c>
      <c r="D1495" s="519" t="e">
        <f>ROUND(R1495/F1495/12,0)</f>
        <v>#DIV/0!</v>
      </c>
      <c r="E1495" s="615"/>
      <c r="F1495" s="616"/>
      <c r="G1495" s="616"/>
      <c r="H1495" s="614">
        <f>E1495+G1495</f>
        <v>0</v>
      </c>
      <c r="I1495" s="541"/>
      <c r="J1495" s="542"/>
      <c r="K1495" s="538" t="s">
        <v>419</v>
      </c>
      <c r="L1495" s="538">
        <f>I1495</f>
        <v>0</v>
      </c>
      <c r="M1495" s="542"/>
      <c r="N1495" s="542"/>
      <c r="O1495" s="519" t="s">
        <v>419</v>
      </c>
      <c r="P1495" s="519">
        <f>M1495</f>
        <v>0</v>
      </c>
      <c r="Q1495" s="519">
        <f>I1495+M1495</f>
        <v>0</v>
      </c>
      <c r="R1495" s="519">
        <f>J1495+N1495</f>
        <v>0</v>
      </c>
      <c r="S1495" s="519" t="s">
        <v>419</v>
      </c>
      <c r="T1495" s="521">
        <f>Q1495</f>
        <v>0</v>
      </c>
    </row>
    <row r="1496" spans="1:20" ht="15.75" hidden="1" thickBot="1">
      <c r="A1496" s="534" t="s">
        <v>56</v>
      </c>
      <c r="B1496" s="518" t="s">
        <v>419</v>
      </c>
      <c r="C1496" s="519" t="e">
        <f>ROUND((Q1496-R1496)/H1496/12,0)</f>
        <v>#DIV/0!</v>
      </c>
      <c r="D1496" s="519" t="e">
        <f>ROUND(R1496/F1496/12,0)</f>
        <v>#DIV/0!</v>
      </c>
      <c r="E1496" s="615"/>
      <c r="F1496" s="616"/>
      <c r="G1496" s="616"/>
      <c r="H1496" s="614">
        <f>E1496+G1496</f>
        <v>0</v>
      </c>
      <c r="I1496" s="541"/>
      <c r="J1496" s="542"/>
      <c r="K1496" s="538" t="s">
        <v>419</v>
      </c>
      <c r="L1496" s="538">
        <f>I1496</f>
        <v>0</v>
      </c>
      <c r="M1496" s="542"/>
      <c r="N1496" s="542"/>
      <c r="O1496" s="519" t="s">
        <v>419</v>
      </c>
      <c r="P1496" s="519">
        <f>M1496</f>
        <v>0</v>
      </c>
      <c r="Q1496" s="519">
        <f>I1496+M1496</f>
        <v>0</v>
      </c>
      <c r="R1496" s="519">
        <f>J1496+N1496</f>
        <v>0</v>
      </c>
      <c r="S1496" s="519" t="s">
        <v>419</v>
      </c>
      <c r="T1496" s="521">
        <f>Q1496</f>
        <v>0</v>
      </c>
    </row>
    <row r="1497" spans="1:20" ht="15.75" hidden="1" thickBot="1">
      <c r="A1497" s="534" t="s">
        <v>57</v>
      </c>
      <c r="B1497" s="518" t="s">
        <v>419</v>
      </c>
      <c r="C1497" s="519" t="s">
        <v>419</v>
      </c>
      <c r="D1497" s="519" t="s">
        <v>419</v>
      </c>
      <c r="E1497" s="612" t="s">
        <v>419</v>
      </c>
      <c r="F1497" s="613" t="s">
        <v>419</v>
      </c>
      <c r="G1497" s="613" t="s">
        <v>419</v>
      </c>
      <c r="H1497" s="614" t="s">
        <v>419</v>
      </c>
      <c r="I1497" s="522" t="s">
        <v>419</v>
      </c>
      <c r="J1497" s="519" t="s">
        <v>419</v>
      </c>
      <c r="K1497" s="542"/>
      <c r="L1497" s="538">
        <f>K1497</f>
        <v>0</v>
      </c>
      <c r="M1497" s="519" t="s">
        <v>419</v>
      </c>
      <c r="N1497" s="519" t="s">
        <v>419</v>
      </c>
      <c r="O1497" s="542"/>
      <c r="P1497" s="519">
        <f>O1497</f>
        <v>0</v>
      </c>
      <c r="Q1497" s="519" t="s">
        <v>419</v>
      </c>
      <c r="R1497" s="519" t="s">
        <v>419</v>
      </c>
      <c r="S1497" s="519">
        <f>K1497+O1497</f>
        <v>0</v>
      </c>
      <c r="T1497" s="521">
        <f>S1497</f>
        <v>0</v>
      </c>
    </row>
    <row r="1498" spans="1:20" ht="18.75" hidden="1" thickBot="1">
      <c r="A1498" s="535" t="s">
        <v>518</v>
      </c>
      <c r="B1498" s="536"/>
      <c r="C1498" s="519" t="e">
        <f>ROUND((Q1498-R1498)/H1498/12,0)</f>
        <v>#DIV/0!</v>
      </c>
      <c r="D1498" s="519" t="e">
        <f>ROUND(R1498/F1498/12,0)</f>
        <v>#DIV/0!</v>
      </c>
      <c r="E1498" s="612">
        <f>E1499+E1500</f>
        <v>0</v>
      </c>
      <c r="F1498" s="613">
        <f>F1499+F1500</f>
        <v>0</v>
      </c>
      <c r="G1498" s="613">
        <f>G1499+G1500</f>
        <v>0</v>
      </c>
      <c r="H1498" s="614">
        <f>IF(E1498+G1498=H1499+H1500,E1498+G1498, "CHYBA")</f>
        <v>0</v>
      </c>
      <c r="I1498" s="522">
        <f>I1499+I1500</f>
        <v>0</v>
      </c>
      <c r="J1498" s="519">
        <f t="shared" ref="J1498" si="482">J1499+J1500</f>
        <v>0</v>
      </c>
      <c r="K1498" s="519">
        <f>K1501</f>
        <v>0</v>
      </c>
      <c r="L1498" s="519">
        <f>IF(I1498+K1498=L1499+L1500+L1501,I1498+K1498,"CHYBA")</f>
        <v>0</v>
      </c>
      <c r="M1498" s="519">
        <f>M1499+M1500</f>
        <v>0</v>
      </c>
      <c r="N1498" s="519">
        <f>N1499+N1500</f>
        <v>0</v>
      </c>
      <c r="O1498" s="519">
        <f>O1501</f>
        <v>0</v>
      </c>
      <c r="P1498" s="519">
        <f>IF(M1498+O1498=P1499+P1500+P1501,M1498+O1498,"CHYBA")</f>
        <v>0</v>
      </c>
      <c r="Q1498" s="519">
        <f>Q1499+Q1500</f>
        <v>0</v>
      </c>
      <c r="R1498" s="519">
        <f>R1499+R1500</f>
        <v>0</v>
      </c>
      <c r="S1498" s="519">
        <f>S1501</f>
        <v>0</v>
      </c>
      <c r="T1498" s="521">
        <f>IF(Q1498+S1498=T1499+T1500+T1501,Q1498+S1498,"CHYBA")</f>
        <v>0</v>
      </c>
    </row>
    <row r="1499" spans="1:20" ht="15.75" hidden="1" thickBot="1">
      <c r="A1499" s="534" t="s">
        <v>55</v>
      </c>
      <c r="B1499" s="518" t="s">
        <v>419</v>
      </c>
      <c r="C1499" s="519" t="e">
        <f>ROUND((Q1499-R1499)/H1499/12,0)</f>
        <v>#DIV/0!</v>
      </c>
      <c r="D1499" s="519" t="e">
        <f>ROUND(R1499/F1499/12,0)</f>
        <v>#DIV/0!</v>
      </c>
      <c r="E1499" s="615"/>
      <c r="F1499" s="616"/>
      <c r="G1499" s="616"/>
      <c r="H1499" s="614">
        <f>E1499+G1499</f>
        <v>0</v>
      </c>
      <c r="I1499" s="541"/>
      <c r="J1499" s="542"/>
      <c r="K1499" s="519" t="s">
        <v>419</v>
      </c>
      <c r="L1499" s="519">
        <f>I1499</f>
        <v>0</v>
      </c>
      <c r="M1499" s="542"/>
      <c r="N1499" s="542"/>
      <c r="O1499" s="519" t="s">
        <v>419</v>
      </c>
      <c r="P1499" s="519">
        <f>M1499</f>
        <v>0</v>
      </c>
      <c r="Q1499" s="519">
        <f>I1499+M1499</f>
        <v>0</v>
      </c>
      <c r="R1499" s="519">
        <f>J1499+N1499</f>
        <v>0</v>
      </c>
      <c r="S1499" s="519" t="s">
        <v>419</v>
      </c>
      <c r="T1499" s="521">
        <f>Q1499</f>
        <v>0</v>
      </c>
    </row>
    <row r="1500" spans="1:20" ht="15.75" hidden="1" thickBot="1">
      <c r="A1500" s="534" t="s">
        <v>56</v>
      </c>
      <c r="B1500" s="518" t="s">
        <v>419</v>
      </c>
      <c r="C1500" s="519" t="e">
        <f>ROUND((Q1500-R1500)/H1500/12,0)</f>
        <v>#DIV/0!</v>
      </c>
      <c r="D1500" s="519" t="e">
        <f>ROUND(R1500/F1500/12,0)</f>
        <v>#DIV/0!</v>
      </c>
      <c r="E1500" s="615"/>
      <c r="F1500" s="616"/>
      <c r="G1500" s="616"/>
      <c r="H1500" s="614">
        <f>E1500+G1500</f>
        <v>0</v>
      </c>
      <c r="I1500" s="541"/>
      <c r="J1500" s="542"/>
      <c r="K1500" s="519" t="s">
        <v>419</v>
      </c>
      <c r="L1500" s="519">
        <f>I1500</f>
        <v>0</v>
      </c>
      <c r="M1500" s="542"/>
      <c r="N1500" s="542"/>
      <c r="O1500" s="519" t="s">
        <v>419</v>
      </c>
      <c r="P1500" s="519">
        <f>M1500</f>
        <v>0</v>
      </c>
      <c r="Q1500" s="519">
        <f>I1500+M1500</f>
        <v>0</v>
      </c>
      <c r="R1500" s="519">
        <f>J1500+N1500</f>
        <v>0</v>
      </c>
      <c r="S1500" s="519" t="s">
        <v>419</v>
      </c>
      <c r="T1500" s="521">
        <f>Q1500</f>
        <v>0</v>
      </c>
    </row>
    <row r="1501" spans="1:20" ht="15.75" hidden="1" thickBot="1">
      <c r="A1501" s="534" t="s">
        <v>57</v>
      </c>
      <c r="B1501" s="518" t="s">
        <v>419</v>
      </c>
      <c r="C1501" s="519" t="s">
        <v>419</v>
      </c>
      <c r="D1501" s="519" t="s">
        <v>419</v>
      </c>
      <c r="E1501" s="612" t="s">
        <v>419</v>
      </c>
      <c r="F1501" s="613" t="s">
        <v>419</v>
      </c>
      <c r="G1501" s="613" t="s">
        <v>419</v>
      </c>
      <c r="H1501" s="614" t="s">
        <v>419</v>
      </c>
      <c r="I1501" s="522" t="s">
        <v>419</v>
      </c>
      <c r="J1501" s="519" t="s">
        <v>419</v>
      </c>
      <c r="K1501" s="542"/>
      <c r="L1501" s="519">
        <f>K1501</f>
        <v>0</v>
      </c>
      <c r="M1501" s="519" t="s">
        <v>419</v>
      </c>
      <c r="N1501" s="519" t="s">
        <v>419</v>
      </c>
      <c r="O1501" s="542"/>
      <c r="P1501" s="519">
        <f>O1501</f>
        <v>0</v>
      </c>
      <c r="Q1501" s="519" t="s">
        <v>419</v>
      </c>
      <c r="R1501" s="519" t="s">
        <v>419</v>
      </c>
      <c r="S1501" s="519">
        <f>K1501+O1501</f>
        <v>0</v>
      </c>
      <c r="T1501" s="521">
        <f>S1501</f>
        <v>0</v>
      </c>
    </row>
    <row r="1502" spans="1:20" ht="18.75" hidden="1" thickBot="1">
      <c r="A1502" s="535" t="s">
        <v>518</v>
      </c>
      <c r="B1502" s="536"/>
      <c r="C1502" s="519" t="e">
        <f>ROUND((Q1502-R1502)/H1502/12,0)</f>
        <v>#DIV/0!</v>
      </c>
      <c r="D1502" s="519" t="e">
        <f>ROUND(R1502/F1502/12,0)</f>
        <v>#DIV/0!</v>
      </c>
      <c r="E1502" s="612">
        <f>E1503+E1504</f>
        <v>0</v>
      </c>
      <c r="F1502" s="613">
        <f>F1503+F1504</f>
        <v>0</v>
      </c>
      <c r="G1502" s="613">
        <f>G1503+G1504</f>
        <v>0</v>
      </c>
      <c r="H1502" s="614">
        <f>IF(E1502+G1502=H1503+H1504,E1502+G1502, "CHYBA")</f>
        <v>0</v>
      </c>
      <c r="I1502" s="522">
        <f>I1503+I1504</f>
        <v>0</v>
      </c>
      <c r="J1502" s="519">
        <f t="shared" ref="J1502" si="483">J1503+J1504</f>
        <v>0</v>
      </c>
      <c r="K1502" s="519">
        <f>K1505</f>
        <v>0</v>
      </c>
      <c r="L1502" s="519">
        <f>IF(I1502+K1502=L1503+L1504+L1505,I1502+K1502,"CHYBA")</f>
        <v>0</v>
      </c>
      <c r="M1502" s="519">
        <f>M1503+M1504</f>
        <v>0</v>
      </c>
      <c r="N1502" s="519">
        <f>N1503+N1504</f>
        <v>0</v>
      </c>
      <c r="O1502" s="519">
        <f>O1505</f>
        <v>0</v>
      </c>
      <c r="P1502" s="519">
        <f>IF(M1502+O1502=P1503+P1504+P1505,M1502+O1502,"CHYBA")</f>
        <v>0</v>
      </c>
      <c r="Q1502" s="519">
        <f>Q1503+Q1504</f>
        <v>0</v>
      </c>
      <c r="R1502" s="519">
        <f>R1503+R1504</f>
        <v>0</v>
      </c>
      <c r="S1502" s="519">
        <f>S1505</f>
        <v>0</v>
      </c>
      <c r="T1502" s="521">
        <f>IF(Q1502+S1502=T1503+T1504+T1505,Q1502+S1502,"CHYBA")</f>
        <v>0</v>
      </c>
    </row>
    <row r="1503" spans="1:20" ht="15.75" hidden="1" thickBot="1">
      <c r="A1503" s="534" t="s">
        <v>55</v>
      </c>
      <c r="B1503" s="518" t="s">
        <v>419</v>
      </c>
      <c r="C1503" s="519" t="e">
        <f>ROUND((Q1503-R1503)/H1503/12,0)</f>
        <v>#DIV/0!</v>
      </c>
      <c r="D1503" s="519" t="e">
        <f>ROUND(R1503/F1503/12,0)</f>
        <v>#DIV/0!</v>
      </c>
      <c r="E1503" s="615"/>
      <c r="F1503" s="616"/>
      <c r="G1503" s="616"/>
      <c r="H1503" s="614">
        <f>E1503+G1503</f>
        <v>0</v>
      </c>
      <c r="I1503" s="541"/>
      <c r="J1503" s="542"/>
      <c r="K1503" s="519" t="s">
        <v>419</v>
      </c>
      <c r="L1503" s="519">
        <f>I1503</f>
        <v>0</v>
      </c>
      <c r="M1503" s="542"/>
      <c r="N1503" s="542"/>
      <c r="O1503" s="519" t="s">
        <v>419</v>
      </c>
      <c r="P1503" s="519">
        <f>M1503</f>
        <v>0</v>
      </c>
      <c r="Q1503" s="519">
        <f>I1503+M1503</f>
        <v>0</v>
      </c>
      <c r="R1503" s="519">
        <f>J1503+N1503</f>
        <v>0</v>
      </c>
      <c r="S1503" s="519" t="s">
        <v>419</v>
      </c>
      <c r="T1503" s="521">
        <f>Q1503</f>
        <v>0</v>
      </c>
    </row>
    <row r="1504" spans="1:20" ht="15.75" hidden="1" thickBot="1">
      <c r="A1504" s="534" t="s">
        <v>56</v>
      </c>
      <c r="B1504" s="518" t="s">
        <v>419</v>
      </c>
      <c r="C1504" s="519" t="e">
        <f>ROUND((Q1504-R1504)/H1504/12,0)</f>
        <v>#DIV/0!</v>
      </c>
      <c r="D1504" s="519" t="e">
        <f>ROUND(R1504/F1504/12,0)</f>
        <v>#DIV/0!</v>
      </c>
      <c r="E1504" s="615"/>
      <c r="F1504" s="616"/>
      <c r="G1504" s="616"/>
      <c r="H1504" s="614">
        <f>E1504+G1504</f>
        <v>0</v>
      </c>
      <c r="I1504" s="541"/>
      <c r="J1504" s="542"/>
      <c r="K1504" s="519" t="s">
        <v>419</v>
      </c>
      <c r="L1504" s="519">
        <f>I1504</f>
        <v>0</v>
      </c>
      <c r="M1504" s="542"/>
      <c r="N1504" s="542"/>
      <c r="O1504" s="519" t="s">
        <v>419</v>
      </c>
      <c r="P1504" s="519">
        <f>M1504</f>
        <v>0</v>
      </c>
      <c r="Q1504" s="519">
        <f>I1504+M1504</f>
        <v>0</v>
      </c>
      <c r="R1504" s="519">
        <f>J1504+N1504</f>
        <v>0</v>
      </c>
      <c r="S1504" s="519" t="s">
        <v>419</v>
      </c>
      <c r="T1504" s="521">
        <f>Q1504</f>
        <v>0</v>
      </c>
    </row>
    <row r="1505" spans="1:20" ht="15.75" hidden="1" thickBot="1">
      <c r="A1505" s="534" t="s">
        <v>57</v>
      </c>
      <c r="B1505" s="518" t="s">
        <v>419</v>
      </c>
      <c r="C1505" s="519" t="s">
        <v>419</v>
      </c>
      <c r="D1505" s="519" t="s">
        <v>419</v>
      </c>
      <c r="E1505" s="612" t="s">
        <v>419</v>
      </c>
      <c r="F1505" s="613" t="s">
        <v>419</v>
      </c>
      <c r="G1505" s="613" t="s">
        <v>419</v>
      </c>
      <c r="H1505" s="614" t="s">
        <v>419</v>
      </c>
      <c r="I1505" s="522" t="s">
        <v>419</v>
      </c>
      <c r="J1505" s="519" t="s">
        <v>419</v>
      </c>
      <c r="K1505" s="542"/>
      <c r="L1505" s="519">
        <f>K1505</f>
        <v>0</v>
      </c>
      <c r="M1505" s="519" t="s">
        <v>419</v>
      </c>
      <c r="N1505" s="519" t="s">
        <v>419</v>
      </c>
      <c r="O1505" s="542"/>
      <c r="P1505" s="519">
        <f>O1505</f>
        <v>0</v>
      </c>
      <c r="Q1505" s="519" t="s">
        <v>419</v>
      </c>
      <c r="R1505" s="519" t="s">
        <v>419</v>
      </c>
      <c r="S1505" s="519">
        <f>K1505+O1505</f>
        <v>0</v>
      </c>
      <c r="T1505" s="521">
        <f>S1505</f>
        <v>0</v>
      </c>
    </row>
    <row r="1506" spans="1:20" ht="18.75" hidden="1" thickBot="1">
      <c r="A1506" s="535" t="s">
        <v>518</v>
      </c>
      <c r="B1506" s="536"/>
      <c r="C1506" s="519" t="e">
        <f>ROUND((Q1506-R1506)/H1506/12,0)</f>
        <v>#DIV/0!</v>
      </c>
      <c r="D1506" s="519" t="e">
        <f>ROUND(R1506/F1506/12,0)</f>
        <v>#DIV/0!</v>
      </c>
      <c r="E1506" s="612">
        <f>E1507+E1508</f>
        <v>0</v>
      </c>
      <c r="F1506" s="613">
        <f>F1507+F1508</f>
        <v>0</v>
      </c>
      <c r="G1506" s="613">
        <f>G1507+G1508</f>
        <v>0</v>
      </c>
      <c r="H1506" s="614">
        <f>IF(E1506+G1506=H1507+H1508,E1506+G1506, "CHYBA")</f>
        <v>0</v>
      </c>
      <c r="I1506" s="522">
        <f>I1507+I1508</f>
        <v>0</v>
      </c>
      <c r="J1506" s="519">
        <f t="shared" ref="J1506" si="484">J1507+J1508</f>
        <v>0</v>
      </c>
      <c r="K1506" s="519">
        <f>K1509</f>
        <v>0</v>
      </c>
      <c r="L1506" s="519">
        <f>IF(I1506+K1506=L1507+L1508+L1509,I1506+K1506,"CHYBA")</f>
        <v>0</v>
      </c>
      <c r="M1506" s="519">
        <f>M1507+M1508</f>
        <v>0</v>
      </c>
      <c r="N1506" s="519">
        <f>N1507+N1508</f>
        <v>0</v>
      </c>
      <c r="O1506" s="519">
        <f>O1509</f>
        <v>0</v>
      </c>
      <c r="P1506" s="519">
        <f>IF(M1506+O1506=P1507+P1508+P1509,M1506+O1506,"CHYBA")</f>
        <v>0</v>
      </c>
      <c r="Q1506" s="519">
        <f>Q1507+Q1508</f>
        <v>0</v>
      </c>
      <c r="R1506" s="519">
        <f>R1507+R1508</f>
        <v>0</v>
      </c>
      <c r="S1506" s="519">
        <f>S1509</f>
        <v>0</v>
      </c>
      <c r="T1506" s="521">
        <f>IF(Q1506+S1506=T1507+T1508+T1509,Q1506+S1506,"CHYBA")</f>
        <v>0</v>
      </c>
    </row>
    <row r="1507" spans="1:20" ht="15.75" hidden="1" thickBot="1">
      <c r="A1507" s="534" t="s">
        <v>55</v>
      </c>
      <c r="B1507" s="518" t="s">
        <v>419</v>
      </c>
      <c r="C1507" s="519" t="e">
        <f>ROUND((Q1507-R1507)/H1507/12,0)</f>
        <v>#DIV/0!</v>
      </c>
      <c r="D1507" s="519" t="e">
        <f>ROUND(R1507/F1507/12,0)</f>
        <v>#DIV/0!</v>
      </c>
      <c r="E1507" s="615"/>
      <c r="F1507" s="616"/>
      <c r="G1507" s="616"/>
      <c r="H1507" s="614">
        <f>E1507+G1507</f>
        <v>0</v>
      </c>
      <c r="I1507" s="541"/>
      <c r="J1507" s="542"/>
      <c r="K1507" s="519" t="s">
        <v>419</v>
      </c>
      <c r="L1507" s="519">
        <f>I1507</f>
        <v>0</v>
      </c>
      <c r="M1507" s="542"/>
      <c r="N1507" s="542"/>
      <c r="O1507" s="519" t="s">
        <v>419</v>
      </c>
      <c r="P1507" s="519">
        <f>M1507</f>
        <v>0</v>
      </c>
      <c r="Q1507" s="519">
        <f>I1507+M1507</f>
        <v>0</v>
      </c>
      <c r="R1507" s="519">
        <f>J1507+N1507</f>
        <v>0</v>
      </c>
      <c r="S1507" s="519" t="s">
        <v>419</v>
      </c>
      <c r="T1507" s="521">
        <f>Q1507</f>
        <v>0</v>
      </c>
    </row>
    <row r="1508" spans="1:20" ht="15.75" hidden="1" thickBot="1">
      <c r="A1508" s="534" t="s">
        <v>56</v>
      </c>
      <c r="B1508" s="518" t="s">
        <v>419</v>
      </c>
      <c r="C1508" s="519" t="e">
        <f>ROUND((Q1508-R1508)/H1508/12,0)</f>
        <v>#DIV/0!</v>
      </c>
      <c r="D1508" s="519" t="e">
        <f>ROUND(R1508/F1508/12,0)</f>
        <v>#DIV/0!</v>
      </c>
      <c r="E1508" s="615"/>
      <c r="F1508" s="616"/>
      <c r="G1508" s="616"/>
      <c r="H1508" s="614">
        <f>E1508+G1508</f>
        <v>0</v>
      </c>
      <c r="I1508" s="541"/>
      <c r="J1508" s="542"/>
      <c r="K1508" s="519" t="s">
        <v>419</v>
      </c>
      <c r="L1508" s="519">
        <f>I1508</f>
        <v>0</v>
      </c>
      <c r="M1508" s="542"/>
      <c r="N1508" s="542"/>
      <c r="O1508" s="519" t="s">
        <v>419</v>
      </c>
      <c r="P1508" s="519">
        <f>M1508</f>
        <v>0</v>
      </c>
      <c r="Q1508" s="519">
        <f>I1508+M1508</f>
        <v>0</v>
      </c>
      <c r="R1508" s="519">
        <f>J1508+N1508</f>
        <v>0</v>
      </c>
      <c r="S1508" s="519" t="s">
        <v>419</v>
      </c>
      <c r="T1508" s="521">
        <f>Q1508</f>
        <v>0</v>
      </c>
    </row>
    <row r="1509" spans="1:20" ht="15.75" hidden="1" thickBot="1">
      <c r="A1509" s="534" t="s">
        <v>57</v>
      </c>
      <c r="B1509" s="518" t="s">
        <v>419</v>
      </c>
      <c r="C1509" s="519" t="s">
        <v>419</v>
      </c>
      <c r="D1509" s="519" t="s">
        <v>419</v>
      </c>
      <c r="E1509" s="612" t="s">
        <v>419</v>
      </c>
      <c r="F1509" s="613" t="s">
        <v>419</v>
      </c>
      <c r="G1509" s="613" t="s">
        <v>419</v>
      </c>
      <c r="H1509" s="614" t="s">
        <v>419</v>
      </c>
      <c r="I1509" s="522" t="s">
        <v>419</v>
      </c>
      <c r="J1509" s="519" t="s">
        <v>419</v>
      </c>
      <c r="K1509" s="542"/>
      <c r="L1509" s="519">
        <f>K1509</f>
        <v>0</v>
      </c>
      <c r="M1509" s="519" t="s">
        <v>419</v>
      </c>
      <c r="N1509" s="519" t="s">
        <v>419</v>
      </c>
      <c r="O1509" s="542"/>
      <c r="P1509" s="519">
        <f>O1509</f>
        <v>0</v>
      </c>
      <c r="Q1509" s="519" t="s">
        <v>419</v>
      </c>
      <c r="R1509" s="519" t="s">
        <v>419</v>
      </c>
      <c r="S1509" s="519">
        <f>K1509+O1509</f>
        <v>0</v>
      </c>
      <c r="T1509" s="521">
        <f>S1509</f>
        <v>0</v>
      </c>
    </row>
    <row r="1510" spans="1:20" ht="18.75" hidden="1" thickBot="1">
      <c r="A1510" s="535" t="s">
        <v>518</v>
      </c>
      <c r="B1510" s="536"/>
      <c r="C1510" s="519" t="e">
        <f>ROUND((Q1510-R1510)/H1510/12,0)</f>
        <v>#DIV/0!</v>
      </c>
      <c r="D1510" s="519" t="e">
        <f>ROUND(R1510/F1510/12,0)</f>
        <v>#DIV/0!</v>
      </c>
      <c r="E1510" s="612">
        <f>E1511+E1512</f>
        <v>0</v>
      </c>
      <c r="F1510" s="613">
        <f>F1511+F1512</f>
        <v>0</v>
      </c>
      <c r="G1510" s="613">
        <f>G1511+G1512</f>
        <v>0</v>
      </c>
      <c r="H1510" s="614">
        <f>IF(E1510+G1510=H1511+H1512,E1510+G1510, "CHYBA")</f>
        <v>0</v>
      </c>
      <c r="I1510" s="522">
        <f>I1511+I1512</f>
        <v>0</v>
      </c>
      <c r="J1510" s="519">
        <f t="shared" ref="J1510" si="485">J1511+J1512</f>
        <v>0</v>
      </c>
      <c r="K1510" s="519">
        <f>K1513</f>
        <v>0</v>
      </c>
      <c r="L1510" s="519">
        <f>IF(I1510+K1510=L1511+L1512+L1513,I1510+K1510,"CHYBA")</f>
        <v>0</v>
      </c>
      <c r="M1510" s="519">
        <f>M1511+M1512</f>
        <v>0</v>
      </c>
      <c r="N1510" s="519">
        <f>N1511+N1512</f>
        <v>0</v>
      </c>
      <c r="O1510" s="519">
        <f>O1513</f>
        <v>0</v>
      </c>
      <c r="P1510" s="519">
        <f>IF(M1510+O1510=P1511+P1512+P1513,M1510+O1510,"CHYBA")</f>
        <v>0</v>
      </c>
      <c r="Q1510" s="519">
        <f>Q1511+Q1512</f>
        <v>0</v>
      </c>
      <c r="R1510" s="519">
        <f>R1511+R1512</f>
        <v>0</v>
      </c>
      <c r="S1510" s="519">
        <f>S1513</f>
        <v>0</v>
      </c>
      <c r="T1510" s="521">
        <f>IF(Q1510+S1510=T1511+T1512+T1513,Q1510+S1510,"CHYBA")</f>
        <v>0</v>
      </c>
    </row>
    <row r="1511" spans="1:20" ht="15.75" hidden="1" thickBot="1">
      <c r="A1511" s="534" t="s">
        <v>55</v>
      </c>
      <c r="B1511" s="518" t="s">
        <v>419</v>
      </c>
      <c r="C1511" s="519" t="e">
        <f>ROUND((Q1511-R1511)/H1511/12,0)</f>
        <v>#DIV/0!</v>
      </c>
      <c r="D1511" s="519" t="e">
        <f>ROUND(R1511/F1511/12,0)</f>
        <v>#DIV/0!</v>
      </c>
      <c r="E1511" s="615"/>
      <c r="F1511" s="616"/>
      <c r="G1511" s="616"/>
      <c r="H1511" s="614">
        <f>E1511+G1511</f>
        <v>0</v>
      </c>
      <c r="I1511" s="541"/>
      <c r="J1511" s="542"/>
      <c r="K1511" s="519" t="s">
        <v>419</v>
      </c>
      <c r="L1511" s="519">
        <f>I1511</f>
        <v>0</v>
      </c>
      <c r="M1511" s="542"/>
      <c r="N1511" s="542"/>
      <c r="O1511" s="519" t="s">
        <v>419</v>
      </c>
      <c r="P1511" s="519">
        <f>M1511</f>
        <v>0</v>
      </c>
      <c r="Q1511" s="519">
        <f>I1511+M1511</f>
        <v>0</v>
      </c>
      <c r="R1511" s="519">
        <f>J1511+N1511</f>
        <v>0</v>
      </c>
      <c r="S1511" s="519" t="s">
        <v>419</v>
      </c>
      <c r="T1511" s="521">
        <f>Q1511</f>
        <v>0</v>
      </c>
    </row>
    <row r="1512" spans="1:20" ht="15.75" hidden="1" thickBot="1">
      <c r="A1512" s="534" t="s">
        <v>56</v>
      </c>
      <c r="B1512" s="518" t="s">
        <v>419</v>
      </c>
      <c r="C1512" s="519" t="e">
        <f>ROUND((Q1512-R1512)/H1512/12,0)</f>
        <v>#DIV/0!</v>
      </c>
      <c r="D1512" s="519" t="e">
        <f>ROUND(R1512/F1512/12,0)</f>
        <v>#DIV/0!</v>
      </c>
      <c r="E1512" s="615"/>
      <c r="F1512" s="616"/>
      <c r="G1512" s="616"/>
      <c r="H1512" s="614">
        <f>E1512+G1512</f>
        <v>0</v>
      </c>
      <c r="I1512" s="541"/>
      <c r="J1512" s="542"/>
      <c r="K1512" s="519" t="s">
        <v>419</v>
      </c>
      <c r="L1512" s="519">
        <f>I1512</f>
        <v>0</v>
      </c>
      <c r="M1512" s="542"/>
      <c r="N1512" s="542"/>
      <c r="O1512" s="519" t="s">
        <v>419</v>
      </c>
      <c r="P1512" s="519">
        <f>M1512</f>
        <v>0</v>
      </c>
      <c r="Q1512" s="519">
        <f>I1512+M1512</f>
        <v>0</v>
      </c>
      <c r="R1512" s="519">
        <f>J1512+N1512</f>
        <v>0</v>
      </c>
      <c r="S1512" s="519" t="s">
        <v>419</v>
      </c>
      <c r="T1512" s="521">
        <f>Q1512</f>
        <v>0</v>
      </c>
    </row>
    <row r="1513" spans="1:20" ht="15.75" hidden="1" thickBot="1">
      <c r="A1513" s="534" t="s">
        <v>57</v>
      </c>
      <c r="B1513" s="518" t="s">
        <v>419</v>
      </c>
      <c r="C1513" s="519" t="s">
        <v>419</v>
      </c>
      <c r="D1513" s="519" t="s">
        <v>419</v>
      </c>
      <c r="E1513" s="612" t="s">
        <v>419</v>
      </c>
      <c r="F1513" s="613" t="s">
        <v>419</v>
      </c>
      <c r="G1513" s="613" t="s">
        <v>419</v>
      </c>
      <c r="H1513" s="614" t="s">
        <v>419</v>
      </c>
      <c r="I1513" s="522" t="s">
        <v>419</v>
      </c>
      <c r="J1513" s="519" t="s">
        <v>419</v>
      </c>
      <c r="K1513" s="542"/>
      <c r="L1513" s="519">
        <f>K1513</f>
        <v>0</v>
      </c>
      <c r="M1513" s="519" t="s">
        <v>419</v>
      </c>
      <c r="N1513" s="519" t="s">
        <v>419</v>
      </c>
      <c r="O1513" s="542"/>
      <c r="P1513" s="519">
        <f>O1513</f>
        <v>0</v>
      </c>
      <c r="Q1513" s="519" t="s">
        <v>419</v>
      </c>
      <c r="R1513" s="519" t="s">
        <v>419</v>
      </c>
      <c r="S1513" s="519">
        <f>K1513+O1513</f>
        <v>0</v>
      </c>
      <c r="T1513" s="521">
        <f>S1513</f>
        <v>0</v>
      </c>
    </row>
    <row r="1514" spans="1:20" ht="18.75" hidden="1" thickBot="1">
      <c r="A1514" s="535" t="s">
        <v>518</v>
      </c>
      <c r="B1514" s="536"/>
      <c r="C1514" s="519" t="e">
        <f>ROUND((Q1514-R1514)/H1514/12,0)</f>
        <v>#DIV/0!</v>
      </c>
      <c r="D1514" s="519" t="e">
        <f>ROUND(R1514/F1514/12,0)</f>
        <v>#DIV/0!</v>
      </c>
      <c r="E1514" s="612">
        <f>E1515+E1516</f>
        <v>0</v>
      </c>
      <c r="F1514" s="613">
        <f>F1515+F1516</f>
        <v>0</v>
      </c>
      <c r="G1514" s="613">
        <f>G1515+G1516</f>
        <v>0</v>
      </c>
      <c r="H1514" s="614">
        <f>IF(E1514+G1514=H1515+H1516,E1514+G1514, "CHYBA")</f>
        <v>0</v>
      </c>
      <c r="I1514" s="522">
        <f>I1515+I1516</f>
        <v>0</v>
      </c>
      <c r="J1514" s="519">
        <f t="shared" ref="J1514" si="486">J1515+J1516</f>
        <v>0</v>
      </c>
      <c r="K1514" s="519">
        <f>K1517</f>
        <v>0</v>
      </c>
      <c r="L1514" s="519">
        <f>IF(I1514+K1514=L1515+L1516+L1517,I1514+K1514,"CHYBA")</f>
        <v>0</v>
      </c>
      <c r="M1514" s="519">
        <f>M1515+M1516</f>
        <v>0</v>
      </c>
      <c r="N1514" s="519">
        <f>N1515+N1516</f>
        <v>0</v>
      </c>
      <c r="O1514" s="519">
        <f>O1517</f>
        <v>0</v>
      </c>
      <c r="P1514" s="519">
        <f>IF(M1514+O1514=P1515+P1516+P1517,M1514+O1514,"CHYBA")</f>
        <v>0</v>
      </c>
      <c r="Q1514" s="519">
        <f>Q1515+Q1516</f>
        <v>0</v>
      </c>
      <c r="R1514" s="519">
        <f>R1515+R1516</f>
        <v>0</v>
      </c>
      <c r="S1514" s="519">
        <f>S1517</f>
        <v>0</v>
      </c>
      <c r="T1514" s="521">
        <f>IF(Q1514+S1514=T1515+T1516+T1517,Q1514+S1514,"CHYBA")</f>
        <v>0</v>
      </c>
    </row>
    <row r="1515" spans="1:20" ht="15.75" hidden="1" thickBot="1">
      <c r="A1515" s="534" t="s">
        <v>55</v>
      </c>
      <c r="B1515" s="518" t="s">
        <v>419</v>
      </c>
      <c r="C1515" s="519" t="e">
        <f>ROUND((Q1515-R1515)/H1515/12,0)</f>
        <v>#DIV/0!</v>
      </c>
      <c r="D1515" s="519" t="e">
        <f>ROUND(R1515/F1515/12,0)</f>
        <v>#DIV/0!</v>
      </c>
      <c r="E1515" s="615"/>
      <c r="F1515" s="616"/>
      <c r="G1515" s="616"/>
      <c r="H1515" s="614">
        <f>E1515+G1515</f>
        <v>0</v>
      </c>
      <c r="I1515" s="541"/>
      <c r="J1515" s="542"/>
      <c r="K1515" s="519" t="s">
        <v>419</v>
      </c>
      <c r="L1515" s="519">
        <f>I1515</f>
        <v>0</v>
      </c>
      <c r="M1515" s="542"/>
      <c r="N1515" s="542"/>
      <c r="O1515" s="519" t="s">
        <v>419</v>
      </c>
      <c r="P1515" s="519">
        <f>M1515</f>
        <v>0</v>
      </c>
      <c r="Q1515" s="519">
        <f>I1515+M1515</f>
        <v>0</v>
      </c>
      <c r="R1515" s="519">
        <f>J1515+N1515</f>
        <v>0</v>
      </c>
      <c r="S1515" s="519" t="s">
        <v>419</v>
      </c>
      <c r="T1515" s="521">
        <f>Q1515</f>
        <v>0</v>
      </c>
    </row>
    <row r="1516" spans="1:20" ht="15.75" hidden="1" thickBot="1">
      <c r="A1516" s="534" t="s">
        <v>56</v>
      </c>
      <c r="B1516" s="518" t="s">
        <v>419</v>
      </c>
      <c r="C1516" s="519" t="e">
        <f>ROUND((Q1516-R1516)/H1516/12,0)</f>
        <v>#DIV/0!</v>
      </c>
      <c r="D1516" s="519" t="e">
        <f>ROUND(R1516/F1516/12,0)</f>
        <v>#DIV/0!</v>
      </c>
      <c r="E1516" s="615"/>
      <c r="F1516" s="616"/>
      <c r="G1516" s="616"/>
      <c r="H1516" s="614">
        <f>E1516+G1516</f>
        <v>0</v>
      </c>
      <c r="I1516" s="541"/>
      <c r="J1516" s="542"/>
      <c r="K1516" s="519" t="s">
        <v>419</v>
      </c>
      <c r="L1516" s="519">
        <f>I1516</f>
        <v>0</v>
      </c>
      <c r="M1516" s="542"/>
      <c r="N1516" s="542"/>
      <c r="O1516" s="519" t="s">
        <v>419</v>
      </c>
      <c r="P1516" s="519">
        <f>M1516</f>
        <v>0</v>
      </c>
      <c r="Q1516" s="519">
        <f>I1516+M1516</f>
        <v>0</v>
      </c>
      <c r="R1516" s="519">
        <f>J1516+N1516</f>
        <v>0</v>
      </c>
      <c r="S1516" s="519" t="s">
        <v>419</v>
      </c>
      <c r="T1516" s="521">
        <f>Q1516</f>
        <v>0</v>
      </c>
    </row>
    <row r="1517" spans="1:20" ht="15.75" hidden="1" thickBot="1">
      <c r="A1517" s="534" t="s">
        <v>57</v>
      </c>
      <c r="B1517" s="518" t="s">
        <v>419</v>
      </c>
      <c r="C1517" s="519" t="s">
        <v>419</v>
      </c>
      <c r="D1517" s="519" t="s">
        <v>419</v>
      </c>
      <c r="E1517" s="612" t="s">
        <v>419</v>
      </c>
      <c r="F1517" s="613" t="s">
        <v>419</v>
      </c>
      <c r="G1517" s="613" t="s">
        <v>419</v>
      </c>
      <c r="H1517" s="614" t="s">
        <v>419</v>
      </c>
      <c r="I1517" s="522" t="s">
        <v>419</v>
      </c>
      <c r="J1517" s="519" t="s">
        <v>419</v>
      </c>
      <c r="K1517" s="542"/>
      <c r="L1517" s="519">
        <f>K1517</f>
        <v>0</v>
      </c>
      <c r="M1517" s="519" t="s">
        <v>419</v>
      </c>
      <c r="N1517" s="519" t="s">
        <v>419</v>
      </c>
      <c r="O1517" s="542"/>
      <c r="P1517" s="519">
        <f>O1517</f>
        <v>0</v>
      </c>
      <c r="Q1517" s="519" t="s">
        <v>419</v>
      </c>
      <c r="R1517" s="519" t="s">
        <v>419</v>
      </c>
      <c r="S1517" s="519">
        <f>K1517+O1517</f>
        <v>0</v>
      </c>
      <c r="T1517" s="521">
        <f>S1517</f>
        <v>0</v>
      </c>
    </row>
    <row r="1518" spans="1:20" ht="18.75" hidden="1" thickBot="1">
      <c r="A1518" s="535" t="s">
        <v>518</v>
      </c>
      <c r="B1518" s="536"/>
      <c r="C1518" s="519" t="e">
        <f>ROUND((Q1518-R1518)/H1518/12,0)</f>
        <v>#DIV/0!</v>
      </c>
      <c r="D1518" s="519" t="e">
        <f>ROUND(R1518/F1518/12,0)</f>
        <v>#DIV/0!</v>
      </c>
      <c r="E1518" s="612">
        <f>E1519+E1520</f>
        <v>0</v>
      </c>
      <c r="F1518" s="613">
        <f>F1519+F1520</f>
        <v>0</v>
      </c>
      <c r="G1518" s="613">
        <f>G1519+G1520</f>
        <v>0</v>
      </c>
      <c r="H1518" s="614">
        <f>IF(E1518+G1518=H1519+H1520,E1518+G1518, "CHYBA")</f>
        <v>0</v>
      </c>
      <c r="I1518" s="522">
        <f>I1519+I1520</f>
        <v>0</v>
      </c>
      <c r="J1518" s="519">
        <f t="shared" ref="J1518" si="487">J1519+J1520</f>
        <v>0</v>
      </c>
      <c r="K1518" s="519">
        <f>K1521</f>
        <v>0</v>
      </c>
      <c r="L1518" s="519">
        <f>IF(I1518+K1518=L1519+L1520+L1521,I1518+K1518,"CHYBA")</f>
        <v>0</v>
      </c>
      <c r="M1518" s="519">
        <f>M1519+M1520</f>
        <v>0</v>
      </c>
      <c r="N1518" s="519">
        <f>N1519+N1520</f>
        <v>0</v>
      </c>
      <c r="O1518" s="519">
        <f>O1521</f>
        <v>0</v>
      </c>
      <c r="P1518" s="519">
        <f>IF(M1518+O1518=P1519+P1520+P1521,M1518+O1518,"CHYBA")</f>
        <v>0</v>
      </c>
      <c r="Q1518" s="519">
        <f>Q1519+Q1520</f>
        <v>0</v>
      </c>
      <c r="R1518" s="519">
        <f>R1519+R1520</f>
        <v>0</v>
      </c>
      <c r="S1518" s="519">
        <f>S1521</f>
        <v>0</v>
      </c>
      <c r="T1518" s="521">
        <f>IF(Q1518+S1518=T1519+T1520+T1521,Q1518+S1518,"CHYBA")</f>
        <v>0</v>
      </c>
    </row>
    <row r="1519" spans="1:20" ht="15.75" hidden="1" thickBot="1">
      <c r="A1519" s="534" t="s">
        <v>55</v>
      </c>
      <c r="B1519" s="518" t="s">
        <v>419</v>
      </c>
      <c r="C1519" s="519" t="e">
        <f>ROUND((Q1519-R1519)/H1519/12,0)</f>
        <v>#DIV/0!</v>
      </c>
      <c r="D1519" s="519" t="e">
        <f>ROUND(R1519/F1519/12,0)</f>
        <v>#DIV/0!</v>
      </c>
      <c r="E1519" s="615"/>
      <c r="F1519" s="616"/>
      <c r="G1519" s="616"/>
      <c r="H1519" s="614">
        <f>E1519+G1519</f>
        <v>0</v>
      </c>
      <c r="I1519" s="541"/>
      <c r="J1519" s="542"/>
      <c r="K1519" s="519" t="s">
        <v>419</v>
      </c>
      <c r="L1519" s="519">
        <f>I1519</f>
        <v>0</v>
      </c>
      <c r="M1519" s="542"/>
      <c r="N1519" s="542"/>
      <c r="O1519" s="519" t="s">
        <v>419</v>
      </c>
      <c r="P1519" s="519">
        <f>M1519</f>
        <v>0</v>
      </c>
      <c r="Q1519" s="519">
        <f>I1519+M1519</f>
        <v>0</v>
      </c>
      <c r="R1519" s="519">
        <f>J1519+N1519</f>
        <v>0</v>
      </c>
      <c r="S1519" s="519" t="s">
        <v>419</v>
      </c>
      <c r="T1519" s="521">
        <f>Q1519</f>
        <v>0</v>
      </c>
    </row>
    <row r="1520" spans="1:20" ht="15.75" hidden="1" thickBot="1">
      <c r="A1520" s="534" t="s">
        <v>56</v>
      </c>
      <c r="B1520" s="518" t="s">
        <v>419</v>
      </c>
      <c r="C1520" s="519" t="e">
        <f>ROUND((Q1520-R1520)/H1520/12,0)</f>
        <v>#DIV/0!</v>
      </c>
      <c r="D1520" s="519" t="e">
        <f>ROUND(R1520/F1520/12,0)</f>
        <v>#DIV/0!</v>
      </c>
      <c r="E1520" s="615"/>
      <c r="F1520" s="616"/>
      <c r="G1520" s="616"/>
      <c r="H1520" s="614">
        <f>E1520+G1520</f>
        <v>0</v>
      </c>
      <c r="I1520" s="541"/>
      <c r="J1520" s="542"/>
      <c r="K1520" s="519" t="s">
        <v>419</v>
      </c>
      <c r="L1520" s="519">
        <f>I1520</f>
        <v>0</v>
      </c>
      <c r="M1520" s="542"/>
      <c r="N1520" s="542"/>
      <c r="O1520" s="519" t="s">
        <v>419</v>
      </c>
      <c r="P1520" s="519">
        <f>M1520</f>
        <v>0</v>
      </c>
      <c r="Q1520" s="519">
        <f>I1520+M1520</f>
        <v>0</v>
      </c>
      <c r="R1520" s="519">
        <f>J1520+N1520</f>
        <v>0</v>
      </c>
      <c r="S1520" s="519" t="s">
        <v>419</v>
      </c>
      <c r="T1520" s="521">
        <f>Q1520</f>
        <v>0</v>
      </c>
    </row>
    <row r="1521" spans="1:20" ht="15.75" hidden="1" thickBot="1">
      <c r="A1521" s="551" t="s">
        <v>57</v>
      </c>
      <c r="B1521" s="552" t="s">
        <v>419</v>
      </c>
      <c r="C1521" s="553" t="s">
        <v>419</v>
      </c>
      <c r="D1521" s="553" t="s">
        <v>419</v>
      </c>
      <c r="E1521" s="621" t="s">
        <v>419</v>
      </c>
      <c r="F1521" s="622" t="s">
        <v>419</v>
      </c>
      <c r="G1521" s="622" t="s">
        <v>419</v>
      </c>
      <c r="H1521" s="623" t="s">
        <v>419</v>
      </c>
      <c r="I1521" s="557" t="s">
        <v>419</v>
      </c>
      <c r="J1521" s="553" t="s">
        <v>419</v>
      </c>
      <c r="K1521" s="558"/>
      <c r="L1521" s="553">
        <f>K1521</f>
        <v>0</v>
      </c>
      <c r="M1521" s="553" t="s">
        <v>419</v>
      </c>
      <c r="N1521" s="553" t="s">
        <v>419</v>
      </c>
      <c r="O1521" s="558"/>
      <c r="P1521" s="553">
        <f>O1521</f>
        <v>0</v>
      </c>
      <c r="Q1521" s="553" t="s">
        <v>419</v>
      </c>
      <c r="R1521" s="553" t="s">
        <v>419</v>
      </c>
      <c r="S1521" s="553">
        <f>K1521+O1521</f>
        <v>0</v>
      </c>
      <c r="T1521" s="559">
        <f>S1521</f>
        <v>0</v>
      </c>
    </row>
    <row r="1522" spans="1:20" ht="16.5" hidden="1" thickBot="1">
      <c r="A1522" s="528" t="s">
        <v>423</v>
      </c>
      <c r="B1522" s="529" t="s">
        <v>419</v>
      </c>
      <c r="C1522" s="530" t="e">
        <f>ROUND((Q1522-R1522)/H1522/12,0)</f>
        <v>#DIV/0!</v>
      </c>
      <c r="D1522" s="530" t="e">
        <f>ROUND(R1522/F1522/12,0)</f>
        <v>#DIV/0!</v>
      </c>
      <c r="E1522" s="624">
        <f>E1523+E1524</f>
        <v>0</v>
      </c>
      <c r="F1522" s="625">
        <f>F1523+F1524</f>
        <v>0</v>
      </c>
      <c r="G1522" s="625">
        <f>G1523+G1524</f>
        <v>0</v>
      </c>
      <c r="H1522" s="626">
        <f>IF(E1522+G1522=H1523+H1524,E1522+G1522, "CHYBA")</f>
        <v>0</v>
      </c>
      <c r="I1522" s="533">
        <f>I1523+I1524</f>
        <v>0</v>
      </c>
      <c r="J1522" s="530">
        <f t="shared" ref="J1522" si="488">J1523+J1524</f>
        <v>0</v>
      </c>
      <c r="K1522" s="530">
        <f>K1525</f>
        <v>0</v>
      </c>
      <c r="L1522" s="530">
        <f>IF(I1522+K1522=L1523+L1524+L1525,I1522+K1522,"CHYBA")</f>
        <v>0</v>
      </c>
      <c r="M1522" s="530">
        <f>M1523+M1524</f>
        <v>0</v>
      </c>
      <c r="N1522" s="530">
        <f>N1523+N1524</f>
        <v>0</v>
      </c>
      <c r="O1522" s="530">
        <f>O1525</f>
        <v>0</v>
      </c>
      <c r="P1522" s="530">
        <f>IF(M1522+O1522=P1523+P1524+P1525,M1522+O1522,"CHYBA")</f>
        <v>0</v>
      </c>
      <c r="Q1522" s="530">
        <f>Q1523+Q1524</f>
        <v>0</v>
      </c>
      <c r="R1522" s="530">
        <f>R1523+R1524</f>
        <v>0</v>
      </c>
      <c r="S1522" s="530">
        <f>S1525</f>
        <v>0</v>
      </c>
      <c r="T1522" s="532">
        <f>IF(Q1522+S1522=T1523+T1524+T1525,Q1522+S1522,"CHYBA")</f>
        <v>0</v>
      </c>
    </row>
    <row r="1523" spans="1:20" ht="15.75" hidden="1" thickBot="1">
      <c r="A1523" s="534" t="s">
        <v>55</v>
      </c>
      <c r="B1523" s="518" t="s">
        <v>419</v>
      </c>
      <c r="C1523" s="519" t="e">
        <f>ROUND((Q1523-R1523)/H1523/12,0)</f>
        <v>#DIV/0!</v>
      </c>
      <c r="D1523" s="519" t="e">
        <f>ROUND(R1523/F1523/12,0)</f>
        <v>#DIV/0!</v>
      </c>
      <c r="E1523" s="612">
        <f>E1527+E1531+E1535+E1539+E1543+E1547+E1551</f>
        <v>0</v>
      </c>
      <c r="F1523" s="613">
        <f>F1527+F1531+F1535+F1539+F1543+F1547+F1551</f>
        <v>0</v>
      </c>
      <c r="G1523" s="613">
        <f>G1527+G1531+G1535+G1539+G1543+G1547+G1551</f>
        <v>0</v>
      </c>
      <c r="H1523" s="614">
        <f>E1523+G1523</f>
        <v>0</v>
      </c>
      <c r="I1523" s="522">
        <f>I1527+I1531+I1535+I1539+I1543+I1547+I1551</f>
        <v>0</v>
      </c>
      <c r="J1523" s="519">
        <f t="shared" ref="J1523:J1524" si="489">J1527+J1531+J1535+J1539+J1543+J1547+J1551</f>
        <v>0</v>
      </c>
      <c r="K1523" s="519" t="s">
        <v>419</v>
      </c>
      <c r="L1523" s="519">
        <f>I1523</f>
        <v>0</v>
      </c>
      <c r="M1523" s="519">
        <f>M1527+M1531+M1535+M1539+M1543+M1547+M1551</f>
        <v>0</v>
      </c>
      <c r="N1523" s="519">
        <f t="shared" ref="N1523:N1524" si="490">N1527+N1531+N1535+N1539+N1543+N1547+N1551</f>
        <v>0</v>
      </c>
      <c r="O1523" s="519" t="s">
        <v>419</v>
      </c>
      <c r="P1523" s="519">
        <f>M1523</f>
        <v>0</v>
      </c>
      <c r="Q1523" s="519">
        <f>I1523+M1523</f>
        <v>0</v>
      </c>
      <c r="R1523" s="519">
        <f>J1523+N1523</f>
        <v>0</v>
      </c>
      <c r="S1523" s="519" t="s">
        <v>419</v>
      </c>
      <c r="T1523" s="521">
        <f>Q1523</f>
        <v>0</v>
      </c>
    </row>
    <row r="1524" spans="1:20" ht="15.75" hidden="1" thickBot="1">
      <c r="A1524" s="534" t="s">
        <v>56</v>
      </c>
      <c r="B1524" s="518" t="s">
        <v>419</v>
      </c>
      <c r="C1524" s="519" t="e">
        <f>ROUND((Q1524-R1524)/H1524/12,0)</f>
        <v>#DIV/0!</v>
      </c>
      <c r="D1524" s="519" t="e">
        <f>ROUND(R1524/F1524/12,0)</f>
        <v>#DIV/0!</v>
      </c>
      <c r="E1524" s="612">
        <f>E1528+E1532+E1536+E1540+E1544+E1548+E1552</f>
        <v>0</v>
      </c>
      <c r="F1524" s="613">
        <f t="shared" ref="F1524:G1524" si="491">F1528+F1532+F1536+F1540+F1544+F1548+F1552</f>
        <v>0</v>
      </c>
      <c r="G1524" s="613">
        <f t="shared" si="491"/>
        <v>0</v>
      </c>
      <c r="H1524" s="614">
        <f>E1524+G1524</f>
        <v>0</v>
      </c>
      <c r="I1524" s="522">
        <f>I1528+I1532+I1536+I1540+I1544+I1548+I1552</f>
        <v>0</v>
      </c>
      <c r="J1524" s="519">
        <f t="shared" si="489"/>
        <v>0</v>
      </c>
      <c r="K1524" s="519" t="s">
        <v>419</v>
      </c>
      <c r="L1524" s="519">
        <f>I1524</f>
        <v>0</v>
      </c>
      <c r="M1524" s="519">
        <f>M1528+M1532+M1536+M1540+M1544+M1548+M1552</f>
        <v>0</v>
      </c>
      <c r="N1524" s="519">
        <f t="shared" si="490"/>
        <v>0</v>
      </c>
      <c r="O1524" s="519" t="s">
        <v>419</v>
      </c>
      <c r="P1524" s="519">
        <f>M1524</f>
        <v>0</v>
      </c>
      <c r="Q1524" s="519">
        <f>I1524+M1524</f>
        <v>0</v>
      </c>
      <c r="R1524" s="519">
        <f>J1524+N1524</f>
        <v>0</v>
      </c>
      <c r="S1524" s="519" t="s">
        <v>419</v>
      </c>
      <c r="T1524" s="521">
        <f>Q1524</f>
        <v>0</v>
      </c>
    </row>
    <row r="1525" spans="1:20" ht="15.75" hidden="1" thickBot="1">
      <c r="A1525" s="534" t="s">
        <v>57</v>
      </c>
      <c r="B1525" s="518" t="s">
        <v>419</v>
      </c>
      <c r="C1525" s="519" t="s">
        <v>419</v>
      </c>
      <c r="D1525" s="519" t="s">
        <v>419</v>
      </c>
      <c r="E1525" s="612" t="s">
        <v>419</v>
      </c>
      <c r="F1525" s="613" t="s">
        <v>419</v>
      </c>
      <c r="G1525" s="613" t="s">
        <v>419</v>
      </c>
      <c r="H1525" s="614" t="s">
        <v>419</v>
      </c>
      <c r="I1525" s="522" t="s">
        <v>419</v>
      </c>
      <c r="J1525" s="519" t="s">
        <v>419</v>
      </c>
      <c r="K1525" s="519">
        <f>K1529+K1533+K1537+K1541+K1545+K1549+K1553</f>
        <v>0</v>
      </c>
      <c r="L1525" s="519">
        <f>K1525</f>
        <v>0</v>
      </c>
      <c r="M1525" s="519" t="s">
        <v>419</v>
      </c>
      <c r="N1525" s="519" t="s">
        <v>419</v>
      </c>
      <c r="O1525" s="519">
        <f>O1529+O1533+O1537+O1541+O1545+O1549+O1553</f>
        <v>0</v>
      </c>
      <c r="P1525" s="519">
        <f>O1525</f>
        <v>0</v>
      </c>
      <c r="Q1525" s="519" t="s">
        <v>419</v>
      </c>
      <c r="R1525" s="519" t="s">
        <v>419</v>
      </c>
      <c r="S1525" s="519">
        <f>K1525+O1525</f>
        <v>0</v>
      </c>
      <c r="T1525" s="521">
        <f>S1525</f>
        <v>0</v>
      </c>
    </row>
    <row r="1526" spans="1:20" ht="18.75" hidden="1" thickBot="1">
      <c r="A1526" s="535" t="s">
        <v>518</v>
      </c>
      <c r="B1526" s="536"/>
      <c r="C1526" s="519" t="e">
        <f>ROUND((Q1526-R1526)/H1526/12,0)</f>
        <v>#DIV/0!</v>
      </c>
      <c r="D1526" s="519" t="e">
        <f>ROUND(R1526/F1526/12,0)</f>
        <v>#DIV/0!</v>
      </c>
      <c r="E1526" s="612">
        <f>E1527+E1528</f>
        <v>0</v>
      </c>
      <c r="F1526" s="613">
        <f>F1527+F1528</f>
        <v>0</v>
      </c>
      <c r="G1526" s="613">
        <f>G1527+G1528</f>
        <v>0</v>
      </c>
      <c r="H1526" s="614">
        <f>IF(E1526+G1526=H1527+H1528,E1526+G1526, "CHYBA")</f>
        <v>0</v>
      </c>
      <c r="I1526" s="537">
        <f>I1527+I1528</f>
        <v>0</v>
      </c>
      <c r="J1526" s="538">
        <f>J1527+J1528</f>
        <v>0</v>
      </c>
      <c r="K1526" s="538">
        <f>K1529</f>
        <v>0</v>
      </c>
      <c r="L1526" s="538">
        <f>IF(I1526+K1526=L1527+L1528+L1529,I1526+K1526,"CHYBA")</f>
        <v>0</v>
      </c>
      <c r="M1526" s="519">
        <f>M1527+M1528</f>
        <v>0</v>
      </c>
      <c r="N1526" s="519">
        <f>N1527+N1528</f>
        <v>0</v>
      </c>
      <c r="O1526" s="519">
        <f>O1529</f>
        <v>0</v>
      </c>
      <c r="P1526" s="519">
        <f>IF(M1526+O1526=P1527+P1528+P1529,M1526+O1526,"CHYBA")</f>
        <v>0</v>
      </c>
      <c r="Q1526" s="519">
        <f>Q1527+Q1528</f>
        <v>0</v>
      </c>
      <c r="R1526" s="519">
        <f>R1527+R1528</f>
        <v>0</v>
      </c>
      <c r="S1526" s="519">
        <f>S1529</f>
        <v>0</v>
      </c>
      <c r="T1526" s="521">
        <f>IF(Q1526+S1526=T1527+T1528+T1529,Q1526+S1526,"CHYBA")</f>
        <v>0</v>
      </c>
    </row>
    <row r="1527" spans="1:20" ht="15.75" hidden="1" thickBot="1">
      <c r="A1527" s="534" t="s">
        <v>55</v>
      </c>
      <c r="B1527" s="518" t="s">
        <v>419</v>
      </c>
      <c r="C1527" s="519" t="e">
        <f>ROUND((Q1527-R1527)/H1527/12,0)</f>
        <v>#DIV/0!</v>
      </c>
      <c r="D1527" s="519" t="e">
        <f>ROUND(R1527/F1527/12,0)</f>
        <v>#DIV/0!</v>
      </c>
      <c r="E1527" s="615"/>
      <c r="F1527" s="616"/>
      <c r="G1527" s="616"/>
      <c r="H1527" s="614">
        <f>E1527+G1527</f>
        <v>0</v>
      </c>
      <c r="I1527" s="541"/>
      <c r="J1527" s="542"/>
      <c r="K1527" s="538" t="s">
        <v>419</v>
      </c>
      <c r="L1527" s="538">
        <f>I1527</f>
        <v>0</v>
      </c>
      <c r="M1527" s="542"/>
      <c r="N1527" s="542"/>
      <c r="O1527" s="519" t="s">
        <v>419</v>
      </c>
      <c r="P1527" s="519">
        <f>M1527</f>
        <v>0</v>
      </c>
      <c r="Q1527" s="519">
        <f>I1527+M1527</f>
        <v>0</v>
      </c>
      <c r="R1527" s="519">
        <f>J1527+N1527</f>
        <v>0</v>
      </c>
      <c r="S1527" s="519" t="s">
        <v>419</v>
      </c>
      <c r="T1527" s="521">
        <f>Q1527</f>
        <v>0</v>
      </c>
    </row>
    <row r="1528" spans="1:20" ht="15.75" hidden="1" thickBot="1">
      <c r="A1528" s="534" t="s">
        <v>56</v>
      </c>
      <c r="B1528" s="518" t="s">
        <v>419</v>
      </c>
      <c r="C1528" s="519" t="e">
        <f>ROUND((Q1528-R1528)/H1528/12,0)</f>
        <v>#DIV/0!</v>
      </c>
      <c r="D1528" s="519" t="e">
        <f>ROUND(R1528/F1528/12,0)</f>
        <v>#DIV/0!</v>
      </c>
      <c r="E1528" s="615"/>
      <c r="F1528" s="616"/>
      <c r="G1528" s="616"/>
      <c r="H1528" s="614">
        <f>E1528+G1528</f>
        <v>0</v>
      </c>
      <c r="I1528" s="541"/>
      <c r="J1528" s="542"/>
      <c r="K1528" s="538" t="s">
        <v>419</v>
      </c>
      <c r="L1528" s="538">
        <f>I1528</f>
        <v>0</v>
      </c>
      <c r="M1528" s="542"/>
      <c r="N1528" s="542"/>
      <c r="O1528" s="519" t="s">
        <v>419</v>
      </c>
      <c r="P1528" s="519">
        <f>M1528</f>
        <v>0</v>
      </c>
      <c r="Q1528" s="519">
        <f>I1528+M1528</f>
        <v>0</v>
      </c>
      <c r="R1528" s="519">
        <f>J1528+N1528</f>
        <v>0</v>
      </c>
      <c r="S1528" s="519" t="s">
        <v>419</v>
      </c>
      <c r="T1528" s="521">
        <f>Q1528</f>
        <v>0</v>
      </c>
    </row>
    <row r="1529" spans="1:20" ht="15.75" hidden="1" thickBot="1">
      <c r="A1529" s="534" t="s">
        <v>57</v>
      </c>
      <c r="B1529" s="518" t="s">
        <v>419</v>
      </c>
      <c r="C1529" s="519" t="s">
        <v>419</v>
      </c>
      <c r="D1529" s="519" t="s">
        <v>419</v>
      </c>
      <c r="E1529" s="612" t="s">
        <v>419</v>
      </c>
      <c r="F1529" s="613" t="s">
        <v>419</v>
      </c>
      <c r="G1529" s="613" t="s">
        <v>419</v>
      </c>
      <c r="H1529" s="614" t="s">
        <v>419</v>
      </c>
      <c r="I1529" s="522" t="s">
        <v>419</v>
      </c>
      <c r="J1529" s="519" t="s">
        <v>419</v>
      </c>
      <c r="K1529" s="542"/>
      <c r="L1529" s="538">
        <f>K1529</f>
        <v>0</v>
      </c>
      <c r="M1529" s="519" t="s">
        <v>419</v>
      </c>
      <c r="N1529" s="519" t="s">
        <v>419</v>
      </c>
      <c r="O1529" s="542"/>
      <c r="P1529" s="519">
        <f>O1529</f>
        <v>0</v>
      </c>
      <c r="Q1529" s="519" t="s">
        <v>419</v>
      </c>
      <c r="R1529" s="519" t="s">
        <v>419</v>
      </c>
      <c r="S1529" s="519">
        <f>K1529+O1529</f>
        <v>0</v>
      </c>
      <c r="T1529" s="521">
        <f>S1529</f>
        <v>0</v>
      </c>
    </row>
    <row r="1530" spans="1:20" ht="18.75" hidden="1" thickBot="1">
      <c r="A1530" s="535" t="s">
        <v>518</v>
      </c>
      <c r="B1530" s="536"/>
      <c r="C1530" s="519" t="e">
        <f>ROUND((Q1530-R1530)/H1530/12,0)</f>
        <v>#DIV/0!</v>
      </c>
      <c r="D1530" s="519" t="e">
        <f>ROUND(R1530/F1530/12,0)</f>
        <v>#DIV/0!</v>
      </c>
      <c r="E1530" s="612">
        <f>E1531+E1532</f>
        <v>0</v>
      </c>
      <c r="F1530" s="613">
        <f>F1531+F1532</f>
        <v>0</v>
      </c>
      <c r="G1530" s="613">
        <f>G1531+G1532</f>
        <v>0</v>
      </c>
      <c r="H1530" s="614">
        <f>IF(E1530+G1530=H1531+H1532,E1530+G1530, "CHYBA")</f>
        <v>0</v>
      </c>
      <c r="I1530" s="522">
        <f>I1531+I1532</f>
        <v>0</v>
      </c>
      <c r="J1530" s="519">
        <f t="shared" ref="J1530" si="492">J1531+J1532</f>
        <v>0</v>
      </c>
      <c r="K1530" s="519">
        <f>K1533</f>
        <v>0</v>
      </c>
      <c r="L1530" s="519">
        <f>IF(I1530+K1530=L1531+L1532+L1533,I1530+K1530,"CHYBA")</f>
        <v>0</v>
      </c>
      <c r="M1530" s="519">
        <f>M1531+M1532</f>
        <v>0</v>
      </c>
      <c r="N1530" s="519">
        <f>N1531+N1532</f>
        <v>0</v>
      </c>
      <c r="O1530" s="519">
        <f>O1533</f>
        <v>0</v>
      </c>
      <c r="P1530" s="519">
        <f>IF(M1530+O1530=P1531+P1532+P1533,M1530+O1530,"CHYBA")</f>
        <v>0</v>
      </c>
      <c r="Q1530" s="519">
        <f>Q1531+Q1532</f>
        <v>0</v>
      </c>
      <c r="R1530" s="519">
        <f>R1531+R1532</f>
        <v>0</v>
      </c>
      <c r="S1530" s="519">
        <f>S1533</f>
        <v>0</v>
      </c>
      <c r="T1530" s="521">
        <f>IF(Q1530+S1530=T1531+T1532+T1533,Q1530+S1530,"CHYBA")</f>
        <v>0</v>
      </c>
    </row>
    <row r="1531" spans="1:20" ht="15.75" hidden="1" thickBot="1">
      <c r="A1531" s="534" t="s">
        <v>55</v>
      </c>
      <c r="B1531" s="518" t="s">
        <v>419</v>
      </c>
      <c r="C1531" s="519" t="e">
        <f>ROUND((Q1531-R1531)/H1531/12,0)</f>
        <v>#DIV/0!</v>
      </c>
      <c r="D1531" s="519" t="e">
        <f>ROUND(R1531/F1531/12,0)</f>
        <v>#DIV/0!</v>
      </c>
      <c r="E1531" s="615"/>
      <c r="F1531" s="616"/>
      <c r="G1531" s="616"/>
      <c r="H1531" s="614">
        <f>E1531+G1531</f>
        <v>0</v>
      </c>
      <c r="I1531" s="541"/>
      <c r="J1531" s="542"/>
      <c r="K1531" s="519" t="s">
        <v>419</v>
      </c>
      <c r="L1531" s="519">
        <f>I1531</f>
        <v>0</v>
      </c>
      <c r="M1531" s="542"/>
      <c r="N1531" s="542"/>
      <c r="O1531" s="519" t="s">
        <v>419</v>
      </c>
      <c r="P1531" s="519">
        <f>M1531</f>
        <v>0</v>
      </c>
      <c r="Q1531" s="519">
        <f>I1531+M1531</f>
        <v>0</v>
      </c>
      <c r="R1531" s="519">
        <f>J1531+N1531</f>
        <v>0</v>
      </c>
      <c r="S1531" s="519" t="s">
        <v>419</v>
      </c>
      <c r="T1531" s="521">
        <f>Q1531</f>
        <v>0</v>
      </c>
    </row>
    <row r="1532" spans="1:20" ht="15.75" hidden="1" thickBot="1">
      <c r="A1532" s="534" t="s">
        <v>56</v>
      </c>
      <c r="B1532" s="518" t="s">
        <v>419</v>
      </c>
      <c r="C1532" s="519" t="e">
        <f>ROUND((Q1532-R1532)/H1532/12,0)</f>
        <v>#DIV/0!</v>
      </c>
      <c r="D1532" s="519" t="e">
        <f>ROUND(R1532/F1532/12,0)</f>
        <v>#DIV/0!</v>
      </c>
      <c r="E1532" s="615"/>
      <c r="F1532" s="616"/>
      <c r="G1532" s="616"/>
      <c r="H1532" s="614">
        <f>E1532+G1532</f>
        <v>0</v>
      </c>
      <c r="I1532" s="541"/>
      <c r="J1532" s="542"/>
      <c r="K1532" s="519" t="s">
        <v>419</v>
      </c>
      <c r="L1532" s="519">
        <f>I1532</f>
        <v>0</v>
      </c>
      <c r="M1532" s="542"/>
      <c r="N1532" s="542"/>
      <c r="O1532" s="519" t="s">
        <v>419</v>
      </c>
      <c r="P1532" s="519">
        <f>M1532</f>
        <v>0</v>
      </c>
      <c r="Q1532" s="519">
        <f>I1532+M1532</f>
        <v>0</v>
      </c>
      <c r="R1532" s="519">
        <f>J1532+N1532</f>
        <v>0</v>
      </c>
      <c r="S1532" s="519" t="s">
        <v>419</v>
      </c>
      <c r="T1532" s="521">
        <f>Q1532</f>
        <v>0</v>
      </c>
    </row>
    <row r="1533" spans="1:20" ht="15.75" hidden="1" thickBot="1">
      <c r="A1533" s="534" t="s">
        <v>57</v>
      </c>
      <c r="B1533" s="518" t="s">
        <v>419</v>
      </c>
      <c r="C1533" s="519" t="s">
        <v>419</v>
      </c>
      <c r="D1533" s="519" t="s">
        <v>419</v>
      </c>
      <c r="E1533" s="612" t="s">
        <v>419</v>
      </c>
      <c r="F1533" s="613" t="s">
        <v>419</v>
      </c>
      <c r="G1533" s="613" t="s">
        <v>419</v>
      </c>
      <c r="H1533" s="614" t="s">
        <v>419</v>
      </c>
      <c r="I1533" s="522" t="s">
        <v>419</v>
      </c>
      <c r="J1533" s="519" t="s">
        <v>419</v>
      </c>
      <c r="K1533" s="542"/>
      <c r="L1533" s="519">
        <f>K1533</f>
        <v>0</v>
      </c>
      <c r="M1533" s="519" t="s">
        <v>419</v>
      </c>
      <c r="N1533" s="519" t="s">
        <v>419</v>
      </c>
      <c r="O1533" s="542"/>
      <c r="P1533" s="519">
        <f>O1533</f>
        <v>0</v>
      </c>
      <c r="Q1533" s="519" t="s">
        <v>419</v>
      </c>
      <c r="R1533" s="519" t="s">
        <v>419</v>
      </c>
      <c r="S1533" s="519">
        <f>K1533+O1533</f>
        <v>0</v>
      </c>
      <c r="T1533" s="521">
        <f>S1533</f>
        <v>0</v>
      </c>
    </row>
    <row r="1534" spans="1:20" ht="18.75" hidden="1" thickBot="1">
      <c r="A1534" s="535" t="s">
        <v>518</v>
      </c>
      <c r="B1534" s="536"/>
      <c r="C1534" s="519" t="e">
        <f>ROUND((Q1534-R1534)/H1534/12,0)</f>
        <v>#DIV/0!</v>
      </c>
      <c r="D1534" s="519" t="e">
        <f>ROUND(R1534/F1534/12,0)</f>
        <v>#DIV/0!</v>
      </c>
      <c r="E1534" s="612">
        <f>E1535+E1536</f>
        <v>0</v>
      </c>
      <c r="F1534" s="613">
        <f>F1535+F1536</f>
        <v>0</v>
      </c>
      <c r="G1534" s="613">
        <f>G1535+G1536</f>
        <v>0</v>
      </c>
      <c r="H1534" s="614">
        <f>IF(E1534+G1534=H1535+H1536,E1534+G1534, "CHYBA")</f>
        <v>0</v>
      </c>
      <c r="I1534" s="522">
        <f>I1535+I1536</f>
        <v>0</v>
      </c>
      <c r="J1534" s="519">
        <f t="shared" ref="J1534" si="493">J1535+J1536</f>
        <v>0</v>
      </c>
      <c r="K1534" s="519">
        <f>K1537</f>
        <v>0</v>
      </c>
      <c r="L1534" s="519">
        <f>IF(I1534+K1534=L1535+L1536+L1537,I1534+K1534,"CHYBA")</f>
        <v>0</v>
      </c>
      <c r="M1534" s="519">
        <f>M1535+M1536</f>
        <v>0</v>
      </c>
      <c r="N1534" s="519">
        <f>N1535+N1536</f>
        <v>0</v>
      </c>
      <c r="O1534" s="519">
        <f>O1537</f>
        <v>0</v>
      </c>
      <c r="P1534" s="519">
        <f>IF(M1534+O1534=P1535+P1536+P1537,M1534+O1534,"CHYBA")</f>
        <v>0</v>
      </c>
      <c r="Q1534" s="519">
        <f>Q1535+Q1536</f>
        <v>0</v>
      </c>
      <c r="R1534" s="519">
        <f>R1535+R1536</f>
        <v>0</v>
      </c>
      <c r="S1534" s="519">
        <f>S1537</f>
        <v>0</v>
      </c>
      <c r="T1534" s="521">
        <f>IF(Q1534+S1534=T1535+T1536+T1537,Q1534+S1534,"CHYBA")</f>
        <v>0</v>
      </c>
    </row>
    <row r="1535" spans="1:20" ht="15.75" hidden="1" thickBot="1">
      <c r="A1535" s="534" t="s">
        <v>55</v>
      </c>
      <c r="B1535" s="518" t="s">
        <v>419</v>
      </c>
      <c r="C1535" s="519" t="e">
        <f>ROUND((Q1535-R1535)/H1535/12,0)</f>
        <v>#DIV/0!</v>
      </c>
      <c r="D1535" s="519" t="e">
        <f>ROUND(R1535/F1535/12,0)</f>
        <v>#DIV/0!</v>
      </c>
      <c r="E1535" s="615"/>
      <c r="F1535" s="616"/>
      <c r="G1535" s="616"/>
      <c r="H1535" s="614">
        <f>E1535+G1535</f>
        <v>0</v>
      </c>
      <c r="I1535" s="541"/>
      <c r="J1535" s="542"/>
      <c r="K1535" s="519" t="s">
        <v>419</v>
      </c>
      <c r="L1535" s="519">
        <f>I1535</f>
        <v>0</v>
      </c>
      <c r="M1535" s="542"/>
      <c r="N1535" s="542"/>
      <c r="O1535" s="519" t="s">
        <v>419</v>
      </c>
      <c r="P1535" s="519">
        <f>M1535</f>
        <v>0</v>
      </c>
      <c r="Q1535" s="519">
        <f>I1535+M1535</f>
        <v>0</v>
      </c>
      <c r="R1535" s="519">
        <f>J1535+N1535</f>
        <v>0</v>
      </c>
      <c r="S1535" s="519" t="s">
        <v>419</v>
      </c>
      <c r="T1535" s="521">
        <f>Q1535</f>
        <v>0</v>
      </c>
    </row>
    <row r="1536" spans="1:20" ht="15.75" hidden="1" thickBot="1">
      <c r="A1536" s="534" t="s">
        <v>56</v>
      </c>
      <c r="B1536" s="518" t="s">
        <v>419</v>
      </c>
      <c r="C1536" s="519" t="e">
        <f>ROUND((Q1536-R1536)/H1536/12,0)</f>
        <v>#DIV/0!</v>
      </c>
      <c r="D1536" s="519" t="e">
        <f>ROUND(R1536/F1536/12,0)</f>
        <v>#DIV/0!</v>
      </c>
      <c r="E1536" s="615"/>
      <c r="F1536" s="616"/>
      <c r="G1536" s="616"/>
      <c r="H1536" s="614">
        <f>E1536+G1536</f>
        <v>0</v>
      </c>
      <c r="I1536" s="541"/>
      <c r="J1536" s="542"/>
      <c r="K1536" s="519" t="s">
        <v>419</v>
      </c>
      <c r="L1536" s="519">
        <f>I1536</f>
        <v>0</v>
      </c>
      <c r="M1536" s="542"/>
      <c r="N1536" s="542"/>
      <c r="O1536" s="519" t="s">
        <v>419</v>
      </c>
      <c r="P1536" s="519">
        <f>M1536</f>
        <v>0</v>
      </c>
      <c r="Q1536" s="519">
        <f>I1536+M1536</f>
        <v>0</v>
      </c>
      <c r="R1536" s="519">
        <f>J1536+N1536</f>
        <v>0</v>
      </c>
      <c r="S1536" s="519" t="s">
        <v>419</v>
      </c>
      <c r="T1536" s="521">
        <f>Q1536</f>
        <v>0</v>
      </c>
    </row>
    <row r="1537" spans="1:20" ht="15.75" hidden="1" thickBot="1">
      <c r="A1537" s="534" t="s">
        <v>57</v>
      </c>
      <c r="B1537" s="518" t="s">
        <v>419</v>
      </c>
      <c r="C1537" s="519" t="s">
        <v>419</v>
      </c>
      <c r="D1537" s="519" t="s">
        <v>419</v>
      </c>
      <c r="E1537" s="612" t="s">
        <v>419</v>
      </c>
      <c r="F1537" s="613" t="s">
        <v>419</v>
      </c>
      <c r="G1537" s="613" t="s">
        <v>419</v>
      </c>
      <c r="H1537" s="614" t="s">
        <v>419</v>
      </c>
      <c r="I1537" s="522" t="s">
        <v>419</v>
      </c>
      <c r="J1537" s="519" t="s">
        <v>419</v>
      </c>
      <c r="K1537" s="542"/>
      <c r="L1537" s="519">
        <f>K1537</f>
        <v>0</v>
      </c>
      <c r="M1537" s="519" t="s">
        <v>419</v>
      </c>
      <c r="N1537" s="519" t="s">
        <v>419</v>
      </c>
      <c r="O1537" s="542"/>
      <c r="P1537" s="519">
        <f>O1537</f>
        <v>0</v>
      </c>
      <c r="Q1537" s="519" t="s">
        <v>419</v>
      </c>
      <c r="R1537" s="519" t="s">
        <v>419</v>
      </c>
      <c r="S1537" s="519">
        <f>K1537+O1537</f>
        <v>0</v>
      </c>
      <c r="T1537" s="521">
        <f>S1537</f>
        <v>0</v>
      </c>
    </row>
    <row r="1538" spans="1:20" ht="18.75" hidden="1" thickBot="1">
      <c r="A1538" s="535" t="s">
        <v>518</v>
      </c>
      <c r="B1538" s="536"/>
      <c r="C1538" s="519" t="e">
        <f>ROUND((Q1538-R1538)/H1538/12,0)</f>
        <v>#DIV/0!</v>
      </c>
      <c r="D1538" s="519" t="e">
        <f>ROUND(R1538/F1538/12,0)</f>
        <v>#DIV/0!</v>
      </c>
      <c r="E1538" s="612">
        <f>E1539+E1540</f>
        <v>0</v>
      </c>
      <c r="F1538" s="613">
        <f>F1539+F1540</f>
        <v>0</v>
      </c>
      <c r="G1538" s="613">
        <f>G1539+G1540</f>
        <v>0</v>
      </c>
      <c r="H1538" s="614">
        <f>IF(E1538+G1538=H1539+H1540,E1538+G1538, "CHYBA")</f>
        <v>0</v>
      </c>
      <c r="I1538" s="522">
        <f>I1539+I1540</f>
        <v>0</v>
      </c>
      <c r="J1538" s="519">
        <f t="shared" ref="J1538" si="494">J1539+J1540</f>
        <v>0</v>
      </c>
      <c r="K1538" s="519">
        <f>K1541</f>
        <v>0</v>
      </c>
      <c r="L1538" s="519">
        <f>IF(I1538+K1538=L1539+L1540+L1541,I1538+K1538,"CHYBA")</f>
        <v>0</v>
      </c>
      <c r="M1538" s="519">
        <f>M1539+M1540</f>
        <v>0</v>
      </c>
      <c r="N1538" s="519">
        <f>N1539+N1540</f>
        <v>0</v>
      </c>
      <c r="O1538" s="519">
        <f>O1541</f>
        <v>0</v>
      </c>
      <c r="P1538" s="519">
        <f>IF(M1538+O1538=P1539+P1540+P1541,M1538+O1538,"CHYBA")</f>
        <v>0</v>
      </c>
      <c r="Q1538" s="519">
        <f>Q1539+Q1540</f>
        <v>0</v>
      </c>
      <c r="R1538" s="519">
        <f>R1539+R1540</f>
        <v>0</v>
      </c>
      <c r="S1538" s="519">
        <f>S1541</f>
        <v>0</v>
      </c>
      <c r="T1538" s="521">
        <f>IF(Q1538+S1538=T1539+T1540+T1541,Q1538+S1538,"CHYBA")</f>
        <v>0</v>
      </c>
    </row>
    <row r="1539" spans="1:20" ht="15.75" hidden="1" thickBot="1">
      <c r="A1539" s="534" t="s">
        <v>55</v>
      </c>
      <c r="B1539" s="518" t="s">
        <v>419</v>
      </c>
      <c r="C1539" s="519" t="e">
        <f>ROUND((Q1539-R1539)/H1539/12,0)</f>
        <v>#DIV/0!</v>
      </c>
      <c r="D1539" s="519" t="e">
        <f>ROUND(R1539/F1539/12,0)</f>
        <v>#DIV/0!</v>
      </c>
      <c r="E1539" s="615"/>
      <c r="F1539" s="616"/>
      <c r="G1539" s="616"/>
      <c r="H1539" s="614">
        <f>E1539+G1539</f>
        <v>0</v>
      </c>
      <c r="I1539" s="541"/>
      <c r="J1539" s="542"/>
      <c r="K1539" s="519" t="s">
        <v>419</v>
      </c>
      <c r="L1539" s="519">
        <f>I1539</f>
        <v>0</v>
      </c>
      <c r="M1539" s="542"/>
      <c r="N1539" s="542"/>
      <c r="O1539" s="519" t="s">
        <v>419</v>
      </c>
      <c r="P1539" s="519">
        <f>M1539</f>
        <v>0</v>
      </c>
      <c r="Q1539" s="519">
        <f>I1539+M1539</f>
        <v>0</v>
      </c>
      <c r="R1539" s="519">
        <f>J1539+N1539</f>
        <v>0</v>
      </c>
      <c r="S1539" s="519" t="s">
        <v>419</v>
      </c>
      <c r="T1539" s="521">
        <f>Q1539</f>
        <v>0</v>
      </c>
    </row>
    <row r="1540" spans="1:20" ht="15.75" hidden="1" thickBot="1">
      <c r="A1540" s="534" t="s">
        <v>56</v>
      </c>
      <c r="B1540" s="518" t="s">
        <v>419</v>
      </c>
      <c r="C1540" s="519" t="e">
        <f>ROUND((Q1540-R1540)/H1540/12,0)</f>
        <v>#DIV/0!</v>
      </c>
      <c r="D1540" s="519" t="e">
        <f>ROUND(R1540/F1540/12,0)</f>
        <v>#DIV/0!</v>
      </c>
      <c r="E1540" s="615"/>
      <c r="F1540" s="616"/>
      <c r="G1540" s="616"/>
      <c r="H1540" s="614">
        <f>E1540+G1540</f>
        <v>0</v>
      </c>
      <c r="I1540" s="541"/>
      <c r="J1540" s="542"/>
      <c r="K1540" s="519" t="s">
        <v>419</v>
      </c>
      <c r="L1540" s="519">
        <f>I1540</f>
        <v>0</v>
      </c>
      <c r="M1540" s="542"/>
      <c r="N1540" s="542"/>
      <c r="O1540" s="519" t="s">
        <v>419</v>
      </c>
      <c r="P1540" s="519">
        <f>M1540</f>
        <v>0</v>
      </c>
      <c r="Q1540" s="519">
        <f>I1540+M1540</f>
        <v>0</v>
      </c>
      <c r="R1540" s="519">
        <f>J1540+N1540</f>
        <v>0</v>
      </c>
      <c r="S1540" s="519" t="s">
        <v>419</v>
      </c>
      <c r="T1540" s="521">
        <f>Q1540</f>
        <v>0</v>
      </c>
    </row>
    <row r="1541" spans="1:20" ht="15.75" hidden="1" thickBot="1">
      <c r="A1541" s="534" t="s">
        <v>57</v>
      </c>
      <c r="B1541" s="518" t="s">
        <v>419</v>
      </c>
      <c r="C1541" s="519" t="s">
        <v>419</v>
      </c>
      <c r="D1541" s="519" t="s">
        <v>419</v>
      </c>
      <c r="E1541" s="612" t="s">
        <v>419</v>
      </c>
      <c r="F1541" s="613" t="s">
        <v>419</v>
      </c>
      <c r="G1541" s="613" t="s">
        <v>419</v>
      </c>
      <c r="H1541" s="614" t="s">
        <v>419</v>
      </c>
      <c r="I1541" s="522" t="s">
        <v>419</v>
      </c>
      <c r="J1541" s="519" t="s">
        <v>419</v>
      </c>
      <c r="K1541" s="542"/>
      <c r="L1541" s="519">
        <f>K1541</f>
        <v>0</v>
      </c>
      <c r="M1541" s="519" t="s">
        <v>419</v>
      </c>
      <c r="N1541" s="519" t="s">
        <v>419</v>
      </c>
      <c r="O1541" s="542"/>
      <c r="P1541" s="519">
        <f>O1541</f>
        <v>0</v>
      </c>
      <c r="Q1541" s="519" t="s">
        <v>419</v>
      </c>
      <c r="R1541" s="519" t="s">
        <v>419</v>
      </c>
      <c r="S1541" s="519">
        <f>K1541+O1541</f>
        <v>0</v>
      </c>
      <c r="T1541" s="521">
        <f>S1541</f>
        <v>0</v>
      </c>
    </row>
    <row r="1542" spans="1:20" ht="18.75" hidden="1" thickBot="1">
      <c r="A1542" s="535" t="s">
        <v>518</v>
      </c>
      <c r="B1542" s="536"/>
      <c r="C1542" s="519" t="e">
        <f>ROUND((Q1542-R1542)/H1542/12,0)</f>
        <v>#DIV/0!</v>
      </c>
      <c r="D1542" s="519" t="e">
        <f>ROUND(R1542/F1542/12,0)</f>
        <v>#DIV/0!</v>
      </c>
      <c r="E1542" s="612">
        <f>E1543+E1544</f>
        <v>0</v>
      </c>
      <c r="F1542" s="613">
        <f>F1543+F1544</f>
        <v>0</v>
      </c>
      <c r="G1542" s="613">
        <f>G1543+G1544</f>
        <v>0</v>
      </c>
      <c r="H1542" s="614">
        <f>IF(E1542+G1542=H1543+H1544,E1542+G1542, "CHYBA")</f>
        <v>0</v>
      </c>
      <c r="I1542" s="522">
        <f>I1543+I1544</f>
        <v>0</v>
      </c>
      <c r="J1542" s="519">
        <f t="shared" ref="J1542" si="495">J1543+J1544</f>
        <v>0</v>
      </c>
      <c r="K1542" s="519">
        <f>K1545</f>
        <v>0</v>
      </c>
      <c r="L1542" s="519">
        <f>IF(I1542+K1542=L1543+L1544+L1545,I1542+K1542,"CHYBA")</f>
        <v>0</v>
      </c>
      <c r="M1542" s="519">
        <f>M1543+M1544</f>
        <v>0</v>
      </c>
      <c r="N1542" s="519">
        <f>N1543+N1544</f>
        <v>0</v>
      </c>
      <c r="O1542" s="519">
        <f>O1545</f>
        <v>0</v>
      </c>
      <c r="P1542" s="519">
        <f>IF(M1542+O1542=P1543+P1544+P1545,M1542+O1542,"CHYBA")</f>
        <v>0</v>
      </c>
      <c r="Q1542" s="519">
        <f>Q1543+Q1544</f>
        <v>0</v>
      </c>
      <c r="R1542" s="519">
        <f>R1543+R1544</f>
        <v>0</v>
      </c>
      <c r="S1542" s="519">
        <f>S1545</f>
        <v>0</v>
      </c>
      <c r="T1542" s="521">
        <f>IF(Q1542+S1542=T1543+T1544+T1545,Q1542+S1542,"CHYBA")</f>
        <v>0</v>
      </c>
    </row>
    <row r="1543" spans="1:20" ht="15.75" hidden="1" thickBot="1">
      <c r="A1543" s="534" t="s">
        <v>55</v>
      </c>
      <c r="B1543" s="518" t="s">
        <v>419</v>
      </c>
      <c r="C1543" s="519" t="e">
        <f>ROUND((Q1543-R1543)/H1543/12,0)</f>
        <v>#DIV/0!</v>
      </c>
      <c r="D1543" s="519" t="e">
        <f>ROUND(R1543/F1543/12,0)</f>
        <v>#DIV/0!</v>
      </c>
      <c r="E1543" s="615"/>
      <c r="F1543" s="616"/>
      <c r="G1543" s="616"/>
      <c r="H1543" s="614">
        <f>E1543+G1543</f>
        <v>0</v>
      </c>
      <c r="I1543" s="541"/>
      <c r="J1543" s="542"/>
      <c r="K1543" s="519" t="s">
        <v>419</v>
      </c>
      <c r="L1543" s="519">
        <f>I1543</f>
        <v>0</v>
      </c>
      <c r="M1543" s="542"/>
      <c r="N1543" s="542"/>
      <c r="O1543" s="519" t="s">
        <v>419</v>
      </c>
      <c r="P1543" s="519">
        <f>M1543</f>
        <v>0</v>
      </c>
      <c r="Q1543" s="519">
        <f>I1543+M1543</f>
        <v>0</v>
      </c>
      <c r="R1543" s="519">
        <f>J1543+N1543</f>
        <v>0</v>
      </c>
      <c r="S1543" s="519" t="s">
        <v>419</v>
      </c>
      <c r="T1543" s="521">
        <f>Q1543</f>
        <v>0</v>
      </c>
    </row>
    <row r="1544" spans="1:20" ht="15.75" hidden="1" thickBot="1">
      <c r="A1544" s="534" t="s">
        <v>56</v>
      </c>
      <c r="B1544" s="518" t="s">
        <v>419</v>
      </c>
      <c r="C1544" s="519" t="e">
        <f>ROUND((Q1544-R1544)/H1544/12,0)</f>
        <v>#DIV/0!</v>
      </c>
      <c r="D1544" s="519" t="e">
        <f>ROUND(R1544/F1544/12,0)</f>
        <v>#DIV/0!</v>
      </c>
      <c r="E1544" s="615"/>
      <c r="F1544" s="616"/>
      <c r="G1544" s="616"/>
      <c r="H1544" s="614">
        <f>E1544+G1544</f>
        <v>0</v>
      </c>
      <c r="I1544" s="541"/>
      <c r="J1544" s="542"/>
      <c r="K1544" s="519" t="s">
        <v>419</v>
      </c>
      <c r="L1544" s="519">
        <f>I1544</f>
        <v>0</v>
      </c>
      <c r="M1544" s="542"/>
      <c r="N1544" s="542"/>
      <c r="O1544" s="519" t="s">
        <v>419</v>
      </c>
      <c r="P1544" s="519">
        <f>M1544</f>
        <v>0</v>
      </c>
      <c r="Q1544" s="519">
        <f>I1544+M1544</f>
        <v>0</v>
      </c>
      <c r="R1544" s="519">
        <f>J1544+N1544</f>
        <v>0</v>
      </c>
      <c r="S1544" s="519" t="s">
        <v>419</v>
      </c>
      <c r="T1544" s="521">
        <f>Q1544</f>
        <v>0</v>
      </c>
    </row>
    <row r="1545" spans="1:20" ht="15.75" hidden="1" thickBot="1">
      <c r="A1545" s="534" t="s">
        <v>57</v>
      </c>
      <c r="B1545" s="518" t="s">
        <v>419</v>
      </c>
      <c r="C1545" s="519" t="s">
        <v>419</v>
      </c>
      <c r="D1545" s="519" t="s">
        <v>419</v>
      </c>
      <c r="E1545" s="612" t="s">
        <v>419</v>
      </c>
      <c r="F1545" s="613" t="s">
        <v>419</v>
      </c>
      <c r="G1545" s="613" t="s">
        <v>419</v>
      </c>
      <c r="H1545" s="614" t="s">
        <v>419</v>
      </c>
      <c r="I1545" s="522" t="s">
        <v>419</v>
      </c>
      <c r="J1545" s="519" t="s">
        <v>419</v>
      </c>
      <c r="K1545" s="542"/>
      <c r="L1545" s="519">
        <f>K1545</f>
        <v>0</v>
      </c>
      <c r="M1545" s="519" t="s">
        <v>419</v>
      </c>
      <c r="N1545" s="519" t="s">
        <v>419</v>
      </c>
      <c r="O1545" s="542"/>
      <c r="P1545" s="519">
        <f>O1545</f>
        <v>0</v>
      </c>
      <c r="Q1545" s="519" t="s">
        <v>419</v>
      </c>
      <c r="R1545" s="519" t="s">
        <v>419</v>
      </c>
      <c r="S1545" s="519">
        <f>K1545+O1545</f>
        <v>0</v>
      </c>
      <c r="T1545" s="521">
        <f>S1545</f>
        <v>0</v>
      </c>
    </row>
    <row r="1546" spans="1:20" ht="18.75" hidden="1" thickBot="1">
      <c r="A1546" s="535" t="s">
        <v>518</v>
      </c>
      <c r="B1546" s="536"/>
      <c r="C1546" s="519" t="e">
        <f>ROUND((Q1546-R1546)/H1546/12,0)</f>
        <v>#DIV/0!</v>
      </c>
      <c r="D1546" s="519" t="e">
        <f>ROUND(R1546/F1546/12,0)</f>
        <v>#DIV/0!</v>
      </c>
      <c r="E1546" s="612">
        <f>E1547+E1548</f>
        <v>0</v>
      </c>
      <c r="F1546" s="613">
        <f>F1547+F1548</f>
        <v>0</v>
      </c>
      <c r="G1546" s="613">
        <f>G1547+G1548</f>
        <v>0</v>
      </c>
      <c r="H1546" s="614">
        <f>IF(E1546+G1546=H1547+H1548,E1546+G1546, "CHYBA")</f>
        <v>0</v>
      </c>
      <c r="I1546" s="522">
        <f>I1547+I1548</f>
        <v>0</v>
      </c>
      <c r="J1546" s="519">
        <f t="shared" ref="J1546" si="496">J1547+J1548</f>
        <v>0</v>
      </c>
      <c r="K1546" s="519">
        <f>K1549</f>
        <v>0</v>
      </c>
      <c r="L1546" s="519">
        <f>IF(I1546+K1546=L1547+L1548+L1549,I1546+K1546,"CHYBA")</f>
        <v>0</v>
      </c>
      <c r="M1546" s="519">
        <f>M1547+M1548</f>
        <v>0</v>
      </c>
      <c r="N1546" s="519">
        <f>N1547+N1548</f>
        <v>0</v>
      </c>
      <c r="O1546" s="519">
        <f>O1549</f>
        <v>0</v>
      </c>
      <c r="P1546" s="519">
        <f>IF(M1546+O1546=P1547+P1548+P1549,M1546+O1546,"CHYBA")</f>
        <v>0</v>
      </c>
      <c r="Q1546" s="519">
        <f>Q1547+Q1548</f>
        <v>0</v>
      </c>
      <c r="R1546" s="519">
        <f>R1547+R1548</f>
        <v>0</v>
      </c>
      <c r="S1546" s="519">
        <f>S1549</f>
        <v>0</v>
      </c>
      <c r="T1546" s="521">
        <f>IF(Q1546+S1546=T1547+T1548+T1549,Q1546+S1546,"CHYBA")</f>
        <v>0</v>
      </c>
    </row>
    <row r="1547" spans="1:20" ht="15.75" hidden="1" thickBot="1">
      <c r="A1547" s="534" t="s">
        <v>55</v>
      </c>
      <c r="B1547" s="518" t="s">
        <v>419</v>
      </c>
      <c r="C1547" s="519" t="e">
        <f>ROUND((Q1547-R1547)/H1547/12,0)</f>
        <v>#DIV/0!</v>
      </c>
      <c r="D1547" s="519" t="e">
        <f>ROUND(R1547/F1547/12,0)</f>
        <v>#DIV/0!</v>
      </c>
      <c r="E1547" s="615"/>
      <c r="F1547" s="616"/>
      <c r="G1547" s="616"/>
      <c r="H1547" s="614">
        <f>E1547+G1547</f>
        <v>0</v>
      </c>
      <c r="I1547" s="541"/>
      <c r="J1547" s="542"/>
      <c r="K1547" s="519" t="s">
        <v>419</v>
      </c>
      <c r="L1547" s="519">
        <f>I1547</f>
        <v>0</v>
      </c>
      <c r="M1547" s="542"/>
      <c r="N1547" s="542"/>
      <c r="O1547" s="519" t="s">
        <v>419</v>
      </c>
      <c r="P1547" s="519">
        <f>M1547</f>
        <v>0</v>
      </c>
      <c r="Q1547" s="519">
        <f>I1547+M1547</f>
        <v>0</v>
      </c>
      <c r="R1547" s="519">
        <f>J1547+N1547</f>
        <v>0</v>
      </c>
      <c r="S1547" s="519" t="s">
        <v>419</v>
      </c>
      <c r="T1547" s="521">
        <f>Q1547</f>
        <v>0</v>
      </c>
    </row>
    <row r="1548" spans="1:20" ht="15.75" hidden="1" thickBot="1">
      <c r="A1548" s="534" t="s">
        <v>56</v>
      </c>
      <c r="B1548" s="518" t="s">
        <v>419</v>
      </c>
      <c r="C1548" s="519" t="e">
        <f>ROUND((Q1548-R1548)/H1548/12,0)</f>
        <v>#DIV/0!</v>
      </c>
      <c r="D1548" s="519" t="e">
        <f>ROUND(R1548/F1548/12,0)</f>
        <v>#DIV/0!</v>
      </c>
      <c r="E1548" s="615"/>
      <c r="F1548" s="616"/>
      <c r="G1548" s="616"/>
      <c r="H1548" s="614">
        <f>E1548+G1548</f>
        <v>0</v>
      </c>
      <c r="I1548" s="541"/>
      <c r="J1548" s="542"/>
      <c r="K1548" s="519" t="s">
        <v>419</v>
      </c>
      <c r="L1548" s="519">
        <f>I1548</f>
        <v>0</v>
      </c>
      <c r="M1548" s="542"/>
      <c r="N1548" s="542"/>
      <c r="O1548" s="519" t="s">
        <v>419</v>
      </c>
      <c r="P1548" s="519">
        <f>M1548</f>
        <v>0</v>
      </c>
      <c r="Q1548" s="519">
        <f>I1548+M1548</f>
        <v>0</v>
      </c>
      <c r="R1548" s="519">
        <f>J1548+N1548</f>
        <v>0</v>
      </c>
      <c r="S1548" s="519" t="s">
        <v>419</v>
      </c>
      <c r="T1548" s="521">
        <f>Q1548</f>
        <v>0</v>
      </c>
    </row>
    <row r="1549" spans="1:20" ht="15.75" hidden="1" thickBot="1">
      <c r="A1549" s="534" t="s">
        <v>57</v>
      </c>
      <c r="B1549" s="518" t="s">
        <v>419</v>
      </c>
      <c r="C1549" s="519" t="s">
        <v>419</v>
      </c>
      <c r="D1549" s="519" t="s">
        <v>419</v>
      </c>
      <c r="E1549" s="612" t="s">
        <v>419</v>
      </c>
      <c r="F1549" s="613" t="s">
        <v>419</v>
      </c>
      <c r="G1549" s="613" t="s">
        <v>419</v>
      </c>
      <c r="H1549" s="614" t="s">
        <v>419</v>
      </c>
      <c r="I1549" s="522" t="s">
        <v>419</v>
      </c>
      <c r="J1549" s="519" t="s">
        <v>419</v>
      </c>
      <c r="K1549" s="542"/>
      <c r="L1549" s="519">
        <f>K1549</f>
        <v>0</v>
      </c>
      <c r="M1549" s="519" t="s">
        <v>419</v>
      </c>
      <c r="N1549" s="519" t="s">
        <v>419</v>
      </c>
      <c r="O1549" s="542"/>
      <c r="P1549" s="519">
        <f>O1549</f>
        <v>0</v>
      </c>
      <c r="Q1549" s="519" t="s">
        <v>419</v>
      </c>
      <c r="R1549" s="519" t="s">
        <v>419</v>
      </c>
      <c r="S1549" s="519">
        <f>K1549+O1549</f>
        <v>0</v>
      </c>
      <c r="T1549" s="521">
        <f>S1549</f>
        <v>0</v>
      </c>
    </row>
    <row r="1550" spans="1:20" ht="18.75" hidden="1" thickBot="1">
      <c r="A1550" s="535" t="s">
        <v>518</v>
      </c>
      <c r="B1550" s="536"/>
      <c r="C1550" s="519" t="e">
        <f>ROUND((Q1550-R1550)/H1550/12,0)</f>
        <v>#DIV/0!</v>
      </c>
      <c r="D1550" s="519" t="e">
        <f>ROUND(R1550/F1550/12,0)</f>
        <v>#DIV/0!</v>
      </c>
      <c r="E1550" s="612">
        <f>E1551+E1552</f>
        <v>0</v>
      </c>
      <c r="F1550" s="613">
        <f>F1551+F1552</f>
        <v>0</v>
      </c>
      <c r="G1550" s="613">
        <f>G1551+G1552</f>
        <v>0</v>
      </c>
      <c r="H1550" s="614">
        <f>IF(E1550+G1550=H1551+H1552,E1550+G1550, "CHYBA")</f>
        <v>0</v>
      </c>
      <c r="I1550" s="522">
        <f>I1551+I1552</f>
        <v>0</v>
      </c>
      <c r="J1550" s="519">
        <f t="shared" ref="J1550" si="497">J1551+J1552</f>
        <v>0</v>
      </c>
      <c r="K1550" s="519">
        <f>K1553</f>
        <v>0</v>
      </c>
      <c r="L1550" s="519">
        <f>IF(I1550+K1550=L1551+L1552+L1553,I1550+K1550,"CHYBA")</f>
        <v>0</v>
      </c>
      <c r="M1550" s="519">
        <f>M1551+M1552</f>
        <v>0</v>
      </c>
      <c r="N1550" s="519">
        <f>N1551+N1552</f>
        <v>0</v>
      </c>
      <c r="O1550" s="519">
        <f>O1553</f>
        <v>0</v>
      </c>
      <c r="P1550" s="519">
        <f>IF(M1550+O1550=P1551+P1552+P1553,M1550+O1550,"CHYBA")</f>
        <v>0</v>
      </c>
      <c r="Q1550" s="519">
        <f>Q1551+Q1552</f>
        <v>0</v>
      </c>
      <c r="R1550" s="519">
        <f>R1551+R1552</f>
        <v>0</v>
      </c>
      <c r="S1550" s="519">
        <f>S1553</f>
        <v>0</v>
      </c>
      <c r="T1550" s="521">
        <f>IF(Q1550+S1550=T1551+T1552+T1553,Q1550+S1550,"CHYBA")</f>
        <v>0</v>
      </c>
    </row>
    <row r="1551" spans="1:20" ht="15.75" hidden="1" thickBot="1">
      <c r="A1551" s="534" t="s">
        <v>55</v>
      </c>
      <c r="B1551" s="518" t="s">
        <v>419</v>
      </c>
      <c r="C1551" s="519" t="e">
        <f>ROUND((Q1551-R1551)/H1551/12,0)</f>
        <v>#DIV/0!</v>
      </c>
      <c r="D1551" s="519" t="e">
        <f>ROUND(R1551/F1551/12,0)</f>
        <v>#DIV/0!</v>
      </c>
      <c r="E1551" s="615"/>
      <c r="F1551" s="616"/>
      <c r="G1551" s="616"/>
      <c r="H1551" s="614">
        <f>E1551+G1551</f>
        <v>0</v>
      </c>
      <c r="I1551" s="541"/>
      <c r="J1551" s="542"/>
      <c r="K1551" s="519" t="s">
        <v>419</v>
      </c>
      <c r="L1551" s="519">
        <f>I1551</f>
        <v>0</v>
      </c>
      <c r="M1551" s="542"/>
      <c r="N1551" s="542"/>
      <c r="O1551" s="519" t="s">
        <v>419</v>
      </c>
      <c r="P1551" s="519">
        <f>M1551</f>
        <v>0</v>
      </c>
      <c r="Q1551" s="519">
        <f>I1551+M1551</f>
        <v>0</v>
      </c>
      <c r="R1551" s="519">
        <f>J1551+N1551</f>
        <v>0</v>
      </c>
      <c r="S1551" s="519" t="s">
        <v>419</v>
      </c>
      <c r="T1551" s="521">
        <f>Q1551</f>
        <v>0</v>
      </c>
    </row>
    <row r="1552" spans="1:20" ht="15.75" hidden="1" thickBot="1">
      <c r="A1552" s="534" t="s">
        <v>56</v>
      </c>
      <c r="B1552" s="518" t="s">
        <v>419</v>
      </c>
      <c r="C1552" s="519" t="e">
        <f>ROUND((Q1552-R1552)/H1552/12,0)</f>
        <v>#DIV/0!</v>
      </c>
      <c r="D1552" s="519" t="e">
        <f>ROUND(R1552/F1552/12,0)</f>
        <v>#DIV/0!</v>
      </c>
      <c r="E1552" s="615"/>
      <c r="F1552" s="616"/>
      <c r="G1552" s="616"/>
      <c r="H1552" s="614">
        <f>E1552+G1552</f>
        <v>0</v>
      </c>
      <c r="I1552" s="541"/>
      <c r="J1552" s="542"/>
      <c r="K1552" s="519" t="s">
        <v>419</v>
      </c>
      <c r="L1552" s="519">
        <f>I1552</f>
        <v>0</v>
      </c>
      <c r="M1552" s="542"/>
      <c r="N1552" s="542"/>
      <c r="O1552" s="519" t="s">
        <v>419</v>
      </c>
      <c r="P1552" s="519">
        <f>M1552</f>
        <v>0</v>
      </c>
      <c r="Q1552" s="519">
        <f>I1552+M1552</f>
        <v>0</v>
      </c>
      <c r="R1552" s="519">
        <f>J1552+N1552</f>
        <v>0</v>
      </c>
      <c r="S1552" s="519" t="s">
        <v>419</v>
      </c>
      <c r="T1552" s="521">
        <f>Q1552</f>
        <v>0</v>
      </c>
    </row>
    <row r="1553" spans="1:20" ht="15.75" hidden="1" thickBot="1">
      <c r="A1553" s="551" t="s">
        <v>57</v>
      </c>
      <c r="B1553" s="552" t="s">
        <v>419</v>
      </c>
      <c r="C1553" s="553" t="s">
        <v>419</v>
      </c>
      <c r="D1553" s="553" t="s">
        <v>419</v>
      </c>
      <c r="E1553" s="621" t="s">
        <v>419</v>
      </c>
      <c r="F1553" s="622" t="s">
        <v>419</v>
      </c>
      <c r="G1553" s="622" t="s">
        <v>419</v>
      </c>
      <c r="H1553" s="623" t="s">
        <v>419</v>
      </c>
      <c r="I1553" s="557" t="s">
        <v>419</v>
      </c>
      <c r="J1553" s="553" t="s">
        <v>419</v>
      </c>
      <c r="K1553" s="558"/>
      <c r="L1553" s="553">
        <f>K1553</f>
        <v>0</v>
      </c>
      <c r="M1553" s="553" t="s">
        <v>419</v>
      </c>
      <c r="N1553" s="553" t="s">
        <v>419</v>
      </c>
      <c r="O1553" s="558"/>
      <c r="P1553" s="553">
        <f>O1553</f>
        <v>0</v>
      </c>
      <c r="Q1553" s="553" t="s">
        <v>419</v>
      </c>
      <c r="R1553" s="553" t="s">
        <v>419</v>
      </c>
      <c r="S1553" s="553">
        <f>K1553+O1553</f>
        <v>0</v>
      </c>
      <c r="T1553" s="559">
        <f>S1553</f>
        <v>0</v>
      </c>
    </row>
    <row r="1554" spans="1:20" ht="16.5" hidden="1" thickBot="1">
      <c r="A1554" s="528" t="s">
        <v>423</v>
      </c>
      <c r="B1554" s="529" t="s">
        <v>419</v>
      </c>
      <c r="C1554" s="530" t="e">
        <f>ROUND((Q1554-R1554)/H1554/12,0)</f>
        <v>#DIV/0!</v>
      </c>
      <c r="D1554" s="530" t="e">
        <f>ROUND(R1554/F1554/12,0)</f>
        <v>#DIV/0!</v>
      </c>
      <c r="E1554" s="624">
        <f>E1555+E1556</f>
        <v>0</v>
      </c>
      <c r="F1554" s="625">
        <f>F1555+F1556</f>
        <v>0</v>
      </c>
      <c r="G1554" s="625">
        <f>G1555+G1556</f>
        <v>0</v>
      </c>
      <c r="H1554" s="626">
        <f>IF(E1554+G1554=H1555+H1556,E1554+G1554, "CHYBA")</f>
        <v>0</v>
      </c>
      <c r="I1554" s="533">
        <f>I1555+I1556</f>
        <v>0</v>
      </c>
      <c r="J1554" s="530">
        <f t="shared" ref="J1554" si="498">J1555+J1556</f>
        <v>0</v>
      </c>
      <c r="K1554" s="530">
        <f>K1557</f>
        <v>0</v>
      </c>
      <c r="L1554" s="530">
        <f>IF(I1554+K1554=L1555+L1556+L1557,I1554+K1554,"CHYBA")</f>
        <v>0</v>
      </c>
      <c r="M1554" s="530">
        <f>M1555+M1556</f>
        <v>0</v>
      </c>
      <c r="N1554" s="530">
        <f>N1555+N1556</f>
        <v>0</v>
      </c>
      <c r="O1554" s="530">
        <f>O1557</f>
        <v>0</v>
      </c>
      <c r="P1554" s="530">
        <f>IF(M1554+O1554=P1555+P1556+P1557,M1554+O1554,"CHYBA")</f>
        <v>0</v>
      </c>
      <c r="Q1554" s="530">
        <f>Q1555+Q1556</f>
        <v>0</v>
      </c>
      <c r="R1554" s="530">
        <f>R1555+R1556</f>
        <v>0</v>
      </c>
      <c r="S1554" s="530">
        <f>S1557</f>
        <v>0</v>
      </c>
      <c r="T1554" s="532">
        <f>IF(Q1554+S1554=T1555+T1556+T1557,Q1554+S1554,"CHYBA")</f>
        <v>0</v>
      </c>
    </row>
    <row r="1555" spans="1:20" ht="15.75" hidden="1" thickBot="1">
      <c r="A1555" s="534" t="s">
        <v>55</v>
      </c>
      <c r="B1555" s="518" t="s">
        <v>419</v>
      </c>
      <c r="C1555" s="519" t="e">
        <f>ROUND((Q1555-R1555)/H1555/12,0)</f>
        <v>#DIV/0!</v>
      </c>
      <c r="D1555" s="519" t="e">
        <f>ROUND(R1555/F1555/12,0)</f>
        <v>#DIV/0!</v>
      </c>
      <c r="E1555" s="612">
        <f t="shared" ref="E1555:G1556" si="499">E1559+E1563+E1567+E1571+E1575+E1579+E1583</f>
        <v>0</v>
      </c>
      <c r="F1555" s="613">
        <f t="shared" si="499"/>
        <v>0</v>
      </c>
      <c r="G1555" s="613">
        <f t="shared" si="499"/>
        <v>0</v>
      </c>
      <c r="H1555" s="614">
        <f>E1555+G1555</f>
        <v>0</v>
      </c>
      <c r="I1555" s="522">
        <f t="shared" ref="I1555:J1556" si="500">I1559+I1563+I1567+I1571+I1575+I1579+I1583</f>
        <v>0</v>
      </c>
      <c r="J1555" s="519">
        <f t="shared" si="500"/>
        <v>0</v>
      </c>
      <c r="K1555" s="519" t="s">
        <v>419</v>
      </c>
      <c r="L1555" s="519">
        <f>I1555</f>
        <v>0</v>
      </c>
      <c r="M1555" s="519">
        <f t="shared" ref="M1555:N1556" si="501">M1559+M1563+M1567+M1571+M1575+M1579+M1583</f>
        <v>0</v>
      </c>
      <c r="N1555" s="519">
        <f t="shared" si="501"/>
        <v>0</v>
      </c>
      <c r="O1555" s="519" t="s">
        <v>419</v>
      </c>
      <c r="P1555" s="519">
        <f>M1555</f>
        <v>0</v>
      </c>
      <c r="Q1555" s="519">
        <f>I1555+M1555</f>
        <v>0</v>
      </c>
      <c r="R1555" s="519">
        <f>J1555+N1555</f>
        <v>0</v>
      </c>
      <c r="S1555" s="519" t="s">
        <v>419</v>
      </c>
      <c r="T1555" s="521">
        <f>Q1555</f>
        <v>0</v>
      </c>
    </row>
    <row r="1556" spans="1:20" ht="15.75" hidden="1" thickBot="1">
      <c r="A1556" s="534" t="s">
        <v>56</v>
      </c>
      <c r="B1556" s="518" t="s">
        <v>419</v>
      </c>
      <c r="C1556" s="519" t="e">
        <f>ROUND((Q1556-R1556)/H1556/12,0)</f>
        <v>#DIV/0!</v>
      </c>
      <c r="D1556" s="519" t="e">
        <f>ROUND(R1556/F1556/12,0)</f>
        <v>#DIV/0!</v>
      </c>
      <c r="E1556" s="612">
        <f t="shared" si="499"/>
        <v>0</v>
      </c>
      <c r="F1556" s="613">
        <f t="shared" si="499"/>
        <v>0</v>
      </c>
      <c r="G1556" s="613">
        <f t="shared" si="499"/>
        <v>0</v>
      </c>
      <c r="H1556" s="614">
        <f>E1556+G1556</f>
        <v>0</v>
      </c>
      <c r="I1556" s="522">
        <f t="shared" si="500"/>
        <v>0</v>
      </c>
      <c r="J1556" s="519">
        <f t="shared" si="500"/>
        <v>0</v>
      </c>
      <c r="K1556" s="519" t="s">
        <v>419</v>
      </c>
      <c r="L1556" s="519">
        <f>I1556</f>
        <v>0</v>
      </c>
      <c r="M1556" s="519">
        <f t="shared" si="501"/>
        <v>0</v>
      </c>
      <c r="N1556" s="519">
        <f t="shared" si="501"/>
        <v>0</v>
      </c>
      <c r="O1556" s="519" t="s">
        <v>419</v>
      </c>
      <c r="P1556" s="519">
        <f>M1556</f>
        <v>0</v>
      </c>
      <c r="Q1556" s="519">
        <f>I1556+M1556</f>
        <v>0</v>
      </c>
      <c r="R1556" s="519">
        <f>J1556+N1556</f>
        <v>0</v>
      </c>
      <c r="S1556" s="519" t="s">
        <v>419</v>
      </c>
      <c r="T1556" s="521">
        <f>Q1556</f>
        <v>0</v>
      </c>
    </row>
    <row r="1557" spans="1:20" ht="15.75" hidden="1" thickBot="1">
      <c r="A1557" s="534" t="s">
        <v>57</v>
      </c>
      <c r="B1557" s="518" t="s">
        <v>419</v>
      </c>
      <c r="C1557" s="519" t="s">
        <v>419</v>
      </c>
      <c r="D1557" s="519" t="s">
        <v>419</v>
      </c>
      <c r="E1557" s="612" t="s">
        <v>419</v>
      </c>
      <c r="F1557" s="613" t="s">
        <v>419</v>
      </c>
      <c r="G1557" s="613" t="s">
        <v>419</v>
      </c>
      <c r="H1557" s="614" t="s">
        <v>419</v>
      </c>
      <c r="I1557" s="522" t="s">
        <v>419</v>
      </c>
      <c r="J1557" s="519" t="s">
        <v>419</v>
      </c>
      <c r="K1557" s="519">
        <f>K1561+K1565+K1569+K1573+K1577+K1581+K1585</f>
        <v>0</v>
      </c>
      <c r="L1557" s="519">
        <f>K1557</f>
        <v>0</v>
      </c>
      <c r="M1557" s="519" t="s">
        <v>419</v>
      </c>
      <c r="N1557" s="519" t="s">
        <v>419</v>
      </c>
      <c r="O1557" s="519">
        <f>O1561+O1565+O1569+O1573+O1577+O1581+O1585</f>
        <v>0</v>
      </c>
      <c r="P1557" s="519">
        <f>O1557</f>
        <v>0</v>
      </c>
      <c r="Q1557" s="519" t="s">
        <v>419</v>
      </c>
      <c r="R1557" s="519" t="s">
        <v>419</v>
      </c>
      <c r="S1557" s="519">
        <f>K1557+O1557</f>
        <v>0</v>
      </c>
      <c r="T1557" s="521">
        <f>S1557</f>
        <v>0</v>
      </c>
    </row>
    <row r="1558" spans="1:20" ht="18.75" hidden="1" thickBot="1">
      <c r="A1558" s="535" t="s">
        <v>518</v>
      </c>
      <c r="B1558" s="536"/>
      <c r="C1558" s="519" t="e">
        <f>ROUND((Q1558-R1558)/H1558/12,0)</f>
        <v>#DIV/0!</v>
      </c>
      <c r="D1558" s="519" t="e">
        <f>ROUND(R1558/F1558/12,0)</f>
        <v>#DIV/0!</v>
      </c>
      <c r="E1558" s="612">
        <f>E1559+E1560</f>
        <v>0</v>
      </c>
      <c r="F1558" s="613">
        <f>F1559+F1560</f>
        <v>0</v>
      </c>
      <c r="G1558" s="613">
        <f>G1559+G1560</f>
        <v>0</v>
      </c>
      <c r="H1558" s="614">
        <f>IF(E1558+G1558=H1559+H1560,E1558+G1558, "CHYBA")</f>
        <v>0</v>
      </c>
      <c r="I1558" s="537">
        <f>I1559+I1560</f>
        <v>0</v>
      </c>
      <c r="J1558" s="538">
        <f>J1559+J1560</f>
        <v>0</v>
      </c>
      <c r="K1558" s="538">
        <f>K1561</f>
        <v>0</v>
      </c>
      <c r="L1558" s="538">
        <f>IF(I1558+K1558=L1559+L1560+L1561,I1558+K1558,"CHYBA")</f>
        <v>0</v>
      </c>
      <c r="M1558" s="519">
        <f>M1559+M1560</f>
        <v>0</v>
      </c>
      <c r="N1558" s="519">
        <f>N1559+N1560</f>
        <v>0</v>
      </c>
      <c r="O1558" s="519">
        <f>O1561</f>
        <v>0</v>
      </c>
      <c r="P1558" s="519">
        <f>IF(M1558+O1558=P1559+P1560+P1561,M1558+O1558,"CHYBA")</f>
        <v>0</v>
      </c>
      <c r="Q1558" s="519">
        <f>Q1559+Q1560</f>
        <v>0</v>
      </c>
      <c r="R1558" s="519">
        <f>R1559+R1560</f>
        <v>0</v>
      </c>
      <c r="S1558" s="519">
        <f>S1561</f>
        <v>0</v>
      </c>
      <c r="T1558" s="521">
        <f>IF(Q1558+S1558=T1559+T1560+T1561,Q1558+S1558,"CHYBA")</f>
        <v>0</v>
      </c>
    </row>
    <row r="1559" spans="1:20" ht="15.75" hidden="1" thickBot="1">
      <c r="A1559" s="534" t="s">
        <v>55</v>
      </c>
      <c r="B1559" s="518" t="s">
        <v>419</v>
      </c>
      <c r="C1559" s="519" t="e">
        <f>ROUND((Q1559-R1559)/H1559/12,0)</f>
        <v>#DIV/0!</v>
      </c>
      <c r="D1559" s="519" t="e">
        <f>ROUND(R1559/F1559/12,0)</f>
        <v>#DIV/0!</v>
      </c>
      <c r="E1559" s="615"/>
      <c r="F1559" s="616"/>
      <c r="G1559" s="616"/>
      <c r="H1559" s="614">
        <f>E1559+G1559</f>
        <v>0</v>
      </c>
      <c r="I1559" s="541"/>
      <c r="J1559" s="542"/>
      <c r="K1559" s="538" t="s">
        <v>419</v>
      </c>
      <c r="L1559" s="538">
        <f>I1559</f>
        <v>0</v>
      </c>
      <c r="M1559" s="542"/>
      <c r="N1559" s="542"/>
      <c r="O1559" s="519" t="s">
        <v>419</v>
      </c>
      <c r="P1559" s="519">
        <f>M1559</f>
        <v>0</v>
      </c>
      <c r="Q1559" s="519">
        <f>I1559+M1559</f>
        <v>0</v>
      </c>
      <c r="R1559" s="519">
        <f>J1559+N1559</f>
        <v>0</v>
      </c>
      <c r="S1559" s="519" t="s">
        <v>419</v>
      </c>
      <c r="T1559" s="521">
        <f>Q1559</f>
        <v>0</v>
      </c>
    </row>
    <row r="1560" spans="1:20" ht="15.75" hidden="1" thickBot="1">
      <c r="A1560" s="534" t="s">
        <v>56</v>
      </c>
      <c r="B1560" s="518" t="s">
        <v>419</v>
      </c>
      <c r="C1560" s="519" t="e">
        <f>ROUND((Q1560-R1560)/H1560/12,0)</f>
        <v>#DIV/0!</v>
      </c>
      <c r="D1560" s="519" t="e">
        <f>ROUND(R1560/F1560/12,0)</f>
        <v>#DIV/0!</v>
      </c>
      <c r="E1560" s="615"/>
      <c r="F1560" s="616"/>
      <c r="G1560" s="616"/>
      <c r="H1560" s="614">
        <f>E1560+G1560</f>
        <v>0</v>
      </c>
      <c r="I1560" s="541"/>
      <c r="J1560" s="542"/>
      <c r="K1560" s="538" t="s">
        <v>419</v>
      </c>
      <c r="L1560" s="538">
        <f>I1560</f>
        <v>0</v>
      </c>
      <c r="M1560" s="542"/>
      <c r="N1560" s="542"/>
      <c r="O1560" s="519" t="s">
        <v>419</v>
      </c>
      <c r="P1560" s="519">
        <f>M1560</f>
        <v>0</v>
      </c>
      <c r="Q1560" s="519">
        <f>I1560+M1560</f>
        <v>0</v>
      </c>
      <c r="R1560" s="519">
        <f>J1560+N1560</f>
        <v>0</v>
      </c>
      <c r="S1560" s="519" t="s">
        <v>419</v>
      </c>
      <c r="T1560" s="521">
        <f>Q1560</f>
        <v>0</v>
      </c>
    </row>
    <row r="1561" spans="1:20" ht="15.75" hidden="1" thickBot="1">
      <c r="A1561" s="534" t="s">
        <v>57</v>
      </c>
      <c r="B1561" s="518" t="s">
        <v>419</v>
      </c>
      <c r="C1561" s="519" t="s">
        <v>419</v>
      </c>
      <c r="D1561" s="519" t="s">
        <v>419</v>
      </c>
      <c r="E1561" s="612" t="s">
        <v>419</v>
      </c>
      <c r="F1561" s="613" t="s">
        <v>419</v>
      </c>
      <c r="G1561" s="613" t="s">
        <v>419</v>
      </c>
      <c r="H1561" s="614" t="s">
        <v>419</v>
      </c>
      <c r="I1561" s="522" t="s">
        <v>419</v>
      </c>
      <c r="J1561" s="519" t="s">
        <v>419</v>
      </c>
      <c r="K1561" s="542"/>
      <c r="L1561" s="538">
        <f>K1561</f>
        <v>0</v>
      </c>
      <c r="M1561" s="519" t="s">
        <v>419</v>
      </c>
      <c r="N1561" s="519" t="s">
        <v>419</v>
      </c>
      <c r="O1561" s="542"/>
      <c r="P1561" s="519">
        <f>O1561</f>
        <v>0</v>
      </c>
      <c r="Q1561" s="519" t="s">
        <v>419</v>
      </c>
      <c r="R1561" s="519" t="s">
        <v>419</v>
      </c>
      <c r="S1561" s="519">
        <f>K1561+O1561</f>
        <v>0</v>
      </c>
      <c r="T1561" s="521">
        <f>S1561</f>
        <v>0</v>
      </c>
    </row>
    <row r="1562" spans="1:20" ht="18.75" hidden="1" thickBot="1">
      <c r="A1562" s="535" t="s">
        <v>518</v>
      </c>
      <c r="B1562" s="536"/>
      <c r="C1562" s="519" t="e">
        <f>ROUND((Q1562-R1562)/H1562/12,0)</f>
        <v>#DIV/0!</v>
      </c>
      <c r="D1562" s="519" t="e">
        <f>ROUND(R1562/F1562/12,0)</f>
        <v>#DIV/0!</v>
      </c>
      <c r="E1562" s="612">
        <f>E1563+E1564</f>
        <v>0</v>
      </c>
      <c r="F1562" s="613">
        <f>F1563+F1564</f>
        <v>0</v>
      </c>
      <c r="G1562" s="613">
        <f>G1563+G1564</f>
        <v>0</v>
      </c>
      <c r="H1562" s="614">
        <f>IF(E1562+G1562=H1563+H1564,E1562+G1562, "CHYBA")</f>
        <v>0</v>
      </c>
      <c r="I1562" s="522">
        <f>I1563+I1564</f>
        <v>0</v>
      </c>
      <c r="J1562" s="519">
        <f t="shared" ref="J1562" si="502">J1563+J1564</f>
        <v>0</v>
      </c>
      <c r="K1562" s="519">
        <f>K1565</f>
        <v>0</v>
      </c>
      <c r="L1562" s="519">
        <f>IF(I1562+K1562=L1563+L1564+L1565,I1562+K1562,"CHYBA")</f>
        <v>0</v>
      </c>
      <c r="M1562" s="519">
        <f>M1563+M1564</f>
        <v>0</v>
      </c>
      <c r="N1562" s="519">
        <f>N1563+N1564</f>
        <v>0</v>
      </c>
      <c r="O1562" s="519">
        <f>O1565</f>
        <v>0</v>
      </c>
      <c r="P1562" s="519">
        <f>IF(M1562+O1562=P1563+P1564+P1565,M1562+O1562,"CHYBA")</f>
        <v>0</v>
      </c>
      <c r="Q1562" s="519">
        <f>Q1563+Q1564</f>
        <v>0</v>
      </c>
      <c r="R1562" s="519">
        <f>R1563+R1564</f>
        <v>0</v>
      </c>
      <c r="S1562" s="519">
        <f>S1565</f>
        <v>0</v>
      </c>
      <c r="T1562" s="521">
        <f>IF(Q1562+S1562=T1563+T1564+T1565,Q1562+S1562,"CHYBA")</f>
        <v>0</v>
      </c>
    </row>
    <row r="1563" spans="1:20" ht="15.75" hidden="1" thickBot="1">
      <c r="A1563" s="534" t="s">
        <v>55</v>
      </c>
      <c r="B1563" s="518" t="s">
        <v>419</v>
      </c>
      <c r="C1563" s="519" t="e">
        <f>ROUND((Q1563-R1563)/H1563/12,0)</f>
        <v>#DIV/0!</v>
      </c>
      <c r="D1563" s="519" t="e">
        <f>ROUND(R1563/F1563/12,0)</f>
        <v>#DIV/0!</v>
      </c>
      <c r="E1563" s="615"/>
      <c r="F1563" s="616"/>
      <c r="G1563" s="616"/>
      <c r="H1563" s="614">
        <f>E1563+G1563</f>
        <v>0</v>
      </c>
      <c r="I1563" s="541"/>
      <c r="J1563" s="542"/>
      <c r="K1563" s="519" t="s">
        <v>419</v>
      </c>
      <c r="L1563" s="519">
        <f>I1563</f>
        <v>0</v>
      </c>
      <c r="M1563" s="542"/>
      <c r="N1563" s="542"/>
      <c r="O1563" s="519" t="s">
        <v>419</v>
      </c>
      <c r="P1563" s="519">
        <f>M1563</f>
        <v>0</v>
      </c>
      <c r="Q1563" s="519">
        <f>I1563+M1563</f>
        <v>0</v>
      </c>
      <c r="R1563" s="519">
        <f>J1563+N1563</f>
        <v>0</v>
      </c>
      <c r="S1563" s="519" t="s">
        <v>419</v>
      </c>
      <c r="T1563" s="521">
        <f>Q1563</f>
        <v>0</v>
      </c>
    </row>
    <row r="1564" spans="1:20" ht="15.75" hidden="1" thickBot="1">
      <c r="A1564" s="534" t="s">
        <v>56</v>
      </c>
      <c r="B1564" s="518" t="s">
        <v>419</v>
      </c>
      <c r="C1564" s="519" t="e">
        <f>ROUND((Q1564-R1564)/H1564/12,0)</f>
        <v>#DIV/0!</v>
      </c>
      <c r="D1564" s="519" t="e">
        <f>ROUND(R1564/F1564/12,0)</f>
        <v>#DIV/0!</v>
      </c>
      <c r="E1564" s="615"/>
      <c r="F1564" s="616"/>
      <c r="G1564" s="616"/>
      <c r="H1564" s="614">
        <f>E1564+G1564</f>
        <v>0</v>
      </c>
      <c r="I1564" s="541"/>
      <c r="J1564" s="542"/>
      <c r="K1564" s="519" t="s">
        <v>419</v>
      </c>
      <c r="L1564" s="519">
        <f>I1564</f>
        <v>0</v>
      </c>
      <c r="M1564" s="542"/>
      <c r="N1564" s="542"/>
      <c r="O1564" s="519" t="s">
        <v>419</v>
      </c>
      <c r="P1564" s="519">
        <f>M1564</f>
        <v>0</v>
      </c>
      <c r="Q1564" s="519">
        <f>I1564+M1564</f>
        <v>0</v>
      </c>
      <c r="R1564" s="519">
        <f>J1564+N1564</f>
        <v>0</v>
      </c>
      <c r="S1564" s="519" t="s">
        <v>419</v>
      </c>
      <c r="T1564" s="521">
        <f>Q1564</f>
        <v>0</v>
      </c>
    </row>
    <row r="1565" spans="1:20" ht="15.75" hidden="1" thickBot="1">
      <c r="A1565" s="534" t="s">
        <v>57</v>
      </c>
      <c r="B1565" s="518" t="s">
        <v>419</v>
      </c>
      <c r="C1565" s="519" t="s">
        <v>419</v>
      </c>
      <c r="D1565" s="519" t="s">
        <v>419</v>
      </c>
      <c r="E1565" s="612" t="s">
        <v>419</v>
      </c>
      <c r="F1565" s="613" t="s">
        <v>419</v>
      </c>
      <c r="G1565" s="613" t="s">
        <v>419</v>
      </c>
      <c r="H1565" s="614" t="s">
        <v>419</v>
      </c>
      <c r="I1565" s="522" t="s">
        <v>419</v>
      </c>
      <c r="J1565" s="519" t="s">
        <v>419</v>
      </c>
      <c r="K1565" s="542"/>
      <c r="L1565" s="519">
        <f>K1565</f>
        <v>0</v>
      </c>
      <c r="M1565" s="519" t="s">
        <v>419</v>
      </c>
      <c r="N1565" s="519" t="s">
        <v>419</v>
      </c>
      <c r="O1565" s="542"/>
      <c r="P1565" s="519">
        <f>O1565</f>
        <v>0</v>
      </c>
      <c r="Q1565" s="519" t="s">
        <v>419</v>
      </c>
      <c r="R1565" s="519" t="s">
        <v>419</v>
      </c>
      <c r="S1565" s="519">
        <f>K1565+O1565</f>
        <v>0</v>
      </c>
      <c r="T1565" s="521">
        <f>S1565</f>
        <v>0</v>
      </c>
    </row>
    <row r="1566" spans="1:20" ht="18.75" hidden="1" thickBot="1">
      <c r="A1566" s="535" t="s">
        <v>518</v>
      </c>
      <c r="B1566" s="536"/>
      <c r="C1566" s="519" t="e">
        <f>ROUND((Q1566-R1566)/H1566/12,0)</f>
        <v>#DIV/0!</v>
      </c>
      <c r="D1566" s="519" t="e">
        <f>ROUND(R1566/F1566/12,0)</f>
        <v>#DIV/0!</v>
      </c>
      <c r="E1566" s="612">
        <f>E1567+E1568</f>
        <v>0</v>
      </c>
      <c r="F1566" s="613">
        <f>F1567+F1568</f>
        <v>0</v>
      </c>
      <c r="G1566" s="613">
        <f>G1567+G1568</f>
        <v>0</v>
      </c>
      <c r="H1566" s="614">
        <f>IF(E1566+G1566=H1567+H1568,E1566+G1566, "CHYBA")</f>
        <v>0</v>
      </c>
      <c r="I1566" s="522">
        <f>I1567+I1568</f>
        <v>0</v>
      </c>
      <c r="J1566" s="519">
        <f t="shared" ref="J1566" si="503">J1567+J1568</f>
        <v>0</v>
      </c>
      <c r="K1566" s="519">
        <f>K1569</f>
        <v>0</v>
      </c>
      <c r="L1566" s="519">
        <f>IF(I1566+K1566=L1567+L1568+L1569,I1566+K1566,"CHYBA")</f>
        <v>0</v>
      </c>
      <c r="M1566" s="519">
        <f>M1567+M1568</f>
        <v>0</v>
      </c>
      <c r="N1566" s="519">
        <f>N1567+N1568</f>
        <v>0</v>
      </c>
      <c r="O1566" s="519">
        <f>O1569</f>
        <v>0</v>
      </c>
      <c r="P1566" s="519">
        <f>IF(M1566+O1566=P1567+P1568+P1569,M1566+O1566,"CHYBA")</f>
        <v>0</v>
      </c>
      <c r="Q1566" s="519">
        <f>Q1567+Q1568</f>
        <v>0</v>
      </c>
      <c r="R1566" s="519">
        <f>R1567+R1568</f>
        <v>0</v>
      </c>
      <c r="S1566" s="519">
        <f>S1569</f>
        <v>0</v>
      </c>
      <c r="T1566" s="521">
        <f>IF(Q1566+S1566=T1567+T1568+T1569,Q1566+S1566,"CHYBA")</f>
        <v>0</v>
      </c>
    </row>
    <row r="1567" spans="1:20" ht="15.75" hidden="1" thickBot="1">
      <c r="A1567" s="534" t="s">
        <v>55</v>
      </c>
      <c r="B1567" s="518" t="s">
        <v>419</v>
      </c>
      <c r="C1567" s="519" t="e">
        <f>ROUND((Q1567-R1567)/H1567/12,0)</f>
        <v>#DIV/0!</v>
      </c>
      <c r="D1567" s="519" t="e">
        <f>ROUND(R1567/F1567/12,0)</f>
        <v>#DIV/0!</v>
      </c>
      <c r="E1567" s="615"/>
      <c r="F1567" s="616"/>
      <c r="G1567" s="616"/>
      <c r="H1567" s="614">
        <f>E1567+G1567</f>
        <v>0</v>
      </c>
      <c r="I1567" s="541"/>
      <c r="J1567" s="542"/>
      <c r="K1567" s="519" t="s">
        <v>419</v>
      </c>
      <c r="L1567" s="519">
        <f>I1567</f>
        <v>0</v>
      </c>
      <c r="M1567" s="542"/>
      <c r="N1567" s="542"/>
      <c r="O1567" s="519" t="s">
        <v>419</v>
      </c>
      <c r="P1567" s="519">
        <f>M1567</f>
        <v>0</v>
      </c>
      <c r="Q1567" s="519">
        <f>I1567+M1567</f>
        <v>0</v>
      </c>
      <c r="R1567" s="519">
        <f>J1567+N1567</f>
        <v>0</v>
      </c>
      <c r="S1567" s="519" t="s">
        <v>419</v>
      </c>
      <c r="T1567" s="521">
        <f>Q1567</f>
        <v>0</v>
      </c>
    </row>
    <row r="1568" spans="1:20" ht="15.75" hidden="1" thickBot="1">
      <c r="A1568" s="534" t="s">
        <v>56</v>
      </c>
      <c r="B1568" s="518" t="s">
        <v>419</v>
      </c>
      <c r="C1568" s="519" t="e">
        <f>ROUND((Q1568-R1568)/H1568/12,0)</f>
        <v>#DIV/0!</v>
      </c>
      <c r="D1568" s="519" t="e">
        <f>ROUND(R1568/F1568/12,0)</f>
        <v>#DIV/0!</v>
      </c>
      <c r="E1568" s="615"/>
      <c r="F1568" s="616"/>
      <c r="G1568" s="616"/>
      <c r="H1568" s="614">
        <f>E1568+G1568</f>
        <v>0</v>
      </c>
      <c r="I1568" s="541"/>
      <c r="J1568" s="542"/>
      <c r="K1568" s="519" t="s">
        <v>419</v>
      </c>
      <c r="L1568" s="519">
        <f>I1568</f>
        <v>0</v>
      </c>
      <c r="M1568" s="542"/>
      <c r="N1568" s="542"/>
      <c r="O1568" s="519" t="s">
        <v>419</v>
      </c>
      <c r="P1568" s="519">
        <f>M1568</f>
        <v>0</v>
      </c>
      <c r="Q1568" s="519">
        <f>I1568+M1568</f>
        <v>0</v>
      </c>
      <c r="R1568" s="519">
        <f>J1568+N1568</f>
        <v>0</v>
      </c>
      <c r="S1568" s="519" t="s">
        <v>419</v>
      </c>
      <c r="T1568" s="521">
        <f>Q1568</f>
        <v>0</v>
      </c>
    </row>
    <row r="1569" spans="1:20" ht="15.75" hidden="1" thickBot="1">
      <c r="A1569" s="534" t="s">
        <v>57</v>
      </c>
      <c r="B1569" s="518" t="s">
        <v>419</v>
      </c>
      <c r="C1569" s="519" t="s">
        <v>419</v>
      </c>
      <c r="D1569" s="519" t="s">
        <v>419</v>
      </c>
      <c r="E1569" s="612" t="s">
        <v>419</v>
      </c>
      <c r="F1569" s="613" t="s">
        <v>419</v>
      </c>
      <c r="G1569" s="613" t="s">
        <v>419</v>
      </c>
      <c r="H1569" s="614" t="s">
        <v>419</v>
      </c>
      <c r="I1569" s="522" t="s">
        <v>419</v>
      </c>
      <c r="J1569" s="519" t="s">
        <v>419</v>
      </c>
      <c r="K1569" s="542"/>
      <c r="L1569" s="519">
        <f>K1569</f>
        <v>0</v>
      </c>
      <c r="M1569" s="519" t="s">
        <v>419</v>
      </c>
      <c r="N1569" s="519" t="s">
        <v>419</v>
      </c>
      <c r="O1569" s="542"/>
      <c r="P1569" s="519">
        <f>O1569</f>
        <v>0</v>
      </c>
      <c r="Q1569" s="519" t="s">
        <v>419</v>
      </c>
      <c r="R1569" s="519" t="s">
        <v>419</v>
      </c>
      <c r="S1569" s="519">
        <f>K1569+O1569</f>
        <v>0</v>
      </c>
      <c r="T1569" s="521">
        <f>S1569</f>
        <v>0</v>
      </c>
    </row>
    <row r="1570" spans="1:20" ht="18.75" hidden="1" thickBot="1">
      <c r="A1570" s="535" t="s">
        <v>518</v>
      </c>
      <c r="B1570" s="536"/>
      <c r="C1570" s="519" t="e">
        <f>ROUND((Q1570-R1570)/H1570/12,0)</f>
        <v>#DIV/0!</v>
      </c>
      <c r="D1570" s="519" t="e">
        <f>ROUND(R1570/F1570/12,0)</f>
        <v>#DIV/0!</v>
      </c>
      <c r="E1570" s="612">
        <f>E1571+E1572</f>
        <v>0</v>
      </c>
      <c r="F1570" s="613">
        <f>F1571+F1572</f>
        <v>0</v>
      </c>
      <c r="G1570" s="613">
        <f>G1571+G1572</f>
        <v>0</v>
      </c>
      <c r="H1570" s="614">
        <f>IF(E1570+G1570=H1571+H1572,E1570+G1570, "CHYBA")</f>
        <v>0</v>
      </c>
      <c r="I1570" s="522">
        <f>I1571+I1572</f>
        <v>0</v>
      </c>
      <c r="J1570" s="519">
        <f t="shared" ref="J1570" si="504">J1571+J1572</f>
        <v>0</v>
      </c>
      <c r="K1570" s="519">
        <f>K1573</f>
        <v>0</v>
      </c>
      <c r="L1570" s="519">
        <f>IF(I1570+K1570=L1571+L1572+L1573,I1570+K1570,"CHYBA")</f>
        <v>0</v>
      </c>
      <c r="M1570" s="519">
        <f>M1571+M1572</f>
        <v>0</v>
      </c>
      <c r="N1570" s="519">
        <f>N1571+N1572</f>
        <v>0</v>
      </c>
      <c r="O1570" s="519">
        <f>O1573</f>
        <v>0</v>
      </c>
      <c r="P1570" s="519">
        <f>IF(M1570+O1570=P1571+P1572+P1573,M1570+O1570,"CHYBA")</f>
        <v>0</v>
      </c>
      <c r="Q1570" s="519">
        <f>Q1571+Q1572</f>
        <v>0</v>
      </c>
      <c r="R1570" s="519">
        <f>R1571+R1572</f>
        <v>0</v>
      </c>
      <c r="S1570" s="519">
        <f>S1573</f>
        <v>0</v>
      </c>
      <c r="T1570" s="521">
        <f>IF(Q1570+S1570=T1571+T1572+T1573,Q1570+S1570,"CHYBA")</f>
        <v>0</v>
      </c>
    </row>
    <row r="1571" spans="1:20" ht="15.75" hidden="1" thickBot="1">
      <c r="A1571" s="534" t="s">
        <v>55</v>
      </c>
      <c r="B1571" s="518" t="s">
        <v>419</v>
      </c>
      <c r="C1571" s="519" t="e">
        <f>ROUND((Q1571-R1571)/H1571/12,0)</f>
        <v>#DIV/0!</v>
      </c>
      <c r="D1571" s="519" t="e">
        <f>ROUND(R1571/F1571/12,0)</f>
        <v>#DIV/0!</v>
      </c>
      <c r="E1571" s="615"/>
      <c r="F1571" s="616"/>
      <c r="G1571" s="616"/>
      <c r="H1571" s="614">
        <f>E1571+G1571</f>
        <v>0</v>
      </c>
      <c r="I1571" s="541"/>
      <c r="J1571" s="542"/>
      <c r="K1571" s="519" t="s">
        <v>419</v>
      </c>
      <c r="L1571" s="519">
        <f>I1571</f>
        <v>0</v>
      </c>
      <c r="M1571" s="542"/>
      <c r="N1571" s="542"/>
      <c r="O1571" s="519" t="s">
        <v>419</v>
      </c>
      <c r="P1571" s="519">
        <f>M1571</f>
        <v>0</v>
      </c>
      <c r="Q1571" s="519">
        <f>I1571+M1571</f>
        <v>0</v>
      </c>
      <c r="R1571" s="519">
        <f>J1571+N1571</f>
        <v>0</v>
      </c>
      <c r="S1571" s="519" t="s">
        <v>419</v>
      </c>
      <c r="T1571" s="521">
        <f>Q1571</f>
        <v>0</v>
      </c>
    </row>
    <row r="1572" spans="1:20" ht="15.75" hidden="1" thickBot="1">
      <c r="A1572" s="534" t="s">
        <v>56</v>
      </c>
      <c r="B1572" s="518" t="s">
        <v>419</v>
      </c>
      <c r="C1572" s="519" t="e">
        <f>ROUND((Q1572-R1572)/H1572/12,0)</f>
        <v>#DIV/0!</v>
      </c>
      <c r="D1572" s="519" t="e">
        <f>ROUND(R1572/F1572/12,0)</f>
        <v>#DIV/0!</v>
      </c>
      <c r="E1572" s="615"/>
      <c r="F1572" s="616"/>
      <c r="G1572" s="616"/>
      <c r="H1572" s="614">
        <f>E1572+G1572</f>
        <v>0</v>
      </c>
      <c r="I1572" s="541"/>
      <c r="J1572" s="542"/>
      <c r="K1572" s="519" t="s">
        <v>419</v>
      </c>
      <c r="L1572" s="519">
        <f>I1572</f>
        <v>0</v>
      </c>
      <c r="M1572" s="542"/>
      <c r="N1572" s="542"/>
      <c r="O1572" s="519" t="s">
        <v>419</v>
      </c>
      <c r="P1572" s="519">
        <f>M1572</f>
        <v>0</v>
      </c>
      <c r="Q1572" s="519">
        <f>I1572+M1572</f>
        <v>0</v>
      </c>
      <c r="R1572" s="519">
        <f>J1572+N1572</f>
        <v>0</v>
      </c>
      <c r="S1572" s="519" t="s">
        <v>419</v>
      </c>
      <c r="T1572" s="521">
        <f>Q1572</f>
        <v>0</v>
      </c>
    </row>
    <row r="1573" spans="1:20" ht="15.75" hidden="1" thickBot="1">
      <c r="A1573" s="534" t="s">
        <v>57</v>
      </c>
      <c r="B1573" s="518" t="s">
        <v>419</v>
      </c>
      <c r="C1573" s="519" t="s">
        <v>419</v>
      </c>
      <c r="D1573" s="519" t="s">
        <v>419</v>
      </c>
      <c r="E1573" s="612" t="s">
        <v>419</v>
      </c>
      <c r="F1573" s="613" t="s">
        <v>419</v>
      </c>
      <c r="G1573" s="613" t="s">
        <v>419</v>
      </c>
      <c r="H1573" s="614" t="s">
        <v>419</v>
      </c>
      <c r="I1573" s="522" t="s">
        <v>419</v>
      </c>
      <c r="J1573" s="519" t="s">
        <v>419</v>
      </c>
      <c r="K1573" s="542"/>
      <c r="L1573" s="519">
        <f>K1573</f>
        <v>0</v>
      </c>
      <c r="M1573" s="519" t="s">
        <v>419</v>
      </c>
      <c r="N1573" s="519" t="s">
        <v>419</v>
      </c>
      <c r="O1573" s="542"/>
      <c r="P1573" s="519">
        <f>O1573</f>
        <v>0</v>
      </c>
      <c r="Q1573" s="519" t="s">
        <v>419</v>
      </c>
      <c r="R1573" s="519" t="s">
        <v>419</v>
      </c>
      <c r="S1573" s="519">
        <f>K1573+O1573</f>
        <v>0</v>
      </c>
      <c r="T1573" s="521">
        <f>S1573</f>
        <v>0</v>
      </c>
    </row>
    <row r="1574" spans="1:20" ht="18.75" hidden="1" thickBot="1">
      <c r="A1574" s="535" t="s">
        <v>518</v>
      </c>
      <c r="B1574" s="536"/>
      <c r="C1574" s="519" t="e">
        <f>ROUND((Q1574-R1574)/H1574/12,0)</f>
        <v>#DIV/0!</v>
      </c>
      <c r="D1574" s="519" t="e">
        <f>ROUND(R1574/F1574/12,0)</f>
        <v>#DIV/0!</v>
      </c>
      <c r="E1574" s="612">
        <f>E1575+E1576</f>
        <v>0</v>
      </c>
      <c r="F1574" s="613">
        <f>F1575+F1576</f>
        <v>0</v>
      </c>
      <c r="G1574" s="613">
        <f>G1575+G1576</f>
        <v>0</v>
      </c>
      <c r="H1574" s="614">
        <f>IF(E1574+G1574=H1575+H1576,E1574+G1574, "CHYBA")</f>
        <v>0</v>
      </c>
      <c r="I1574" s="522">
        <f>I1575+I1576</f>
        <v>0</v>
      </c>
      <c r="J1574" s="519">
        <f t="shared" ref="J1574" si="505">J1575+J1576</f>
        <v>0</v>
      </c>
      <c r="K1574" s="519">
        <f>K1577</f>
        <v>0</v>
      </c>
      <c r="L1574" s="519">
        <f>IF(I1574+K1574=L1575+L1576+L1577,I1574+K1574,"CHYBA")</f>
        <v>0</v>
      </c>
      <c r="M1574" s="519">
        <f>M1575+M1576</f>
        <v>0</v>
      </c>
      <c r="N1574" s="519">
        <f>N1575+N1576</f>
        <v>0</v>
      </c>
      <c r="O1574" s="519">
        <f>O1577</f>
        <v>0</v>
      </c>
      <c r="P1574" s="519">
        <f>IF(M1574+O1574=P1575+P1576+P1577,M1574+O1574,"CHYBA")</f>
        <v>0</v>
      </c>
      <c r="Q1574" s="519">
        <f>Q1575+Q1576</f>
        <v>0</v>
      </c>
      <c r="R1574" s="519">
        <f>R1575+R1576</f>
        <v>0</v>
      </c>
      <c r="S1574" s="519">
        <f>S1577</f>
        <v>0</v>
      </c>
      <c r="T1574" s="521">
        <f>IF(Q1574+S1574=T1575+T1576+T1577,Q1574+S1574,"CHYBA")</f>
        <v>0</v>
      </c>
    </row>
    <row r="1575" spans="1:20" ht="15.75" hidden="1" thickBot="1">
      <c r="A1575" s="534" t="s">
        <v>55</v>
      </c>
      <c r="B1575" s="518" t="s">
        <v>419</v>
      </c>
      <c r="C1575" s="519" t="e">
        <f>ROUND((Q1575-R1575)/H1575/12,0)</f>
        <v>#DIV/0!</v>
      </c>
      <c r="D1575" s="519" t="e">
        <f>ROUND(R1575/F1575/12,0)</f>
        <v>#DIV/0!</v>
      </c>
      <c r="E1575" s="615"/>
      <c r="F1575" s="616"/>
      <c r="G1575" s="616"/>
      <c r="H1575" s="614">
        <f>E1575+G1575</f>
        <v>0</v>
      </c>
      <c r="I1575" s="541"/>
      <c r="J1575" s="542"/>
      <c r="K1575" s="519" t="s">
        <v>419</v>
      </c>
      <c r="L1575" s="519">
        <f>I1575</f>
        <v>0</v>
      </c>
      <c r="M1575" s="542"/>
      <c r="N1575" s="542"/>
      <c r="O1575" s="519" t="s">
        <v>419</v>
      </c>
      <c r="P1575" s="519">
        <f>M1575</f>
        <v>0</v>
      </c>
      <c r="Q1575" s="519">
        <f>I1575+M1575</f>
        <v>0</v>
      </c>
      <c r="R1575" s="519">
        <f>J1575+N1575</f>
        <v>0</v>
      </c>
      <c r="S1575" s="519" t="s">
        <v>419</v>
      </c>
      <c r="T1575" s="521">
        <f>Q1575</f>
        <v>0</v>
      </c>
    </row>
    <row r="1576" spans="1:20" ht="15.75" hidden="1" thickBot="1">
      <c r="A1576" s="534" t="s">
        <v>56</v>
      </c>
      <c r="B1576" s="518" t="s">
        <v>419</v>
      </c>
      <c r="C1576" s="519" t="e">
        <f>ROUND((Q1576-R1576)/H1576/12,0)</f>
        <v>#DIV/0!</v>
      </c>
      <c r="D1576" s="519" t="e">
        <f>ROUND(R1576/F1576/12,0)</f>
        <v>#DIV/0!</v>
      </c>
      <c r="E1576" s="615"/>
      <c r="F1576" s="616"/>
      <c r="G1576" s="616"/>
      <c r="H1576" s="614">
        <f>E1576+G1576</f>
        <v>0</v>
      </c>
      <c r="I1576" s="541"/>
      <c r="J1576" s="542"/>
      <c r="K1576" s="519" t="s">
        <v>419</v>
      </c>
      <c r="L1576" s="519">
        <f>I1576</f>
        <v>0</v>
      </c>
      <c r="M1576" s="542"/>
      <c r="N1576" s="542"/>
      <c r="O1576" s="519" t="s">
        <v>419</v>
      </c>
      <c r="P1576" s="519">
        <f>M1576</f>
        <v>0</v>
      </c>
      <c r="Q1576" s="519">
        <f>I1576+M1576</f>
        <v>0</v>
      </c>
      <c r="R1576" s="519">
        <f>J1576+N1576</f>
        <v>0</v>
      </c>
      <c r="S1576" s="519" t="s">
        <v>419</v>
      </c>
      <c r="T1576" s="521">
        <f>Q1576</f>
        <v>0</v>
      </c>
    </row>
    <row r="1577" spans="1:20" ht="15.75" hidden="1" thickBot="1">
      <c r="A1577" s="534" t="s">
        <v>57</v>
      </c>
      <c r="B1577" s="518" t="s">
        <v>419</v>
      </c>
      <c r="C1577" s="519" t="s">
        <v>419</v>
      </c>
      <c r="D1577" s="519" t="s">
        <v>419</v>
      </c>
      <c r="E1577" s="612" t="s">
        <v>419</v>
      </c>
      <c r="F1577" s="613" t="s">
        <v>419</v>
      </c>
      <c r="G1577" s="613" t="s">
        <v>419</v>
      </c>
      <c r="H1577" s="614" t="s">
        <v>419</v>
      </c>
      <c r="I1577" s="522" t="s">
        <v>419</v>
      </c>
      <c r="J1577" s="519" t="s">
        <v>419</v>
      </c>
      <c r="K1577" s="542"/>
      <c r="L1577" s="519">
        <f>K1577</f>
        <v>0</v>
      </c>
      <c r="M1577" s="519" t="s">
        <v>419</v>
      </c>
      <c r="N1577" s="519" t="s">
        <v>419</v>
      </c>
      <c r="O1577" s="542"/>
      <c r="P1577" s="519">
        <f>O1577</f>
        <v>0</v>
      </c>
      <c r="Q1577" s="519" t="s">
        <v>419</v>
      </c>
      <c r="R1577" s="519" t="s">
        <v>419</v>
      </c>
      <c r="S1577" s="519">
        <f>K1577+O1577</f>
        <v>0</v>
      </c>
      <c r="T1577" s="521">
        <f>S1577</f>
        <v>0</v>
      </c>
    </row>
    <row r="1578" spans="1:20" ht="18.75" hidden="1" thickBot="1">
      <c r="A1578" s="535" t="s">
        <v>518</v>
      </c>
      <c r="B1578" s="536"/>
      <c r="C1578" s="519" t="e">
        <f>ROUND((Q1578-R1578)/H1578/12,0)</f>
        <v>#DIV/0!</v>
      </c>
      <c r="D1578" s="519" t="e">
        <f>ROUND(R1578/F1578/12,0)</f>
        <v>#DIV/0!</v>
      </c>
      <c r="E1578" s="612">
        <f>E1579+E1580</f>
        <v>0</v>
      </c>
      <c r="F1578" s="613">
        <f>F1579+F1580</f>
        <v>0</v>
      </c>
      <c r="G1578" s="613">
        <f>G1579+G1580</f>
        <v>0</v>
      </c>
      <c r="H1578" s="614">
        <f>IF(E1578+G1578=H1579+H1580,E1578+G1578, "CHYBA")</f>
        <v>0</v>
      </c>
      <c r="I1578" s="522">
        <f>I1579+I1580</f>
        <v>0</v>
      </c>
      <c r="J1578" s="519">
        <f t="shared" ref="J1578" si="506">J1579+J1580</f>
        <v>0</v>
      </c>
      <c r="K1578" s="519">
        <f>K1581</f>
        <v>0</v>
      </c>
      <c r="L1578" s="519">
        <f>IF(I1578+K1578=L1579+L1580+L1581,I1578+K1578,"CHYBA")</f>
        <v>0</v>
      </c>
      <c r="M1578" s="519">
        <f>M1579+M1580</f>
        <v>0</v>
      </c>
      <c r="N1578" s="519">
        <f>N1579+N1580</f>
        <v>0</v>
      </c>
      <c r="O1578" s="519">
        <f>O1581</f>
        <v>0</v>
      </c>
      <c r="P1578" s="519">
        <f>IF(M1578+O1578=P1579+P1580+P1581,M1578+O1578,"CHYBA")</f>
        <v>0</v>
      </c>
      <c r="Q1578" s="519">
        <f>Q1579+Q1580</f>
        <v>0</v>
      </c>
      <c r="R1578" s="519">
        <f>R1579+R1580</f>
        <v>0</v>
      </c>
      <c r="S1578" s="519">
        <f>S1581</f>
        <v>0</v>
      </c>
      <c r="T1578" s="521">
        <f>IF(Q1578+S1578=T1579+T1580+T1581,Q1578+S1578,"CHYBA")</f>
        <v>0</v>
      </c>
    </row>
    <row r="1579" spans="1:20" ht="15.75" hidden="1" thickBot="1">
      <c r="A1579" s="534" t="s">
        <v>55</v>
      </c>
      <c r="B1579" s="518" t="s">
        <v>419</v>
      </c>
      <c r="C1579" s="519" t="e">
        <f>ROUND((Q1579-R1579)/H1579/12,0)</f>
        <v>#DIV/0!</v>
      </c>
      <c r="D1579" s="519" t="e">
        <f>ROUND(R1579/F1579/12,0)</f>
        <v>#DIV/0!</v>
      </c>
      <c r="E1579" s="615"/>
      <c r="F1579" s="616"/>
      <c r="G1579" s="616"/>
      <c r="H1579" s="614">
        <f>E1579+G1579</f>
        <v>0</v>
      </c>
      <c r="I1579" s="541"/>
      <c r="J1579" s="542"/>
      <c r="K1579" s="519" t="s">
        <v>419</v>
      </c>
      <c r="L1579" s="519">
        <f>I1579</f>
        <v>0</v>
      </c>
      <c r="M1579" s="542"/>
      <c r="N1579" s="542"/>
      <c r="O1579" s="519" t="s">
        <v>419</v>
      </c>
      <c r="P1579" s="519">
        <f>M1579</f>
        <v>0</v>
      </c>
      <c r="Q1579" s="519">
        <f>I1579+M1579</f>
        <v>0</v>
      </c>
      <c r="R1579" s="519">
        <f>J1579+N1579</f>
        <v>0</v>
      </c>
      <c r="S1579" s="519" t="s">
        <v>419</v>
      </c>
      <c r="T1579" s="521">
        <f>Q1579</f>
        <v>0</v>
      </c>
    </row>
    <row r="1580" spans="1:20" ht="15.75" hidden="1" thickBot="1">
      <c r="A1580" s="534" t="s">
        <v>56</v>
      </c>
      <c r="B1580" s="518" t="s">
        <v>419</v>
      </c>
      <c r="C1580" s="519" t="e">
        <f>ROUND((Q1580-R1580)/H1580/12,0)</f>
        <v>#DIV/0!</v>
      </c>
      <c r="D1580" s="519" t="e">
        <f>ROUND(R1580/F1580/12,0)</f>
        <v>#DIV/0!</v>
      </c>
      <c r="E1580" s="615"/>
      <c r="F1580" s="616"/>
      <c r="G1580" s="616"/>
      <c r="H1580" s="614">
        <f>E1580+G1580</f>
        <v>0</v>
      </c>
      <c r="I1580" s="541"/>
      <c r="J1580" s="542"/>
      <c r="K1580" s="519" t="s">
        <v>419</v>
      </c>
      <c r="L1580" s="519">
        <f>I1580</f>
        <v>0</v>
      </c>
      <c r="M1580" s="542"/>
      <c r="N1580" s="542"/>
      <c r="O1580" s="519" t="s">
        <v>419</v>
      </c>
      <c r="P1580" s="519">
        <f>M1580</f>
        <v>0</v>
      </c>
      <c r="Q1580" s="519">
        <f>I1580+M1580</f>
        <v>0</v>
      </c>
      <c r="R1580" s="519">
        <f>J1580+N1580</f>
        <v>0</v>
      </c>
      <c r="S1580" s="519" t="s">
        <v>419</v>
      </c>
      <c r="T1580" s="521">
        <f>Q1580</f>
        <v>0</v>
      </c>
    </row>
    <row r="1581" spans="1:20" ht="15.75" hidden="1" thickBot="1">
      <c r="A1581" s="534" t="s">
        <v>57</v>
      </c>
      <c r="B1581" s="518" t="s">
        <v>419</v>
      </c>
      <c r="C1581" s="519" t="s">
        <v>419</v>
      </c>
      <c r="D1581" s="519" t="s">
        <v>419</v>
      </c>
      <c r="E1581" s="612" t="s">
        <v>419</v>
      </c>
      <c r="F1581" s="613" t="s">
        <v>419</v>
      </c>
      <c r="G1581" s="613" t="s">
        <v>419</v>
      </c>
      <c r="H1581" s="614" t="s">
        <v>419</v>
      </c>
      <c r="I1581" s="522" t="s">
        <v>419</v>
      </c>
      <c r="J1581" s="519" t="s">
        <v>419</v>
      </c>
      <c r="K1581" s="542"/>
      <c r="L1581" s="519">
        <f>K1581</f>
        <v>0</v>
      </c>
      <c r="M1581" s="519" t="s">
        <v>419</v>
      </c>
      <c r="N1581" s="519" t="s">
        <v>419</v>
      </c>
      <c r="O1581" s="542"/>
      <c r="P1581" s="519">
        <f>O1581</f>
        <v>0</v>
      </c>
      <c r="Q1581" s="519" t="s">
        <v>419</v>
      </c>
      <c r="R1581" s="519" t="s">
        <v>419</v>
      </c>
      <c r="S1581" s="519">
        <f>K1581+O1581</f>
        <v>0</v>
      </c>
      <c r="T1581" s="521">
        <f>S1581</f>
        <v>0</v>
      </c>
    </row>
    <row r="1582" spans="1:20" ht="18.75" hidden="1" thickBot="1">
      <c r="A1582" s="535" t="s">
        <v>518</v>
      </c>
      <c r="B1582" s="536"/>
      <c r="C1582" s="519" t="e">
        <f>ROUND((Q1582-R1582)/H1582/12,0)</f>
        <v>#DIV/0!</v>
      </c>
      <c r="D1582" s="519" t="e">
        <f>ROUND(R1582/F1582/12,0)</f>
        <v>#DIV/0!</v>
      </c>
      <c r="E1582" s="612">
        <f>E1583+E1584</f>
        <v>0</v>
      </c>
      <c r="F1582" s="613">
        <f>F1583+F1584</f>
        <v>0</v>
      </c>
      <c r="G1582" s="613">
        <f>G1583+G1584</f>
        <v>0</v>
      </c>
      <c r="H1582" s="614">
        <f>IF(E1582+G1582=H1583+H1584,E1582+G1582, "CHYBA")</f>
        <v>0</v>
      </c>
      <c r="I1582" s="522">
        <f>I1583+I1584</f>
        <v>0</v>
      </c>
      <c r="J1582" s="519">
        <f t="shared" ref="J1582" si="507">J1583+J1584</f>
        <v>0</v>
      </c>
      <c r="K1582" s="519">
        <f>K1585</f>
        <v>0</v>
      </c>
      <c r="L1582" s="519">
        <f>IF(I1582+K1582=L1583+L1584+L1585,I1582+K1582,"CHYBA")</f>
        <v>0</v>
      </c>
      <c r="M1582" s="519">
        <f>M1583+M1584</f>
        <v>0</v>
      </c>
      <c r="N1582" s="519">
        <f>N1583+N1584</f>
        <v>0</v>
      </c>
      <c r="O1582" s="519">
        <f>O1585</f>
        <v>0</v>
      </c>
      <c r="P1582" s="519">
        <f>IF(M1582+O1582=P1583+P1584+P1585,M1582+O1582,"CHYBA")</f>
        <v>0</v>
      </c>
      <c r="Q1582" s="519">
        <f>Q1583+Q1584</f>
        <v>0</v>
      </c>
      <c r="R1582" s="519">
        <f>R1583+R1584</f>
        <v>0</v>
      </c>
      <c r="S1582" s="519">
        <f>S1585</f>
        <v>0</v>
      </c>
      <c r="T1582" s="521">
        <f>IF(Q1582+S1582=T1583+T1584+T1585,Q1582+S1582,"CHYBA")</f>
        <v>0</v>
      </c>
    </row>
    <row r="1583" spans="1:20" ht="15.75" hidden="1" thickBot="1">
      <c r="A1583" s="534" t="s">
        <v>55</v>
      </c>
      <c r="B1583" s="518" t="s">
        <v>419</v>
      </c>
      <c r="C1583" s="519" t="e">
        <f>ROUND((Q1583-R1583)/H1583/12,0)</f>
        <v>#DIV/0!</v>
      </c>
      <c r="D1583" s="519" t="e">
        <f>ROUND(R1583/F1583/12,0)</f>
        <v>#DIV/0!</v>
      </c>
      <c r="E1583" s="615"/>
      <c r="F1583" s="616"/>
      <c r="G1583" s="616"/>
      <c r="H1583" s="614">
        <f>E1583+G1583</f>
        <v>0</v>
      </c>
      <c r="I1583" s="541"/>
      <c r="J1583" s="542"/>
      <c r="K1583" s="519" t="s">
        <v>419</v>
      </c>
      <c r="L1583" s="519">
        <f>I1583</f>
        <v>0</v>
      </c>
      <c r="M1583" s="542"/>
      <c r="N1583" s="542"/>
      <c r="O1583" s="519" t="s">
        <v>419</v>
      </c>
      <c r="P1583" s="519">
        <f>M1583</f>
        <v>0</v>
      </c>
      <c r="Q1583" s="519">
        <f>I1583+M1583</f>
        <v>0</v>
      </c>
      <c r="R1583" s="519">
        <f>J1583+N1583</f>
        <v>0</v>
      </c>
      <c r="S1583" s="519" t="s">
        <v>419</v>
      </c>
      <c r="T1583" s="521">
        <f>Q1583</f>
        <v>0</v>
      </c>
    </row>
    <row r="1584" spans="1:20" ht="15.75" hidden="1" thickBot="1">
      <c r="A1584" s="534" t="s">
        <v>56</v>
      </c>
      <c r="B1584" s="518" t="s">
        <v>419</v>
      </c>
      <c r="C1584" s="519" t="e">
        <f>ROUND((Q1584-R1584)/H1584/12,0)</f>
        <v>#DIV/0!</v>
      </c>
      <c r="D1584" s="519" t="e">
        <f>ROUND(R1584/F1584/12,0)</f>
        <v>#DIV/0!</v>
      </c>
      <c r="E1584" s="615"/>
      <c r="F1584" s="616"/>
      <c r="G1584" s="616"/>
      <c r="H1584" s="614">
        <f>E1584+G1584</f>
        <v>0</v>
      </c>
      <c r="I1584" s="541"/>
      <c r="J1584" s="542"/>
      <c r="K1584" s="519" t="s">
        <v>419</v>
      </c>
      <c r="L1584" s="519">
        <f>I1584</f>
        <v>0</v>
      </c>
      <c r="M1584" s="542"/>
      <c r="N1584" s="542"/>
      <c r="O1584" s="519" t="s">
        <v>419</v>
      </c>
      <c r="P1584" s="519">
        <f>M1584</f>
        <v>0</v>
      </c>
      <c r="Q1584" s="519">
        <f>I1584+M1584</f>
        <v>0</v>
      </c>
      <c r="R1584" s="519">
        <f>J1584+N1584</f>
        <v>0</v>
      </c>
      <c r="S1584" s="519" t="s">
        <v>419</v>
      </c>
      <c r="T1584" s="521">
        <f>Q1584</f>
        <v>0</v>
      </c>
    </row>
    <row r="1585" spans="1:20" ht="15.75" hidden="1" thickBot="1">
      <c r="A1585" s="551" t="s">
        <v>57</v>
      </c>
      <c r="B1585" s="552" t="s">
        <v>419</v>
      </c>
      <c r="C1585" s="553" t="s">
        <v>419</v>
      </c>
      <c r="D1585" s="553" t="s">
        <v>419</v>
      </c>
      <c r="E1585" s="621" t="s">
        <v>419</v>
      </c>
      <c r="F1585" s="622" t="s">
        <v>419</v>
      </c>
      <c r="G1585" s="622" t="s">
        <v>419</v>
      </c>
      <c r="H1585" s="623" t="s">
        <v>419</v>
      </c>
      <c r="I1585" s="557" t="s">
        <v>419</v>
      </c>
      <c r="J1585" s="553" t="s">
        <v>419</v>
      </c>
      <c r="K1585" s="558"/>
      <c r="L1585" s="553">
        <f>K1585</f>
        <v>0</v>
      </c>
      <c r="M1585" s="553" t="s">
        <v>419</v>
      </c>
      <c r="N1585" s="553" t="s">
        <v>419</v>
      </c>
      <c r="O1585" s="558"/>
      <c r="P1585" s="553">
        <f>O1585</f>
        <v>0</v>
      </c>
      <c r="Q1585" s="553" t="s">
        <v>419</v>
      </c>
      <c r="R1585" s="553" t="s">
        <v>419</v>
      </c>
      <c r="S1585" s="553">
        <f>K1585+O1585</f>
        <v>0</v>
      </c>
      <c r="T1585" s="559">
        <f>S1585</f>
        <v>0</v>
      </c>
    </row>
    <row r="1586" spans="1:20" ht="16.5" hidden="1" thickBot="1">
      <c r="A1586" s="566" t="s">
        <v>424</v>
      </c>
      <c r="B1586" s="567" t="s">
        <v>419</v>
      </c>
      <c r="C1586" s="568" t="e">
        <f>ROUND((Q1586-R1586)/H1586/12,0)</f>
        <v>#DIV/0!</v>
      </c>
      <c r="D1586" s="568" t="e">
        <f>ROUND(R1586/F1586/12,0)</f>
        <v>#DIV/0!</v>
      </c>
      <c r="E1586" s="634">
        <f>E1587+E1588</f>
        <v>0</v>
      </c>
      <c r="F1586" s="635">
        <f>F1587+F1588</f>
        <v>0</v>
      </c>
      <c r="G1586" s="635">
        <f>G1587+G1588</f>
        <v>0</v>
      </c>
      <c r="H1586" s="636">
        <f>IF(E1586+G1586=H1587+H1588,E1586+G1586, "CHYBA")</f>
        <v>0</v>
      </c>
      <c r="I1586" s="571">
        <f>I1587+I1588</f>
        <v>0</v>
      </c>
      <c r="J1586" s="568">
        <f>J1587+J1588</f>
        <v>0</v>
      </c>
      <c r="K1586" s="568">
        <f>K1589</f>
        <v>0</v>
      </c>
      <c r="L1586" s="568">
        <f>IF(I1586+K1586=L1587+L1588+L1589,I1586+K1586,"CHYBA")</f>
        <v>0</v>
      </c>
      <c r="M1586" s="568">
        <f>M1587+M1588</f>
        <v>0</v>
      </c>
      <c r="N1586" s="568">
        <f>N1587+N1588</f>
        <v>0</v>
      </c>
      <c r="O1586" s="568">
        <f>O1589</f>
        <v>0</v>
      </c>
      <c r="P1586" s="568">
        <f>IF(M1586+O1586=P1587+P1588+P1589,M1586+O1586,"CHYBA")</f>
        <v>0</v>
      </c>
      <c r="Q1586" s="568">
        <f>Q1587+Q1588</f>
        <v>0</v>
      </c>
      <c r="R1586" s="568">
        <f>R1587+R1588</f>
        <v>0</v>
      </c>
      <c r="S1586" s="568">
        <f>S1589</f>
        <v>0</v>
      </c>
      <c r="T1586" s="572">
        <f>IF(Q1586+S1586=T1587+T1588+T1589,Q1586+S1586,"CHYBA")</f>
        <v>0</v>
      </c>
    </row>
    <row r="1587" spans="1:20" ht="15.75" hidden="1" thickBot="1">
      <c r="A1587" s="534" t="s">
        <v>55</v>
      </c>
      <c r="B1587" s="518" t="s">
        <v>419</v>
      </c>
      <c r="C1587" s="519" t="e">
        <f>ROUND((Q1587-R1587)/H1587/12,0)</f>
        <v>#DIV/0!</v>
      </c>
      <c r="D1587" s="519" t="e">
        <f>ROUND(R1587/F1587/12,0)</f>
        <v>#DIV/0!</v>
      </c>
      <c r="E1587" s="612">
        <f>E1591+E1623+E1655+E1687+E1719+E1751</f>
        <v>0</v>
      </c>
      <c r="F1587" s="613">
        <f t="shared" ref="F1587:G1588" si="508">F1591+F1623+F1655+F1687+F1719+F1751</f>
        <v>0</v>
      </c>
      <c r="G1587" s="613">
        <f t="shared" si="508"/>
        <v>0</v>
      </c>
      <c r="H1587" s="614">
        <f>E1587+G1587</f>
        <v>0</v>
      </c>
      <c r="I1587" s="522">
        <f t="shared" ref="I1587:J1588" si="509">I1591+I1623+I1655+I1687+I1719+I1751</f>
        <v>0</v>
      </c>
      <c r="J1587" s="519">
        <f t="shared" si="509"/>
        <v>0</v>
      </c>
      <c r="K1587" s="519" t="s">
        <v>419</v>
      </c>
      <c r="L1587" s="519">
        <f>I1587</f>
        <v>0</v>
      </c>
      <c r="M1587" s="519">
        <f t="shared" ref="M1587:N1588" si="510">M1591+M1623+M1655+M1687+M1719+M1751</f>
        <v>0</v>
      </c>
      <c r="N1587" s="519">
        <f t="shared" si="510"/>
        <v>0</v>
      </c>
      <c r="O1587" s="519" t="s">
        <v>419</v>
      </c>
      <c r="P1587" s="519">
        <f>M1587</f>
        <v>0</v>
      </c>
      <c r="Q1587" s="519">
        <f>I1587+M1587</f>
        <v>0</v>
      </c>
      <c r="R1587" s="519">
        <f>J1587+N1587</f>
        <v>0</v>
      </c>
      <c r="S1587" s="519" t="s">
        <v>419</v>
      </c>
      <c r="T1587" s="521">
        <f>Q1587</f>
        <v>0</v>
      </c>
    </row>
    <row r="1588" spans="1:20" ht="15.75" hidden="1" thickBot="1">
      <c r="A1588" s="534" t="s">
        <v>56</v>
      </c>
      <c r="B1588" s="518" t="s">
        <v>419</v>
      </c>
      <c r="C1588" s="519" t="e">
        <f>ROUND((Q1588-R1588)/H1588/12,0)</f>
        <v>#DIV/0!</v>
      </c>
      <c r="D1588" s="519" t="e">
        <f>ROUND(R1588/F1588/12,0)</f>
        <v>#DIV/0!</v>
      </c>
      <c r="E1588" s="612">
        <f>E1592+E1624+E1656+E1688+E1720+E1752</f>
        <v>0</v>
      </c>
      <c r="F1588" s="613">
        <f t="shared" si="508"/>
        <v>0</v>
      </c>
      <c r="G1588" s="613">
        <f t="shared" si="508"/>
        <v>0</v>
      </c>
      <c r="H1588" s="614">
        <f>E1588+G1588</f>
        <v>0</v>
      </c>
      <c r="I1588" s="522">
        <f t="shared" si="509"/>
        <v>0</v>
      </c>
      <c r="J1588" s="519">
        <f t="shared" si="509"/>
        <v>0</v>
      </c>
      <c r="K1588" s="519" t="s">
        <v>419</v>
      </c>
      <c r="L1588" s="519">
        <f>I1588</f>
        <v>0</v>
      </c>
      <c r="M1588" s="519">
        <f t="shared" si="510"/>
        <v>0</v>
      </c>
      <c r="N1588" s="519">
        <f t="shared" si="510"/>
        <v>0</v>
      </c>
      <c r="O1588" s="519" t="s">
        <v>419</v>
      </c>
      <c r="P1588" s="519">
        <f>M1588</f>
        <v>0</v>
      </c>
      <c r="Q1588" s="519">
        <f>I1588+M1588</f>
        <v>0</v>
      </c>
      <c r="R1588" s="519">
        <f>J1588+N1588</f>
        <v>0</v>
      </c>
      <c r="S1588" s="519" t="s">
        <v>419</v>
      </c>
      <c r="T1588" s="521">
        <f>Q1588</f>
        <v>0</v>
      </c>
    </row>
    <row r="1589" spans="1:20" ht="15.75" hidden="1" thickBot="1">
      <c r="A1589" s="534" t="s">
        <v>57</v>
      </c>
      <c r="B1589" s="518" t="s">
        <v>419</v>
      </c>
      <c r="C1589" s="519" t="s">
        <v>419</v>
      </c>
      <c r="D1589" s="519" t="s">
        <v>419</v>
      </c>
      <c r="E1589" s="612" t="s">
        <v>419</v>
      </c>
      <c r="F1589" s="613" t="s">
        <v>419</v>
      </c>
      <c r="G1589" s="613" t="s">
        <v>419</v>
      </c>
      <c r="H1589" s="614" t="s">
        <v>419</v>
      </c>
      <c r="I1589" s="522" t="s">
        <v>419</v>
      </c>
      <c r="J1589" s="519" t="s">
        <v>419</v>
      </c>
      <c r="K1589" s="519">
        <f>K1593+K1625+K1657+K1689+K1721+K1753</f>
        <v>0</v>
      </c>
      <c r="L1589" s="519">
        <f>K1589</f>
        <v>0</v>
      </c>
      <c r="M1589" s="519" t="s">
        <v>419</v>
      </c>
      <c r="N1589" s="519" t="s">
        <v>419</v>
      </c>
      <c r="O1589" s="519">
        <f>O1593+O1625+O1657+O1689+O1721+O1753</f>
        <v>0</v>
      </c>
      <c r="P1589" s="519">
        <f>O1589</f>
        <v>0</v>
      </c>
      <c r="Q1589" s="519" t="s">
        <v>419</v>
      </c>
      <c r="R1589" s="519" t="s">
        <v>419</v>
      </c>
      <c r="S1589" s="519">
        <f>K1589+O1589</f>
        <v>0</v>
      </c>
      <c r="T1589" s="521">
        <f>S1589</f>
        <v>0</v>
      </c>
    </row>
    <row r="1590" spans="1:20" ht="16.5" hidden="1" thickBot="1">
      <c r="A1590" s="528" t="s">
        <v>430</v>
      </c>
      <c r="B1590" s="529" t="s">
        <v>419</v>
      </c>
      <c r="C1590" s="530" t="e">
        <f>ROUND((Q1590-R1590)/H1590/12,0)</f>
        <v>#DIV/0!</v>
      </c>
      <c r="D1590" s="530" t="e">
        <f>ROUND(R1590/F1590/12,0)</f>
        <v>#DIV/0!</v>
      </c>
      <c r="E1590" s="624">
        <f>E1591+E1592</f>
        <v>0</v>
      </c>
      <c r="F1590" s="625">
        <f>F1591+F1592</f>
        <v>0</v>
      </c>
      <c r="G1590" s="625">
        <f>G1591+G1592</f>
        <v>0</v>
      </c>
      <c r="H1590" s="626">
        <f>IF(E1590+G1590=H1591+H1592,E1590+G1590, "CHYBA")</f>
        <v>0</v>
      </c>
      <c r="I1590" s="533">
        <f>I1591+I1592</f>
        <v>0</v>
      </c>
      <c r="J1590" s="530">
        <f t="shared" ref="J1590" si="511">J1591+J1592</f>
        <v>0</v>
      </c>
      <c r="K1590" s="530">
        <f>K1593</f>
        <v>0</v>
      </c>
      <c r="L1590" s="530">
        <f>IF(I1590+K1590=L1591+L1592+L1593,I1590+K1590,"CHYBA")</f>
        <v>0</v>
      </c>
      <c r="M1590" s="530">
        <f>M1591+M1592</f>
        <v>0</v>
      </c>
      <c r="N1590" s="530">
        <f>N1591+N1592</f>
        <v>0</v>
      </c>
      <c r="O1590" s="530">
        <f>O1593</f>
        <v>0</v>
      </c>
      <c r="P1590" s="530">
        <f>IF(M1590+O1590=P1591+P1592+P1593,M1590+O1590,"CHYBA")</f>
        <v>0</v>
      </c>
      <c r="Q1590" s="530">
        <f>Q1591+Q1592</f>
        <v>0</v>
      </c>
      <c r="R1590" s="530">
        <f>R1591+R1592</f>
        <v>0</v>
      </c>
      <c r="S1590" s="530">
        <f>S1593</f>
        <v>0</v>
      </c>
      <c r="T1590" s="532">
        <f>IF(Q1590+S1590=T1591+T1592+T1593,Q1590+S1590,"CHYBA")</f>
        <v>0</v>
      </c>
    </row>
    <row r="1591" spans="1:20" ht="15.75" hidden="1" thickBot="1">
      <c r="A1591" s="611" t="s">
        <v>55</v>
      </c>
      <c r="B1591" s="594" t="s">
        <v>419</v>
      </c>
      <c r="C1591" s="599" t="e">
        <f>ROUND((Q1591-R1591)/H1591/12,0)</f>
        <v>#DIV/0!</v>
      </c>
      <c r="D1591" s="599" t="e">
        <f>ROUND(R1591/F1591/12,0)</f>
        <v>#DIV/0!</v>
      </c>
      <c r="E1591" s="595">
        <f>E1595+E1599+E1603+E1607+E1611+E1615+E1619</f>
        <v>0</v>
      </c>
      <c r="F1591" s="596">
        <f>F1595+F1599+F1603+F1607+F1611+F1615+F1619</f>
        <v>0</v>
      </c>
      <c r="G1591" s="596">
        <f>G1595+G1599+G1603+G1607+G1611+G1615+G1619</f>
        <v>0</v>
      </c>
      <c r="H1591" s="597">
        <f>E1591+G1591</f>
        <v>0</v>
      </c>
      <c r="I1591" s="598">
        <f>I1595+I1599+I1603+I1607+I1611+I1615+I1619</f>
        <v>0</v>
      </c>
      <c r="J1591" s="599">
        <f t="shared" ref="J1591:J1592" si="512">J1595+J1599+J1603+J1607+J1611+J1615+J1619</f>
        <v>0</v>
      </c>
      <c r="K1591" s="599" t="s">
        <v>419</v>
      </c>
      <c r="L1591" s="599">
        <f>I1591</f>
        <v>0</v>
      </c>
      <c r="M1591" s="599">
        <f>M1595+M1599+M1603+M1607+M1611+M1615+M1619</f>
        <v>0</v>
      </c>
      <c r="N1591" s="599">
        <f t="shared" ref="N1591:N1592" si="513">N1595+N1599+N1603+N1607+N1611+N1615+N1619</f>
        <v>0</v>
      </c>
      <c r="O1591" s="599" t="s">
        <v>419</v>
      </c>
      <c r="P1591" s="599">
        <f>M1591</f>
        <v>0</v>
      </c>
      <c r="Q1591" s="599">
        <f>I1591+M1591</f>
        <v>0</v>
      </c>
      <c r="R1591" s="599">
        <f>J1591+N1591</f>
        <v>0</v>
      </c>
      <c r="S1591" s="599" t="s">
        <v>419</v>
      </c>
      <c r="T1591" s="600">
        <f>Q1591</f>
        <v>0</v>
      </c>
    </row>
    <row r="1592" spans="1:20" ht="15.75" hidden="1" thickBot="1">
      <c r="A1592" s="611" t="s">
        <v>56</v>
      </c>
      <c r="B1592" s="594" t="s">
        <v>419</v>
      </c>
      <c r="C1592" s="599" t="e">
        <f>ROUND((Q1592-R1592)/H1592/12,0)</f>
        <v>#DIV/0!</v>
      </c>
      <c r="D1592" s="599" t="e">
        <f>ROUND(R1592/F1592/12,0)</f>
        <v>#DIV/0!</v>
      </c>
      <c r="E1592" s="595">
        <f>E1596+E1600+E1604+E1608+E1612+E1616+E1620</f>
        <v>0</v>
      </c>
      <c r="F1592" s="596">
        <f t="shared" ref="F1592:G1592" si="514">F1596+F1600+F1604+F1608+F1612+F1616+F1620</f>
        <v>0</v>
      </c>
      <c r="G1592" s="596">
        <f t="shared" si="514"/>
        <v>0</v>
      </c>
      <c r="H1592" s="597">
        <f>E1592+G1592</f>
        <v>0</v>
      </c>
      <c r="I1592" s="598">
        <f>I1596+I1600+I1604+I1608+I1612+I1616+I1620</f>
        <v>0</v>
      </c>
      <c r="J1592" s="599">
        <f t="shared" si="512"/>
        <v>0</v>
      </c>
      <c r="K1592" s="599" t="s">
        <v>419</v>
      </c>
      <c r="L1592" s="599">
        <f>I1592</f>
        <v>0</v>
      </c>
      <c r="M1592" s="599">
        <f>M1596+M1600+M1604+M1608+M1612+M1616+M1620</f>
        <v>0</v>
      </c>
      <c r="N1592" s="599">
        <f t="shared" si="513"/>
        <v>0</v>
      </c>
      <c r="O1592" s="599" t="s">
        <v>419</v>
      </c>
      <c r="P1592" s="599">
        <f>M1592</f>
        <v>0</v>
      </c>
      <c r="Q1592" s="599">
        <f>I1592+M1592</f>
        <v>0</v>
      </c>
      <c r="R1592" s="599">
        <f>J1592+N1592</f>
        <v>0</v>
      </c>
      <c r="S1592" s="599" t="s">
        <v>419</v>
      </c>
      <c r="T1592" s="600">
        <f>Q1592</f>
        <v>0</v>
      </c>
    </row>
    <row r="1593" spans="1:20" ht="15.75" hidden="1" thickBot="1">
      <c r="A1593" s="611" t="s">
        <v>57</v>
      </c>
      <c r="B1593" s="594" t="s">
        <v>419</v>
      </c>
      <c r="C1593" s="599" t="s">
        <v>419</v>
      </c>
      <c r="D1593" s="599" t="s">
        <v>419</v>
      </c>
      <c r="E1593" s="595" t="s">
        <v>419</v>
      </c>
      <c r="F1593" s="596" t="s">
        <v>419</v>
      </c>
      <c r="G1593" s="596" t="s">
        <v>419</v>
      </c>
      <c r="H1593" s="597" t="s">
        <v>419</v>
      </c>
      <c r="I1593" s="598" t="s">
        <v>419</v>
      </c>
      <c r="J1593" s="599" t="s">
        <v>419</v>
      </c>
      <c r="K1593" s="599">
        <f>K1597+K1601+K1605+K1609+K1613+K1617+K1621</f>
        <v>0</v>
      </c>
      <c r="L1593" s="599">
        <f>K1593</f>
        <v>0</v>
      </c>
      <c r="M1593" s="599" t="s">
        <v>419</v>
      </c>
      <c r="N1593" s="599" t="s">
        <v>419</v>
      </c>
      <c r="O1593" s="599">
        <f>O1597+O1601+O1605+O1609+O1613+O1617+O1621</f>
        <v>0</v>
      </c>
      <c r="P1593" s="599">
        <f>O1593</f>
        <v>0</v>
      </c>
      <c r="Q1593" s="599" t="s">
        <v>419</v>
      </c>
      <c r="R1593" s="599" t="s">
        <v>419</v>
      </c>
      <c r="S1593" s="599">
        <f>K1593+O1593</f>
        <v>0</v>
      </c>
      <c r="T1593" s="600">
        <f>S1593</f>
        <v>0</v>
      </c>
    </row>
    <row r="1594" spans="1:20" ht="18.75" hidden="1" thickBot="1">
      <c r="A1594" s="535" t="s">
        <v>518</v>
      </c>
      <c r="B1594" s="536"/>
      <c r="C1594" s="519" t="e">
        <f>ROUND((Q1594-R1594)/H1594/12,0)</f>
        <v>#DIV/0!</v>
      </c>
      <c r="D1594" s="519" t="e">
        <f>ROUND(R1594/F1594/12,0)</f>
        <v>#DIV/0!</v>
      </c>
      <c r="E1594" s="612">
        <f>E1595+E1596</f>
        <v>0</v>
      </c>
      <c r="F1594" s="613">
        <f>F1595+F1596</f>
        <v>0</v>
      </c>
      <c r="G1594" s="613">
        <f>G1595+G1596</f>
        <v>0</v>
      </c>
      <c r="H1594" s="614">
        <f>IF(E1594+G1594=H1595+H1596,E1594+G1594, "CHYBA")</f>
        <v>0</v>
      </c>
      <c r="I1594" s="537">
        <f>I1595+I1596</f>
        <v>0</v>
      </c>
      <c r="J1594" s="538">
        <f>J1595+J1596</f>
        <v>0</v>
      </c>
      <c r="K1594" s="538">
        <f>K1597</f>
        <v>0</v>
      </c>
      <c r="L1594" s="538">
        <f>IF(I1594+K1594=L1595+L1596+L1597,I1594+K1594,"CHYBA")</f>
        <v>0</v>
      </c>
      <c r="M1594" s="519">
        <f>M1595+M1596</f>
        <v>0</v>
      </c>
      <c r="N1594" s="519">
        <f>N1595+N1596</f>
        <v>0</v>
      </c>
      <c r="O1594" s="519">
        <f>O1597</f>
        <v>0</v>
      </c>
      <c r="P1594" s="519">
        <f>IF(M1594+O1594=P1595+P1596+P1597,M1594+O1594,"CHYBA")</f>
        <v>0</v>
      </c>
      <c r="Q1594" s="519">
        <f>Q1595+Q1596</f>
        <v>0</v>
      </c>
      <c r="R1594" s="519">
        <f>R1595+R1596</f>
        <v>0</v>
      </c>
      <c r="S1594" s="519">
        <f>S1597</f>
        <v>0</v>
      </c>
      <c r="T1594" s="521">
        <f>IF(Q1594+S1594=T1595+T1596+T1597,Q1594+S1594,"CHYBA")</f>
        <v>0</v>
      </c>
    </row>
    <row r="1595" spans="1:20" ht="15.75" hidden="1" thickBot="1">
      <c r="A1595" s="534" t="s">
        <v>55</v>
      </c>
      <c r="B1595" s="518" t="s">
        <v>419</v>
      </c>
      <c r="C1595" s="519" t="e">
        <f>ROUND((Q1595-R1595)/H1595/12,0)</f>
        <v>#DIV/0!</v>
      </c>
      <c r="D1595" s="519" t="e">
        <f>ROUND(R1595/F1595/12,0)</f>
        <v>#DIV/0!</v>
      </c>
      <c r="E1595" s="615"/>
      <c r="F1595" s="616"/>
      <c r="G1595" s="616"/>
      <c r="H1595" s="614">
        <f>E1595+G1595</f>
        <v>0</v>
      </c>
      <c r="I1595" s="541"/>
      <c r="J1595" s="542"/>
      <c r="K1595" s="538" t="s">
        <v>419</v>
      </c>
      <c r="L1595" s="538">
        <f>I1595</f>
        <v>0</v>
      </c>
      <c r="M1595" s="542"/>
      <c r="N1595" s="542"/>
      <c r="O1595" s="519" t="s">
        <v>419</v>
      </c>
      <c r="P1595" s="519">
        <f>M1595</f>
        <v>0</v>
      </c>
      <c r="Q1595" s="519">
        <f>I1595+M1595</f>
        <v>0</v>
      </c>
      <c r="R1595" s="519">
        <f>J1595+N1595</f>
        <v>0</v>
      </c>
      <c r="S1595" s="519" t="s">
        <v>419</v>
      </c>
      <c r="T1595" s="521">
        <f>Q1595</f>
        <v>0</v>
      </c>
    </row>
    <row r="1596" spans="1:20" ht="15.75" hidden="1" thickBot="1">
      <c r="A1596" s="534" t="s">
        <v>56</v>
      </c>
      <c r="B1596" s="518" t="s">
        <v>419</v>
      </c>
      <c r="C1596" s="519" t="e">
        <f>ROUND((Q1596-R1596)/H1596/12,0)</f>
        <v>#DIV/0!</v>
      </c>
      <c r="D1596" s="519" t="e">
        <f>ROUND(R1596/F1596/12,0)</f>
        <v>#DIV/0!</v>
      </c>
      <c r="E1596" s="615"/>
      <c r="F1596" s="616"/>
      <c r="G1596" s="616"/>
      <c r="H1596" s="614">
        <f>E1596+G1596</f>
        <v>0</v>
      </c>
      <c r="I1596" s="541"/>
      <c r="J1596" s="542"/>
      <c r="K1596" s="538" t="s">
        <v>419</v>
      </c>
      <c r="L1596" s="538">
        <f>I1596</f>
        <v>0</v>
      </c>
      <c r="M1596" s="542"/>
      <c r="N1596" s="542"/>
      <c r="O1596" s="519" t="s">
        <v>419</v>
      </c>
      <c r="P1596" s="519">
        <f>M1596</f>
        <v>0</v>
      </c>
      <c r="Q1596" s="519">
        <f>I1596+M1596</f>
        <v>0</v>
      </c>
      <c r="R1596" s="519">
        <f>J1596+N1596</f>
        <v>0</v>
      </c>
      <c r="S1596" s="519" t="s">
        <v>419</v>
      </c>
      <c r="T1596" s="521">
        <f>Q1596</f>
        <v>0</v>
      </c>
    </row>
    <row r="1597" spans="1:20" ht="15.75" hidden="1" thickBot="1">
      <c r="A1597" s="534" t="s">
        <v>57</v>
      </c>
      <c r="B1597" s="518" t="s">
        <v>419</v>
      </c>
      <c r="C1597" s="519" t="s">
        <v>419</v>
      </c>
      <c r="D1597" s="519" t="s">
        <v>419</v>
      </c>
      <c r="E1597" s="612" t="s">
        <v>419</v>
      </c>
      <c r="F1597" s="613" t="s">
        <v>419</v>
      </c>
      <c r="G1597" s="613" t="s">
        <v>419</v>
      </c>
      <c r="H1597" s="614" t="s">
        <v>419</v>
      </c>
      <c r="I1597" s="522" t="s">
        <v>419</v>
      </c>
      <c r="J1597" s="519" t="s">
        <v>419</v>
      </c>
      <c r="K1597" s="542"/>
      <c r="L1597" s="538">
        <f>K1597</f>
        <v>0</v>
      </c>
      <c r="M1597" s="519" t="s">
        <v>419</v>
      </c>
      <c r="N1597" s="519" t="s">
        <v>419</v>
      </c>
      <c r="O1597" s="542"/>
      <c r="P1597" s="519">
        <f>O1597</f>
        <v>0</v>
      </c>
      <c r="Q1597" s="519" t="s">
        <v>419</v>
      </c>
      <c r="R1597" s="519" t="s">
        <v>419</v>
      </c>
      <c r="S1597" s="519">
        <f>K1597+O1597</f>
        <v>0</v>
      </c>
      <c r="T1597" s="521">
        <f>S1597</f>
        <v>0</v>
      </c>
    </row>
    <row r="1598" spans="1:20" ht="18.75" hidden="1" thickBot="1">
      <c r="A1598" s="535" t="s">
        <v>518</v>
      </c>
      <c r="B1598" s="536"/>
      <c r="C1598" s="519" t="e">
        <f>ROUND((Q1598-R1598)/H1598/12,0)</f>
        <v>#DIV/0!</v>
      </c>
      <c r="D1598" s="519" t="e">
        <f>ROUND(R1598/F1598/12,0)</f>
        <v>#DIV/0!</v>
      </c>
      <c r="E1598" s="612">
        <f>E1599+E1600</f>
        <v>0</v>
      </c>
      <c r="F1598" s="613">
        <f>F1599+F1600</f>
        <v>0</v>
      </c>
      <c r="G1598" s="613">
        <f>G1599+G1600</f>
        <v>0</v>
      </c>
      <c r="H1598" s="614">
        <f>IF(E1598+G1598=H1599+H1600,E1598+G1598, "CHYBA")</f>
        <v>0</v>
      </c>
      <c r="I1598" s="522">
        <f>I1599+I1600</f>
        <v>0</v>
      </c>
      <c r="J1598" s="519">
        <f t="shared" ref="J1598" si="515">J1599+J1600</f>
        <v>0</v>
      </c>
      <c r="K1598" s="519">
        <f>K1601</f>
        <v>0</v>
      </c>
      <c r="L1598" s="519">
        <f>IF(I1598+K1598=L1599+L1600+L1601,I1598+K1598,"CHYBA")</f>
        <v>0</v>
      </c>
      <c r="M1598" s="519">
        <f>M1599+M1600</f>
        <v>0</v>
      </c>
      <c r="N1598" s="519">
        <f>N1599+N1600</f>
        <v>0</v>
      </c>
      <c r="O1598" s="519">
        <f>O1601</f>
        <v>0</v>
      </c>
      <c r="P1598" s="519">
        <f>IF(M1598+O1598=P1599+P1600+P1601,M1598+O1598,"CHYBA")</f>
        <v>0</v>
      </c>
      <c r="Q1598" s="519">
        <f>Q1599+Q1600</f>
        <v>0</v>
      </c>
      <c r="R1598" s="519">
        <f>R1599+R1600</f>
        <v>0</v>
      </c>
      <c r="S1598" s="519">
        <f>S1601</f>
        <v>0</v>
      </c>
      <c r="T1598" s="521">
        <f>IF(Q1598+S1598=T1599+T1600+T1601,Q1598+S1598,"CHYBA")</f>
        <v>0</v>
      </c>
    </row>
    <row r="1599" spans="1:20" ht="15.75" hidden="1" thickBot="1">
      <c r="A1599" s="534" t="s">
        <v>55</v>
      </c>
      <c r="B1599" s="518" t="s">
        <v>419</v>
      </c>
      <c r="C1599" s="519" t="e">
        <f>ROUND((Q1599-R1599)/H1599/12,0)</f>
        <v>#DIV/0!</v>
      </c>
      <c r="D1599" s="519" t="e">
        <f>ROUND(R1599/F1599/12,0)</f>
        <v>#DIV/0!</v>
      </c>
      <c r="E1599" s="615"/>
      <c r="F1599" s="616"/>
      <c r="G1599" s="616"/>
      <c r="H1599" s="614">
        <f>E1599+G1599</f>
        <v>0</v>
      </c>
      <c r="I1599" s="541"/>
      <c r="J1599" s="542"/>
      <c r="K1599" s="519" t="s">
        <v>419</v>
      </c>
      <c r="L1599" s="519">
        <f>I1599</f>
        <v>0</v>
      </c>
      <c r="M1599" s="542"/>
      <c r="N1599" s="542"/>
      <c r="O1599" s="519" t="s">
        <v>419</v>
      </c>
      <c r="P1599" s="519">
        <f>M1599</f>
        <v>0</v>
      </c>
      <c r="Q1599" s="519">
        <f>I1599+M1599</f>
        <v>0</v>
      </c>
      <c r="R1599" s="519">
        <f>J1599+N1599</f>
        <v>0</v>
      </c>
      <c r="S1599" s="519" t="s">
        <v>419</v>
      </c>
      <c r="T1599" s="521">
        <f>Q1599</f>
        <v>0</v>
      </c>
    </row>
    <row r="1600" spans="1:20" ht="15.75" hidden="1" thickBot="1">
      <c r="A1600" s="534" t="s">
        <v>56</v>
      </c>
      <c r="B1600" s="518" t="s">
        <v>419</v>
      </c>
      <c r="C1600" s="519" t="e">
        <f>ROUND((Q1600-R1600)/H1600/12,0)</f>
        <v>#DIV/0!</v>
      </c>
      <c r="D1600" s="519" t="e">
        <f>ROUND(R1600/F1600/12,0)</f>
        <v>#DIV/0!</v>
      </c>
      <c r="E1600" s="615"/>
      <c r="F1600" s="616"/>
      <c r="G1600" s="616"/>
      <c r="H1600" s="614">
        <f>E1600+G1600</f>
        <v>0</v>
      </c>
      <c r="I1600" s="541"/>
      <c r="J1600" s="542"/>
      <c r="K1600" s="519" t="s">
        <v>419</v>
      </c>
      <c r="L1600" s="519">
        <f>I1600</f>
        <v>0</v>
      </c>
      <c r="M1600" s="542"/>
      <c r="N1600" s="542"/>
      <c r="O1600" s="519" t="s">
        <v>419</v>
      </c>
      <c r="P1600" s="519">
        <f>M1600</f>
        <v>0</v>
      </c>
      <c r="Q1600" s="519">
        <f>I1600+M1600</f>
        <v>0</v>
      </c>
      <c r="R1600" s="519">
        <f>J1600+N1600</f>
        <v>0</v>
      </c>
      <c r="S1600" s="519" t="s">
        <v>419</v>
      </c>
      <c r="T1600" s="521">
        <f>Q1600</f>
        <v>0</v>
      </c>
    </row>
    <row r="1601" spans="1:20" ht="15.75" hidden="1" thickBot="1">
      <c r="A1601" s="534" t="s">
        <v>57</v>
      </c>
      <c r="B1601" s="518" t="s">
        <v>419</v>
      </c>
      <c r="C1601" s="519" t="s">
        <v>419</v>
      </c>
      <c r="D1601" s="519" t="s">
        <v>419</v>
      </c>
      <c r="E1601" s="612" t="s">
        <v>419</v>
      </c>
      <c r="F1601" s="613" t="s">
        <v>419</v>
      </c>
      <c r="G1601" s="613" t="s">
        <v>419</v>
      </c>
      <c r="H1601" s="614" t="s">
        <v>419</v>
      </c>
      <c r="I1601" s="522" t="s">
        <v>419</v>
      </c>
      <c r="J1601" s="519" t="s">
        <v>419</v>
      </c>
      <c r="K1601" s="542"/>
      <c r="L1601" s="519">
        <f>K1601</f>
        <v>0</v>
      </c>
      <c r="M1601" s="519" t="s">
        <v>419</v>
      </c>
      <c r="N1601" s="519" t="s">
        <v>419</v>
      </c>
      <c r="O1601" s="542"/>
      <c r="P1601" s="519">
        <f>O1601</f>
        <v>0</v>
      </c>
      <c r="Q1601" s="519" t="s">
        <v>419</v>
      </c>
      <c r="R1601" s="519" t="s">
        <v>419</v>
      </c>
      <c r="S1601" s="519">
        <f>K1601+O1601</f>
        <v>0</v>
      </c>
      <c r="T1601" s="521">
        <f>S1601</f>
        <v>0</v>
      </c>
    </row>
    <row r="1602" spans="1:20" ht="18.75" hidden="1" thickBot="1">
      <c r="A1602" s="535" t="s">
        <v>518</v>
      </c>
      <c r="B1602" s="536"/>
      <c r="C1602" s="519" t="e">
        <f>ROUND((Q1602-R1602)/H1602/12,0)</f>
        <v>#DIV/0!</v>
      </c>
      <c r="D1602" s="519" t="e">
        <f>ROUND(R1602/F1602/12,0)</f>
        <v>#DIV/0!</v>
      </c>
      <c r="E1602" s="612">
        <f>E1603+E1604</f>
        <v>0</v>
      </c>
      <c r="F1602" s="613">
        <f>F1603+F1604</f>
        <v>0</v>
      </c>
      <c r="G1602" s="613">
        <f>G1603+G1604</f>
        <v>0</v>
      </c>
      <c r="H1602" s="614">
        <f>IF(E1602+G1602=H1603+H1604,E1602+G1602, "CHYBA")</f>
        <v>0</v>
      </c>
      <c r="I1602" s="522">
        <f>I1603+I1604</f>
        <v>0</v>
      </c>
      <c r="J1602" s="519">
        <f t="shared" ref="J1602" si="516">J1603+J1604</f>
        <v>0</v>
      </c>
      <c r="K1602" s="519">
        <f>K1605</f>
        <v>0</v>
      </c>
      <c r="L1602" s="519">
        <f>IF(I1602+K1602=L1603+L1604+L1605,I1602+K1602,"CHYBA")</f>
        <v>0</v>
      </c>
      <c r="M1602" s="519">
        <f>M1603+M1604</f>
        <v>0</v>
      </c>
      <c r="N1602" s="519">
        <f>N1603+N1604</f>
        <v>0</v>
      </c>
      <c r="O1602" s="519">
        <f>O1605</f>
        <v>0</v>
      </c>
      <c r="P1602" s="519">
        <f>IF(M1602+O1602=P1603+P1604+P1605,M1602+O1602,"CHYBA")</f>
        <v>0</v>
      </c>
      <c r="Q1602" s="519">
        <f>Q1603+Q1604</f>
        <v>0</v>
      </c>
      <c r="R1602" s="519">
        <f>R1603+R1604</f>
        <v>0</v>
      </c>
      <c r="S1602" s="519">
        <f>S1605</f>
        <v>0</v>
      </c>
      <c r="T1602" s="521">
        <f>IF(Q1602+S1602=T1603+T1604+T1605,Q1602+S1602,"CHYBA")</f>
        <v>0</v>
      </c>
    </row>
    <row r="1603" spans="1:20" ht="15.75" hidden="1" thickBot="1">
      <c r="A1603" s="534" t="s">
        <v>55</v>
      </c>
      <c r="B1603" s="518" t="s">
        <v>419</v>
      </c>
      <c r="C1603" s="519" t="e">
        <f>ROUND((Q1603-R1603)/H1603/12,0)</f>
        <v>#DIV/0!</v>
      </c>
      <c r="D1603" s="519" t="e">
        <f>ROUND(R1603/F1603/12,0)</f>
        <v>#DIV/0!</v>
      </c>
      <c r="E1603" s="615"/>
      <c r="F1603" s="616"/>
      <c r="G1603" s="616"/>
      <c r="H1603" s="614">
        <f>E1603+G1603</f>
        <v>0</v>
      </c>
      <c r="I1603" s="541"/>
      <c r="J1603" s="542"/>
      <c r="K1603" s="519" t="s">
        <v>419</v>
      </c>
      <c r="L1603" s="519">
        <f>I1603</f>
        <v>0</v>
      </c>
      <c r="M1603" s="542"/>
      <c r="N1603" s="542"/>
      <c r="O1603" s="519" t="s">
        <v>419</v>
      </c>
      <c r="P1603" s="519">
        <f>M1603</f>
        <v>0</v>
      </c>
      <c r="Q1603" s="519">
        <f>I1603+M1603</f>
        <v>0</v>
      </c>
      <c r="R1603" s="519">
        <f>J1603+N1603</f>
        <v>0</v>
      </c>
      <c r="S1603" s="519" t="s">
        <v>419</v>
      </c>
      <c r="T1603" s="521">
        <f>Q1603</f>
        <v>0</v>
      </c>
    </row>
    <row r="1604" spans="1:20" ht="15.75" hidden="1" thickBot="1">
      <c r="A1604" s="534" t="s">
        <v>56</v>
      </c>
      <c r="B1604" s="518" t="s">
        <v>419</v>
      </c>
      <c r="C1604" s="519" t="e">
        <f>ROUND((Q1604-R1604)/H1604/12,0)</f>
        <v>#DIV/0!</v>
      </c>
      <c r="D1604" s="519" t="e">
        <f>ROUND(R1604/F1604/12,0)</f>
        <v>#DIV/0!</v>
      </c>
      <c r="E1604" s="615"/>
      <c r="F1604" s="616"/>
      <c r="G1604" s="616"/>
      <c r="H1604" s="614">
        <f>E1604+G1604</f>
        <v>0</v>
      </c>
      <c r="I1604" s="541"/>
      <c r="J1604" s="542"/>
      <c r="K1604" s="519" t="s">
        <v>419</v>
      </c>
      <c r="L1604" s="519">
        <f>I1604</f>
        <v>0</v>
      </c>
      <c r="M1604" s="542"/>
      <c r="N1604" s="542"/>
      <c r="O1604" s="519" t="s">
        <v>419</v>
      </c>
      <c r="P1604" s="519">
        <f>M1604</f>
        <v>0</v>
      </c>
      <c r="Q1604" s="519">
        <f>I1604+M1604</f>
        <v>0</v>
      </c>
      <c r="R1604" s="519">
        <f>J1604+N1604</f>
        <v>0</v>
      </c>
      <c r="S1604" s="519" t="s">
        <v>419</v>
      </c>
      <c r="T1604" s="521">
        <f>Q1604</f>
        <v>0</v>
      </c>
    </row>
    <row r="1605" spans="1:20" ht="15.75" hidden="1" thickBot="1">
      <c r="A1605" s="534" t="s">
        <v>57</v>
      </c>
      <c r="B1605" s="518" t="s">
        <v>419</v>
      </c>
      <c r="C1605" s="519" t="s">
        <v>419</v>
      </c>
      <c r="D1605" s="519" t="s">
        <v>419</v>
      </c>
      <c r="E1605" s="612" t="s">
        <v>419</v>
      </c>
      <c r="F1605" s="613" t="s">
        <v>419</v>
      </c>
      <c r="G1605" s="613" t="s">
        <v>419</v>
      </c>
      <c r="H1605" s="614" t="s">
        <v>419</v>
      </c>
      <c r="I1605" s="522" t="s">
        <v>419</v>
      </c>
      <c r="J1605" s="519" t="s">
        <v>419</v>
      </c>
      <c r="K1605" s="542"/>
      <c r="L1605" s="519">
        <f>K1605</f>
        <v>0</v>
      </c>
      <c r="M1605" s="519" t="s">
        <v>419</v>
      </c>
      <c r="N1605" s="519" t="s">
        <v>419</v>
      </c>
      <c r="O1605" s="542"/>
      <c r="P1605" s="519">
        <f>O1605</f>
        <v>0</v>
      </c>
      <c r="Q1605" s="519" t="s">
        <v>419</v>
      </c>
      <c r="R1605" s="519" t="s">
        <v>419</v>
      </c>
      <c r="S1605" s="519">
        <f>K1605+O1605</f>
        <v>0</v>
      </c>
      <c r="T1605" s="521">
        <f>S1605</f>
        <v>0</v>
      </c>
    </row>
    <row r="1606" spans="1:20" ht="18.75" hidden="1" thickBot="1">
      <c r="A1606" s="535" t="s">
        <v>518</v>
      </c>
      <c r="B1606" s="536"/>
      <c r="C1606" s="519" t="e">
        <f>ROUND((Q1606-R1606)/H1606/12,0)</f>
        <v>#DIV/0!</v>
      </c>
      <c r="D1606" s="519" t="e">
        <f>ROUND(R1606/F1606/12,0)</f>
        <v>#DIV/0!</v>
      </c>
      <c r="E1606" s="612">
        <f>E1607+E1608</f>
        <v>0</v>
      </c>
      <c r="F1606" s="613">
        <f>F1607+F1608</f>
        <v>0</v>
      </c>
      <c r="G1606" s="613">
        <f>G1607+G1608</f>
        <v>0</v>
      </c>
      <c r="H1606" s="614">
        <f>IF(E1606+G1606=H1607+H1608,E1606+G1606, "CHYBA")</f>
        <v>0</v>
      </c>
      <c r="I1606" s="522">
        <f>I1607+I1608</f>
        <v>0</v>
      </c>
      <c r="J1606" s="519">
        <f t="shared" ref="J1606" si="517">J1607+J1608</f>
        <v>0</v>
      </c>
      <c r="K1606" s="519">
        <f>K1609</f>
        <v>0</v>
      </c>
      <c r="L1606" s="519">
        <f>IF(I1606+K1606=L1607+L1608+L1609,I1606+K1606,"CHYBA")</f>
        <v>0</v>
      </c>
      <c r="M1606" s="519">
        <f>M1607+M1608</f>
        <v>0</v>
      </c>
      <c r="N1606" s="519">
        <f>N1607+N1608</f>
        <v>0</v>
      </c>
      <c r="O1606" s="519">
        <f>O1609</f>
        <v>0</v>
      </c>
      <c r="P1606" s="519">
        <f>IF(M1606+O1606=P1607+P1608+P1609,M1606+O1606,"CHYBA")</f>
        <v>0</v>
      </c>
      <c r="Q1606" s="519">
        <f>Q1607+Q1608</f>
        <v>0</v>
      </c>
      <c r="R1606" s="519">
        <f>R1607+R1608</f>
        <v>0</v>
      </c>
      <c r="S1606" s="519">
        <f>S1609</f>
        <v>0</v>
      </c>
      <c r="T1606" s="521">
        <f>IF(Q1606+S1606=T1607+T1608+T1609,Q1606+S1606,"CHYBA")</f>
        <v>0</v>
      </c>
    </row>
    <row r="1607" spans="1:20" ht="15.75" hidden="1" thickBot="1">
      <c r="A1607" s="534" t="s">
        <v>55</v>
      </c>
      <c r="B1607" s="518" t="s">
        <v>419</v>
      </c>
      <c r="C1607" s="519" t="e">
        <f>ROUND((Q1607-R1607)/H1607/12,0)</f>
        <v>#DIV/0!</v>
      </c>
      <c r="D1607" s="519" t="e">
        <f>ROUND(R1607/F1607/12,0)</f>
        <v>#DIV/0!</v>
      </c>
      <c r="E1607" s="615"/>
      <c r="F1607" s="616"/>
      <c r="G1607" s="616"/>
      <c r="H1607" s="614">
        <f>E1607+G1607</f>
        <v>0</v>
      </c>
      <c r="I1607" s="541"/>
      <c r="J1607" s="542"/>
      <c r="K1607" s="519" t="s">
        <v>419</v>
      </c>
      <c r="L1607" s="519">
        <f>I1607</f>
        <v>0</v>
      </c>
      <c r="M1607" s="542"/>
      <c r="N1607" s="542"/>
      <c r="O1607" s="519" t="s">
        <v>419</v>
      </c>
      <c r="P1607" s="519">
        <f>M1607</f>
        <v>0</v>
      </c>
      <c r="Q1607" s="519">
        <f>I1607+M1607</f>
        <v>0</v>
      </c>
      <c r="R1607" s="519">
        <f>J1607+N1607</f>
        <v>0</v>
      </c>
      <c r="S1607" s="519" t="s">
        <v>419</v>
      </c>
      <c r="T1607" s="521">
        <f>Q1607</f>
        <v>0</v>
      </c>
    </row>
    <row r="1608" spans="1:20" ht="15.75" hidden="1" thickBot="1">
      <c r="A1608" s="534" t="s">
        <v>56</v>
      </c>
      <c r="B1608" s="518" t="s">
        <v>419</v>
      </c>
      <c r="C1608" s="519" t="e">
        <f>ROUND((Q1608-R1608)/H1608/12,0)</f>
        <v>#DIV/0!</v>
      </c>
      <c r="D1608" s="519" t="e">
        <f>ROUND(R1608/F1608/12,0)</f>
        <v>#DIV/0!</v>
      </c>
      <c r="E1608" s="615"/>
      <c r="F1608" s="616"/>
      <c r="G1608" s="616"/>
      <c r="H1608" s="614">
        <f>E1608+G1608</f>
        <v>0</v>
      </c>
      <c r="I1608" s="541"/>
      <c r="J1608" s="542"/>
      <c r="K1608" s="519" t="s">
        <v>419</v>
      </c>
      <c r="L1608" s="519">
        <f>I1608</f>
        <v>0</v>
      </c>
      <c r="M1608" s="542"/>
      <c r="N1608" s="542"/>
      <c r="O1608" s="519" t="s">
        <v>419</v>
      </c>
      <c r="P1608" s="519">
        <f>M1608</f>
        <v>0</v>
      </c>
      <c r="Q1608" s="519">
        <f>I1608+M1608</f>
        <v>0</v>
      </c>
      <c r="R1608" s="519">
        <f>J1608+N1608</f>
        <v>0</v>
      </c>
      <c r="S1608" s="519" t="s">
        <v>419</v>
      </c>
      <c r="T1608" s="521">
        <f>Q1608</f>
        <v>0</v>
      </c>
    </row>
    <row r="1609" spans="1:20" ht="15.75" hidden="1" thickBot="1">
      <c r="A1609" s="534" t="s">
        <v>57</v>
      </c>
      <c r="B1609" s="518" t="s">
        <v>419</v>
      </c>
      <c r="C1609" s="519" t="s">
        <v>419</v>
      </c>
      <c r="D1609" s="519" t="s">
        <v>419</v>
      </c>
      <c r="E1609" s="612" t="s">
        <v>419</v>
      </c>
      <c r="F1609" s="613" t="s">
        <v>419</v>
      </c>
      <c r="G1609" s="613" t="s">
        <v>419</v>
      </c>
      <c r="H1609" s="614" t="s">
        <v>419</v>
      </c>
      <c r="I1609" s="522" t="s">
        <v>419</v>
      </c>
      <c r="J1609" s="519" t="s">
        <v>419</v>
      </c>
      <c r="K1609" s="542"/>
      <c r="L1609" s="519">
        <f>K1609</f>
        <v>0</v>
      </c>
      <c r="M1609" s="519" t="s">
        <v>419</v>
      </c>
      <c r="N1609" s="519" t="s">
        <v>419</v>
      </c>
      <c r="O1609" s="542"/>
      <c r="P1609" s="519">
        <f>O1609</f>
        <v>0</v>
      </c>
      <c r="Q1609" s="519" t="s">
        <v>419</v>
      </c>
      <c r="R1609" s="519" t="s">
        <v>419</v>
      </c>
      <c r="S1609" s="519">
        <f>K1609+O1609</f>
        <v>0</v>
      </c>
      <c r="T1609" s="521">
        <f>S1609</f>
        <v>0</v>
      </c>
    </row>
    <row r="1610" spans="1:20" ht="18.75" hidden="1" thickBot="1">
      <c r="A1610" s="535" t="s">
        <v>518</v>
      </c>
      <c r="B1610" s="536"/>
      <c r="C1610" s="519" t="e">
        <f>ROUND((Q1610-R1610)/H1610/12,0)</f>
        <v>#DIV/0!</v>
      </c>
      <c r="D1610" s="519" t="e">
        <f>ROUND(R1610/F1610/12,0)</f>
        <v>#DIV/0!</v>
      </c>
      <c r="E1610" s="612">
        <f>E1611+E1612</f>
        <v>0</v>
      </c>
      <c r="F1610" s="613">
        <f>F1611+F1612</f>
        <v>0</v>
      </c>
      <c r="G1610" s="613">
        <f>G1611+G1612</f>
        <v>0</v>
      </c>
      <c r="H1610" s="614">
        <f>IF(E1610+G1610=H1611+H1612,E1610+G1610, "CHYBA")</f>
        <v>0</v>
      </c>
      <c r="I1610" s="522">
        <f>I1611+I1612</f>
        <v>0</v>
      </c>
      <c r="J1610" s="519">
        <f t="shared" ref="J1610" si="518">J1611+J1612</f>
        <v>0</v>
      </c>
      <c r="K1610" s="519">
        <f>K1613</f>
        <v>0</v>
      </c>
      <c r="L1610" s="519">
        <f>IF(I1610+K1610=L1611+L1612+L1613,I1610+K1610,"CHYBA")</f>
        <v>0</v>
      </c>
      <c r="M1610" s="519">
        <f>M1611+M1612</f>
        <v>0</v>
      </c>
      <c r="N1610" s="519">
        <f>N1611+N1612</f>
        <v>0</v>
      </c>
      <c r="O1610" s="519">
        <f>O1613</f>
        <v>0</v>
      </c>
      <c r="P1610" s="519">
        <f>IF(M1610+O1610=P1611+P1612+P1613,M1610+O1610,"CHYBA")</f>
        <v>0</v>
      </c>
      <c r="Q1610" s="519">
        <f>Q1611+Q1612</f>
        <v>0</v>
      </c>
      <c r="R1610" s="519">
        <f>R1611+R1612</f>
        <v>0</v>
      </c>
      <c r="S1610" s="519">
        <f>S1613</f>
        <v>0</v>
      </c>
      <c r="T1610" s="521">
        <f>IF(Q1610+S1610=T1611+T1612+T1613,Q1610+S1610,"CHYBA")</f>
        <v>0</v>
      </c>
    </row>
    <row r="1611" spans="1:20" ht="15.75" hidden="1" thickBot="1">
      <c r="A1611" s="534" t="s">
        <v>55</v>
      </c>
      <c r="B1611" s="518" t="s">
        <v>419</v>
      </c>
      <c r="C1611" s="519" t="e">
        <f>ROUND((Q1611-R1611)/H1611/12,0)</f>
        <v>#DIV/0!</v>
      </c>
      <c r="D1611" s="519" t="e">
        <f>ROUND(R1611/F1611/12,0)</f>
        <v>#DIV/0!</v>
      </c>
      <c r="E1611" s="615"/>
      <c r="F1611" s="616"/>
      <c r="G1611" s="616"/>
      <c r="H1611" s="614">
        <f>E1611+G1611</f>
        <v>0</v>
      </c>
      <c r="I1611" s="541"/>
      <c r="J1611" s="542"/>
      <c r="K1611" s="519" t="s">
        <v>419</v>
      </c>
      <c r="L1611" s="519">
        <f>I1611</f>
        <v>0</v>
      </c>
      <c r="M1611" s="542"/>
      <c r="N1611" s="542"/>
      <c r="O1611" s="519" t="s">
        <v>419</v>
      </c>
      <c r="P1611" s="519">
        <f>M1611</f>
        <v>0</v>
      </c>
      <c r="Q1611" s="519">
        <f>I1611+M1611</f>
        <v>0</v>
      </c>
      <c r="R1611" s="519">
        <f>J1611+N1611</f>
        <v>0</v>
      </c>
      <c r="S1611" s="519" t="s">
        <v>419</v>
      </c>
      <c r="T1611" s="521">
        <f>Q1611</f>
        <v>0</v>
      </c>
    </row>
    <row r="1612" spans="1:20" ht="15.75" hidden="1" thickBot="1">
      <c r="A1612" s="534" t="s">
        <v>56</v>
      </c>
      <c r="B1612" s="518" t="s">
        <v>419</v>
      </c>
      <c r="C1612" s="519" t="e">
        <f>ROUND((Q1612-R1612)/H1612/12,0)</f>
        <v>#DIV/0!</v>
      </c>
      <c r="D1612" s="519" t="e">
        <f>ROUND(R1612/F1612/12,0)</f>
        <v>#DIV/0!</v>
      </c>
      <c r="E1612" s="615"/>
      <c r="F1612" s="616"/>
      <c r="G1612" s="616"/>
      <c r="H1612" s="614">
        <f>E1612+G1612</f>
        <v>0</v>
      </c>
      <c r="I1612" s="541"/>
      <c r="J1612" s="542"/>
      <c r="K1612" s="519" t="s">
        <v>419</v>
      </c>
      <c r="L1612" s="519">
        <f>I1612</f>
        <v>0</v>
      </c>
      <c r="M1612" s="542"/>
      <c r="N1612" s="542"/>
      <c r="O1612" s="519" t="s">
        <v>419</v>
      </c>
      <c r="P1612" s="519">
        <f>M1612</f>
        <v>0</v>
      </c>
      <c r="Q1612" s="519">
        <f>I1612+M1612</f>
        <v>0</v>
      </c>
      <c r="R1612" s="519">
        <f>J1612+N1612</f>
        <v>0</v>
      </c>
      <c r="S1612" s="519" t="s">
        <v>419</v>
      </c>
      <c r="T1612" s="521">
        <f>Q1612</f>
        <v>0</v>
      </c>
    </row>
    <row r="1613" spans="1:20" ht="15.75" hidden="1" thickBot="1">
      <c r="A1613" s="534" t="s">
        <v>57</v>
      </c>
      <c r="B1613" s="518" t="s">
        <v>419</v>
      </c>
      <c r="C1613" s="519" t="s">
        <v>419</v>
      </c>
      <c r="D1613" s="519" t="s">
        <v>419</v>
      </c>
      <c r="E1613" s="612" t="s">
        <v>419</v>
      </c>
      <c r="F1613" s="613" t="s">
        <v>419</v>
      </c>
      <c r="G1613" s="613" t="s">
        <v>419</v>
      </c>
      <c r="H1613" s="614" t="s">
        <v>419</v>
      </c>
      <c r="I1613" s="522" t="s">
        <v>419</v>
      </c>
      <c r="J1613" s="519" t="s">
        <v>419</v>
      </c>
      <c r="K1613" s="542"/>
      <c r="L1613" s="519">
        <f>K1613</f>
        <v>0</v>
      </c>
      <c r="M1613" s="519" t="s">
        <v>419</v>
      </c>
      <c r="N1613" s="519" t="s">
        <v>419</v>
      </c>
      <c r="O1613" s="542"/>
      <c r="P1613" s="519">
        <f>O1613</f>
        <v>0</v>
      </c>
      <c r="Q1613" s="519" t="s">
        <v>419</v>
      </c>
      <c r="R1613" s="519" t="s">
        <v>419</v>
      </c>
      <c r="S1613" s="519">
        <f>K1613+O1613</f>
        <v>0</v>
      </c>
      <c r="T1613" s="521">
        <f>S1613</f>
        <v>0</v>
      </c>
    </row>
    <row r="1614" spans="1:20" ht="18.75" hidden="1" thickBot="1">
      <c r="A1614" s="535" t="s">
        <v>518</v>
      </c>
      <c r="B1614" s="536"/>
      <c r="C1614" s="519" t="e">
        <f>ROUND((Q1614-R1614)/H1614/12,0)</f>
        <v>#DIV/0!</v>
      </c>
      <c r="D1614" s="519" t="e">
        <f>ROUND(R1614/F1614/12,0)</f>
        <v>#DIV/0!</v>
      </c>
      <c r="E1614" s="612">
        <f>E1615+E1616</f>
        <v>0</v>
      </c>
      <c r="F1614" s="613">
        <f>F1615+F1616</f>
        <v>0</v>
      </c>
      <c r="G1614" s="613">
        <f>G1615+G1616</f>
        <v>0</v>
      </c>
      <c r="H1614" s="614">
        <f>IF(E1614+G1614=H1615+H1616,E1614+G1614, "CHYBA")</f>
        <v>0</v>
      </c>
      <c r="I1614" s="522">
        <f>I1615+I1616</f>
        <v>0</v>
      </c>
      <c r="J1614" s="519">
        <f t="shared" ref="J1614" si="519">J1615+J1616</f>
        <v>0</v>
      </c>
      <c r="K1614" s="519">
        <f>K1617</f>
        <v>0</v>
      </c>
      <c r="L1614" s="519">
        <f>IF(I1614+K1614=L1615+L1616+L1617,I1614+K1614,"CHYBA")</f>
        <v>0</v>
      </c>
      <c r="M1614" s="519">
        <f>M1615+M1616</f>
        <v>0</v>
      </c>
      <c r="N1614" s="519">
        <f>N1615+N1616</f>
        <v>0</v>
      </c>
      <c r="O1614" s="519">
        <f>O1617</f>
        <v>0</v>
      </c>
      <c r="P1614" s="519">
        <f>IF(M1614+O1614=P1615+P1616+P1617,M1614+O1614,"CHYBA")</f>
        <v>0</v>
      </c>
      <c r="Q1614" s="519">
        <f>Q1615+Q1616</f>
        <v>0</v>
      </c>
      <c r="R1614" s="519">
        <f>R1615+R1616</f>
        <v>0</v>
      </c>
      <c r="S1614" s="519">
        <f>S1617</f>
        <v>0</v>
      </c>
      <c r="T1614" s="521">
        <f>IF(Q1614+S1614=T1615+T1616+T1617,Q1614+S1614,"CHYBA")</f>
        <v>0</v>
      </c>
    </row>
    <row r="1615" spans="1:20" ht="15.75" hidden="1" thickBot="1">
      <c r="A1615" s="534" t="s">
        <v>55</v>
      </c>
      <c r="B1615" s="518" t="s">
        <v>419</v>
      </c>
      <c r="C1615" s="519" t="e">
        <f>ROUND((Q1615-R1615)/H1615/12,0)</f>
        <v>#DIV/0!</v>
      </c>
      <c r="D1615" s="519" t="e">
        <f>ROUND(R1615/F1615/12,0)</f>
        <v>#DIV/0!</v>
      </c>
      <c r="E1615" s="615"/>
      <c r="F1615" s="616"/>
      <c r="G1615" s="616"/>
      <c r="H1615" s="614">
        <f>E1615+G1615</f>
        <v>0</v>
      </c>
      <c r="I1615" s="541"/>
      <c r="J1615" s="542"/>
      <c r="K1615" s="519" t="s">
        <v>419</v>
      </c>
      <c r="L1615" s="519">
        <f>I1615</f>
        <v>0</v>
      </c>
      <c r="M1615" s="542"/>
      <c r="N1615" s="542"/>
      <c r="O1615" s="519" t="s">
        <v>419</v>
      </c>
      <c r="P1615" s="519">
        <f>M1615</f>
        <v>0</v>
      </c>
      <c r="Q1615" s="519">
        <f>I1615+M1615</f>
        <v>0</v>
      </c>
      <c r="R1615" s="519">
        <f>J1615+N1615</f>
        <v>0</v>
      </c>
      <c r="S1615" s="519" t="s">
        <v>419</v>
      </c>
      <c r="T1615" s="521">
        <f>Q1615</f>
        <v>0</v>
      </c>
    </row>
    <row r="1616" spans="1:20" ht="15.75" hidden="1" thickBot="1">
      <c r="A1616" s="534" t="s">
        <v>56</v>
      </c>
      <c r="B1616" s="518" t="s">
        <v>419</v>
      </c>
      <c r="C1616" s="519" t="e">
        <f>ROUND((Q1616-R1616)/H1616/12,0)</f>
        <v>#DIV/0!</v>
      </c>
      <c r="D1616" s="519" t="e">
        <f>ROUND(R1616/F1616/12,0)</f>
        <v>#DIV/0!</v>
      </c>
      <c r="E1616" s="615"/>
      <c r="F1616" s="616"/>
      <c r="G1616" s="616"/>
      <c r="H1616" s="614">
        <f>E1616+G1616</f>
        <v>0</v>
      </c>
      <c r="I1616" s="541"/>
      <c r="J1616" s="542"/>
      <c r="K1616" s="519" t="s">
        <v>419</v>
      </c>
      <c r="L1616" s="519">
        <f>I1616</f>
        <v>0</v>
      </c>
      <c r="M1616" s="542"/>
      <c r="N1616" s="542"/>
      <c r="O1616" s="519" t="s">
        <v>419</v>
      </c>
      <c r="P1616" s="519">
        <f>M1616</f>
        <v>0</v>
      </c>
      <c r="Q1616" s="519">
        <f>I1616+M1616</f>
        <v>0</v>
      </c>
      <c r="R1616" s="519">
        <f>J1616+N1616</f>
        <v>0</v>
      </c>
      <c r="S1616" s="519" t="s">
        <v>419</v>
      </c>
      <c r="T1616" s="521">
        <f>Q1616</f>
        <v>0</v>
      </c>
    </row>
    <row r="1617" spans="1:20" ht="15.75" hidden="1" thickBot="1">
      <c r="A1617" s="534" t="s">
        <v>57</v>
      </c>
      <c r="B1617" s="518" t="s">
        <v>419</v>
      </c>
      <c r="C1617" s="519" t="s">
        <v>419</v>
      </c>
      <c r="D1617" s="519" t="s">
        <v>419</v>
      </c>
      <c r="E1617" s="612" t="s">
        <v>419</v>
      </c>
      <c r="F1617" s="613" t="s">
        <v>419</v>
      </c>
      <c r="G1617" s="613" t="s">
        <v>419</v>
      </c>
      <c r="H1617" s="614" t="s">
        <v>419</v>
      </c>
      <c r="I1617" s="522" t="s">
        <v>419</v>
      </c>
      <c r="J1617" s="519" t="s">
        <v>419</v>
      </c>
      <c r="K1617" s="542"/>
      <c r="L1617" s="519">
        <f>K1617</f>
        <v>0</v>
      </c>
      <c r="M1617" s="519" t="s">
        <v>419</v>
      </c>
      <c r="N1617" s="519" t="s">
        <v>419</v>
      </c>
      <c r="O1617" s="542"/>
      <c r="P1617" s="519">
        <f>O1617</f>
        <v>0</v>
      </c>
      <c r="Q1617" s="519" t="s">
        <v>419</v>
      </c>
      <c r="R1617" s="519" t="s">
        <v>419</v>
      </c>
      <c r="S1617" s="519">
        <f>K1617+O1617</f>
        <v>0</v>
      </c>
      <c r="T1617" s="521">
        <f>S1617</f>
        <v>0</v>
      </c>
    </row>
    <row r="1618" spans="1:20" ht="18.75" hidden="1" thickBot="1">
      <c r="A1618" s="535" t="s">
        <v>518</v>
      </c>
      <c r="B1618" s="536"/>
      <c r="C1618" s="519" t="e">
        <f>ROUND((Q1618-R1618)/H1618/12,0)</f>
        <v>#DIV/0!</v>
      </c>
      <c r="D1618" s="519" t="e">
        <f>ROUND(R1618/F1618/12,0)</f>
        <v>#DIV/0!</v>
      </c>
      <c r="E1618" s="612">
        <f>E1619+E1620</f>
        <v>0</v>
      </c>
      <c r="F1618" s="613">
        <f>F1619+F1620</f>
        <v>0</v>
      </c>
      <c r="G1618" s="613">
        <f>G1619+G1620</f>
        <v>0</v>
      </c>
      <c r="H1618" s="614">
        <f>IF(E1618+G1618=H1619+H1620,E1618+G1618, "CHYBA")</f>
        <v>0</v>
      </c>
      <c r="I1618" s="522">
        <f>I1619+I1620</f>
        <v>0</v>
      </c>
      <c r="J1618" s="519">
        <f t="shared" ref="J1618" si="520">J1619+J1620</f>
        <v>0</v>
      </c>
      <c r="K1618" s="519">
        <f>K1621</f>
        <v>0</v>
      </c>
      <c r="L1618" s="519">
        <f>IF(I1618+K1618=L1619+L1620+L1621,I1618+K1618,"CHYBA")</f>
        <v>0</v>
      </c>
      <c r="M1618" s="519">
        <f>M1619+M1620</f>
        <v>0</v>
      </c>
      <c r="N1618" s="519">
        <f>N1619+N1620</f>
        <v>0</v>
      </c>
      <c r="O1618" s="519">
        <f>O1621</f>
        <v>0</v>
      </c>
      <c r="P1618" s="519">
        <f>IF(M1618+O1618=P1619+P1620+P1621,M1618+O1618,"CHYBA")</f>
        <v>0</v>
      </c>
      <c r="Q1618" s="519">
        <f>Q1619+Q1620</f>
        <v>0</v>
      </c>
      <c r="R1618" s="519">
        <f>R1619+R1620</f>
        <v>0</v>
      </c>
      <c r="S1618" s="519">
        <f>S1621</f>
        <v>0</v>
      </c>
      <c r="T1618" s="521">
        <f>IF(Q1618+S1618=T1619+T1620+T1621,Q1618+S1618,"CHYBA")</f>
        <v>0</v>
      </c>
    </row>
    <row r="1619" spans="1:20" ht="15.75" hidden="1" thickBot="1">
      <c r="A1619" s="534" t="s">
        <v>55</v>
      </c>
      <c r="B1619" s="518" t="s">
        <v>419</v>
      </c>
      <c r="C1619" s="519" t="e">
        <f>ROUND((Q1619-R1619)/H1619/12,0)</f>
        <v>#DIV/0!</v>
      </c>
      <c r="D1619" s="519" t="e">
        <f>ROUND(R1619/F1619/12,0)</f>
        <v>#DIV/0!</v>
      </c>
      <c r="E1619" s="615"/>
      <c r="F1619" s="616"/>
      <c r="G1619" s="616"/>
      <c r="H1619" s="614">
        <f>E1619+G1619</f>
        <v>0</v>
      </c>
      <c r="I1619" s="541"/>
      <c r="J1619" s="542"/>
      <c r="K1619" s="519" t="s">
        <v>419</v>
      </c>
      <c r="L1619" s="519">
        <f>I1619</f>
        <v>0</v>
      </c>
      <c r="M1619" s="542"/>
      <c r="N1619" s="542"/>
      <c r="O1619" s="519" t="s">
        <v>419</v>
      </c>
      <c r="P1619" s="519">
        <f>M1619</f>
        <v>0</v>
      </c>
      <c r="Q1619" s="519">
        <f>I1619+M1619</f>
        <v>0</v>
      </c>
      <c r="R1619" s="519">
        <f>J1619+N1619</f>
        <v>0</v>
      </c>
      <c r="S1619" s="519" t="s">
        <v>419</v>
      </c>
      <c r="T1619" s="521">
        <f>Q1619</f>
        <v>0</v>
      </c>
    </row>
    <row r="1620" spans="1:20" ht="15.75" hidden="1" thickBot="1">
      <c r="A1620" s="534" t="s">
        <v>56</v>
      </c>
      <c r="B1620" s="518" t="s">
        <v>419</v>
      </c>
      <c r="C1620" s="519" t="e">
        <f>ROUND((Q1620-R1620)/H1620/12,0)</f>
        <v>#DIV/0!</v>
      </c>
      <c r="D1620" s="519" t="e">
        <f>ROUND(R1620/F1620/12,0)</f>
        <v>#DIV/0!</v>
      </c>
      <c r="E1620" s="615"/>
      <c r="F1620" s="616"/>
      <c r="G1620" s="616"/>
      <c r="H1620" s="614">
        <f>E1620+G1620</f>
        <v>0</v>
      </c>
      <c r="I1620" s="541"/>
      <c r="J1620" s="542"/>
      <c r="K1620" s="519" t="s">
        <v>419</v>
      </c>
      <c r="L1620" s="519">
        <f>I1620</f>
        <v>0</v>
      </c>
      <c r="M1620" s="542"/>
      <c r="N1620" s="542"/>
      <c r="O1620" s="519" t="s">
        <v>419</v>
      </c>
      <c r="P1620" s="519">
        <f>M1620</f>
        <v>0</v>
      </c>
      <c r="Q1620" s="519">
        <f>I1620+M1620</f>
        <v>0</v>
      </c>
      <c r="R1620" s="519">
        <f>J1620+N1620</f>
        <v>0</v>
      </c>
      <c r="S1620" s="519" t="s">
        <v>419</v>
      </c>
      <c r="T1620" s="521">
        <f>Q1620</f>
        <v>0</v>
      </c>
    </row>
    <row r="1621" spans="1:20" ht="15.75" hidden="1" thickBot="1">
      <c r="A1621" s="551" t="s">
        <v>57</v>
      </c>
      <c r="B1621" s="552" t="s">
        <v>419</v>
      </c>
      <c r="C1621" s="553" t="s">
        <v>419</v>
      </c>
      <c r="D1621" s="553" t="s">
        <v>419</v>
      </c>
      <c r="E1621" s="621" t="s">
        <v>419</v>
      </c>
      <c r="F1621" s="622" t="s">
        <v>419</v>
      </c>
      <c r="G1621" s="622" t="s">
        <v>419</v>
      </c>
      <c r="H1621" s="623" t="s">
        <v>419</v>
      </c>
      <c r="I1621" s="557" t="s">
        <v>419</v>
      </c>
      <c r="J1621" s="553" t="s">
        <v>419</v>
      </c>
      <c r="K1621" s="558"/>
      <c r="L1621" s="553">
        <f>K1621</f>
        <v>0</v>
      </c>
      <c r="M1621" s="553" t="s">
        <v>419</v>
      </c>
      <c r="N1621" s="553" t="s">
        <v>419</v>
      </c>
      <c r="O1621" s="558"/>
      <c r="P1621" s="553">
        <f>O1621</f>
        <v>0</v>
      </c>
      <c r="Q1621" s="553" t="s">
        <v>419</v>
      </c>
      <c r="R1621" s="553" t="s">
        <v>419</v>
      </c>
      <c r="S1621" s="553">
        <f>K1621+O1621</f>
        <v>0</v>
      </c>
      <c r="T1621" s="559">
        <f>S1621</f>
        <v>0</v>
      </c>
    </row>
    <row r="1622" spans="1:20" ht="16.5" hidden="1" thickBot="1">
      <c r="A1622" s="528" t="s">
        <v>425</v>
      </c>
      <c r="B1622" s="529" t="s">
        <v>419</v>
      </c>
      <c r="C1622" s="530" t="e">
        <f>ROUND((Q1622-R1622)/H1622/12,0)</f>
        <v>#DIV/0!</v>
      </c>
      <c r="D1622" s="530" t="e">
        <f>ROUND(R1622/F1622/12,0)</f>
        <v>#DIV/0!</v>
      </c>
      <c r="E1622" s="624">
        <f>E1623+E1624</f>
        <v>0</v>
      </c>
      <c r="F1622" s="625">
        <f>F1623+F1624</f>
        <v>0</v>
      </c>
      <c r="G1622" s="625">
        <f>G1623+G1624</f>
        <v>0</v>
      </c>
      <c r="H1622" s="626">
        <f>IF(E1622+G1622=H1623+H1624,E1622+G1622, "CHYBA")</f>
        <v>0</v>
      </c>
      <c r="I1622" s="533">
        <f>I1623+I1624</f>
        <v>0</v>
      </c>
      <c r="J1622" s="530">
        <f t="shared" ref="J1622" si="521">J1623+J1624</f>
        <v>0</v>
      </c>
      <c r="K1622" s="530">
        <f>K1625</f>
        <v>0</v>
      </c>
      <c r="L1622" s="530">
        <f>IF(I1622+K1622=L1623+L1624+L1625,I1622+K1622,"CHYBA")</f>
        <v>0</v>
      </c>
      <c r="M1622" s="530">
        <f>M1623+M1624</f>
        <v>0</v>
      </c>
      <c r="N1622" s="530">
        <f>N1623+N1624</f>
        <v>0</v>
      </c>
      <c r="O1622" s="530">
        <f>O1625</f>
        <v>0</v>
      </c>
      <c r="P1622" s="530">
        <f>IF(M1622+O1622=P1623+P1624+P1625,M1622+O1622,"CHYBA")</f>
        <v>0</v>
      </c>
      <c r="Q1622" s="530">
        <f>Q1623+Q1624</f>
        <v>0</v>
      </c>
      <c r="R1622" s="530">
        <f>R1623+R1624</f>
        <v>0</v>
      </c>
      <c r="S1622" s="530">
        <f>S1625</f>
        <v>0</v>
      </c>
      <c r="T1622" s="532">
        <f>IF(Q1622+S1622=T1623+T1624+T1625,Q1622+S1622,"CHYBA")</f>
        <v>0</v>
      </c>
    </row>
    <row r="1623" spans="1:20" ht="15.75" hidden="1" thickBot="1">
      <c r="A1623" s="534" t="s">
        <v>55</v>
      </c>
      <c r="B1623" s="518" t="s">
        <v>419</v>
      </c>
      <c r="C1623" s="519" t="e">
        <f>ROUND((Q1623-R1623)/H1623/12,0)</f>
        <v>#DIV/0!</v>
      </c>
      <c r="D1623" s="519" t="e">
        <f>ROUND(R1623/F1623/12,0)</f>
        <v>#DIV/0!</v>
      </c>
      <c r="E1623" s="612">
        <f>E1627+E1631+E1635+E1639+E1643+E1647+E1651</f>
        <v>0</v>
      </c>
      <c r="F1623" s="613">
        <f>F1627+F1631+F1635+F1639+F1643+F1647+F1651</f>
        <v>0</v>
      </c>
      <c r="G1623" s="613">
        <f>G1627+G1631+G1635+G1639+G1643+G1647+G1651</f>
        <v>0</v>
      </c>
      <c r="H1623" s="614">
        <f>E1623+G1623</f>
        <v>0</v>
      </c>
      <c r="I1623" s="522">
        <f>I1627+I1631+I1635+I1639+I1643+I1647+I1651</f>
        <v>0</v>
      </c>
      <c r="J1623" s="519">
        <f t="shared" ref="J1623:J1624" si="522">J1627+J1631+J1635+J1639+J1643+J1647+J1651</f>
        <v>0</v>
      </c>
      <c r="K1623" s="519" t="s">
        <v>419</v>
      </c>
      <c r="L1623" s="519">
        <f>I1623</f>
        <v>0</v>
      </c>
      <c r="M1623" s="519">
        <f>M1627+M1631+M1635+M1639+M1643+M1647+M1651</f>
        <v>0</v>
      </c>
      <c r="N1623" s="519">
        <f t="shared" ref="N1623:N1624" si="523">N1627+N1631+N1635+N1639+N1643+N1647+N1651</f>
        <v>0</v>
      </c>
      <c r="O1623" s="519" t="s">
        <v>419</v>
      </c>
      <c r="P1623" s="519">
        <f>M1623</f>
        <v>0</v>
      </c>
      <c r="Q1623" s="519">
        <f>I1623+M1623</f>
        <v>0</v>
      </c>
      <c r="R1623" s="519">
        <f>J1623+N1623</f>
        <v>0</v>
      </c>
      <c r="S1623" s="519" t="s">
        <v>419</v>
      </c>
      <c r="T1623" s="521">
        <f>Q1623</f>
        <v>0</v>
      </c>
    </row>
    <row r="1624" spans="1:20" ht="15.75" hidden="1" thickBot="1">
      <c r="A1624" s="534" t="s">
        <v>56</v>
      </c>
      <c r="B1624" s="518" t="s">
        <v>419</v>
      </c>
      <c r="C1624" s="519" t="e">
        <f>ROUND((Q1624-R1624)/H1624/12,0)</f>
        <v>#DIV/0!</v>
      </c>
      <c r="D1624" s="519" t="e">
        <f>ROUND(R1624/F1624/12,0)</f>
        <v>#DIV/0!</v>
      </c>
      <c r="E1624" s="612">
        <f>E1628+E1632+E1636+E1640+E1644+E1648+E1652</f>
        <v>0</v>
      </c>
      <c r="F1624" s="613">
        <f t="shared" ref="F1624:G1624" si="524">F1628+F1632+F1636+F1640+F1644+F1648+F1652</f>
        <v>0</v>
      </c>
      <c r="G1624" s="613">
        <f t="shared" si="524"/>
        <v>0</v>
      </c>
      <c r="H1624" s="614">
        <f>E1624+G1624</f>
        <v>0</v>
      </c>
      <c r="I1624" s="522">
        <f>I1628+I1632+I1636+I1640+I1644+I1648+I1652</f>
        <v>0</v>
      </c>
      <c r="J1624" s="519">
        <f t="shared" si="522"/>
        <v>0</v>
      </c>
      <c r="K1624" s="519" t="s">
        <v>419</v>
      </c>
      <c r="L1624" s="519">
        <f>I1624</f>
        <v>0</v>
      </c>
      <c r="M1624" s="519">
        <f>M1628+M1632+M1636+M1640+M1644+M1648+M1652</f>
        <v>0</v>
      </c>
      <c r="N1624" s="519">
        <f t="shared" si="523"/>
        <v>0</v>
      </c>
      <c r="O1624" s="519" t="s">
        <v>419</v>
      </c>
      <c r="P1624" s="519">
        <f>M1624</f>
        <v>0</v>
      </c>
      <c r="Q1624" s="519">
        <f>I1624+M1624</f>
        <v>0</v>
      </c>
      <c r="R1624" s="519">
        <f>J1624+N1624</f>
        <v>0</v>
      </c>
      <c r="S1624" s="519" t="s">
        <v>419</v>
      </c>
      <c r="T1624" s="521">
        <f>Q1624</f>
        <v>0</v>
      </c>
    </row>
    <row r="1625" spans="1:20" ht="15.75" hidden="1" thickBot="1">
      <c r="A1625" s="534" t="s">
        <v>57</v>
      </c>
      <c r="B1625" s="518" t="s">
        <v>419</v>
      </c>
      <c r="C1625" s="519" t="s">
        <v>419</v>
      </c>
      <c r="D1625" s="519" t="s">
        <v>419</v>
      </c>
      <c r="E1625" s="612" t="s">
        <v>419</v>
      </c>
      <c r="F1625" s="613" t="s">
        <v>419</v>
      </c>
      <c r="G1625" s="613" t="s">
        <v>419</v>
      </c>
      <c r="H1625" s="614" t="s">
        <v>419</v>
      </c>
      <c r="I1625" s="522" t="s">
        <v>419</v>
      </c>
      <c r="J1625" s="519" t="s">
        <v>419</v>
      </c>
      <c r="K1625" s="519">
        <f>K1629+K1633+K1637+K1641+K1645+K1649+K1653</f>
        <v>0</v>
      </c>
      <c r="L1625" s="519">
        <f>K1625</f>
        <v>0</v>
      </c>
      <c r="M1625" s="519" t="s">
        <v>419</v>
      </c>
      <c r="N1625" s="519" t="s">
        <v>419</v>
      </c>
      <c r="O1625" s="519">
        <f>O1629+O1633+O1637+O1641+O1645+O1649+O1653</f>
        <v>0</v>
      </c>
      <c r="P1625" s="519">
        <f>O1625</f>
        <v>0</v>
      </c>
      <c r="Q1625" s="519" t="s">
        <v>419</v>
      </c>
      <c r="R1625" s="519" t="s">
        <v>419</v>
      </c>
      <c r="S1625" s="519">
        <f>K1625+O1625</f>
        <v>0</v>
      </c>
      <c r="T1625" s="521">
        <f>S1625</f>
        <v>0</v>
      </c>
    </row>
    <row r="1626" spans="1:20" ht="18.75" hidden="1" thickBot="1">
      <c r="A1626" s="535" t="s">
        <v>518</v>
      </c>
      <c r="B1626" s="536"/>
      <c r="C1626" s="519" t="e">
        <f>ROUND((Q1626-R1626)/H1626/12,0)</f>
        <v>#DIV/0!</v>
      </c>
      <c r="D1626" s="519" t="e">
        <f>ROUND(R1626/F1626/12,0)</f>
        <v>#DIV/0!</v>
      </c>
      <c r="E1626" s="612">
        <f>E1627+E1628</f>
        <v>0</v>
      </c>
      <c r="F1626" s="613">
        <f>F1627+F1628</f>
        <v>0</v>
      </c>
      <c r="G1626" s="613">
        <f>G1627+G1628</f>
        <v>0</v>
      </c>
      <c r="H1626" s="614">
        <f>IF(E1626+G1626=H1627+H1628,E1626+G1626, "CHYBA")</f>
        <v>0</v>
      </c>
      <c r="I1626" s="537">
        <f>I1627+I1628</f>
        <v>0</v>
      </c>
      <c r="J1626" s="538">
        <f>J1627+J1628</f>
        <v>0</v>
      </c>
      <c r="K1626" s="538">
        <f>K1629</f>
        <v>0</v>
      </c>
      <c r="L1626" s="538">
        <f>IF(I1626+K1626=L1627+L1628+L1629,I1626+K1626,"CHYBA")</f>
        <v>0</v>
      </c>
      <c r="M1626" s="519">
        <f>M1627+M1628</f>
        <v>0</v>
      </c>
      <c r="N1626" s="519">
        <f>N1627+N1628</f>
        <v>0</v>
      </c>
      <c r="O1626" s="519">
        <f>O1629</f>
        <v>0</v>
      </c>
      <c r="P1626" s="519">
        <f>IF(M1626+O1626=P1627+P1628+P1629,M1626+O1626,"CHYBA")</f>
        <v>0</v>
      </c>
      <c r="Q1626" s="519">
        <f>Q1627+Q1628</f>
        <v>0</v>
      </c>
      <c r="R1626" s="519">
        <f>R1627+R1628</f>
        <v>0</v>
      </c>
      <c r="S1626" s="519">
        <f>S1629</f>
        <v>0</v>
      </c>
      <c r="T1626" s="521">
        <f>IF(Q1626+S1626=T1627+T1628+T1629,Q1626+S1626,"CHYBA")</f>
        <v>0</v>
      </c>
    </row>
    <row r="1627" spans="1:20" ht="15.75" hidden="1" thickBot="1">
      <c r="A1627" s="534" t="s">
        <v>55</v>
      </c>
      <c r="B1627" s="518" t="s">
        <v>419</v>
      </c>
      <c r="C1627" s="519" t="e">
        <f>ROUND((Q1627-R1627)/H1627/12,0)</f>
        <v>#DIV/0!</v>
      </c>
      <c r="D1627" s="519" t="e">
        <f>ROUND(R1627/F1627/12,0)</f>
        <v>#DIV/0!</v>
      </c>
      <c r="E1627" s="615"/>
      <c r="F1627" s="616"/>
      <c r="G1627" s="616"/>
      <c r="H1627" s="614">
        <f>E1627+G1627</f>
        <v>0</v>
      </c>
      <c r="I1627" s="541"/>
      <c r="J1627" s="542"/>
      <c r="K1627" s="538" t="s">
        <v>419</v>
      </c>
      <c r="L1627" s="538">
        <f>I1627</f>
        <v>0</v>
      </c>
      <c r="M1627" s="542"/>
      <c r="N1627" s="542"/>
      <c r="O1627" s="519" t="s">
        <v>419</v>
      </c>
      <c r="P1627" s="519">
        <f>M1627</f>
        <v>0</v>
      </c>
      <c r="Q1627" s="519">
        <f>I1627+M1627</f>
        <v>0</v>
      </c>
      <c r="R1627" s="519">
        <f>J1627+N1627</f>
        <v>0</v>
      </c>
      <c r="S1627" s="519" t="s">
        <v>419</v>
      </c>
      <c r="T1627" s="521">
        <f>Q1627</f>
        <v>0</v>
      </c>
    </row>
    <row r="1628" spans="1:20" ht="15.75" hidden="1" thickBot="1">
      <c r="A1628" s="534" t="s">
        <v>56</v>
      </c>
      <c r="B1628" s="518" t="s">
        <v>419</v>
      </c>
      <c r="C1628" s="519" t="e">
        <f>ROUND((Q1628-R1628)/H1628/12,0)</f>
        <v>#DIV/0!</v>
      </c>
      <c r="D1628" s="519" t="e">
        <f>ROUND(R1628/F1628/12,0)</f>
        <v>#DIV/0!</v>
      </c>
      <c r="E1628" s="615"/>
      <c r="F1628" s="616"/>
      <c r="G1628" s="616"/>
      <c r="H1628" s="614">
        <f>E1628+G1628</f>
        <v>0</v>
      </c>
      <c r="I1628" s="541"/>
      <c r="J1628" s="542"/>
      <c r="K1628" s="538" t="s">
        <v>419</v>
      </c>
      <c r="L1628" s="538">
        <f>I1628</f>
        <v>0</v>
      </c>
      <c r="M1628" s="542"/>
      <c r="N1628" s="542"/>
      <c r="O1628" s="519" t="s">
        <v>419</v>
      </c>
      <c r="P1628" s="519">
        <f>M1628</f>
        <v>0</v>
      </c>
      <c r="Q1628" s="519">
        <f>I1628+M1628</f>
        <v>0</v>
      </c>
      <c r="R1628" s="519">
        <f>J1628+N1628</f>
        <v>0</v>
      </c>
      <c r="S1628" s="519" t="s">
        <v>419</v>
      </c>
      <c r="T1628" s="521">
        <f>Q1628</f>
        <v>0</v>
      </c>
    </row>
    <row r="1629" spans="1:20" ht="15.75" hidden="1" thickBot="1">
      <c r="A1629" s="534" t="s">
        <v>57</v>
      </c>
      <c r="B1629" s="518" t="s">
        <v>419</v>
      </c>
      <c r="C1629" s="519" t="s">
        <v>419</v>
      </c>
      <c r="D1629" s="519" t="s">
        <v>419</v>
      </c>
      <c r="E1629" s="612" t="s">
        <v>419</v>
      </c>
      <c r="F1629" s="613" t="s">
        <v>419</v>
      </c>
      <c r="G1629" s="613" t="s">
        <v>419</v>
      </c>
      <c r="H1629" s="614" t="s">
        <v>419</v>
      </c>
      <c r="I1629" s="522" t="s">
        <v>419</v>
      </c>
      <c r="J1629" s="519" t="s">
        <v>419</v>
      </c>
      <c r="K1629" s="542"/>
      <c r="L1629" s="538">
        <f>K1629</f>
        <v>0</v>
      </c>
      <c r="M1629" s="519" t="s">
        <v>419</v>
      </c>
      <c r="N1629" s="519" t="s">
        <v>419</v>
      </c>
      <c r="O1629" s="542"/>
      <c r="P1629" s="519">
        <f>O1629</f>
        <v>0</v>
      </c>
      <c r="Q1629" s="519" t="s">
        <v>419</v>
      </c>
      <c r="R1629" s="519" t="s">
        <v>419</v>
      </c>
      <c r="S1629" s="519">
        <f>K1629+O1629</f>
        <v>0</v>
      </c>
      <c r="T1629" s="521">
        <f>S1629</f>
        <v>0</v>
      </c>
    </row>
    <row r="1630" spans="1:20" ht="18.75" hidden="1" thickBot="1">
      <c r="A1630" s="535" t="s">
        <v>518</v>
      </c>
      <c r="B1630" s="536"/>
      <c r="C1630" s="519" t="e">
        <f>ROUND((Q1630-R1630)/H1630/12,0)</f>
        <v>#DIV/0!</v>
      </c>
      <c r="D1630" s="519" t="e">
        <f>ROUND(R1630/F1630/12,0)</f>
        <v>#DIV/0!</v>
      </c>
      <c r="E1630" s="612">
        <f>E1631+E1632</f>
        <v>0</v>
      </c>
      <c r="F1630" s="613">
        <f>F1631+F1632</f>
        <v>0</v>
      </c>
      <c r="G1630" s="613">
        <f>G1631+G1632</f>
        <v>0</v>
      </c>
      <c r="H1630" s="614">
        <f>IF(E1630+G1630=H1631+H1632,E1630+G1630, "CHYBA")</f>
        <v>0</v>
      </c>
      <c r="I1630" s="522">
        <f>I1631+I1632</f>
        <v>0</v>
      </c>
      <c r="J1630" s="519">
        <f t="shared" ref="J1630" si="525">J1631+J1632</f>
        <v>0</v>
      </c>
      <c r="K1630" s="519">
        <f>K1633</f>
        <v>0</v>
      </c>
      <c r="L1630" s="519">
        <f>IF(I1630+K1630=L1631+L1632+L1633,I1630+K1630,"CHYBA")</f>
        <v>0</v>
      </c>
      <c r="M1630" s="519">
        <f>M1631+M1632</f>
        <v>0</v>
      </c>
      <c r="N1630" s="519">
        <f>N1631+N1632</f>
        <v>0</v>
      </c>
      <c r="O1630" s="519">
        <f>O1633</f>
        <v>0</v>
      </c>
      <c r="P1630" s="519">
        <f>IF(M1630+O1630=P1631+P1632+P1633,M1630+O1630,"CHYBA")</f>
        <v>0</v>
      </c>
      <c r="Q1630" s="519">
        <f>Q1631+Q1632</f>
        <v>0</v>
      </c>
      <c r="R1630" s="519">
        <f>R1631+R1632</f>
        <v>0</v>
      </c>
      <c r="S1630" s="519">
        <f>S1633</f>
        <v>0</v>
      </c>
      <c r="T1630" s="521">
        <f>IF(Q1630+S1630=T1631+T1632+T1633,Q1630+S1630,"CHYBA")</f>
        <v>0</v>
      </c>
    </row>
    <row r="1631" spans="1:20" ht="15.75" hidden="1" thickBot="1">
      <c r="A1631" s="534" t="s">
        <v>55</v>
      </c>
      <c r="B1631" s="518" t="s">
        <v>419</v>
      </c>
      <c r="C1631" s="519" t="e">
        <f>ROUND((Q1631-R1631)/H1631/12,0)</f>
        <v>#DIV/0!</v>
      </c>
      <c r="D1631" s="519" t="e">
        <f>ROUND(R1631/F1631/12,0)</f>
        <v>#DIV/0!</v>
      </c>
      <c r="E1631" s="615"/>
      <c r="F1631" s="616"/>
      <c r="G1631" s="616"/>
      <c r="H1631" s="614">
        <f>E1631+G1631</f>
        <v>0</v>
      </c>
      <c r="I1631" s="541"/>
      <c r="J1631" s="542"/>
      <c r="K1631" s="519" t="s">
        <v>419</v>
      </c>
      <c r="L1631" s="519">
        <f>I1631</f>
        <v>0</v>
      </c>
      <c r="M1631" s="542"/>
      <c r="N1631" s="542"/>
      <c r="O1631" s="519" t="s">
        <v>419</v>
      </c>
      <c r="P1631" s="519">
        <f>M1631</f>
        <v>0</v>
      </c>
      <c r="Q1631" s="519">
        <f>I1631+M1631</f>
        <v>0</v>
      </c>
      <c r="R1631" s="519">
        <f>J1631+N1631</f>
        <v>0</v>
      </c>
      <c r="S1631" s="519" t="s">
        <v>419</v>
      </c>
      <c r="T1631" s="521">
        <f>Q1631</f>
        <v>0</v>
      </c>
    </row>
    <row r="1632" spans="1:20" ht="15.75" hidden="1" thickBot="1">
      <c r="A1632" s="534" t="s">
        <v>56</v>
      </c>
      <c r="B1632" s="518" t="s">
        <v>419</v>
      </c>
      <c r="C1632" s="519" t="e">
        <f>ROUND((Q1632-R1632)/H1632/12,0)</f>
        <v>#DIV/0!</v>
      </c>
      <c r="D1632" s="519" t="e">
        <f>ROUND(R1632/F1632/12,0)</f>
        <v>#DIV/0!</v>
      </c>
      <c r="E1632" s="615"/>
      <c r="F1632" s="616"/>
      <c r="G1632" s="616"/>
      <c r="H1632" s="614">
        <f>E1632+G1632</f>
        <v>0</v>
      </c>
      <c r="I1632" s="541"/>
      <c r="J1632" s="542"/>
      <c r="K1632" s="519" t="s">
        <v>419</v>
      </c>
      <c r="L1632" s="519">
        <f>I1632</f>
        <v>0</v>
      </c>
      <c r="M1632" s="542"/>
      <c r="N1632" s="542"/>
      <c r="O1632" s="519" t="s">
        <v>419</v>
      </c>
      <c r="P1632" s="519">
        <f>M1632</f>
        <v>0</v>
      </c>
      <c r="Q1632" s="519">
        <f>I1632+M1632</f>
        <v>0</v>
      </c>
      <c r="R1632" s="519">
        <f>J1632+N1632</f>
        <v>0</v>
      </c>
      <c r="S1632" s="519" t="s">
        <v>419</v>
      </c>
      <c r="T1632" s="521">
        <f>Q1632</f>
        <v>0</v>
      </c>
    </row>
    <row r="1633" spans="1:20" ht="15.75" hidden="1" thickBot="1">
      <c r="A1633" s="534" t="s">
        <v>57</v>
      </c>
      <c r="B1633" s="518" t="s">
        <v>419</v>
      </c>
      <c r="C1633" s="519" t="s">
        <v>419</v>
      </c>
      <c r="D1633" s="519" t="s">
        <v>419</v>
      </c>
      <c r="E1633" s="612" t="s">
        <v>419</v>
      </c>
      <c r="F1633" s="613" t="s">
        <v>419</v>
      </c>
      <c r="G1633" s="613" t="s">
        <v>419</v>
      </c>
      <c r="H1633" s="614" t="s">
        <v>419</v>
      </c>
      <c r="I1633" s="522" t="s">
        <v>419</v>
      </c>
      <c r="J1633" s="519" t="s">
        <v>419</v>
      </c>
      <c r="K1633" s="542"/>
      <c r="L1633" s="519">
        <f>K1633</f>
        <v>0</v>
      </c>
      <c r="M1633" s="519" t="s">
        <v>419</v>
      </c>
      <c r="N1633" s="519" t="s">
        <v>419</v>
      </c>
      <c r="O1633" s="542"/>
      <c r="P1633" s="519">
        <f>O1633</f>
        <v>0</v>
      </c>
      <c r="Q1633" s="519" t="s">
        <v>419</v>
      </c>
      <c r="R1633" s="519" t="s">
        <v>419</v>
      </c>
      <c r="S1633" s="519">
        <f>K1633+O1633</f>
        <v>0</v>
      </c>
      <c r="T1633" s="521">
        <f>S1633</f>
        <v>0</v>
      </c>
    </row>
    <row r="1634" spans="1:20" ht="18.75" hidden="1" thickBot="1">
      <c r="A1634" s="535" t="s">
        <v>518</v>
      </c>
      <c r="B1634" s="536"/>
      <c r="C1634" s="519" t="e">
        <f>ROUND((Q1634-R1634)/H1634/12,0)</f>
        <v>#DIV/0!</v>
      </c>
      <c r="D1634" s="519" t="e">
        <f>ROUND(R1634/F1634/12,0)</f>
        <v>#DIV/0!</v>
      </c>
      <c r="E1634" s="612">
        <f>E1635+E1636</f>
        <v>0</v>
      </c>
      <c r="F1634" s="613">
        <f>F1635+F1636</f>
        <v>0</v>
      </c>
      <c r="G1634" s="613">
        <f>G1635+G1636</f>
        <v>0</v>
      </c>
      <c r="H1634" s="614">
        <f>IF(E1634+G1634=H1635+H1636,E1634+G1634, "CHYBA")</f>
        <v>0</v>
      </c>
      <c r="I1634" s="522">
        <f>I1635+I1636</f>
        <v>0</v>
      </c>
      <c r="J1634" s="519">
        <f t="shared" ref="J1634" si="526">J1635+J1636</f>
        <v>0</v>
      </c>
      <c r="K1634" s="519">
        <f>K1637</f>
        <v>0</v>
      </c>
      <c r="L1634" s="519">
        <f>IF(I1634+K1634=L1635+L1636+L1637,I1634+K1634,"CHYBA")</f>
        <v>0</v>
      </c>
      <c r="M1634" s="519">
        <f>M1635+M1636</f>
        <v>0</v>
      </c>
      <c r="N1634" s="519">
        <f>N1635+N1636</f>
        <v>0</v>
      </c>
      <c r="O1634" s="519">
        <f>O1637</f>
        <v>0</v>
      </c>
      <c r="P1634" s="519">
        <f>IF(M1634+O1634=P1635+P1636+P1637,M1634+O1634,"CHYBA")</f>
        <v>0</v>
      </c>
      <c r="Q1634" s="519">
        <f>Q1635+Q1636</f>
        <v>0</v>
      </c>
      <c r="R1634" s="519">
        <f>R1635+R1636</f>
        <v>0</v>
      </c>
      <c r="S1634" s="519">
        <f>S1637</f>
        <v>0</v>
      </c>
      <c r="T1634" s="521">
        <f>IF(Q1634+S1634=T1635+T1636+T1637,Q1634+S1634,"CHYBA")</f>
        <v>0</v>
      </c>
    </row>
    <row r="1635" spans="1:20" ht="15.75" hidden="1" thickBot="1">
      <c r="A1635" s="534" t="s">
        <v>55</v>
      </c>
      <c r="B1635" s="518" t="s">
        <v>419</v>
      </c>
      <c r="C1635" s="519" t="e">
        <f>ROUND((Q1635-R1635)/H1635/12,0)</f>
        <v>#DIV/0!</v>
      </c>
      <c r="D1635" s="519" t="e">
        <f>ROUND(R1635/F1635/12,0)</f>
        <v>#DIV/0!</v>
      </c>
      <c r="E1635" s="615"/>
      <c r="F1635" s="616"/>
      <c r="G1635" s="616"/>
      <c r="H1635" s="614">
        <f>E1635+G1635</f>
        <v>0</v>
      </c>
      <c r="I1635" s="541"/>
      <c r="J1635" s="542"/>
      <c r="K1635" s="519" t="s">
        <v>419</v>
      </c>
      <c r="L1635" s="519">
        <f>I1635</f>
        <v>0</v>
      </c>
      <c r="M1635" s="542"/>
      <c r="N1635" s="542"/>
      <c r="O1635" s="519" t="s">
        <v>419</v>
      </c>
      <c r="P1635" s="519">
        <f>M1635</f>
        <v>0</v>
      </c>
      <c r="Q1635" s="519">
        <f>I1635+M1635</f>
        <v>0</v>
      </c>
      <c r="R1635" s="519">
        <f>J1635+N1635</f>
        <v>0</v>
      </c>
      <c r="S1635" s="519" t="s">
        <v>419</v>
      </c>
      <c r="T1635" s="521">
        <f>Q1635</f>
        <v>0</v>
      </c>
    </row>
    <row r="1636" spans="1:20" ht="15.75" hidden="1" thickBot="1">
      <c r="A1636" s="534" t="s">
        <v>56</v>
      </c>
      <c r="B1636" s="518" t="s">
        <v>419</v>
      </c>
      <c r="C1636" s="519" t="e">
        <f>ROUND((Q1636-R1636)/H1636/12,0)</f>
        <v>#DIV/0!</v>
      </c>
      <c r="D1636" s="519" t="e">
        <f>ROUND(R1636/F1636/12,0)</f>
        <v>#DIV/0!</v>
      </c>
      <c r="E1636" s="615"/>
      <c r="F1636" s="616"/>
      <c r="G1636" s="616"/>
      <c r="H1636" s="614">
        <f>E1636+G1636</f>
        <v>0</v>
      </c>
      <c r="I1636" s="541"/>
      <c r="J1636" s="542"/>
      <c r="K1636" s="519" t="s">
        <v>419</v>
      </c>
      <c r="L1636" s="519">
        <f>I1636</f>
        <v>0</v>
      </c>
      <c r="M1636" s="542"/>
      <c r="N1636" s="542"/>
      <c r="O1636" s="519" t="s">
        <v>419</v>
      </c>
      <c r="P1636" s="519">
        <f>M1636</f>
        <v>0</v>
      </c>
      <c r="Q1636" s="519">
        <f>I1636+M1636</f>
        <v>0</v>
      </c>
      <c r="R1636" s="519">
        <f>J1636+N1636</f>
        <v>0</v>
      </c>
      <c r="S1636" s="519" t="s">
        <v>419</v>
      </c>
      <c r="T1636" s="521">
        <f>Q1636</f>
        <v>0</v>
      </c>
    </row>
    <row r="1637" spans="1:20" ht="15.75" hidden="1" thickBot="1">
      <c r="A1637" s="534" t="s">
        <v>57</v>
      </c>
      <c r="B1637" s="518" t="s">
        <v>419</v>
      </c>
      <c r="C1637" s="519" t="s">
        <v>419</v>
      </c>
      <c r="D1637" s="519" t="s">
        <v>419</v>
      </c>
      <c r="E1637" s="612" t="s">
        <v>419</v>
      </c>
      <c r="F1637" s="613" t="s">
        <v>419</v>
      </c>
      <c r="G1637" s="613" t="s">
        <v>419</v>
      </c>
      <c r="H1637" s="614" t="s">
        <v>419</v>
      </c>
      <c r="I1637" s="522" t="s">
        <v>419</v>
      </c>
      <c r="J1637" s="519" t="s">
        <v>419</v>
      </c>
      <c r="K1637" s="542"/>
      <c r="L1637" s="519">
        <f>K1637</f>
        <v>0</v>
      </c>
      <c r="M1637" s="519" t="s">
        <v>419</v>
      </c>
      <c r="N1637" s="519" t="s">
        <v>419</v>
      </c>
      <c r="O1637" s="542"/>
      <c r="P1637" s="519">
        <f>O1637</f>
        <v>0</v>
      </c>
      <c r="Q1637" s="519" t="s">
        <v>419</v>
      </c>
      <c r="R1637" s="519" t="s">
        <v>419</v>
      </c>
      <c r="S1637" s="519">
        <f>K1637+O1637</f>
        <v>0</v>
      </c>
      <c r="T1637" s="521">
        <f>S1637</f>
        <v>0</v>
      </c>
    </row>
    <row r="1638" spans="1:20" ht="18.75" hidden="1" thickBot="1">
      <c r="A1638" s="535" t="s">
        <v>518</v>
      </c>
      <c r="B1638" s="536"/>
      <c r="C1638" s="519" t="e">
        <f>ROUND((Q1638-R1638)/H1638/12,0)</f>
        <v>#DIV/0!</v>
      </c>
      <c r="D1638" s="519" t="e">
        <f>ROUND(R1638/F1638/12,0)</f>
        <v>#DIV/0!</v>
      </c>
      <c r="E1638" s="612">
        <f>E1639+E1640</f>
        <v>0</v>
      </c>
      <c r="F1638" s="613">
        <f>F1639+F1640</f>
        <v>0</v>
      </c>
      <c r="G1638" s="613">
        <f>G1639+G1640</f>
        <v>0</v>
      </c>
      <c r="H1638" s="614">
        <f>IF(E1638+G1638=H1639+H1640,E1638+G1638, "CHYBA")</f>
        <v>0</v>
      </c>
      <c r="I1638" s="522">
        <f>I1639+I1640</f>
        <v>0</v>
      </c>
      <c r="J1638" s="519">
        <f t="shared" ref="J1638" si="527">J1639+J1640</f>
        <v>0</v>
      </c>
      <c r="K1638" s="519">
        <f>K1641</f>
        <v>0</v>
      </c>
      <c r="L1638" s="519">
        <f>IF(I1638+K1638=L1639+L1640+L1641,I1638+K1638,"CHYBA")</f>
        <v>0</v>
      </c>
      <c r="M1638" s="519">
        <f>M1639+M1640</f>
        <v>0</v>
      </c>
      <c r="N1638" s="519">
        <f>N1639+N1640</f>
        <v>0</v>
      </c>
      <c r="O1638" s="519">
        <f>O1641</f>
        <v>0</v>
      </c>
      <c r="P1638" s="519">
        <f>IF(M1638+O1638=P1639+P1640+P1641,M1638+O1638,"CHYBA")</f>
        <v>0</v>
      </c>
      <c r="Q1638" s="519">
        <f>Q1639+Q1640</f>
        <v>0</v>
      </c>
      <c r="R1638" s="519">
        <f>R1639+R1640</f>
        <v>0</v>
      </c>
      <c r="S1638" s="519">
        <f>S1641</f>
        <v>0</v>
      </c>
      <c r="T1638" s="521">
        <f>IF(Q1638+S1638=T1639+T1640+T1641,Q1638+S1638,"CHYBA")</f>
        <v>0</v>
      </c>
    </row>
    <row r="1639" spans="1:20" ht="15.75" hidden="1" thickBot="1">
      <c r="A1639" s="534" t="s">
        <v>55</v>
      </c>
      <c r="B1639" s="518" t="s">
        <v>419</v>
      </c>
      <c r="C1639" s="519" t="e">
        <f>ROUND((Q1639-R1639)/H1639/12,0)</f>
        <v>#DIV/0!</v>
      </c>
      <c r="D1639" s="519" t="e">
        <f>ROUND(R1639/F1639/12,0)</f>
        <v>#DIV/0!</v>
      </c>
      <c r="E1639" s="615"/>
      <c r="F1639" s="616"/>
      <c r="G1639" s="616"/>
      <c r="H1639" s="614">
        <f>E1639+G1639</f>
        <v>0</v>
      </c>
      <c r="I1639" s="541"/>
      <c r="J1639" s="542"/>
      <c r="K1639" s="519" t="s">
        <v>419</v>
      </c>
      <c r="L1639" s="519">
        <f>I1639</f>
        <v>0</v>
      </c>
      <c r="M1639" s="542"/>
      <c r="N1639" s="542"/>
      <c r="O1639" s="519" t="s">
        <v>419</v>
      </c>
      <c r="P1639" s="519">
        <f>M1639</f>
        <v>0</v>
      </c>
      <c r="Q1639" s="519">
        <f>I1639+M1639</f>
        <v>0</v>
      </c>
      <c r="R1639" s="519">
        <f>J1639+N1639</f>
        <v>0</v>
      </c>
      <c r="S1639" s="519" t="s">
        <v>419</v>
      </c>
      <c r="T1639" s="521">
        <f>Q1639</f>
        <v>0</v>
      </c>
    </row>
    <row r="1640" spans="1:20" ht="15.75" hidden="1" thickBot="1">
      <c r="A1640" s="534" t="s">
        <v>56</v>
      </c>
      <c r="B1640" s="518" t="s">
        <v>419</v>
      </c>
      <c r="C1640" s="519" t="e">
        <f>ROUND((Q1640-R1640)/H1640/12,0)</f>
        <v>#DIV/0!</v>
      </c>
      <c r="D1640" s="519" t="e">
        <f>ROUND(R1640/F1640/12,0)</f>
        <v>#DIV/0!</v>
      </c>
      <c r="E1640" s="615"/>
      <c r="F1640" s="616"/>
      <c r="G1640" s="616"/>
      <c r="H1640" s="614">
        <f>E1640+G1640</f>
        <v>0</v>
      </c>
      <c r="I1640" s="541"/>
      <c r="J1640" s="542"/>
      <c r="K1640" s="519" t="s">
        <v>419</v>
      </c>
      <c r="L1640" s="519">
        <f>I1640</f>
        <v>0</v>
      </c>
      <c r="M1640" s="542"/>
      <c r="N1640" s="542"/>
      <c r="O1640" s="519" t="s">
        <v>419</v>
      </c>
      <c r="P1640" s="519">
        <f>M1640</f>
        <v>0</v>
      </c>
      <c r="Q1640" s="519">
        <f>I1640+M1640</f>
        <v>0</v>
      </c>
      <c r="R1640" s="519">
        <f>J1640+N1640</f>
        <v>0</v>
      </c>
      <c r="S1640" s="519" t="s">
        <v>419</v>
      </c>
      <c r="T1640" s="521">
        <f>Q1640</f>
        <v>0</v>
      </c>
    </row>
    <row r="1641" spans="1:20" ht="15.75" hidden="1" thickBot="1">
      <c r="A1641" s="534" t="s">
        <v>57</v>
      </c>
      <c r="B1641" s="518" t="s">
        <v>419</v>
      </c>
      <c r="C1641" s="519" t="s">
        <v>419</v>
      </c>
      <c r="D1641" s="519" t="s">
        <v>419</v>
      </c>
      <c r="E1641" s="612" t="s">
        <v>419</v>
      </c>
      <c r="F1641" s="613" t="s">
        <v>419</v>
      </c>
      <c r="G1641" s="613" t="s">
        <v>419</v>
      </c>
      <c r="H1641" s="614" t="s">
        <v>419</v>
      </c>
      <c r="I1641" s="522" t="s">
        <v>419</v>
      </c>
      <c r="J1641" s="519" t="s">
        <v>419</v>
      </c>
      <c r="K1641" s="542"/>
      <c r="L1641" s="519">
        <f>K1641</f>
        <v>0</v>
      </c>
      <c r="M1641" s="519" t="s">
        <v>419</v>
      </c>
      <c r="N1641" s="519" t="s">
        <v>419</v>
      </c>
      <c r="O1641" s="542"/>
      <c r="P1641" s="519">
        <f>O1641</f>
        <v>0</v>
      </c>
      <c r="Q1641" s="519" t="s">
        <v>419</v>
      </c>
      <c r="R1641" s="519" t="s">
        <v>419</v>
      </c>
      <c r="S1641" s="519">
        <f>K1641+O1641</f>
        <v>0</v>
      </c>
      <c r="T1641" s="521">
        <f>S1641</f>
        <v>0</v>
      </c>
    </row>
    <row r="1642" spans="1:20" ht="18.75" hidden="1" thickBot="1">
      <c r="A1642" s="535" t="s">
        <v>518</v>
      </c>
      <c r="B1642" s="536"/>
      <c r="C1642" s="519" t="e">
        <f>ROUND((Q1642-R1642)/H1642/12,0)</f>
        <v>#DIV/0!</v>
      </c>
      <c r="D1642" s="519" t="e">
        <f>ROUND(R1642/F1642/12,0)</f>
        <v>#DIV/0!</v>
      </c>
      <c r="E1642" s="612">
        <f>E1643+E1644</f>
        <v>0</v>
      </c>
      <c r="F1642" s="613">
        <f>F1643+F1644</f>
        <v>0</v>
      </c>
      <c r="G1642" s="613">
        <f>G1643+G1644</f>
        <v>0</v>
      </c>
      <c r="H1642" s="614">
        <f>IF(E1642+G1642=H1643+H1644,E1642+G1642, "CHYBA")</f>
        <v>0</v>
      </c>
      <c r="I1642" s="522">
        <f>I1643+I1644</f>
        <v>0</v>
      </c>
      <c r="J1642" s="519">
        <f t="shared" ref="J1642" si="528">J1643+J1644</f>
        <v>0</v>
      </c>
      <c r="K1642" s="519">
        <f>K1645</f>
        <v>0</v>
      </c>
      <c r="L1642" s="519">
        <f>IF(I1642+K1642=L1643+L1644+L1645,I1642+K1642,"CHYBA")</f>
        <v>0</v>
      </c>
      <c r="M1642" s="519">
        <f>M1643+M1644</f>
        <v>0</v>
      </c>
      <c r="N1642" s="519">
        <f>N1643+N1644</f>
        <v>0</v>
      </c>
      <c r="O1642" s="519">
        <f>O1645</f>
        <v>0</v>
      </c>
      <c r="P1642" s="519">
        <f>IF(M1642+O1642=P1643+P1644+P1645,M1642+O1642,"CHYBA")</f>
        <v>0</v>
      </c>
      <c r="Q1642" s="519">
        <f>Q1643+Q1644</f>
        <v>0</v>
      </c>
      <c r="R1642" s="519">
        <f>R1643+R1644</f>
        <v>0</v>
      </c>
      <c r="S1642" s="519">
        <f>S1645</f>
        <v>0</v>
      </c>
      <c r="T1642" s="521">
        <f>IF(Q1642+S1642=T1643+T1644+T1645,Q1642+S1642,"CHYBA")</f>
        <v>0</v>
      </c>
    </row>
    <row r="1643" spans="1:20" ht="15.75" hidden="1" thickBot="1">
      <c r="A1643" s="534" t="s">
        <v>55</v>
      </c>
      <c r="B1643" s="518" t="s">
        <v>419</v>
      </c>
      <c r="C1643" s="519" t="e">
        <f>ROUND((Q1643-R1643)/H1643/12,0)</f>
        <v>#DIV/0!</v>
      </c>
      <c r="D1643" s="519" t="e">
        <f>ROUND(R1643/F1643/12,0)</f>
        <v>#DIV/0!</v>
      </c>
      <c r="E1643" s="615"/>
      <c r="F1643" s="616"/>
      <c r="G1643" s="616"/>
      <c r="H1643" s="614">
        <f>E1643+G1643</f>
        <v>0</v>
      </c>
      <c r="I1643" s="541"/>
      <c r="J1643" s="542"/>
      <c r="K1643" s="519" t="s">
        <v>419</v>
      </c>
      <c r="L1643" s="519">
        <f>I1643</f>
        <v>0</v>
      </c>
      <c r="M1643" s="542"/>
      <c r="N1643" s="542"/>
      <c r="O1643" s="519" t="s">
        <v>419</v>
      </c>
      <c r="P1643" s="519">
        <f>M1643</f>
        <v>0</v>
      </c>
      <c r="Q1643" s="519">
        <f>I1643+M1643</f>
        <v>0</v>
      </c>
      <c r="R1643" s="519">
        <f>J1643+N1643</f>
        <v>0</v>
      </c>
      <c r="S1643" s="519" t="s">
        <v>419</v>
      </c>
      <c r="T1643" s="521">
        <f>Q1643</f>
        <v>0</v>
      </c>
    </row>
    <row r="1644" spans="1:20" ht="15.75" hidden="1" thickBot="1">
      <c r="A1644" s="534" t="s">
        <v>56</v>
      </c>
      <c r="B1644" s="518" t="s">
        <v>419</v>
      </c>
      <c r="C1644" s="519" t="e">
        <f>ROUND((Q1644-R1644)/H1644/12,0)</f>
        <v>#DIV/0!</v>
      </c>
      <c r="D1644" s="519" t="e">
        <f>ROUND(R1644/F1644/12,0)</f>
        <v>#DIV/0!</v>
      </c>
      <c r="E1644" s="615"/>
      <c r="F1644" s="616"/>
      <c r="G1644" s="616"/>
      <c r="H1644" s="614">
        <f>E1644+G1644</f>
        <v>0</v>
      </c>
      <c r="I1644" s="541"/>
      <c r="J1644" s="542"/>
      <c r="K1644" s="519" t="s">
        <v>419</v>
      </c>
      <c r="L1644" s="519">
        <f>I1644</f>
        <v>0</v>
      </c>
      <c r="M1644" s="542"/>
      <c r="N1644" s="542"/>
      <c r="O1644" s="519" t="s">
        <v>419</v>
      </c>
      <c r="P1644" s="519">
        <f>M1644</f>
        <v>0</v>
      </c>
      <c r="Q1644" s="519">
        <f>I1644+M1644</f>
        <v>0</v>
      </c>
      <c r="R1644" s="519">
        <f>J1644+N1644</f>
        <v>0</v>
      </c>
      <c r="S1644" s="519" t="s">
        <v>419</v>
      </c>
      <c r="T1644" s="521">
        <f>Q1644</f>
        <v>0</v>
      </c>
    </row>
    <row r="1645" spans="1:20" ht="15.75" hidden="1" thickBot="1">
      <c r="A1645" s="534" t="s">
        <v>57</v>
      </c>
      <c r="B1645" s="518" t="s">
        <v>419</v>
      </c>
      <c r="C1645" s="519" t="s">
        <v>419</v>
      </c>
      <c r="D1645" s="519" t="s">
        <v>419</v>
      </c>
      <c r="E1645" s="612" t="s">
        <v>419</v>
      </c>
      <c r="F1645" s="613" t="s">
        <v>419</v>
      </c>
      <c r="G1645" s="613" t="s">
        <v>419</v>
      </c>
      <c r="H1645" s="614" t="s">
        <v>419</v>
      </c>
      <c r="I1645" s="522" t="s">
        <v>419</v>
      </c>
      <c r="J1645" s="519" t="s">
        <v>419</v>
      </c>
      <c r="K1645" s="542"/>
      <c r="L1645" s="519">
        <f>K1645</f>
        <v>0</v>
      </c>
      <c r="M1645" s="519" t="s">
        <v>419</v>
      </c>
      <c r="N1645" s="519" t="s">
        <v>419</v>
      </c>
      <c r="O1645" s="542"/>
      <c r="P1645" s="519">
        <f>O1645</f>
        <v>0</v>
      </c>
      <c r="Q1645" s="519" t="s">
        <v>419</v>
      </c>
      <c r="R1645" s="519" t="s">
        <v>419</v>
      </c>
      <c r="S1645" s="519">
        <f>K1645+O1645</f>
        <v>0</v>
      </c>
      <c r="T1645" s="521">
        <f>S1645</f>
        <v>0</v>
      </c>
    </row>
    <row r="1646" spans="1:20" ht="18.75" hidden="1" thickBot="1">
      <c r="A1646" s="535" t="s">
        <v>518</v>
      </c>
      <c r="B1646" s="536"/>
      <c r="C1646" s="519" t="e">
        <f>ROUND((Q1646-R1646)/H1646/12,0)</f>
        <v>#DIV/0!</v>
      </c>
      <c r="D1646" s="519" t="e">
        <f>ROUND(R1646/F1646/12,0)</f>
        <v>#DIV/0!</v>
      </c>
      <c r="E1646" s="612">
        <f>E1647+E1648</f>
        <v>0</v>
      </c>
      <c r="F1646" s="613">
        <f>F1647+F1648</f>
        <v>0</v>
      </c>
      <c r="G1646" s="613">
        <f>G1647+G1648</f>
        <v>0</v>
      </c>
      <c r="H1646" s="614">
        <f>IF(E1646+G1646=H1647+H1648,E1646+G1646, "CHYBA")</f>
        <v>0</v>
      </c>
      <c r="I1646" s="522">
        <f>I1647+I1648</f>
        <v>0</v>
      </c>
      <c r="J1646" s="519">
        <f t="shared" ref="J1646" si="529">J1647+J1648</f>
        <v>0</v>
      </c>
      <c r="K1646" s="519">
        <f>K1649</f>
        <v>0</v>
      </c>
      <c r="L1646" s="519">
        <f>IF(I1646+K1646=L1647+L1648+L1649,I1646+K1646,"CHYBA")</f>
        <v>0</v>
      </c>
      <c r="M1646" s="519">
        <f>M1647+M1648</f>
        <v>0</v>
      </c>
      <c r="N1646" s="519">
        <f>N1647+N1648</f>
        <v>0</v>
      </c>
      <c r="O1646" s="519">
        <f>O1649</f>
        <v>0</v>
      </c>
      <c r="P1646" s="519">
        <f>IF(M1646+O1646=P1647+P1648+P1649,M1646+O1646,"CHYBA")</f>
        <v>0</v>
      </c>
      <c r="Q1646" s="519">
        <f>Q1647+Q1648</f>
        <v>0</v>
      </c>
      <c r="R1646" s="519">
        <f>R1647+R1648</f>
        <v>0</v>
      </c>
      <c r="S1646" s="519">
        <f>S1649</f>
        <v>0</v>
      </c>
      <c r="T1646" s="521">
        <f>IF(Q1646+S1646=T1647+T1648+T1649,Q1646+S1646,"CHYBA")</f>
        <v>0</v>
      </c>
    </row>
    <row r="1647" spans="1:20" ht="15.75" hidden="1" thickBot="1">
      <c r="A1647" s="534" t="s">
        <v>55</v>
      </c>
      <c r="B1647" s="518" t="s">
        <v>419</v>
      </c>
      <c r="C1647" s="519" t="e">
        <f>ROUND((Q1647-R1647)/H1647/12,0)</f>
        <v>#DIV/0!</v>
      </c>
      <c r="D1647" s="519" t="e">
        <f>ROUND(R1647/F1647/12,0)</f>
        <v>#DIV/0!</v>
      </c>
      <c r="E1647" s="615"/>
      <c r="F1647" s="616"/>
      <c r="G1647" s="616"/>
      <c r="H1647" s="614">
        <f>E1647+G1647</f>
        <v>0</v>
      </c>
      <c r="I1647" s="541"/>
      <c r="J1647" s="542"/>
      <c r="K1647" s="519" t="s">
        <v>419</v>
      </c>
      <c r="L1647" s="519">
        <f>I1647</f>
        <v>0</v>
      </c>
      <c r="M1647" s="542"/>
      <c r="N1647" s="542"/>
      <c r="O1647" s="519" t="s">
        <v>419</v>
      </c>
      <c r="P1647" s="519">
        <f>M1647</f>
        <v>0</v>
      </c>
      <c r="Q1647" s="519">
        <f>I1647+M1647</f>
        <v>0</v>
      </c>
      <c r="R1647" s="519">
        <f>J1647+N1647</f>
        <v>0</v>
      </c>
      <c r="S1647" s="519" t="s">
        <v>419</v>
      </c>
      <c r="T1647" s="521">
        <f>Q1647</f>
        <v>0</v>
      </c>
    </row>
    <row r="1648" spans="1:20" ht="15.75" hidden="1" thickBot="1">
      <c r="A1648" s="534" t="s">
        <v>56</v>
      </c>
      <c r="B1648" s="518" t="s">
        <v>419</v>
      </c>
      <c r="C1648" s="519" t="e">
        <f>ROUND((Q1648-R1648)/H1648/12,0)</f>
        <v>#DIV/0!</v>
      </c>
      <c r="D1648" s="519" t="e">
        <f>ROUND(R1648/F1648/12,0)</f>
        <v>#DIV/0!</v>
      </c>
      <c r="E1648" s="615"/>
      <c r="F1648" s="616"/>
      <c r="G1648" s="616"/>
      <c r="H1648" s="614">
        <f>E1648+G1648</f>
        <v>0</v>
      </c>
      <c r="I1648" s="541"/>
      <c r="J1648" s="542"/>
      <c r="K1648" s="519" t="s">
        <v>419</v>
      </c>
      <c r="L1648" s="519">
        <f>I1648</f>
        <v>0</v>
      </c>
      <c r="M1648" s="542"/>
      <c r="N1648" s="542"/>
      <c r="O1648" s="519" t="s">
        <v>419</v>
      </c>
      <c r="P1648" s="519">
        <f>M1648</f>
        <v>0</v>
      </c>
      <c r="Q1648" s="519">
        <f>I1648+M1648</f>
        <v>0</v>
      </c>
      <c r="R1648" s="519">
        <f>J1648+N1648</f>
        <v>0</v>
      </c>
      <c r="S1648" s="519" t="s">
        <v>419</v>
      </c>
      <c r="T1648" s="521">
        <f>Q1648</f>
        <v>0</v>
      </c>
    </row>
    <row r="1649" spans="1:20" ht="15.75" hidden="1" thickBot="1">
      <c r="A1649" s="534" t="s">
        <v>57</v>
      </c>
      <c r="B1649" s="518" t="s">
        <v>419</v>
      </c>
      <c r="C1649" s="519" t="s">
        <v>419</v>
      </c>
      <c r="D1649" s="519" t="s">
        <v>419</v>
      </c>
      <c r="E1649" s="612" t="s">
        <v>419</v>
      </c>
      <c r="F1649" s="613" t="s">
        <v>419</v>
      </c>
      <c r="G1649" s="613" t="s">
        <v>419</v>
      </c>
      <c r="H1649" s="614" t="s">
        <v>419</v>
      </c>
      <c r="I1649" s="522" t="s">
        <v>419</v>
      </c>
      <c r="J1649" s="519" t="s">
        <v>419</v>
      </c>
      <c r="K1649" s="542"/>
      <c r="L1649" s="519">
        <f>K1649</f>
        <v>0</v>
      </c>
      <c r="M1649" s="519" t="s">
        <v>419</v>
      </c>
      <c r="N1649" s="519" t="s">
        <v>419</v>
      </c>
      <c r="O1649" s="542"/>
      <c r="P1649" s="519">
        <f>O1649</f>
        <v>0</v>
      </c>
      <c r="Q1649" s="519" t="s">
        <v>419</v>
      </c>
      <c r="R1649" s="519" t="s">
        <v>419</v>
      </c>
      <c r="S1649" s="519">
        <f>K1649+O1649</f>
        <v>0</v>
      </c>
      <c r="T1649" s="521">
        <f>S1649</f>
        <v>0</v>
      </c>
    </row>
    <row r="1650" spans="1:20" ht="18.75" hidden="1" thickBot="1">
      <c r="A1650" s="535" t="s">
        <v>518</v>
      </c>
      <c r="B1650" s="536"/>
      <c r="C1650" s="519" t="e">
        <f>ROUND((Q1650-R1650)/H1650/12,0)</f>
        <v>#DIV/0!</v>
      </c>
      <c r="D1650" s="519" t="e">
        <f>ROUND(R1650/F1650/12,0)</f>
        <v>#DIV/0!</v>
      </c>
      <c r="E1650" s="612">
        <f>E1651+E1652</f>
        <v>0</v>
      </c>
      <c r="F1650" s="613">
        <f>F1651+F1652</f>
        <v>0</v>
      </c>
      <c r="G1650" s="613">
        <f>G1651+G1652</f>
        <v>0</v>
      </c>
      <c r="H1650" s="614">
        <f>IF(E1650+G1650=H1651+H1652,E1650+G1650, "CHYBA")</f>
        <v>0</v>
      </c>
      <c r="I1650" s="522">
        <f>I1651+I1652</f>
        <v>0</v>
      </c>
      <c r="J1650" s="519">
        <f t="shared" ref="J1650" si="530">J1651+J1652</f>
        <v>0</v>
      </c>
      <c r="K1650" s="519">
        <f>K1653</f>
        <v>0</v>
      </c>
      <c r="L1650" s="519">
        <f>IF(I1650+K1650=L1651+L1652+L1653,I1650+K1650,"CHYBA")</f>
        <v>0</v>
      </c>
      <c r="M1650" s="519">
        <f>M1651+M1652</f>
        <v>0</v>
      </c>
      <c r="N1650" s="519">
        <f>N1651+N1652</f>
        <v>0</v>
      </c>
      <c r="O1650" s="519">
        <f>O1653</f>
        <v>0</v>
      </c>
      <c r="P1650" s="519">
        <f>IF(M1650+O1650=P1651+P1652+P1653,M1650+O1650,"CHYBA")</f>
        <v>0</v>
      </c>
      <c r="Q1650" s="519">
        <f>Q1651+Q1652</f>
        <v>0</v>
      </c>
      <c r="R1650" s="519">
        <f>R1651+R1652</f>
        <v>0</v>
      </c>
      <c r="S1650" s="519">
        <f>S1653</f>
        <v>0</v>
      </c>
      <c r="T1650" s="521">
        <f>IF(Q1650+S1650=T1651+T1652+T1653,Q1650+S1650,"CHYBA")</f>
        <v>0</v>
      </c>
    </row>
    <row r="1651" spans="1:20" ht="15.75" hidden="1" thickBot="1">
      <c r="A1651" s="534" t="s">
        <v>55</v>
      </c>
      <c r="B1651" s="518" t="s">
        <v>419</v>
      </c>
      <c r="C1651" s="519" t="e">
        <f>ROUND((Q1651-R1651)/H1651/12,0)</f>
        <v>#DIV/0!</v>
      </c>
      <c r="D1651" s="519" t="e">
        <f>ROUND(R1651/F1651/12,0)</f>
        <v>#DIV/0!</v>
      </c>
      <c r="E1651" s="615"/>
      <c r="F1651" s="616"/>
      <c r="G1651" s="616"/>
      <c r="H1651" s="614">
        <f>E1651+G1651</f>
        <v>0</v>
      </c>
      <c r="I1651" s="541"/>
      <c r="J1651" s="542"/>
      <c r="K1651" s="519" t="s">
        <v>419</v>
      </c>
      <c r="L1651" s="519">
        <f>I1651</f>
        <v>0</v>
      </c>
      <c r="M1651" s="542"/>
      <c r="N1651" s="542"/>
      <c r="O1651" s="519" t="s">
        <v>419</v>
      </c>
      <c r="P1651" s="519">
        <f>M1651</f>
        <v>0</v>
      </c>
      <c r="Q1651" s="519">
        <f>I1651+M1651</f>
        <v>0</v>
      </c>
      <c r="R1651" s="519">
        <f>J1651+N1651</f>
        <v>0</v>
      </c>
      <c r="S1651" s="519" t="s">
        <v>419</v>
      </c>
      <c r="T1651" s="521">
        <f>Q1651</f>
        <v>0</v>
      </c>
    </row>
    <row r="1652" spans="1:20" ht="15.75" hidden="1" thickBot="1">
      <c r="A1652" s="534" t="s">
        <v>56</v>
      </c>
      <c r="B1652" s="518" t="s">
        <v>419</v>
      </c>
      <c r="C1652" s="519" t="e">
        <f>ROUND((Q1652-R1652)/H1652/12,0)</f>
        <v>#DIV/0!</v>
      </c>
      <c r="D1652" s="519" t="e">
        <f>ROUND(R1652/F1652/12,0)</f>
        <v>#DIV/0!</v>
      </c>
      <c r="E1652" s="615"/>
      <c r="F1652" s="616"/>
      <c r="G1652" s="616"/>
      <c r="H1652" s="614">
        <f>E1652+G1652</f>
        <v>0</v>
      </c>
      <c r="I1652" s="541"/>
      <c r="J1652" s="542"/>
      <c r="K1652" s="519" t="s">
        <v>419</v>
      </c>
      <c r="L1652" s="519">
        <f>I1652</f>
        <v>0</v>
      </c>
      <c r="M1652" s="542"/>
      <c r="N1652" s="542"/>
      <c r="O1652" s="519" t="s">
        <v>419</v>
      </c>
      <c r="P1652" s="519">
        <f>M1652</f>
        <v>0</v>
      </c>
      <c r="Q1652" s="519">
        <f>I1652+M1652</f>
        <v>0</v>
      </c>
      <c r="R1652" s="519">
        <f>J1652+N1652</f>
        <v>0</v>
      </c>
      <c r="S1652" s="519" t="s">
        <v>419</v>
      </c>
      <c r="T1652" s="521">
        <f>Q1652</f>
        <v>0</v>
      </c>
    </row>
    <row r="1653" spans="1:20" ht="15.75" hidden="1" thickBot="1">
      <c r="A1653" s="551" t="s">
        <v>57</v>
      </c>
      <c r="B1653" s="552" t="s">
        <v>419</v>
      </c>
      <c r="C1653" s="553" t="s">
        <v>419</v>
      </c>
      <c r="D1653" s="553" t="s">
        <v>419</v>
      </c>
      <c r="E1653" s="621" t="s">
        <v>419</v>
      </c>
      <c r="F1653" s="622" t="s">
        <v>419</v>
      </c>
      <c r="G1653" s="622" t="s">
        <v>419</v>
      </c>
      <c r="H1653" s="623" t="s">
        <v>419</v>
      </c>
      <c r="I1653" s="557" t="s">
        <v>419</v>
      </c>
      <c r="J1653" s="553" t="s">
        <v>419</v>
      </c>
      <c r="K1653" s="558"/>
      <c r="L1653" s="553">
        <f>K1653</f>
        <v>0</v>
      </c>
      <c r="M1653" s="553" t="s">
        <v>419</v>
      </c>
      <c r="N1653" s="553" t="s">
        <v>419</v>
      </c>
      <c r="O1653" s="558"/>
      <c r="P1653" s="553">
        <f>O1653</f>
        <v>0</v>
      </c>
      <c r="Q1653" s="553" t="s">
        <v>419</v>
      </c>
      <c r="R1653" s="553" t="s">
        <v>419</v>
      </c>
      <c r="S1653" s="553">
        <f>K1653+O1653</f>
        <v>0</v>
      </c>
      <c r="T1653" s="559">
        <f>S1653</f>
        <v>0</v>
      </c>
    </row>
    <row r="1654" spans="1:20" ht="16.5" hidden="1" thickBot="1">
      <c r="A1654" s="528" t="s">
        <v>425</v>
      </c>
      <c r="B1654" s="529" t="s">
        <v>419</v>
      </c>
      <c r="C1654" s="530" t="e">
        <f>ROUND((Q1654-R1654)/H1654/12,0)</f>
        <v>#DIV/0!</v>
      </c>
      <c r="D1654" s="530" t="e">
        <f>ROUND(R1654/F1654/12,0)</f>
        <v>#DIV/0!</v>
      </c>
      <c r="E1654" s="624">
        <f>E1655+E1656</f>
        <v>0</v>
      </c>
      <c r="F1654" s="625">
        <f>F1655+F1656</f>
        <v>0</v>
      </c>
      <c r="G1654" s="625">
        <f>G1655+G1656</f>
        <v>0</v>
      </c>
      <c r="H1654" s="626">
        <f>IF(E1654+G1654=H1655+H1656,E1654+G1654, "CHYBA")</f>
        <v>0</v>
      </c>
      <c r="I1654" s="533">
        <f>I1655+I1656</f>
        <v>0</v>
      </c>
      <c r="J1654" s="530">
        <f t="shared" ref="J1654" si="531">J1655+J1656</f>
        <v>0</v>
      </c>
      <c r="K1654" s="530">
        <f>K1657</f>
        <v>0</v>
      </c>
      <c r="L1654" s="530">
        <f>IF(I1654+K1654=L1655+L1656+L1657,I1654+K1654,"CHYBA")</f>
        <v>0</v>
      </c>
      <c r="M1654" s="530">
        <f>M1655+M1656</f>
        <v>0</v>
      </c>
      <c r="N1654" s="530">
        <f>N1655+N1656</f>
        <v>0</v>
      </c>
      <c r="O1654" s="530">
        <f>O1657</f>
        <v>0</v>
      </c>
      <c r="P1654" s="530">
        <f>IF(M1654+O1654=P1655+P1656+P1657,M1654+O1654,"CHYBA")</f>
        <v>0</v>
      </c>
      <c r="Q1654" s="530">
        <f>Q1655+Q1656</f>
        <v>0</v>
      </c>
      <c r="R1654" s="530">
        <f>R1655+R1656</f>
        <v>0</v>
      </c>
      <c r="S1654" s="530">
        <f>S1657</f>
        <v>0</v>
      </c>
      <c r="T1654" s="532">
        <f>IF(Q1654+S1654=T1655+T1656+T1657,Q1654+S1654,"CHYBA")</f>
        <v>0</v>
      </c>
    </row>
    <row r="1655" spans="1:20" ht="15.75" hidden="1" thickBot="1">
      <c r="A1655" s="534" t="s">
        <v>55</v>
      </c>
      <c r="B1655" s="518" t="s">
        <v>419</v>
      </c>
      <c r="C1655" s="519" t="e">
        <f>ROUND((Q1655-R1655)/H1655/12,0)</f>
        <v>#DIV/0!</v>
      </c>
      <c r="D1655" s="519" t="e">
        <f>ROUND(R1655/F1655/12,0)</f>
        <v>#DIV/0!</v>
      </c>
      <c r="E1655" s="612">
        <f>E1659+E1663+E1667+E1671+E1675+E1679+E1683</f>
        <v>0</v>
      </c>
      <c r="F1655" s="613">
        <f>F1659+F1663+F1667+F1671+F1675+F1679+F1683</f>
        <v>0</v>
      </c>
      <c r="G1655" s="613">
        <f>G1659+G1663+G1667+G1671+G1675+G1679+G1683</f>
        <v>0</v>
      </c>
      <c r="H1655" s="614">
        <f>E1655+G1655</f>
        <v>0</v>
      </c>
      <c r="I1655" s="522">
        <f>I1659+I1663+I1667+I1671+I1675+I1679+I1683</f>
        <v>0</v>
      </c>
      <c r="J1655" s="519">
        <f t="shared" ref="J1655:J1656" si="532">J1659+J1663+J1667+J1671+J1675+J1679+J1683</f>
        <v>0</v>
      </c>
      <c r="K1655" s="519" t="s">
        <v>419</v>
      </c>
      <c r="L1655" s="519">
        <f>I1655</f>
        <v>0</v>
      </c>
      <c r="M1655" s="519">
        <f>M1659+M1663+M1667+M1671+M1675+M1679+M1683</f>
        <v>0</v>
      </c>
      <c r="N1655" s="519">
        <f t="shared" ref="N1655:N1656" si="533">N1659+N1663+N1667+N1671+N1675+N1679+N1683</f>
        <v>0</v>
      </c>
      <c r="O1655" s="519" t="s">
        <v>419</v>
      </c>
      <c r="P1655" s="519">
        <f>M1655</f>
        <v>0</v>
      </c>
      <c r="Q1655" s="519">
        <f>I1655+M1655</f>
        <v>0</v>
      </c>
      <c r="R1655" s="519">
        <f>J1655+N1655</f>
        <v>0</v>
      </c>
      <c r="S1655" s="519" t="s">
        <v>419</v>
      </c>
      <c r="T1655" s="521">
        <f>Q1655</f>
        <v>0</v>
      </c>
    </row>
    <row r="1656" spans="1:20" ht="15.75" hidden="1" thickBot="1">
      <c r="A1656" s="534" t="s">
        <v>56</v>
      </c>
      <c r="B1656" s="518" t="s">
        <v>419</v>
      </c>
      <c r="C1656" s="519" t="e">
        <f>ROUND((Q1656-R1656)/H1656/12,0)</f>
        <v>#DIV/0!</v>
      </c>
      <c r="D1656" s="519" t="e">
        <f>ROUND(R1656/F1656/12,0)</f>
        <v>#DIV/0!</v>
      </c>
      <c r="E1656" s="612">
        <f>E1660+E1664+E1668+E1672+E1676+E1680+E1684</f>
        <v>0</v>
      </c>
      <c r="F1656" s="613">
        <f t="shared" ref="F1656:G1656" si="534">F1660+F1664+F1668+F1672+F1676+F1680+F1684</f>
        <v>0</v>
      </c>
      <c r="G1656" s="613">
        <f t="shared" si="534"/>
        <v>0</v>
      </c>
      <c r="H1656" s="614">
        <f>E1656+G1656</f>
        <v>0</v>
      </c>
      <c r="I1656" s="522">
        <f>I1660+I1664+I1668+I1672+I1676+I1680+I1684</f>
        <v>0</v>
      </c>
      <c r="J1656" s="519">
        <f t="shared" si="532"/>
        <v>0</v>
      </c>
      <c r="K1656" s="519" t="s">
        <v>419</v>
      </c>
      <c r="L1656" s="519">
        <f>I1656</f>
        <v>0</v>
      </c>
      <c r="M1656" s="519">
        <f>M1660+M1664+M1668+M1672+M1676+M1680+M1684</f>
        <v>0</v>
      </c>
      <c r="N1656" s="519">
        <f t="shared" si="533"/>
        <v>0</v>
      </c>
      <c r="O1656" s="519" t="s">
        <v>419</v>
      </c>
      <c r="P1656" s="519">
        <f>M1656</f>
        <v>0</v>
      </c>
      <c r="Q1656" s="519">
        <f>I1656+M1656</f>
        <v>0</v>
      </c>
      <c r="R1656" s="519">
        <f>J1656+N1656</f>
        <v>0</v>
      </c>
      <c r="S1656" s="519" t="s">
        <v>419</v>
      </c>
      <c r="T1656" s="521">
        <f>Q1656</f>
        <v>0</v>
      </c>
    </row>
    <row r="1657" spans="1:20" ht="15.75" hidden="1" thickBot="1">
      <c r="A1657" s="534" t="s">
        <v>57</v>
      </c>
      <c r="B1657" s="518" t="s">
        <v>419</v>
      </c>
      <c r="C1657" s="519" t="s">
        <v>419</v>
      </c>
      <c r="D1657" s="519" t="s">
        <v>419</v>
      </c>
      <c r="E1657" s="612" t="s">
        <v>419</v>
      </c>
      <c r="F1657" s="613" t="s">
        <v>419</v>
      </c>
      <c r="G1657" s="613" t="s">
        <v>419</v>
      </c>
      <c r="H1657" s="614" t="s">
        <v>419</v>
      </c>
      <c r="I1657" s="522" t="s">
        <v>419</v>
      </c>
      <c r="J1657" s="519" t="s">
        <v>419</v>
      </c>
      <c r="K1657" s="519">
        <f>K1661+K1665+K1669+K1673+K1677+K1681+K1685</f>
        <v>0</v>
      </c>
      <c r="L1657" s="519">
        <f>K1657</f>
        <v>0</v>
      </c>
      <c r="M1657" s="519" t="s">
        <v>419</v>
      </c>
      <c r="N1657" s="519" t="s">
        <v>419</v>
      </c>
      <c r="O1657" s="519">
        <f>O1661+O1665+O1669+O1673+O1677+O1681+O1685</f>
        <v>0</v>
      </c>
      <c r="P1657" s="519">
        <f>O1657</f>
        <v>0</v>
      </c>
      <c r="Q1657" s="519" t="s">
        <v>419</v>
      </c>
      <c r="R1657" s="519" t="s">
        <v>419</v>
      </c>
      <c r="S1657" s="519">
        <f>K1657+O1657</f>
        <v>0</v>
      </c>
      <c r="T1657" s="521">
        <f>S1657</f>
        <v>0</v>
      </c>
    </row>
    <row r="1658" spans="1:20" ht="18.75" hidden="1" thickBot="1">
      <c r="A1658" s="535" t="s">
        <v>518</v>
      </c>
      <c r="B1658" s="536"/>
      <c r="C1658" s="519" t="e">
        <f>ROUND((Q1658-R1658)/H1658/12,0)</f>
        <v>#DIV/0!</v>
      </c>
      <c r="D1658" s="519" t="e">
        <f>ROUND(R1658/F1658/12,0)</f>
        <v>#DIV/0!</v>
      </c>
      <c r="E1658" s="612">
        <f>E1659+E1660</f>
        <v>0</v>
      </c>
      <c r="F1658" s="613">
        <f>F1659+F1660</f>
        <v>0</v>
      </c>
      <c r="G1658" s="613">
        <f>G1659+G1660</f>
        <v>0</v>
      </c>
      <c r="H1658" s="614">
        <f>IF(E1658+G1658=H1659+H1660,E1658+G1658, "CHYBA")</f>
        <v>0</v>
      </c>
      <c r="I1658" s="537">
        <f>I1659+I1660</f>
        <v>0</v>
      </c>
      <c r="J1658" s="538">
        <f>J1659+J1660</f>
        <v>0</v>
      </c>
      <c r="K1658" s="538">
        <f>K1661</f>
        <v>0</v>
      </c>
      <c r="L1658" s="538">
        <f>IF(I1658+K1658=L1659+L1660+L1661,I1658+K1658,"CHYBA")</f>
        <v>0</v>
      </c>
      <c r="M1658" s="519">
        <f>M1659+M1660</f>
        <v>0</v>
      </c>
      <c r="N1658" s="519">
        <f>N1659+N1660</f>
        <v>0</v>
      </c>
      <c r="O1658" s="519">
        <f>O1661</f>
        <v>0</v>
      </c>
      <c r="P1658" s="519">
        <f>IF(M1658+O1658=P1659+P1660+P1661,M1658+O1658,"CHYBA")</f>
        <v>0</v>
      </c>
      <c r="Q1658" s="519">
        <f>Q1659+Q1660</f>
        <v>0</v>
      </c>
      <c r="R1658" s="519">
        <f>R1659+R1660</f>
        <v>0</v>
      </c>
      <c r="S1658" s="519">
        <f>S1661</f>
        <v>0</v>
      </c>
      <c r="T1658" s="521">
        <f>IF(Q1658+S1658=T1659+T1660+T1661,Q1658+S1658,"CHYBA")</f>
        <v>0</v>
      </c>
    </row>
    <row r="1659" spans="1:20" ht="15.75" hidden="1" thickBot="1">
      <c r="A1659" s="534" t="s">
        <v>55</v>
      </c>
      <c r="B1659" s="518" t="s">
        <v>419</v>
      </c>
      <c r="C1659" s="519" t="e">
        <f>ROUND((Q1659-R1659)/H1659/12,0)</f>
        <v>#DIV/0!</v>
      </c>
      <c r="D1659" s="519" t="e">
        <f>ROUND(R1659/F1659/12,0)</f>
        <v>#DIV/0!</v>
      </c>
      <c r="E1659" s="615"/>
      <c r="F1659" s="616"/>
      <c r="G1659" s="616"/>
      <c r="H1659" s="614">
        <f>E1659+G1659</f>
        <v>0</v>
      </c>
      <c r="I1659" s="541"/>
      <c r="J1659" s="542"/>
      <c r="K1659" s="538" t="s">
        <v>419</v>
      </c>
      <c r="L1659" s="538">
        <f>I1659</f>
        <v>0</v>
      </c>
      <c r="M1659" s="542"/>
      <c r="N1659" s="542"/>
      <c r="O1659" s="519" t="s">
        <v>419</v>
      </c>
      <c r="P1659" s="519">
        <f>M1659</f>
        <v>0</v>
      </c>
      <c r="Q1659" s="519">
        <f>I1659+M1659</f>
        <v>0</v>
      </c>
      <c r="R1659" s="519">
        <f>J1659+N1659</f>
        <v>0</v>
      </c>
      <c r="S1659" s="519" t="s">
        <v>419</v>
      </c>
      <c r="T1659" s="521">
        <f>Q1659</f>
        <v>0</v>
      </c>
    </row>
    <row r="1660" spans="1:20" ht="15.75" hidden="1" thickBot="1">
      <c r="A1660" s="534" t="s">
        <v>56</v>
      </c>
      <c r="B1660" s="518" t="s">
        <v>419</v>
      </c>
      <c r="C1660" s="519" t="e">
        <f>ROUND((Q1660-R1660)/H1660/12,0)</f>
        <v>#DIV/0!</v>
      </c>
      <c r="D1660" s="519" t="e">
        <f>ROUND(R1660/F1660/12,0)</f>
        <v>#DIV/0!</v>
      </c>
      <c r="E1660" s="615"/>
      <c r="F1660" s="616"/>
      <c r="G1660" s="616"/>
      <c r="H1660" s="614">
        <f>E1660+G1660</f>
        <v>0</v>
      </c>
      <c r="I1660" s="541"/>
      <c r="J1660" s="542"/>
      <c r="K1660" s="538" t="s">
        <v>419</v>
      </c>
      <c r="L1660" s="538">
        <f>I1660</f>
        <v>0</v>
      </c>
      <c r="M1660" s="542"/>
      <c r="N1660" s="542"/>
      <c r="O1660" s="519" t="s">
        <v>419</v>
      </c>
      <c r="P1660" s="519">
        <f>M1660</f>
        <v>0</v>
      </c>
      <c r="Q1660" s="519">
        <f>I1660+M1660</f>
        <v>0</v>
      </c>
      <c r="R1660" s="519">
        <f>J1660+N1660</f>
        <v>0</v>
      </c>
      <c r="S1660" s="519" t="s">
        <v>419</v>
      </c>
      <c r="T1660" s="521">
        <f>Q1660</f>
        <v>0</v>
      </c>
    </row>
    <row r="1661" spans="1:20" ht="15.75" hidden="1" thickBot="1">
      <c r="A1661" s="534" t="s">
        <v>57</v>
      </c>
      <c r="B1661" s="518" t="s">
        <v>419</v>
      </c>
      <c r="C1661" s="519" t="s">
        <v>419</v>
      </c>
      <c r="D1661" s="519" t="s">
        <v>419</v>
      </c>
      <c r="E1661" s="612" t="s">
        <v>419</v>
      </c>
      <c r="F1661" s="613" t="s">
        <v>419</v>
      </c>
      <c r="G1661" s="613" t="s">
        <v>419</v>
      </c>
      <c r="H1661" s="614" t="s">
        <v>419</v>
      </c>
      <c r="I1661" s="522" t="s">
        <v>419</v>
      </c>
      <c r="J1661" s="519" t="s">
        <v>419</v>
      </c>
      <c r="K1661" s="542"/>
      <c r="L1661" s="538">
        <f>K1661</f>
        <v>0</v>
      </c>
      <c r="M1661" s="519" t="s">
        <v>419</v>
      </c>
      <c r="N1661" s="519" t="s">
        <v>419</v>
      </c>
      <c r="O1661" s="542"/>
      <c r="P1661" s="519">
        <f>O1661</f>
        <v>0</v>
      </c>
      <c r="Q1661" s="519" t="s">
        <v>419</v>
      </c>
      <c r="R1661" s="519" t="s">
        <v>419</v>
      </c>
      <c r="S1661" s="519">
        <f>K1661+O1661</f>
        <v>0</v>
      </c>
      <c r="T1661" s="521">
        <f>S1661</f>
        <v>0</v>
      </c>
    </row>
    <row r="1662" spans="1:20" ht="18.75" hidden="1" thickBot="1">
      <c r="A1662" s="535" t="s">
        <v>518</v>
      </c>
      <c r="B1662" s="536"/>
      <c r="C1662" s="519" t="e">
        <f>ROUND((Q1662-R1662)/H1662/12,0)</f>
        <v>#DIV/0!</v>
      </c>
      <c r="D1662" s="519" t="e">
        <f>ROUND(R1662/F1662/12,0)</f>
        <v>#DIV/0!</v>
      </c>
      <c r="E1662" s="612">
        <f>E1663+E1664</f>
        <v>0</v>
      </c>
      <c r="F1662" s="613">
        <f>F1663+F1664</f>
        <v>0</v>
      </c>
      <c r="G1662" s="613">
        <f>G1663+G1664</f>
        <v>0</v>
      </c>
      <c r="H1662" s="614">
        <f>IF(E1662+G1662=H1663+H1664,E1662+G1662, "CHYBA")</f>
        <v>0</v>
      </c>
      <c r="I1662" s="522">
        <f>I1663+I1664</f>
        <v>0</v>
      </c>
      <c r="J1662" s="519">
        <f t="shared" ref="J1662" si="535">J1663+J1664</f>
        <v>0</v>
      </c>
      <c r="K1662" s="519">
        <f>K1665</f>
        <v>0</v>
      </c>
      <c r="L1662" s="519">
        <f>IF(I1662+K1662=L1663+L1664+L1665,I1662+K1662,"CHYBA")</f>
        <v>0</v>
      </c>
      <c r="M1662" s="519">
        <f>M1663+M1664</f>
        <v>0</v>
      </c>
      <c r="N1662" s="519">
        <f>N1663+N1664</f>
        <v>0</v>
      </c>
      <c r="O1662" s="519">
        <f>O1665</f>
        <v>0</v>
      </c>
      <c r="P1662" s="519">
        <f>IF(M1662+O1662=P1663+P1664+P1665,M1662+O1662,"CHYBA")</f>
        <v>0</v>
      </c>
      <c r="Q1662" s="519">
        <f>Q1663+Q1664</f>
        <v>0</v>
      </c>
      <c r="R1662" s="519">
        <f>R1663+R1664</f>
        <v>0</v>
      </c>
      <c r="S1662" s="519">
        <f>S1665</f>
        <v>0</v>
      </c>
      <c r="T1662" s="521">
        <f>IF(Q1662+S1662=T1663+T1664+T1665,Q1662+S1662,"CHYBA")</f>
        <v>0</v>
      </c>
    </row>
    <row r="1663" spans="1:20" ht="15.75" hidden="1" thickBot="1">
      <c r="A1663" s="534" t="s">
        <v>55</v>
      </c>
      <c r="B1663" s="518" t="s">
        <v>419</v>
      </c>
      <c r="C1663" s="519" t="e">
        <f>ROUND((Q1663-R1663)/H1663/12,0)</f>
        <v>#DIV/0!</v>
      </c>
      <c r="D1663" s="519" t="e">
        <f>ROUND(R1663/F1663/12,0)</f>
        <v>#DIV/0!</v>
      </c>
      <c r="E1663" s="615"/>
      <c r="F1663" s="616"/>
      <c r="G1663" s="616"/>
      <c r="H1663" s="614">
        <f>E1663+G1663</f>
        <v>0</v>
      </c>
      <c r="I1663" s="541"/>
      <c r="J1663" s="542"/>
      <c r="K1663" s="519" t="s">
        <v>419</v>
      </c>
      <c r="L1663" s="519">
        <f>I1663</f>
        <v>0</v>
      </c>
      <c r="M1663" s="542"/>
      <c r="N1663" s="542"/>
      <c r="O1663" s="519" t="s">
        <v>419</v>
      </c>
      <c r="P1663" s="519">
        <f>M1663</f>
        <v>0</v>
      </c>
      <c r="Q1663" s="519">
        <f>I1663+M1663</f>
        <v>0</v>
      </c>
      <c r="R1663" s="519">
        <f>J1663+N1663</f>
        <v>0</v>
      </c>
      <c r="S1663" s="519" t="s">
        <v>419</v>
      </c>
      <c r="T1663" s="521">
        <f>Q1663</f>
        <v>0</v>
      </c>
    </row>
    <row r="1664" spans="1:20" ht="15.75" hidden="1" thickBot="1">
      <c r="A1664" s="534" t="s">
        <v>56</v>
      </c>
      <c r="B1664" s="518" t="s">
        <v>419</v>
      </c>
      <c r="C1664" s="519" t="e">
        <f>ROUND((Q1664-R1664)/H1664/12,0)</f>
        <v>#DIV/0!</v>
      </c>
      <c r="D1664" s="519" t="e">
        <f>ROUND(R1664/F1664/12,0)</f>
        <v>#DIV/0!</v>
      </c>
      <c r="E1664" s="615"/>
      <c r="F1664" s="616"/>
      <c r="G1664" s="616"/>
      <c r="H1664" s="614">
        <f>E1664+G1664</f>
        <v>0</v>
      </c>
      <c r="I1664" s="541"/>
      <c r="J1664" s="542"/>
      <c r="K1664" s="519" t="s">
        <v>419</v>
      </c>
      <c r="L1664" s="519">
        <f>I1664</f>
        <v>0</v>
      </c>
      <c r="M1664" s="542"/>
      <c r="N1664" s="542"/>
      <c r="O1664" s="519" t="s">
        <v>419</v>
      </c>
      <c r="P1664" s="519">
        <f>M1664</f>
        <v>0</v>
      </c>
      <c r="Q1664" s="519">
        <f>I1664+M1664</f>
        <v>0</v>
      </c>
      <c r="R1664" s="519">
        <f>J1664+N1664</f>
        <v>0</v>
      </c>
      <c r="S1664" s="519" t="s">
        <v>419</v>
      </c>
      <c r="T1664" s="521">
        <f>Q1664</f>
        <v>0</v>
      </c>
    </row>
    <row r="1665" spans="1:20" ht="15.75" hidden="1" thickBot="1">
      <c r="A1665" s="534" t="s">
        <v>57</v>
      </c>
      <c r="B1665" s="518" t="s">
        <v>419</v>
      </c>
      <c r="C1665" s="519" t="s">
        <v>419</v>
      </c>
      <c r="D1665" s="519" t="s">
        <v>419</v>
      </c>
      <c r="E1665" s="612" t="s">
        <v>419</v>
      </c>
      <c r="F1665" s="613" t="s">
        <v>419</v>
      </c>
      <c r="G1665" s="613" t="s">
        <v>419</v>
      </c>
      <c r="H1665" s="614" t="s">
        <v>419</v>
      </c>
      <c r="I1665" s="522" t="s">
        <v>419</v>
      </c>
      <c r="J1665" s="519" t="s">
        <v>419</v>
      </c>
      <c r="K1665" s="542"/>
      <c r="L1665" s="519">
        <f>K1665</f>
        <v>0</v>
      </c>
      <c r="M1665" s="519" t="s">
        <v>419</v>
      </c>
      <c r="N1665" s="519" t="s">
        <v>419</v>
      </c>
      <c r="O1665" s="542"/>
      <c r="P1665" s="519">
        <f>O1665</f>
        <v>0</v>
      </c>
      <c r="Q1665" s="519" t="s">
        <v>419</v>
      </c>
      <c r="R1665" s="519" t="s">
        <v>419</v>
      </c>
      <c r="S1665" s="519">
        <f>K1665+O1665</f>
        <v>0</v>
      </c>
      <c r="T1665" s="521">
        <f>S1665</f>
        <v>0</v>
      </c>
    </row>
    <row r="1666" spans="1:20" ht="18.75" hidden="1" thickBot="1">
      <c r="A1666" s="535" t="s">
        <v>518</v>
      </c>
      <c r="B1666" s="536"/>
      <c r="C1666" s="519" t="e">
        <f>ROUND((Q1666-R1666)/H1666/12,0)</f>
        <v>#DIV/0!</v>
      </c>
      <c r="D1666" s="519" t="e">
        <f>ROUND(R1666/F1666/12,0)</f>
        <v>#DIV/0!</v>
      </c>
      <c r="E1666" s="612">
        <f>E1667+E1668</f>
        <v>0</v>
      </c>
      <c r="F1666" s="613">
        <f>F1667+F1668</f>
        <v>0</v>
      </c>
      <c r="G1666" s="613">
        <f>G1667+G1668</f>
        <v>0</v>
      </c>
      <c r="H1666" s="614">
        <f>IF(E1666+G1666=H1667+H1668,E1666+G1666, "CHYBA")</f>
        <v>0</v>
      </c>
      <c r="I1666" s="522">
        <f>I1667+I1668</f>
        <v>0</v>
      </c>
      <c r="J1666" s="519">
        <f t="shared" ref="J1666" si="536">J1667+J1668</f>
        <v>0</v>
      </c>
      <c r="K1666" s="519">
        <f>K1669</f>
        <v>0</v>
      </c>
      <c r="L1666" s="519">
        <f>IF(I1666+K1666=L1667+L1668+L1669,I1666+K1666,"CHYBA")</f>
        <v>0</v>
      </c>
      <c r="M1666" s="519">
        <f>M1667+M1668</f>
        <v>0</v>
      </c>
      <c r="N1666" s="519">
        <f>N1667+N1668</f>
        <v>0</v>
      </c>
      <c r="O1666" s="519">
        <f>O1669</f>
        <v>0</v>
      </c>
      <c r="P1666" s="519">
        <f>IF(M1666+O1666=P1667+P1668+P1669,M1666+O1666,"CHYBA")</f>
        <v>0</v>
      </c>
      <c r="Q1666" s="519">
        <f>Q1667+Q1668</f>
        <v>0</v>
      </c>
      <c r="R1666" s="519">
        <f>R1667+R1668</f>
        <v>0</v>
      </c>
      <c r="S1666" s="519">
        <f>S1669</f>
        <v>0</v>
      </c>
      <c r="T1666" s="521">
        <f>IF(Q1666+S1666=T1667+T1668+T1669,Q1666+S1666,"CHYBA")</f>
        <v>0</v>
      </c>
    </row>
    <row r="1667" spans="1:20" ht="15.75" hidden="1" thickBot="1">
      <c r="A1667" s="534" t="s">
        <v>55</v>
      </c>
      <c r="B1667" s="518" t="s">
        <v>419</v>
      </c>
      <c r="C1667" s="519" t="e">
        <f>ROUND((Q1667-R1667)/H1667/12,0)</f>
        <v>#DIV/0!</v>
      </c>
      <c r="D1667" s="519" t="e">
        <f>ROUND(R1667/F1667/12,0)</f>
        <v>#DIV/0!</v>
      </c>
      <c r="E1667" s="615"/>
      <c r="F1667" s="616"/>
      <c r="G1667" s="616"/>
      <c r="H1667" s="614">
        <f>E1667+G1667</f>
        <v>0</v>
      </c>
      <c r="I1667" s="541"/>
      <c r="J1667" s="542"/>
      <c r="K1667" s="519" t="s">
        <v>419</v>
      </c>
      <c r="L1667" s="519">
        <f>I1667</f>
        <v>0</v>
      </c>
      <c r="M1667" s="542"/>
      <c r="N1667" s="542"/>
      <c r="O1667" s="519" t="s">
        <v>419</v>
      </c>
      <c r="P1667" s="519">
        <f>M1667</f>
        <v>0</v>
      </c>
      <c r="Q1667" s="519">
        <f>I1667+M1667</f>
        <v>0</v>
      </c>
      <c r="R1667" s="519">
        <f>J1667+N1667</f>
        <v>0</v>
      </c>
      <c r="S1667" s="519" t="s">
        <v>419</v>
      </c>
      <c r="T1667" s="521">
        <f>Q1667</f>
        <v>0</v>
      </c>
    </row>
    <row r="1668" spans="1:20" ht="15.75" hidden="1" thickBot="1">
      <c r="A1668" s="534" t="s">
        <v>56</v>
      </c>
      <c r="B1668" s="518" t="s">
        <v>419</v>
      </c>
      <c r="C1668" s="519" t="e">
        <f>ROUND((Q1668-R1668)/H1668/12,0)</f>
        <v>#DIV/0!</v>
      </c>
      <c r="D1668" s="519" t="e">
        <f>ROUND(R1668/F1668/12,0)</f>
        <v>#DIV/0!</v>
      </c>
      <c r="E1668" s="615"/>
      <c r="F1668" s="616"/>
      <c r="G1668" s="616"/>
      <c r="H1668" s="614">
        <f>E1668+G1668</f>
        <v>0</v>
      </c>
      <c r="I1668" s="541"/>
      <c r="J1668" s="542"/>
      <c r="K1668" s="519" t="s">
        <v>419</v>
      </c>
      <c r="L1668" s="519">
        <f>I1668</f>
        <v>0</v>
      </c>
      <c r="M1668" s="542"/>
      <c r="N1668" s="542"/>
      <c r="O1668" s="519" t="s">
        <v>419</v>
      </c>
      <c r="P1668" s="519">
        <f>M1668</f>
        <v>0</v>
      </c>
      <c r="Q1668" s="519">
        <f>I1668+M1668</f>
        <v>0</v>
      </c>
      <c r="R1668" s="519">
        <f>J1668+N1668</f>
        <v>0</v>
      </c>
      <c r="S1668" s="519" t="s">
        <v>419</v>
      </c>
      <c r="T1668" s="521">
        <f>Q1668</f>
        <v>0</v>
      </c>
    </row>
    <row r="1669" spans="1:20" ht="15.75" hidden="1" thickBot="1">
      <c r="A1669" s="534" t="s">
        <v>57</v>
      </c>
      <c r="B1669" s="518" t="s">
        <v>419</v>
      </c>
      <c r="C1669" s="519" t="s">
        <v>419</v>
      </c>
      <c r="D1669" s="519" t="s">
        <v>419</v>
      </c>
      <c r="E1669" s="612" t="s">
        <v>419</v>
      </c>
      <c r="F1669" s="613" t="s">
        <v>419</v>
      </c>
      <c r="G1669" s="613" t="s">
        <v>419</v>
      </c>
      <c r="H1669" s="614" t="s">
        <v>419</v>
      </c>
      <c r="I1669" s="522" t="s">
        <v>419</v>
      </c>
      <c r="J1669" s="519" t="s">
        <v>419</v>
      </c>
      <c r="K1669" s="542"/>
      <c r="L1669" s="519">
        <f>K1669</f>
        <v>0</v>
      </c>
      <c r="M1669" s="519" t="s">
        <v>419</v>
      </c>
      <c r="N1669" s="519" t="s">
        <v>419</v>
      </c>
      <c r="O1669" s="542"/>
      <c r="P1669" s="519">
        <f>O1669</f>
        <v>0</v>
      </c>
      <c r="Q1669" s="519" t="s">
        <v>419</v>
      </c>
      <c r="R1669" s="519" t="s">
        <v>419</v>
      </c>
      <c r="S1669" s="519">
        <f>K1669+O1669</f>
        <v>0</v>
      </c>
      <c r="T1669" s="521">
        <f>S1669</f>
        <v>0</v>
      </c>
    </row>
    <row r="1670" spans="1:20" ht="18.75" hidden="1" thickBot="1">
      <c r="A1670" s="535" t="s">
        <v>518</v>
      </c>
      <c r="B1670" s="536"/>
      <c r="C1670" s="519" t="e">
        <f>ROUND((Q1670-R1670)/H1670/12,0)</f>
        <v>#DIV/0!</v>
      </c>
      <c r="D1670" s="519" t="e">
        <f>ROUND(R1670/F1670/12,0)</f>
        <v>#DIV/0!</v>
      </c>
      <c r="E1670" s="612">
        <f>E1671+E1672</f>
        <v>0</v>
      </c>
      <c r="F1670" s="613">
        <f>F1671+F1672</f>
        <v>0</v>
      </c>
      <c r="G1670" s="613">
        <f>G1671+G1672</f>
        <v>0</v>
      </c>
      <c r="H1670" s="614">
        <f>IF(E1670+G1670=H1671+H1672,E1670+G1670, "CHYBA")</f>
        <v>0</v>
      </c>
      <c r="I1670" s="522">
        <f>I1671+I1672</f>
        <v>0</v>
      </c>
      <c r="J1670" s="519">
        <f t="shared" ref="J1670" si="537">J1671+J1672</f>
        <v>0</v>
      </c>
      <c r="K1670" s="519">
        <f>K1673</f>
        <v>0</v>
      </c>
      <c r="L1670" s="519">
        <f>IF(I1670+K1670=L1671+L1672+L1673,I1670+K1670,"CHYBA")</f>
        <v>0</v>
      </c>
      <c r="M1670" s="519">
        <f>M1671+M1672</f>
        <v>0</v>
      </c>
      <c r="N1670" s="519">
        <f>N1671+N1672</f>
        <v>0</v>
      </c>
      <c r="O1670" s="519">
        <f>O1673</f>
        <v>0</v>
      </c>
      <c r="P1670" s="519">
        <f>IF(M1670+O1670=P1671+P1672+P1673,M1670+O1670,"CHYBA")</f>
        <v>0</v>
      </c>
      <c r="Q1670" s="519">
        <f>Q1671+Q1672</f>
        <v>0</v>
      </c>
      <c r="R1670" s="519">
        <f>R1671+R1672</f>
        <v>0</v>
      </c>
      <c r="S1670" s="519">
        <f>S1673</f>
        <v>0</v>
      </c>
      <c r="T1670" s="521">
        <f>IF(Q1670+S1670=T1671+T1672+T1673,Q1670+S1670,"CHYBA")</f>
        <v>0</v>
      </c>
    </row>
    <row r="1671" spans="1:20" ht="15.75" hidden="1" thickBot="1">
      <c r="A1671" s="534" t="s">
        <v>55</v>
      </c>
      <c r="B1671" s="518" t="s">
        <v>419</v>
      </c>
      <c r="C1671" s="519" t="e">
        <f>ROUND((Q1671-R1671)/H1671/12,0)</f>
        <v>#DIV/0!</v>
      </c>
      <c r="D1671" s="519" t="e">
        <f>ROUND(R1671/F1671/12,0)</f>
        <v>#DIV/0!</v>
      </c>
      <c r="E1671" s="615"/>
      <c r="F1671" s="616"/>
      <c r="G1671" s="616"/>
      <c r="H1671" s="614">
        <f>E1671+G1671</f>
        <v>0</v>
      </c>
      <c r="I1671" s="541"/>
      <c r="J1671" s="542"/>
      <c r="K1671" s="519" t="s">
        <v>419</v>
      </c>
      <c r="L1671" s="519">
        <f>I1671</f>
        <v>0</v>
      </c>
      <c r="M1671" s="542"/>
      <c r="N1671" s="542"/>
      <c r="O1671" s="519" t="s">
        <v>419</v>
      </c>
      <c r="P1671" s="519">
        <f>M1671</f>
        <v>0</v>
      </c>
      <c r="Q1671" s="519">
        <f>I1671+M1671</f>
        <v>0</v>
      </c>
      <c r="R1671" s="519">
        <f>J1671+N1671</f>
        <v>0</v>
      </c>
      <c r="S1671" s="519" t="s">
        <v>419</v>
      </c>
      <c r="T1671" s="521">
        <f>Q1671</f>
        <v>0</v>
      </c>
    </row>
    <row r="1672" spans="1:20" ht="15.75" hidden="1" thickBot="1">
      <c r="A1672" s="534" t="s">
        <v>56</v>
      </c>
      <c r="B1672" s="518" t="s">
        <v>419</v>
      </c>
      <c r="C1672" s="519" t="e">
        <f>ROUND((Q1672-R1672)/H1672/12,0)</f>
        <v>#DIV/0!</v>
      </c>
      <c r="D1672" s="519" t="e">
        <f>ROUND(R1672/F1672/12,0)</f>
        <v>#DIV/0!</v>
      </c>
      <c r="E1672" s="615"/>
      <c r="F1672" s="616"/>
      <c r="G1672" s="616"/>
      <c r="H1672" s="614">
        <f>E1672+G1672</f>
        <v>0</v>
      </c>
      <c r="I1672" s="541"/>
      <c r="J1672" s="542"/>
      <c r="K1672" s="519" t="s">
        <v>419</v>
      </c>
      <c r="L1672" s="519">
        <f>I1672</f>
        <v>0</v>
      </c>
      <c r="M1672" s="542"/>
      <c r="N1672" s="542"/>
      <c r="O1672" s="519" t="s">
        <v>419</v>
      </c>
      <c r="P1672" s="519">
        <f>M1672</f>
        <v>0</v>
      </c>
      <c r="Q1672" s="519">
        <f>I1672+M1672</f>
        <v>0</v>
      </c>
      <c r="R1672" s="519">
        <f>J1672+N1672</f>
        <v>0</v>
      </c>
      <c r="S1672" s="519" t="s">
        <v>419</v>
      </c>
      <c r="T1672" s="521">
        <f>Q1672</f>
        <v>0</v>
      </c>
    </row>
    <row r="1673" spans="1:20" ht="15.75" hidden="1" thickBot="1">
      <c r="A1673" s="534" t="s">
        <v>57</v>
      </c>
      <c r="B1673" s="518" t="s">
        <v>419</v>
      </c>
      <c r="C1673" s="519" t="s">
        <v>419</v>
      </c>
      <c r="D1673" s="519" t="s">
        <v>419</v>
      </c>
      <c r="E1673" s="612" t="s">
        <v>419</v>
      </c>
      <c r="F1673" s="613" t="s">
        <v>419</v>
      </c>
      <c r="G1673" s="613" t="s">
        <v>419</v>
      </c>
      <c r="H1673" s="614" t="s">
        <v>419</v>
      </c>
      <c r="I1673" s="522" t="s">
        <v>419</v>
      </c>
      <c r="J1673" s="519" t="s">
        <v>419</v>
      </c>
      <c r="K1673" s="542"/>
      <c r="L1673" s="519">
        <f>K1673</f>
        <v>0</v>
      </c>
      <c r="M1673" s="519" t="s">
        <v>419</v>
      </c>
      <c r="N1673" s="519" t="s">
        <v>419</v>
      </c>
      <c r="O1673" s="542"/>
      <c r="P1673" s="519">
        <f>O1673</f>
        <v>0</v>
      </c>
      <c r="Q1673" s="519" t="s">
        <v>419</v>
      </c>
      <c r="R1673" s="519" t="s">
        <v>419</v>
      </c>
      <c r="S1673" s="519">
        <f>K1673+O1673</f>
        <v>0</v>
      </c>
      <c r="T1673" s="521">
        <f>S1673</f>
        <v>0</v>
      </c>
    </row>
    <row r="1674" spans="1:20" ht="18.75" hidden="1" thickBot="1">
      <c r="A1674" s="535" t="s">
        <v>518</v>
      </c>
      <c r="B1674" s="536"/>
      <c r="C1674" s="519" t="e">
        <f>ROUND((Q1674-R1674)/H1674/12,0)</f>
        <v>#DIV/0!</v>
      </c>
      <c r="D1674" s="519" t="e">
        <f>ROUND(R1674/F1674/12,0)</f>
        <v>#DIV/0!</v>
      </c>
      <c r="E1674" s="612">
        <f>E1675+E1676</f>
        <v>0</v>
      </c>
      <c r="F1674" s="613">
        <f>F1675+F1676</f>
        <v>0</v>
      </c>
      <c r="G1674" s="613">
        <f>G1675+G1676</f>
        <v>0</v>
      </c>
      <c r="H1674" s="614">
        <f>IF(E1674+G1674=H1675+H1676,E1674+G1674, "CHYBA")</f>
        <v>0</v>
      </c>
      <c r="I1674" s="522">
        <f>I1675+I1676</f>
        <v>0</v>
      </c>
      <c r="J1674" s="519">
        <f t="shared" ref="J1674" si="538">J1675+J1676</f>
        <v>0</v>
      </c>
      <c r="K1674" s="519">
        <f>K1677</f>
        <v>0</v>
      </c>
      <c r="L1674" s="519">
        <f>IF(I1674+K1674=L1675+L1676+L1677,I1674+K1674,"CHYBA")</f>
        <v>0</v>
      </c>
      <c r="M1674" s="519">
        <f>M1675+M1676</f>
        <v>0</v>
      </c>
      <c r="N1674" s="519">
        <f>N1675+N1676</f>
        <v>0</v>
      </c>
      <c r="O1674" s="519">
        <f>O1677</f>
        <v>0</v>
      </c>
      <c r="P1674" s="519">
        <f>IF(M1674+O1674=P1675+P1676+P1677,M1674+O1674,"CHYBA")</f>
        <v>0</v>
      </c>
      <c r="Q1674" s="519">
        <f>Q1675+Q1676</f>
        <v>0</v>
      </c>
      <c r="R1674" s="519">
        <f>R1675+R1676</f>
        <v>0</v>
      </c>
      <c r="S1674" s="519">
        <f>S1677</f>
        <v>0</v>
      </c>
      <c r="T1674" s="521">
        <f>IF(Q1674+S1674=T1675+T1676+T1677,Q1674+S1674,"CHYBA")</f>
        <v>0</v>
      </c>
    </row>
    <row r="1675" spans="1:20" ht="15.75" hidden="1" thickBot="1">
      <c r="A1675" s="534" t="s">
        <v>55</v>
      </c>
      <c r="B1675" s="518" t="s">
        <v>419</v>
      </c>
      <c r="C1675" s="519" t="e">
        <f>ROUND((Q1675-R1675)/H1675/12,0)</f>
        <v>#DIV/0!</v>
      </c>
      <c r="D1675" s="519" t="e">
        <f>ROUND(R1675/F1675/12,0)</f>
        <v>#DIV/0!</v>
      </c>
      <c r="E1675" s="615"/>
      <c r="F1675" s="616"/>
      <c r="G1675" s="616"/>
      <c r="H1675" s="614">
        <f>E1675+G1675</f>
        <v>0</v>
      </c>
      <c r="I1675" s="541"/>
      <c r="J1675" s="542"/>
      <c r="K1675" s="519" t="s">
        <v>419</v>
      </c>
      <c r="L1675" s="519">
        <f>I1675</f>
        <v>0</v>
      </c>
      <c r="M1675" s="542"/>
      <c r="N1675" s="542"/>
      <c r="O1675" s="519" t="s">
        <v>419</v>
      </c>
      <c r="P1675" s="519">
        <f>M1675</f>
        <v>0</v>
      </c>
      <c r="Q1675" s="519">
        <f>I1675+M1675</f>
        <v>0</v>
      </c>
      <c r="R1675" s="519">
        <f>J1675+N1675</f>
        <v>0</v>
      </c>
      <c r="S1675" s="519" t="s">
        <v>419</v>
      </c>
      <c r="T1675" s="521">
        <f>Q1675</f>
        <v>0</v>
      </c>
    </row>
    <row r="1676" spans="1:20" ht="15.75" hidden="1" thickBot="1">
      <c r="A1676" s="534" t="s">
        <v>56</v>
      </c>
      <c r="B1676" s="518" t="s">
        <v>419</v>
      </c>
      <c r="C1676" s="519" t="e">
        <f>ROUND((Q1676-R1676)/H1676/12,0)</f>
        <v>#DIV/0!</v>
      </c>
      <c r="D1676" s="519" t="e">
        <f>ROUND(R1676/F1676/12,0)</f>
        <v>#DIV/0!</v>
      </c>
      <c r="E1676" s="615"/>
      <c r="F1676" s="616"/>
      <c r="G1676" s="616"/>
      <c r="H1676" s="614">
        <f>E1676+G1676</f>
        <v>0</v>
      </c>
      <c r="I1676" s="541"/>
      <c r="J1676" s="542"/>
      <c r="K1676" s="519" t="s">
        <v>419</v>
      </c>
      <c r="L1676" s="519">
        <f>I1676</f>
        <v>0</v>
      </c>
      <c r="M1676" s="542"/>
      <c r="N1676" s="542"/>
      <c r="O1676" s="519" t="s">
        <v>419</v>
      </c>
      <c r="P1676" s="519">
        <f>M1676</f>
        <v>0</v>
      </c>
      <c r="Q1676" s="519">
        <f>I1676+M1676</f>
        <v>0</v>
      </c>
      <c r="R1676" s="519">
        <f>J1676+N1676</f>
        <v>0</v>
      </c>
      <c r="S1676" s="519" t="s">
        <v>419</v>
      </c>
      <c r="T1676" s="521">
        <f>Q1676</f>
        <v>0</v>
      </c>
    </row>
    <row r="1677" spans="1:20" ht="15.75" hidden="1" thickBot="1">
      <c r="A1677" s="534" t="s">
        <v>57</v>
      </c>
      <c r="B1677" s="518" t="s">
        <v>419</v>
      </c>
      <c r="C1677" s="519" t="s">
        <v>419</v>
      </c>
      <c r="D1677" s="519" t="s">
        <v>419</v>
      </c>
      <c r="E1677" s="612" t="s">
        <v>419</v>
      </c>
      <c r="F1677" s="613" t="s">
        <v>419</v>
      </c>
      <c r="G1677" s="613" t="s">
        <v>419</v>
      </c>
      <c r="H1677" s="614" t="s">
        <v>419</v>
      </c>
      <c r="I1677" s="522" t="s">
        <v>419</v>
      </c>
      <c r="J1677" s="519" t="s">
        <v>419</v>
      </c>
      <c r="K1677" s="542"/>
      <c r="L1677" s="519">
        <f>K1677</f>
        <v>0</v>
      </c>
      <c r="M1677" s="519" t="s">
        <v>419</v>
      </c>
      <c r="N1677" s="519" t="s">
        <v>419</v>
      </c>
      <c r="O1677" s="542"/>
      <c r="P1677" s="519">
        <f>O1677</f>
        <v>0</v>
      </c>
      <c r="Q1677" s="519" t="s">
        <v>419</v>
      </c>
      <c r="R1677" s="519" t="s">
        <v>419</v>
      </c>
      <c r="S1677" s="519">
        <f>K1677+O1677</f>
        <v>0</v>
      </c>
      <c r="T1677" s="521">
        <f>S1677</f>
        <v>0</v>
      </c>
    </row>
    <row r="1678" spans="1:20" ht="18.75" hidden="1" thickBot="1">
      <c r="A1678" s="535" t="s">
        <v>518</v>
      </c>
      <c r="B1678" s="536"/>
      <c r="C1678" s="519" t="e">
        <f>ROUND((Q1678-R1678)/H1678/12,0)</f>
        <v>#DIV/0!</v>
      </c>
      <c r="D1678" s="519" t="e">
        <f>ROUND(R1678/F1678/12,0)</f>
        <v>#DIV/0!</v>
      </c>
      <c r="E1678" s="612">
        <f>E1679+E1680</f>
        <v>0</v>
      </c>
      <c r="F1678" s="613">
        <f>F1679+F1680</f>
        <v>0</v>
      </c>
      <c r="G1678" s="613">
        <f>G1679+G1680</f>
        <v>0</v>
      </c>
      <c r="H1678" s="614">
        <f>IF(E1678+G1678=H1679+H1680,E1678+G1678, "CHYBA")</f>
        <v>0</v>
      </c>
      <c r="I1678" s="522">
        <f>I1679+I1680</f>
        <v>0</v>
      </c>
      <c r="J1678" s="519">
        <f t="shared" ref="J1678" si="539">J1679+J1680</f>
        <v>0</v>
      </c>
      <c r="K1678" s="519">
        <f>K1681</f>
        <v>0</v>
      </c>
      <c r="L1678" s="519">
        <f>IF(I1678+K1678=L1679+L1680+L1681,I1678+K1678,"CHYBA")</f>
        <v>0</v>
      </c>
      <c r="M1678" s="519">
        <f>M1679+M1680</f>
        <v>0</v>
      </c>
      <c r="N1678" s="519">
        <f>N1679+N1680</f>
        <v>0</v>
      </c>
      <c r="O1678" s="519">
        <f>O1681</f>
        <v>0</v>
      </c>
      <c r="P1678" s="519">
        <f>IF(M1678+O1678=P1679+P1680+P1681,M1678+O1678,"CHYBA")</f>
        <v>0</v>
      </c>
      <c r="Q1678" s="519">
        <f>Q1679+Q1680</f>
        <v>0</v>
      </c>
      <c r="R1678" s="519">
        <f>R1679+R1680</f>
        <v>0</v>
      </c>
      <c r="S1678" s="519">
        <f>S1681</f>
        <v>0</v>
      </c>
      <c r="T1678" s="521">
        <f>IF(Q1678+S1678=T1679+T1680+T1681,Q1678+S1678,"CHYBA")</f>
        <v>0</v>
      </c>
    </row>
    <row r="1679" spans="1:20" ht="15.75" hidden="1" thickBot="1">
      <c r="A1679" s="534" t="s">
        <v>55</v>
      </c>
      <c r="B1679" s="518" t="s">
        <v>419</v>
      </c>
      <c r="C1679" s="519" t="e">
        <f>ROUND((Q1679-R1679)/H1679/12,0)</f>
        <v>#DIV/0!</v>
      </c>
      <c r="D1679" s="519" t="e">
        <f>ROUND(R1679/F1679/12,0)</f>
        <v>#DIV/0!</v>
      </c>
      <c r="E1679" s="615"/>
      <c r="F1679" s="616"/>
      <c r="G1679" s="616"/>
      <c r="H1679" s="614">
        <f>E1679+G1679</f>
        <v>0</v>
      </c>
      <c r="I1679" s="541"/>
      <c r="J1679" s="542"/>
      <c r="K1679" s="519" t="s">
        <v>419</v>
      </c>
      <c r="L1679" s="519">
        <f>I1679</f>
        <v>0</v>
      </c>
      <c r="M1679" s="542"/>
      <c r="N1679" s="542"/>
      <c r="O1679" s="519" t="s">
        <v>419</v>
      </c>
      <c r="P1679" s="519">
        <f>M1679</f>
        <v>0</v>
      </c>
      <c r="Q1679" s="519">
        <f>I1679+M1679</f>
        <v>0</v>
      </c>
      <c r="R1679" s="519">
        <f>J1679+N1679</f>
        <v>0</v>
      </c>
      <c r="S1679" s="519" t="s">
        <v>419</v>
      </c>
      <c r="T1679" s="521">
        <f>Q1679</f>
        <v>0</v>
      </c>
    </row>
    <row r="1680" spans="1:20" ht="15.75" hidden="1" thickBot="1">
      <c r="A1680" s="534" t="s">
        <v>56</v>
      </c>
      <c r="B1680" s="518" t="s">
        <v>419</v>
      </c>
      <c r="C1680" s="519" t="e">
        <f>ROUND((Q1680-R1680)/H1680/12,0)</f>
        <v>#DIV/0!</v>
      </c>
      <c r="D1680" s="519" t="e">
        <f>ROUND(R1680/F1680/12,0)</f>
        <v>#DIV/0!</v>
      </c>
      <c r="E1680" s="615"/>
      <c r="F1680" s="616"/>
      <c r="G1680" s="616"/>
      <c r="H1680" s="614">
        <f>E1680+G1680</f>
        <v>0</v>
      </c>
      <c r="I1680" s="541"/>
      <c r="J1680" s="542"/>
      <c r="K1680" s="519" t="s">
        <v>419</v>
      </c>
      <c r="L1680" s="519">
        <f>I1680</f>
        <v>0</v>
      </c>
      <c r="M1680" s="542"/>
      <c r="N1680" s="542"/>
      <c r="O1680" s="519" t="s">
        <v>419</v>
      </c>
      <c r="P1680" s="519">
        <f>M1680</f>
        <v>0</v>
      </c>
      <c r="Q1680" s="519">
        <f>I1680+M1680</f>
        <v>0</v>
      </c>
      <c r="R1680" s="519">
        <f>J1680+N1680</f>
        <v>0</v>
      </c>
      <c r="S1680" s="519" t="s">
        <v>419</v>
      </c>
      <c r="T1680" s="521">
        <f>Q1680</f>
        <v>0</v>
      </c>
    </row>
    <row r="1681" spans="1:20" ht="15.75" hidden="1" thickBot="1">
      <c r="A1681" s="534" t="s">
        <v>57</v>
      </c>
      <c r="B1681" s="518" t="s">
        <v>419</v>
      </c>
      <c r="C1681" s="519" t="s">
        <v>419</v>
      </c>
      <c r="D1681" s="519" t="s">
        <v>419</v>
      </c>
      <c r="E1681" s="612" t="s">
        <v>419</v>
      </c>
      <c r="F1681" s="613" t="s">
        <v>419</v>
      </c>
      <c r="G1681" s="613" t="s">
        <v>419</v>
      </c>
      <c r="H1681" s="614" t="s">
        <v>419</v>
      </c>
      <c r="I1681" s="522" t="s">
        <v>419</v>
      </c>
      <c r="J1681" s="519" t="s">
        <v>419</v>
      </c>
      <c r="K1681" s="542"/>
      <c r="L1681" s="519">
        <f>K1681</f>
        <v>0</v>
      </c>
      <c r="M1681" s="519" t="s">
        <v>419</v>
      </c>
      <c r="N1681" s="519" t="s">
        <v>419</v>
      </c>
      <c r="O1681" s="542"/>
      <c r="P1681" s="519">
        <f>O1681</f>
        <v>0</v>
      </c>
      <c r="Q1681" s="519" t="s">
        <v>419</v>
      </c>
      <c r="R1681" s="519" t="s">
        <v>419</v>
      </c>
      <c r="S1681" s="519">
        <f>K1681+O1681</f>
        <v>0</v>
      </c>
      <c r="T1681" s="521">
        <f>S1681</f>
        <v>0</v>
      </c>
    </row>
    <row r="1682" spans="1:20" ht="18.75" hidden="1" thickBot="1">
      <c r="A1682" s="535" t="s">
        <v>518</v>
      </c>
      <c r="B1682" s="536"/>
      <c r="C1682" s="519" t="e">
        <f>ROUND((Q1682-R1682)/H1682/12,0)</f>
        <v>#DIV/0!</v>
      </c>
      <c r="D1682" s="519" t="e">
        <f>ROUND(R1682/F1682/12,0)</f>
        <v>#DIV/0!</v>
      </c>
      <c r="E1682" s="612">
        <f>E1683+E1684</f>
        <v>0</v>
      </c>
      <c r="F1682" s="613">
        <f>F1683+F1684</f>
        <v>0</v>
      </c>
      <c r="G1682" s="613">
        <f>G1683+G1684</f>
        <v>0</v>
      </c>
      <c r="H1682" s="614">
        <f>IF(E1682+G1682=H1683+H1684,E1682+G1682, "CHYBA")</f>
        <v>0</v>
      </c>
      <c r="I1682" s="522">
        <f>I1683+I1684</f>
        <v>0</v>
      </c>
      <c r="J1682" s="519">
        <f t="shared" ref="J1682" si="540">J1683+J1684</f>
        <v>0</v>
      </c>
      <c r="K1682" s="519">
        <f>K1685</f>
        <v>0</v>
      </c>
      <c r="L1682" s="519">
        <f>IF(I1682+K1682=L1683+L1684+L1685,I1682+K1682,"CHYBA")</f>
        <v>0</v>
      </c>
      <c r="M1682" s="519">
        <f>M1683+M1684</f>
        <v>0</v>
      </c>
      <c r="N1682" s="519">
        <f>N1683+N1684</f>
        <v>0</v>
      </c>
      <c r="O1682" s="519">
        <f>O1685</f>
        <v>0</v>
      </c>
      <c r="P1682" s="519">
        <f>IF(M1682+O1682=P1683+P1684+P1685,M1682+O1682,"CHYBA")</f>
        <v>0</v>
      </c>
      <c r="Q1682" s="519">
        <f>Q1683+Q1684</f>
        <v>0</v>
      </c>
      <c r="R1682" s="519">
        <f>R1683+R1684</f>
        <v>0</v>
      </c>
      <c r="S1682" s="519">
        <f>S1685</f>
        <v>0</v>
      </c>
      <c r="T1682" s="521">
        <f>IF(Q1682+S1682=T1683+T1684+T1685,Q1682+S1682,"CHYBA")</f>
        <v>0</v>
      </c>
    </row>
    <row r="1683" spans="1:20" ht="15.75" hidden="1" thickBot="1">
      <c r="A1683" s="534" t="s">
        <v>55</v>
      </c>
      <c r="B1683" s="518" t="s">
        <v>419</v>
      </c>
      <c r="C1683" s="519" t="e">
        <f>ROUND((Q1683-R1683)/H1683/12,0)</f>
        <v>#DIV/0!</v>
      </c>
      <c r="D1683" s="519" t="e">
        <f>ROUND(R1683/F1683/12,0)</f>
        <v>#DIV/0!</v>
      </c>
      <c r="E1683" s="615"/>
      <c r="F1683" s="616"/>
      <c r="G1683" s="616"/>
      <c r="H1683" s="614">
        <f>E1683+G1683</f>
        <v>0</v>
      </c>
      <c r="I1683" s="541"/>
      <c r="J1683" s="542"/>
      <c r="K1683" s="519" t="s">
        <v>419</v>
      </c>
      <c r="L1683" s="519">
        <f>I1683</f>
        <v>0</v>
      </c>
      <c r="M1683" s="542"/>
      <c r="N1683" s="542"/>
      <c r="O1683" s="519" t="s">
        <v>419</v>
      </c>
      <c r="P1683" s="519">
        <f>M1683</f>
        <v>0</v>
      </c>
      <c r="Q1683" s="519">
        <f>I1683+M1683</f>
        <v>0</v>
      </c>
      <c r="R1683" s="519">
        <f>J1683+N1683</f>
        <v>0</v>
      </c>
      <c r="S1683" s="519" t="s">
        <v>419</v>
      </c>
      <c r="T1683" s="521">
        <f>Q1683</f>
        <v>0</v>
      </c>
    </row>
    <row r="1684" spans="1:20" ht="15.75" hidden="1" thickBot="1">
      <c r="A1684" s="534" t="s">
        <v>56</v>
      </c>
      <c r="B1684" s="518" t="s">
        <v>419</v>
      </c>
      <c r="C1684" s="519" t="e">
        <f>ROUND((Q1684-R1684)/H1684/12,0)</f>
        <v>#DIV/0!</v>
      </c>
      <c r="D1684" s="519" t="e">
        <f>ROUND(R1684/F1684/12,0)</f>
        <v>#DIV/0!</v>
      </c>
      <c r="E1684" s="615"/>
      <c r="F1684" s="616"/>
      <c r="G1684" s="616"/>
      <c r="H1684" s="614">
        <f>E1684+G1684</f>
        <v>0</v>
      </c>
      <c r="I1684" s="541"/>
      <c r="J1684" s="542"/>
      <c r="K1684" s="519" t="s">
        <v>419</v>
      </c>
      <c r="L1684" s="519">
        <f>I1684</f>
        <v>0</v>
      </c>
      <c r="M1684" s="542"/>
      <c r="N1684" s="542"/>
      <c r="O1684" s="519" t="s">
        <v>419</v>
      </c>
      <c r="P1684" s="519">
        <f>M1684</f>
        <v>0</v>
      </c>
      <c r="Q1684" s="519">
        <f>I1684+M1684</f>
        <v>0</v>
      </c>
      <c r="R1684" s="519">
        <f>J1684+N1684</f>
        <v>0</v>
      </c>
      <c r="S1684" s="519" t="s">
        <v>419</v>
      </c>
      <c r="T1684" s="521">
        <f>Q1684</f>
        <v>0</v>
      </c>
    </row>
    <row r="1685" spans="1:20" ht="15.75" hidden="1" thickBot="1">
      <c r="A1685" s="551" t="s">
        <v>57</v>
      </c>
      <c r="B1685" s="552" t="s">
        <v>419</v>
      </c>
      <c r="C1685" s="553" t="s">
        <v>419</v>
      </c>
      <c r="D1685" s="553" t="s">
        <v>419</v>
      </c>
      <c r="E1685" s="621" t="s">
        <v>419</v>
      </c>
      <c r="F1685" s="622" t="s">
        <v>419</v>
      </c>
      <c r="G1685" s="622" t="s">
        <v>419</v>
      </c>
      <c r="H1685" s="623" t="s">
        <v>419</v>
      </c>
      <c r="I1685" s="557" t="s">
        <v>419</v>
      </c>
      <c r="J1685" s="553" t="s">
        <v>419</v>
      </c>
      <c r="K1685" s="558"/>
      <c r="L1685" s="553">
        <f>K1685</f>
        <v>0</v>
      </c>
      <c r="M1685" s="553" t="s">
        <v>419</v>
      </c>
      <c r="N1685" s="553" t="s">
        <v>419</v>
      </c>
      <c r="O1685" s="558"/>
      <c r="P1685" s="553">
        <f>O1685</f>
        <v>0</v>
      </c>
      <c r="Q1685" s="553" t="s">
        <v>419</v>
      </c>
      <c r="R1685" s="553" t="s">
        <v>419</v>
      </c>
      <c r="S1685" s="553">
        <f>K1685+O1685</f>
        <v>0</v>
      </c>
      <c r="T1685" s="559">
        <f>S1685</f>
        <v>0</v>
      </c>
    </row>
    <row r="1686" spans="1:20" ht="16.5" hidden="1" thickBot="1">
      <c r="A1686" s="528" t="s">
        <v>425</v>
      </c>
      <c r="B1686" s="529" t="s">
        <v>419</v>
      </c>
      <c r="C1686" s="530" t="e">
        <f>ROUND((Q1686-R1686)/H1686/12,0)</f>
        <v>#DIV/0!</v>
      </c>
      <c r="D1686" s="530" t="e">
        <f>ROUND(R1686/F1686/12,0)</f>
        <v>#DIV/0!</v>
      </c>
      <c r="E1686" s="624">
        <f>E1687+E1688</f>
        <v>0</v>
      </c>
      <c r="F1686" s="625">
        <f>F1687+F1688</f>
        <v>0</v>
      </c>
      <c r="G1686" s="625">
        <f>G1687+G1688</f>
        <v>0</v>
      </c>
      <c r="H1686" s="626">
        <f>IF(E1686+G1686=H1687+H1688,E1686+G1686, "CHYBA")</f>
        <v>0</v>
      </c>
      <c r="I1686" s="533">
        <f>I1687+I1688</f>
        <v>0</v>
      </c>
      <c r="J1686" s="530">
        <f t="shared" ref="J1686" si="541">J1687+J1688</f>
        <v>0</v>
      </c>
      <c r="K1686" s="530">
        <f>K1689</f>
        <v>0</v>
      </c>
      <c r="L1686" s="530">
        <f>IF(I1686+K1686=L1687+L1688+L1689,I1686+K1686,"CHYBA")</f>
        <v>0</v>
      </c>
      <c r="M1686" s="530">
        <f>M1687+M1688</f>
        <v>0</v>
      </c>
      <c r="N1686" s="530">
        <f>N1687+N1688</f>
        <v>0</v>
      </c>
      <c r="O1686" s="530">
        <f>O1689</f>
        <v>0</v>
      </c>
      <c r="P1686" s="530">
        <f>IF(M1686+O1686=P1687+P1688+P1689,M1686+O1686,"CHYBA")</f>
        <v>0</v>
      </c>
      <c r="Q1686" s="530">
        <f>Q1687+Q1688</f>
        <v>0</v>
      </c>
      <c r="R1686" s="530">
        <f>R1687+R1688</f>
        <v>0</v>
      </c>
      <c r="S1686" s="530">
        <f>S1689</f>
        <v>0</v>
      </c>
      <c r="T1686" s="532">
        <f>IF(Q1686+S1686=T1687+T1688+T1689,Q1686+S1686,"CHYBA")</f>
        <v>0</v>
      </c>
    </row>
    <row r="1687" spans="1:20" ht="15.75" hidden="1" thickBot="1">
      <c r="A1687" s="534" t="s">
        <v>55</v>
      </c>
      <c r="B1687" s="518" t="s">
        <v>419</v>
      </c>
      <c r="C1687" s="519" t="e">
        <f>ROUND((Q1687-R1687)/H1687/12,0)</f>
        <v>#DIV/0!</v>
      </c>
      <c r="D1687" s="519" t="e">
        <f>ROUND(R1687/F1687/12,0)</f>
        <v>#DIV/0!</v>
      </c>
      <c r="E1687" s="612">
        <f>E1691+E1695+E1699+E1703+E1707+E1711+E1715</f>
        <v>0</v>
      </c>
      <c r="F1687" s="613">
        <f>F1691+F1695+F1699+F1703+F1707+F1711+F1715</f>
        <v>0</v>
      </c>
      <c r="G1687" s="613">
        <f>G1691+G1695+G1699+G1703+G1707+G1711+G1715</f>
        <v>0</v>
      </c>
      <c r="H1687" s="614">
        <f>E1687+G1687</f>
        <v>0</v>
      </c>
      <c r="I1687" s="522">
        <f>I1691+I1695+I1699+I1703+I1707+I1711+I1715</f>
        <v>0</v>
      </c>
      <c r="J1687" s="519">
        <f t="shared" ref="J1687:J1688" si="542">J1691+J1695+J1699+J1703+J1707+J1711+J1715</f>
        <v>0</v>
      </c>
      <c r="K1687" s="519" t="s">
        <v>419</v>
      </c>
      <c r="L1687" s="519">
        <f>I1687</f>
        <v>0</v>
      </c>
      <c r="M1687" s="519">
        <f>M1691+M1695+M1699+M1703+M1707+M1711+M1715</f>
        <v>0</v>
      </c>
      <c r="N1687" s="519">
        <f t="shared" ref="N1687:N1688" si="543">N1691+N1695+N1699+N1703+N1707+N1711+N1715</f>
        <v>0</v>
      </c>
      <c r="O1687" s="519" t="s">
        <v>419</v>
      </c>
      <c r="P1687" s="519">
        <f>M1687</f>
        <v>0</v>
      </c>
      <c r="Q1687" s="519">
        <f>I1687+M1687</f>
        <v>0</v>
      </c>
      <c r="R1687" s="519">
        <f>J1687+N1687</f>
        <v>0</v>
      </c>
      <c r="S1687" s="519" t="s">
        <v>419</v>
      </c>
      <c r="T1687" s="521">
        <f>Q1687</f>
        <v>0</v>
      </c>
    </row>
    <row r="1688" spans="1:20" ht="15.75" hidden="1" thickBot="1">
      <c r="A1688" s="534" t="s">
        <v>56</v>
      </c>
      <c r="B1688" s="518" t="s">
        <v>419</v>
      </c>
      <c r="C1688" s="519" t="e">
        <f>ROUND((Q1688-R1688)/H1688/12,0)</f>
        <v>#DIV/0!</v>
      </c>
      <c r="D1688" s="519" t="e">
        <f>ROUND(R1688/F1688/12,0)</f>
        <v>#DIV/0!</v>
      </c>
      <c r="E1688" s="612">
        <f>E1692+E1696+E1700+E1704+E1708+E1712+E1716</f>
        <v>0</v>
      </c>
      <c r="F1688" s="613">
        <f t="shared" ref="F1688:G1688" si="544">F1692+F1696+F1700+F1704+F1708+F1712+F1716</f>
        <v>0</v>
      </c>
      <c r="G1688" s="613">
        <f t="shared" si="544"/>
        <v>0</v>
      </c>
      <c r="H1688" s="614">
        <f>E1688+G1688</f>
        <v>0</v>
      </c>
      <c r="I1688" s="522">
        <f>I1692+I1696+I1700+I1704+I1708+I1712+I1716</f>
        <v>0</v>
      </c>
      <c r="J1688" s="519">
        <f t="shared" si="542"/>
        <v>0</v>
      </c>
      <c r="K1688" s="519" t="s">
        <v>419</v>
      </c>
      <c r="L1688" s="519">
        <f>I1688</f>
        <v>0</v>
      </c>
      <c r="M1688" s="519">
        <f>M1692+M1696+M1700+M1704+M1708+M1712+M1716</f>
        <v>0</v>
      </c>
      <c r="N1688" s="519">
        <f t="shared" si="543"/>
        <v>0</v>
      </c>
      <c r="O1688" s="519" t="s">
        <v>419</v>
      </c>
      <c r="P1688" s="519">
        <f>M1688</f>
        <v>0</v>
      </c>
      <c r="Q1688" s="519">
        <f>I1688+M1688</f>
        <v>0</v>
      </c>
      <c r="R1688" s="519">
        <f>J1688+N1688</f>
        <v>0</v>
      </c>
      <c r="S1688" s="519" t="s">
        <v>419</v>
      </c>
      <c r="T1688" s="521">
        <f>Q1688</f>
        <v>0</v>
      </c>
    </row>
    <row r="1689" spans="1:20" ht="15.75" hidden="1" thickBot="1">
      <c r="A1689" s="534" t="s">
        <v>57</v>
      </c>
      <c r="B1689" s="518" t="s">
        <v>419</v>
      </c>
      <c r="C1689" s="519" t="s">
        <v>419</v>
      </c>
      <c r="D1689" s="519" t="s">
        <v>419</v>
      </c>
      <c r="E1689" s="612" t="s">
        <v>419</v>
      </c>
      <c r="F1689" s="613" t="s">
        <v>419</v>
      </c>
      <c r="G1689" s="613" t="s">
        <v>419</v>
      </c>
      <c r="H1689" s="614" t="s">
        <v>419</v>
      </c>
      <c r="I1689" s="522" t="s">
        <v>419</v>
      </c>
      <c r="J1689" s="519" t="s">
        <v>419</v>
      </c>
      <c r="K1689" s="519">
        <f>K1693+K1697+K1701+K1705+K1709+K1713+K1717</f>
        <v>0</v>
      </c>
      <c r="L1689" s="519">
        <f>K1689</f>
        <v>0</v>
      </c>
      <c r="M1689" s="519" t="s">
        <v>419</v>
      </c>
      <c r="N1689" s="519" t="s">
        <v>419</v>
      </c>
      <c r="O1689" s="519">
        <f>O1693+O1697+O1701+O1705+O1709+O1713+O1717</f>
        <v>0</v>
      </c>
      <c r="P1689" s="519">
        <f>O1689</f>
        <v>0</v>
      </c>
      <c r="Q1689" s="519" t="s">
        <v>419</v>
      </c>
      <c r="R1689" s="519" t="s">
        <v>419</v>
      </c>
      <c r="S1689" s="519">
        <f>K1689+O1689</f>
        <v>0</v>
      </c>
      <c r="T1689" s="521">
        <f>S1689</f>
        <v>0</v>
      </c>
    </row>
    <row r="1690" spans="1:20" ht="18.75" hidden="1" thickBot="1">
      <c r="A1690" s="535" t="s">
        <v>518</v>
      </c>
      <c r="B1690" s="536"/>
      <c r="C1690" s="519" t="e">
        <f>ROUND((Q1690-R1690)/H1690/12,0)</f>
        <v>#DIV/0!</v>
      </c>
      <c r="D1690" s="519" t="e">
        <f>ROUND(R1690/F1690/12,0)</f>
        <v>#DIV/0!</v>
      </c>
      <c r="E1690" s="612">
        <f>E1691+E1692</f>
        <v>0</v>
      </c>
      <c r="F1690" s="613">
        <f>F1691+F1692</f>
        <v>0</v>
      </c>
      <c r="G1690" s="613">
        <f>G1691+G1692</f>
        <v>0</v>
      </c>
      <c r="H1690" s="614">
        <f>IF(E1690+G1690=H1691+H1692,E1690+G1690, "CHYBA")</f>
        <v>0</v>
      </c>
      <c r="I1690" s="537">
        <f>I1691+I1692</f>
        <v>0</v>
      </c>
      <c r="J1690" s="538">
        <f>J1691+J1692</f>
        <v>0</v>
      </c>
      <c r="K1690" s="538">
        <f>K1693</f>
        <v>0</v>
      </c>
      <c r="L1690" s="538">
        <f>IF(I1690+K1690=L1691+L1692+L1693,I1690+K1690,"CHYBA")</f>
        <v>0</v>
      </c>
      <c r="M1690" s="519">
        <f>M1691+M1692</f>
        <v>0</v>
      </c>
      <c r="N1690" s="519">
        <f>N1691+N1692</f>
        <v>0</v>
      </c>
      <c r="O1690" s="519">
        <f>O1693</f>
        <v>0</v>
      </c>
      <c r="P1690" s="519">
        <f>IF(M1690+O1690=P1691+P1692+P1693,M1690+O1690,"CHYBA")</f>
        <v>0</v>
      </c>
      <c r="Q1690" s="519">
        <f>Q1691+Q1692</f>
        <v>0</v>
      </c>
      <c r="R1690" s="519">
        <f>R1691+R1692</f>
        <v>0</v>
      </c>
      <c r="S1690" s="519">
        <f>S1693</f>
        <v>0</v>
      </c>
      <c r="T1690" s="521">
        <f>IF(Q1690+S1690=T1691+T1692+T1693,Q1690+S1690,"CHYBA")</f>
        <v>0</v>
      </c>
    </row>
    <row r="1691" spans="1:20" ht="15.75" hidden="1" thickBot="1">
      <c r="A1691" s="534" t="s">
        <v>55</v>
      </c>
      <c r="B1691" s="518" t="s">
        <v>419</v>
      </c>
      <c r="C1691" s="519" t="e">
        <f>ROUND((Q1691-R1691)/H1691/12,0)</f>
        <v>#DIV/0!</v>
      </c>
      <c r="D1691" s="519" t="e">
        <f>ROUND(R1691/F1691/12,0)</f>
        <v>#DIV/0!</v>
      </c>
      <c r="E1691" s="615"/>
      <c r="F1691" s="616"/>
      <c r="G1691" s="616"/>
      <c r="H1691" s="614">
        <f>E1691+G1691</f>
        <v>0</v>
      </c>
      <c r="I1691" s="541"/>
      <c r="J1691" s="542"/>
      <c r="K1691" s="538" t="s">
        <v>419</v>
      </c>
      <c r="L1691" s="538">
        <f>I1691</f>
        <v>0</v>
      </c>
      <c r="M1691" s="542"/>
      <c r="N1691" s="542"/>
      <c r="O1691" s="519" t="s">
        <v>419</v>
      </c>
      <c r="P1691" s="519">
        <f>M1691</f>
        <v>0</v>
      </c>
      <c r="Q1691" s="519">
        <f>I1691+M1691</f>
        <v>0</v>
      </c>
      <c r="R1691" s="519">
        <f>J1691+N1691</f>
        <v>0</v>
      </c>
      <c r="S1691" s="519" t="s">
        <v>419</v>
      </c>
      <c r="T1691" s="521">
        <f>Q1691</f>
        <v>0</v>
      </c>
    </row>
    <row r="1692" spans="1:20" ht="15.75" hidden="1" thickBot="1">
      <c r="A1692" s="534" t="s">
        <v>56</v>
      </c>
      <c r="B1692" s="518" t="s">
        <v>419</v>
      </c>
      <c r="C1692" s="519" t="e">
        <f>ROUND((Q1692-R1692)/H1692/12,0)</f>
        <v>#DIV/0!</v>
      </c>
      <c r="D1692" s="519" t="e">
        <f>ROUND(R1692/F1692/12,0)</f>
        <v>#DIV/0!</v>
      </c>
      <c r="E1692" s="615"/>
      <c r="F1692" s="616"/>
      <c r="G1692" s="616"/>
      <c r="H1692" s="614">
        <f>E1692+G1692</f>
        <v>0</v>
      </c>
      <c r="I1692" s="541"/>
      <c r="J1692" s="542"/>
      <c r="K1692" s="538" t="s">
        <v>419</v>
      </c>
      <c r="L1692" s="538">
        <f>I1692</f>
        <v>0</v>
      </c>
      <c r="M1692" s="542"/>
      <c r="N1692" s="542"/>
      <c r="O1692" s="519" t="s">
        <v>419</v>
      </c>
      <c r="P1692" s="519">
        <f>M1692</f>
        <v>0</v>
      </c>
      <c r="Q1692" s="519">
        <f>I1692+M1692</f>
        <v>0</v>
      </c>
      <c r="R1692" s="519">
        <f>J1692+N1692</f>
        <v>0</v>
      </c>
      <c r="S1692" s="519" t="s">
        <v>419</v>
      </c>
      <c r="T1692" s="521">
        <f>Q1692</f>
        <v>0</v>
      </c>
    </row>
    <row r="1693" spans="1:20" ht="15.75" hidden="1" thickBot="1">
      <c r="A1693" s="534" t="s">
        <v>57</v>
      </c>
      <c r="B1693" s="518" t="s">
        <v>419</v>
      </c>
      <c r="C1693" s="519" t="s">
        <v>419</v>
      </c>
      <c r="D1693" s="519" t="s">
        <v>419</v>
      </c>
      <c r="E1693" s="612" t="s">
        <v>419</v>
      </c>
      <c r="F1693" s="613" t="s">
        <v>419</v>
      </c>
      <c r="G1693" s="613" t="s">
        <v>419</v>
      </c>
      <c r="H1693" s="614" t="s">
        <v>419</v>
      </c>
      <c r="I1693" s="522" t="s">
        <v>419</v>
      </c>
      <c r="J1693" s="519" t="s">
        <v>419</v>
      </c>
      <c r="K1693" s="542"/>
      <c r="L1693" s="538">
        <f>K1693</f>
        <v>0</v>
      </c>
      <c r="M1693" s="519" t="s">
        <v>419</v>
      </c>
      <c r="N1693" s="519" t="s">
        <v>419</v>
      </c>
      <c r="O1693" s="542"/>
      <c r="P1693" s="519">
        <f>O1693</f>
        <v>0</v>
      </c>
      <c r="Q1693" s="519" t="s">
        <v>419</v>
      </c>
      <c r="R1693" s="519" t="s">
        <v>419</v>
      </c>
      <c r="S1693" s="519">
        <f>K1693+O1693</f>
        <v>0</v>
      </c>
      <c r="T1693" s="521">
        <f>S1693</f>
        <v>0</v>
      </c>
    </row>
    <row r="1694" spans="1:20" ht="18.75" hidden="1" thickBot="1">
      <c r="A1694" s="535" t="s">
        <v>518</v>
      </c>
      <c r="B1694" s="536"/>
      <c r="C1694" s="519" t="e">
        <f>ROUND((Q1694-R1694)/H1694/12,0)</f>
        <v>#DIV/0!</v>
      </c>
      <c r="D1694" s="519" t="e">
        <f>ROUND(R1694/F1694/12,0)</f>
        <v>#DIV/0!</v>
      </c>
      <c r="E1694" s="612">
        <f>E1695+E1696</f>
        <v>0</v>
      </c>
      <c r="F1694" s="613">
        <f>F1695+F1696</f>
        <v>0</v>
      </c>
      <c r="G1694" s="613">
        <f>G1695+G1696</f>
        <v>0</v>
      </c>
      <c r="H1694" s="614">
        <f>IF(E1694+G1694=H1695+H1696,E1694+G1694, "CHYBA")</f>
        <v>0</v>
      </c>
      <c r="I1694" s="522">
        <f>I1695+I1696</f>
        <v>0</v>
      </c>
      <c r="J1694" s="519">
        <f t="shared" ref="J1694" si="545">J1695+J1696</f>
        <v>0</v>
      </c>
      <c r="K1694" s="519">
        <f>K1697</f>
        <v>0</v>
      </c>
      <c r="L1694" s="519">
        <f>IF(I1694+K1694=L1695+L1696+L1697,I1694+K1694,"CHYBA")</f>
        <v>0</v>
      </c>
      <c r="M1694" s="519">
        <f>M1695+M1696</f>
        <v>0</v>
      </c>
      <c r="N1694" s="519">
        <f>N1695+N1696</f>
        <v>0</v>
      </c>
      <c r="O1694" s="519">
        <f>O1697</f>
        <v>0</v>
      </c>
      <c r="P1694" s="519">
        <f>IF(M1694+O1694=P1695+P1696+P1697,M1694+O1694,"CHYBA")</f>
        <v>0</v>
      </c>
      <c r="Q1694" s="519">
        <f>Q1695+Q1696</f>
        <v>0</v>
      </c>
      <c r="R1694" s="519">
        <f>R1695+R1696</f>
        <v>0</v>
      </c>
      <c r="S1694" s="519">
        <f>S1697</f>
        <v>0</v>
      </c>
      <c r="T1694" s="521">
        <f>IF(Q1694+S1694=T1695+T1696+T1697,Q1694+S1694,"CHYBA")</f>
        <v>0</v>
      </c>
    </row>
    <row r="1695" spans="1:20" ht="15.75" hidden="1" thickBot="1">
      <c r="A1695" s="534" t="s">
        <v>55</v>
      </c>
      <c r="B1695" s="518" t="s">
        <v>419</v>
      </c>
      <c r="C1695" s="519" t="e">
        <f>ROUND((Q1695-R1695)/H1695/12,0)</f>
        <v>#DIV/0!</v>
      </c>
      <c r="D1695" s="519" t="e">
        <f>ROUND(R1695/F1695/12,0)</f>
        <v>#DIV/0!</v>
      </c>
      <c r="E1695" s="615"/>
      <c r="F1695" s="616"/>
      <c r="G1695" s="616"/>
      <c r="H1695" s="614">
        <f>E1695+G1695</f>
        <v>0</v>
      </c>
      <c r="I1695" s="541"/>
      <c r="J1695" s="542"/>
      <c r="K1695" s="519" t="s">
        <v>419</v>
      </c>
      <c r="L1695" s="519">
        <f>I1695</f>
        <v>0</v>
      </c>
      <c r="M1695" s="542"/>
      <c r="N1695" s="542"/>
      <c r="O1695" s="519" t="s">
        <v>419</v>
      </c>
      <c r="P1695" s="519">
        <f>M1695</f>
        <v>0</v>
      </c>
      <c r="Q1695" s="519">
        <f>I1695+M1695</f>
        <v>0</v>
      </c>
      <c r="R1695" s="519">
        <f>J1695+N1695</f>
        <v>0</v>
      </c>
      <c r="S1695" s="519" t="s">
        <v>419</v>
      </c>
      <c r="T1695" s="521">
        <f>Q1695</f>
        <v>0</v>
      </c>
    </row>
    <row r="1696" spans="1:20" ht="15.75" hidden="1" thickBot="1">
      <c r="A1696" s="534" t="s">
        <v>56</v>
      </c>
      <c r="B1696" s="518" t="s">
        <v>419</v>
      </c>
      <c r="C1696" s="519" t="e">
        <f>ROUND((Q1696-R1696)/H1696/12,0)</f>
        <v>#DIV/0!</v>
      </c>
      <c r="D1696" s="519" t="e">
        <f>ROUND(R1696/F1696/12,0)</f>
        <v>#DIV/0!</v>
      </c>
      <c r="E1696" s="615"/>
      <c r="F1696" s="616"/>
      <c r="G1696" s="616"/>
      <c r="H1696" s="614">
        <f>E1696+G1696</f>
        <v>0</v>
      </c>
      <c r="I1696" s="541"/>
      <c r="J1696" s="542"/>
      <c r="K1696" s="519" t="s">
        <v>419</v>
      </c>
      <c r="L1696" s="519">
        <f>I1696</f>
        <v>0</v>
      </c>
      <c r="M1696" s="542"/>
      <c r="N1696" s="542"/>
      <c r="O1696" s="519" t="s">
        <v>419</v>
      </c>
      <c r="P1696" s="519">
        <f>M1696</f>
        <v>0</v>
      </c>
      <c r="Q1696" s="519">
        <f>I1696+M1696</f>
        <v>0</v>
      </c>
      <c r="R1696" s="519">
        <f>J1696+N1696</f>
        <v>0</v>
      </c>
      <c r="S1696" s="519" t="s">
        <v>419</v>
      </c>
      <c r="T1696" s="521">
        <f>Q1696</f>
        <v>0</v>
      </c>
    </row>
    <row r="1697" spans="1:20" ht="15.75" hidden="1" thickBot="1">
      <c r="A1697" s="534" t="s">
        <v>57</v>
      </c>
      <c r="B1697" s="518" t="s">
        <v>419</v>
      </c>
      <c r="C1697" s="519" t="s">
        <v>419</v>
      </c>
      <c r="D1697" s="519" t="s">
        <v>419</v>
      </c>
      <c r="E1697" s="612" t="s">
        <v>419</v>
      </c>
      <c r="F1697" s="613" t="s">
        <v>419</v>
      </c>
      <c r="G1697" s="613" t="s">
        <v>419</v>
      </c>
      <c r="H1697" s="614" t="s">
        <v>419</v>
      </c>
      <c r="I1697" s="522" t="s">
        <v>419</v>
      </c>
      <c r="J1697" s="519" t="s">
        <v>419</v>
      </c>
      <c r="K1697" s="542"/>
      <c r="L1697" s="519">
        <f>K1697</f>
        <v>0</v>
      </c>
      <c r="M1697" s="519" t="s">
        <v>419</v>
      </c>
      <c r="N1697" s="519" t="s">
        <v>419</v>
      </c>
      <c r="O1697" s="542"/>
      <c r="P1697" s="519">
        <f>O1697</f>
        <v>0</v>
      </c>
      <c r="Q1697" s="519" t="s">
        <v>419</v>
      </c>
      <c r="R1697" s="519" t="s">
        <v>419</v>
      </c>
      <c r="S1697" s="519">
        <f>K1697+O1697</f>
        <v>0</v>
      </c>
      <c r="T1697" s="521">
        <f>S1697</f>
        <v>0</v>
      </c>
    </row>
    <row r="1698" spans="1:20" ht="18.75" hidden="1" thickBot="1">
      <c r="A1698" s="535" t="s">
        <v>518</v>
      </c>
      <c r="B1698" s="536"/>
      <c r="C1698" s="519" t="e">
        <f>ROUND((Q1698-R1698)/H1698/12,0)</f>
        <v>#DIV/0!</v>
      </c>
      <c r="D1698" s="519" t="e">
        <f>ROUND(R1698/F1698/12,0)</f>
        <v>#DIV/0!</v>
      </c>
      <c r="E1698" s="612">
        <f>E1699+E1700</f>
        <v>0</v>
      </c>
      <c r="F1698" s="613">
        <f>F1699+F1700</f>
        <v>0</v>
      </c>
      <c r="G1698" s="613">
        <f>G1699+G1700</f>
        <v>0</v>
      </c>
      <c r="H1698" s="614">
        <f>IF(E1698+G1698=H1699+H1700,E1698+G1698, "CHYBA")</f>
        <v>0</v>
      </c>
      <c r="I1698" s="522">
        <f>I1699+I1700</f>
        <v>0</v>
      </c>
      <c r="J1698" s="519">
        <f t="shared" ref="J1698" si="546">J1699+J1700</f>
        <v>0</v>
      </c>
      <c r="K1698" s="519">
        <f>K1701</f>
        <v>0</v>
      </c>
      <c r="L1698" s="519">
        <f>IF(I1698+K1698=L1699+L1700+L1701,I1698+K1698,"CHYBA")</f>
        <v>0</v>
      </c>
      <c r="M1698" s="519">
        <f>M1699+M1700</f>
        <v>0</v>
      </c>
      <c r="N1698" s="519">
        <f>N1699+N1700</f>
        <v>0</v>
      </c>
      <c r="O1698" s="519">
        <f>O1701</f>
        <v>0</v>
      </c>
      <c r="P1698" s="519">
        <f>IF(M1698+O1698=P1699+P1700+P1701,M1698+O1698,"CHYBA")</f>
        <v>0</v>
      </c>
      <c r="Q1698" s="519">
        <f>Q1699+Q1700</f>
        <v>0</v>
      </c>
      <c r="R1698" s="519">
        <f>R1699+R1700</f>
        <v>0</v>
      </c>
      <c r="S1698" s="519">
        <f>S1701</f>
        <v>0</v>
      </c>
      <c r="T1698" s="521">
        <f>IF(Q1698+S1698=T1699+T1700+T1701,Q1698+S1698,"CHYBA")</f>
        <v>0</v>
      </c>
    </row>
    <row r="1699" spans="1:20" ht="15.75" hidden="1" thickBot="1">
      <c r="A1699" s="534" t="s">
        <v>55</v>
      </c>
      <c r="B1699" s="518" t="s">
        <v>419</v>
      </c>
      <c r="C1699" s="519" t="e">
        <f>ROUND((Q1699-R1699)/H1699/12,0)</f>
        <v>#DIV/0!</v>
      </c>
      <c r="D1699" s="519" t="e">
        <f>ROUND(R1699/F1699/12,0)</f>
        <v>#DIV/0!</v>
      </c>
      <c r="E1699" s="615"/>
      <c r="F1699" s="616"/>
      <c r="G1699" s="616"/>
      <c r="H1699" s="614">
        <f>E1699+G1699</f>
        <v>0</v>
      </c>
      <c r="I1699" s="541"/>
      <c r="J1699" s="542"/>
      <c r="K1699" s="519" t="s">
        <v>419</v>
      </c>
      <c r="L1699" s="519">
        <f>I1699</f>
        <v>0</v>
      </c>
      <c r="M1699" s="542"/>
      <c r="N1699" s="542"/>
      <c r="O1699" s="519" t="s">
        <v>419</v>
      </c>
      <c r="P1699" s="519">
        <f>M1699</f>
        <v>0</v>
      </c>
      <c r="Q1699" s="519">
        <f>I1699+M1699</f>
        <v>0</v>
      </c>
      <c r="R1699" s="519">
        <f>J1699+N1699</f>
        <v>0</v>
      </c>
      <c r="S1699" s="519" t="s">
        <v>419</v>
      </c>
      <c r="T1699" s="521">
        <f>Q1699</f>
        <v>0</v>
      </c>
    </row>
    <row r="1700" spans="1:20" ht="15.75" hidden="1" thickBot="1">
      <c r="A1700" s="534" t="s">
        <v>56</v>
      </c>
      <c r="B1700" s="518" t="s">
        <v>419</v>
      </c>
      <c r="C1700" s="519" t="e">
        <f>ROUND((Q1700-R1700)/H1700/12,0)</f>
        <v>#DIV/0!</v>
      </c>
      <c r="D1700" s="519" t="e">
        <f>ROUND(R1700/F1700/12,0)</f>
        <v>#DIV/0!</v>
      </c>
      <c r="E1700" s="615"/>
      <c r="F1700" s="616"/>
      <c r="G1700" s="616"/>
      <c r="H1700" s="614">
        <f>E1700+G1700</f>
        <v>0</v>
      </c>
      <c r="I1700" s="541"/>
      <c r="J1700" s="542"/>
      <c r="K1700" s="519" t="s">
        <v>419</v>
      </c>
      <c r="L1700" s="519">
        <f>I1700</f>
        <v>0</v>
      </c>
      <c r="M1700" s="542"/>
      <c r="N1700" s="542"/>
      <c r="O1700" s="519" t="s">
        <v>419</v>
      </c>
      <c r="P1700" s="519">
        <f>M1700</f>
        <v>0</v>
      </c>
      <c r="Q1700" s="519">
        <f>I1700+M1700</f>
        <v>0</v>
      </c>
      <c r="R1700" s="519">
        <f>J1700+N1700</f>
        <v>0</v>
      </c>
      <c r="S1700" s="519" t="s">
        <v>419</v>
      </c>
      <c r="T1700" s="521">
        <f>Q1700</f>
        <v>0</v>
      </c>
    </row>
    <row r="1701" spans="1:20" ht="15.75" hidden="1" thickBot="1">
      <c r="A1701" s="534" t="s">
        <v>57</v>
      </c>
      <c r="B1701" s="518" t="s">
        <v>419</v>
      </c>
      <c r="C1701" s="519" t="s">
        <v>419</v>
      </c>
      <c r="D1701" s="519" t="s">
        <v>419</v>
      </c>
      <c r="E1701" s="612" t="s">
        <v>419</v>
      </c>
      <c r="F1701" s="613" t="s">
        <v>419</v>
      </c>
      <c r="G1701" s="613" t="s">
        <v>419</v>
      </c>
      <c r="H1701" s="614" t="s">
        <v>419</v>
      </c>
      <c r="I1701" s="522" t="s">
        <v>419</v>
      </c>
      <c r="J1701" s="519" t="s">
        <v>419</v>
      </c>
      <c r="K1701" s="542"/>
      <c r="L1701" s="519">
        <f>K1701</f>
        <v>0</v>
      </c>
      <c r="M1701" s="519" t="s">
        <v>419</v>
      </c>
      <c r="N1701" s="519" t="s">
        <v>419</v>
      </c>
      <c r="O1701" s="542"/>
      <c r="P1701" s="519">
        <f>O1701</f>
        <v>0</v>
      </c>
      <c r="Q1701" s="519" t="s">
        <v>419</v>
      </c>
      <c r="R1701" s="519" t="s">
        <v>419</v>
      </c>
      <c r="S1701" s="519">
        <f>K1701+O1701</f>
        <v>0</v>
      </c>
      <c r="T1701" s="521">
        <f>S1701</f>
        <v>0</v>
      </c>
    </row>
    <row r="1702" spans="1:20" ht="18.75" hidden="1" thickBot="1">
      <c r="A1702" s="535" t="s">
        <v>518</v>
      </c>
      <c r="B1702" s="536"/>
      <c r="C1702" s="519" t="e">
        <f>ROUND((Q1702-R1702)/H1702/12,0)</f>
        <v>#DIV/0!</v>
      </c>
      <c r="D1702" s="519" t="e">
        <f>ROUND(R1702/F1702/12,0)</f>
        <v>#DIV/0!</v>
      </c>
      <c r="E1702" s="612">
        <f>E1703+E1704</f>
        <v>0</v>
      </c>
      <c r="F1702" s="613">
        <f>F1703+F1704</f>
        <v>0</v>
      </c>
      <c r="G1702" s="613">
        <f>G1703+G1704</f>
        <v>0</v>
      </c>
      <c r="H1702" s="614">
        <f>IF(E1702+G1702=H1703+H1704,E1702+G1702, "CHYBA")</f>
        <v>0</v>
      </c>
      <c r="I1702" s="522">
        <f>I1703+I1704</f>
        <v>0</v>
      </c>
      <c r="J1702" s="519">
        <f t="shared" ref="J1702" si="547">J1703+J1704</f>
        <v>0</v>
      </c>
      <c r="K1702" s="519">
        <f>K1705</f>
        <v>0</v>
      </c>
      <c r="L1702" s="519">
        <f>IF(I1702+K1702=L1703+L1704+L1705,I1702+K1702,"CHYBA")</f>
        <v>0</v>
      </c>
      <c r="M1702" s="519">
        <f>M1703+M1704</f>
        <v>0</v>
      </c>
      <c r="N1702" s="519">
        <f>N1703+N1704</f>
        <v>0</v>
      </c>
      <c r="O1702" s="519">
        <f>O1705</f>
        <v>0</v>
      </c>
      <c r="P1702" s="519">
        <f>IF(M1702+O1702=P1703+P1704+P1705,M1702+O1702,"CHYBA")</f>
        <v>0</v>
      </c>
      <c r="Q1702" s="519">
        <f>Q1703+Q1704</f>
        <v>0</v>
      </c>
      <c r="R1702" s="519">
        <f>R1703+R1704</f>
        <v>0</v>
      </c>
      <c r="S1702" s="519">
        <f>S1705</f>
        <v>0</v>
      </c>
      <c r="T1702" s="521">
        <f>IF(Q1702+S1702=T1703+T1704+T1705,Q1702+S1702,"CHYBA")</f>
        <v>0</v>
      </c>
    </row>
    <row r="1703" spans="1:20" ht="15.75" hidden="1" thickBot="1">
      <c r="A1703" s="534" t="s">
        <v>55</v>
      </c>
      <c r="B1703" s="518" t="s">
        <v>419</v>
      </c>
      <c r="C1703" s="519" t="e">
        <f>ROUND((Q1703-R1703)/H1703/12,0)</f>
        <v>#DIV/0!</v>
      </c>
      <c r="D1703" s="519" t="e">
        <f>ROUND(R1703/F1703/12,0)</f>
        <v>#DIV/0!</v>
      </c>
      <c r="E1703" s="615"/>
      <c r="F1703" s="616"/>
      <c r="G1703" s="616"/>
      <c r="H1703" s="614">
        <f>E1703+G1703</f>
        <v>0</v>
      </c>
      <c r="I1703" s="541"/>
      <c r="J1703" s="542"/>
      <c r="K1703" s="519" t="s">
        <v>419</v>
      </c>
      <c r="L1703" s="519">
        <f>I1703</f>
        <v>0</v>
      </c>
      <c r="M1703" s="542"/>
      <c r="N1703" s="542"/>
      <c r="O1703" s="519" t="s">
        <v>419</v>
      </c>
      <c r="P1703" s="519">
        <f>M1703</f>
        <v>0</v>
      </c>
      <c r="Q1703" s="519">
        <f>I1703+M1703</f>
        <v>0</v>
      </c>
      <c r="R1703" s="519">
        <f>J1703+N1703</f>
        <v>0</v>
      </c>
      <c r="S1703" s="519" t="s">
        <v>419</v>
      </c>
      <c r="T1703" s="521">
        <f>Q1703</f>
        <v>0</v>
      </c>
    </row>
    <row r="1704" spans="1:20" ht="15.75" hidden="1" thickBot="1">
      <c r="A1704" s="534" t="s">
        <v>56</v>
      </c>
      <c r="B1704" s="518" t="s">
        <v>419</v>
      </c>
      <c r="C1704" s="519" t="e">
        <f>ROUND((Q1704-R1704)/H1704/12,0)</f>
        <v>#DIV/0!</v>
      </c>
      <c r="D1704" s="519" t="e">
        <f>ROUND(R1704/F1704/12,0)</f>
        <v>#DIV/0!</v>
      </c>
      <c r="E1704" s="615"/>
      <c r="F1704" s="616"/>
      <c r="G1704" s="616"/>
      <c r="H1704" s="614">
        <f>E1704+G1704</f>
        <v>0</v>
      </c>
      <c r="I1704" s="541"/>
      <c r="J1704" s="542"/>
      <c r="K1704" s="519" t="s">
        <v>419</v>
      </c>
      <c r="L1704" s="519">
        <f>I1704</f>
        <v>0</v>
      </c>
      <c r="M1704" s="542"/>
      <c r="N1704" s="542"/>
      <c r="O1704" s="519" t="s">
        <v>419</v>
      </c>
      <c r="P1704" s="519">
        <f>M1704</f>
        <v>0</v>
      </c>
      <c r="Q1704" s="519">
        <f>I1704+M1704</f>
        <v>0</v>
      </c>
      <c r="R1704" s="519">
        <f>J1704+N1704</f>
        <v>0</v>
      </c>
      <c r="S1704" s="519" t="s">
        <v>419</v>
      </c>
      <c r="T1704" s="521">
        <f>Q1704</f>
        <v>0</v>
      </c>
    </row>
    <row r="1705" spans="1:20" ht="15.75" hidden="1" thickBot="1">
      <c r="A1705" s="534" t="s">
        <v>57</v>
      </c>
      <c r="B1705" s="518" t="s">
        <v>419</v>
      </c>
      <c r="C1705" s="519" t="s">
        <v>419</v>
      </c>
      <c r="D1705" s="519" t="s">
        <v>419</v>
      </c>
      <c r="E1705" s="612" t="s">
        <v>419</v>
      </c>
      <c r="F1705" s="613" t="s">
        <v>419</v>
      </c>
      <c r="G1705" s="613" t="s">
        <v>419</v>
      </c>
      <c r="H1705" s="614" t="s">
        <v>419</v>
      </c>
      <c r="I1705" s="522" t="s">
        <v>419</v>
      </c>
      <c r="J1705" s="519" t="s">
        <v>419</v>
      </c>
      <c r="K1705" s="542"/>
      <c r="L1705" s="519">
        <f>K1705</f>
        <v>0</v>
      </c>
      <c r="M1705" s="519" t="s">
        <v>419</v>
      </c>
      <c r="N1705" s="519" t="s">
        <v>419</v>
      </c>
      <c r="O1705" s="542"/>
      <c r="P1705" s="519">
        <f>O1705</f>
        <v>0</v>
      </c>
      <c r="Q1705" s="519" t="s">
        <v>419</v>
      </c>
      <c r="R1705" s="519" t="s">
        <v>419</v>
      </c>
      <c r="S1705" s="519">
        <f>K1705+O1705</f>
        <v>0</v>
      </c>
      <c r="T1705" s="521">
        <f>S1705</f>
        <v>0</v>
      </c>
    </row>
    <row r="1706" spans="1:20" ht="18.75" hidden="1" thickBot="1">
      <c r="A1706" s="535" t="s">
        <v>518</v>
      </c>
      <c r="B1706" s="536"/>
      <c r="C1706" s="519" t="e">
        <f>ROUND((Q1706-R1706)/H1706/12,0)</f>
        <v>#DIV/0!</v>
      </c>
      <c r="D1706" s="519" t="e">
        <f>ROUND(R1706/F1706/12,0)</f>
        <v>#DIV/0!</v>
      </c>
      <c r="E1706" s="612">
        <f>E1707+E1708</f>
        <v>0</v>
      </c>
      <c r="F1706" s="613">
        <f>F1707+F1708</f>
        <v>0</v>
      </c>
      <c r="G1706" s="613">
        <f>G1707+G1708</f>
        <v>0</v>
      </c>
      <c r="H1706" s="614">
        <f>IF(E1706+G1706=H1707+H1708,E1706+G1706, "CHYBA")</f>
        <v>0</v>
      </c>
      <c r="I1706" s="522">
        <f>I1707+I1708</f>
        <v>0</v>
      </c>
      <c r="J1706" s="519">
        <f t="shared" ref="J1706" si="548">J1707+J1708</f>
        <v>0</v>
      </c>
      <c r="K1706" s="519">
        <f>K1709</f>
        <v>0</v>
      </c>
      <c r="L1706" s="519">
        <f>IF(I1706+K1706=L1707+L1708+L1709,I1706+K1706,"CHYBA")</f>
        <v>0</v>
      </c>
      <c r="M1706" s="519">
        <f>M1707+M1708</f>
        <v>0</v>
      </c>
      <c r="N1706" s="519">
        <f>N1707+N1708</f>
        <v>0</v>
      </c>
      <c r="O1706" s="519">
        <f>O1709</f>
        <v>0</v>
      </c>
      <c r="P1706" s="519">
        <f>IF(M1706+O1706=P1707+P1708+P1709,M1706+O1706,"CHYBA")</f>
        <v>0</v>
      </c>
      <c r="Q1706" s="519">
        <f>Q1707+Q1708</f>
        <v>0</v>
      </c>
      <c r="R1706" s="519">
        <f>R1707+R1708</f>
        <v>0</v>
      </c>
      <c r="S1706" s="519">
        <f>S1709</f>
        <v>0</v>
      </c>
      <c r="T1706" s="521">
        <f>IF(Q1706+S1706=T1707+T1708+T1709,Q1706+S1706,"CHYBA")</f>
        <v>0</v>
      </c>
    </row>
    <row r="1707" spans="1:20" ht="15.75" hidden="1" thickBot="1">
      <c r="A1707" s="534" t="s">
        <v>55</v>
      </c>
      <c r="B1707" s="518" t="s">
        <v>419</v>
      </c>
      <c r="C1707" s="519" t="e">
        <f>ROUND((Q1707-R1707)/H1707/12,0)</f>
        <v>#DIV/0!</v>
      </c>
      <c r="D1707" s="519" t="e">
        <f>ROUND(R1707/F1707/12,0)</f>
        <v>#DIV/0!</v>
      </c>
      <c r="E1707" s="615"/>
      <c r="F1707" s="616"/>
      <c r="G1707" s="616"/>
      <c r="H1707" s="614">
        <f>E1707+G1707</f>
        <v>0</v>
      </c>
      <c r="I1707" s="541"/>
      <c r="J1707" s="542"/>
      <c r="K1707" s="519" t="s">
        <v>419</v>
      </c>
      <c r="L1707" s="519">
        <f>I1707</f>
        <v>0</v>
      </c>
      <c r="M1707" s="542"/>
      <c r="N1707" s="542"/>
      <c r="O1707" s="519" t="s">
        <v>419</v>
      </c>
      <c r="P1707" s="519">
        <f>M1707</f>
        <v>0</v>
      </c>
      <c r="Q1707" s="519">
        <f>I1707+M1707</f>
        <v>0</v>
      </c>
      <c r="R1707" s="519">
        <f>J1707+N1707</f>
        <v>0</v>
      </c>
      <c r="S1707" s="519" t="s">
        <v>419</v>
      </c>
      <c r="T1707" s="521">
        <f>Q1707</f>
        <v>0</v>
      </c>
    </row>
    <row r="1708" spans="1:20" ht="15.75" hidden="1" thickBot="1">
      <c r="A1708" s="534" t="s">
        <v>56</v>
      </c>
      <c r="B1708" s="518" t="s">
        <v>419</v>
      </c>
      <c r="C1708" s="519" t="e">
        <f>ROUND((Q1708-R1708)/H1708/12,0)</f>
        <v>#DIV/0!</v>
      </c>
      <c r="D1708" s="519" t="e">
        <f>ROUND(R1708/F1708/12,0)</f>
        <v>#DIV/0!</v>
      </c>
      <c r="E1708" s="615"/>
      <c r="F1708" s="616"/>
      <c r="G1708" s="616"/>
      <c r="H1708" s="614">
        <f>E1708+G1708</f>
        <v>0</v>
      </c>
      <c r="I1708" s="541"/>
      <c r="J1708" s="542"/>
      <c r="K1708" s="519" t="s">
        <v>419</v>
      </c>
      <c r="L1708" s="519">
        <f>I1708</f>
        <v>0</v>
      </c>
      <c r="M1708" s="542"/>
      <c r="N1708" s="542"/>
      <c r="O1708" s="519" t="s">
        <v>419</v>
      </c>
      <c r="P1708" s="519">
        <f>M1708</f>
        <v>0</v>
      </c>
      <c r="Q1708" s="519">
        <f>I1708+M1708</f>
        <v>0</v>
      </c>
      <c r="R1708" s="519">
        <f>J1708+N1708</f>
        <v>0</v>
      </c>
      <c r="S1708" s="519" t="s">
        <v>419</v>
      </c>
      <c r="T1708" s="521">
        <f>Q1708</f>
        <v>0</v>
      </c>
    </row>
    <row r="1709" spans="1:20" ht="15.75" hidden="1" thickBot="1">
      <c r="A1709" s="534" t="s">
        <v>57</v>
      </c>
      <c r="B1709" s="518" t="s">
        <v>419</v>
      </c>
      <c r="C1709" s="519" t="s">
        <v>419</v>
      </c>
      <c r="D1709" s="519" t="s">
        <v>419</v>
      </c>
      <c r="E1709" s="612" t="s">
        <v>419</v>
      </c>
      <c r="F1709" s="613" t="s">
        <v>419</v>
      </c>
      <c r="G1709" s="613" t="s">
        <v>419</v>
      </c>
      <c r="H1709" s="614" t="s">
        <v>419</v>
      </c>
      <c r="I1709" s="522" t="s">
        <v>419</v>
      </c>
      <c r="J1709" s="519" t="s">
        <v>419</v>
      </c>
      <c r="K1709" s="542"/>
      <c r="L1709" s="519">
        <f>K1709</f>
        <v>0</v>
      </c>
      <c r="M1709" s="519" t="s">
        <v>419</v>
      </c>
      <c r="N1709" s="519" t="s">
        <v>419</v>
      </c>
      <c r="O1709" s="542"/>
      <c r="P1709" s="519">
        <f>O1709</f>
        <v>0</v>
      </c>
      <c r="Q1709" s="519" t="s">
        <v>419</v>
      </c>
      <c r="R1709" s="519" t="s">
        <v>419</v>
      </c>
      <c r="S1709" s="519">
        <f>K1709+O1709</f>
        <v>0</v>
      </c>
      <c r="T1709" s="521">
        <f>S1709</f>
        <v>0</v>
      </c>
    </row>
    <row r="1710" spans="1:20" ht="18.75" hidden="1" thickBot="1">
      <c r="A1710" s="535" t="s">
        <v>518</v>
      </c>
      <c r="B1710" s="536"/>
      <c r="C1710" s="519" t="e">
        <f>ROUND((Q1710-R1710)/H1710/12,0)</f>
        <v>#DIV/0!</v>
      </c>
      <c r="D1710" s="519" t="e">
        <f>ROUND(R1710/F1710/12,0)</f>
        <v>#DIV/0!</v>
      </c>
      <c r="E1710" s="612">
        <f>E1711+E1712</f>
        <v>0</v>
      </c>
      <c r="F1710" s="613">
        <f>F1711+F1712</f>
        <v>0</v>
      </c>
      <c r="G1710" s="613">
        <f>G1711+G1712</f>
        <v>0</v>
      </c>
      <c r="H1710" s="614">
        <f>IF(E1710+G1710=H1711+H1712,E1710+G1710, "CHYBA")</f>
        <v>0</v>
      </c>
      <c r="I1710" s="522">
        <f>I1711+I1712</f>
        <v>0</v>
      </c>
      <c r="J1710" s="519">
        <f t="shared" ref="J1710" si="549">J1711+J1712</f>
        <v>0</v>
      </c>
      <c r="K1710" s="519">
        <f>K1713</f>
        <v>0</v>
      </c>
      <c r="L1710" s="519">
        <f>IF(I1710+K1710=L1711+L1712+L1713,I1710+K1710,"CHYBA")</f>
        <v>0</v>
      </c>
      <c r="M1710" s="519">
        <f>M1711+M1712</f>
        <v>0</v>
      </c>
      <c r="N1710" s="519">
        <f>N1711+N1712</f>
        <v>0</v>
      </c>
      <c r="O1710" s="519">
        <f>O1713</f>
        <v>0</v>
      </c>
      <c r="P1710" s="519">
        <f>IF(M1710+O1710=P1711+P1712+P1713,M1710+O1710,"CHYBA")</f>
        <v>0</v>
      </c>
      <c r="Q1710" s="519">
        <f>Q1711+Q1712</f>
        <v>0</v>
      </c>
      <c r="R1710" s="519">
        <f>R1711+R1712</f>
        <v>0</v>
      </c>
      <c r="S1710" s="519">
        <f>S1713</f>
        <v>0</v>
      </c>
      <c r="T1710" s="521">
        <f>IF(Q1710+S1710=T1711+T1712+T1713,Q1710+S1710,"CHYBA")</f>
        <v>0</v>
      </c>
    </row>
    <row r="1711" spans="1:20" ht="15.75" hidden="1" thickBot="1">
      <c r="A1711" s="534" t="s">
        <v>55</v>
      </c>
      <c r="B1711" s="518" t="s">
        <v>419</v>
      </c>
      <c r="C1711" s="519" t="e">
        <f>ROUND((Q1711-R1711)/H1711/12,0)</f>
        <v>#DIV/0!</v>
      </c>
      <c r="D1711" s="519" t="e">
        <f>ROUND(R1711/F1711/12,0)</f>
        <v>#DIV/0!</v>
      </c>
      <c r="E1711" s="615"/>
      <c r="F1711" s="616"/>
      <c r="G1711" s="616"/>
      <c r="H1711" s="614">
        <f>E1711+G1711</f>
        <v>0</v>
      </c>
      <c r="I1711" s="541"/>
      <c r="J1711" s="542"/>
      <c r="K1711" s="519" t="s">
        <v>419</v>
      </c>
      <c r="L1711" s="519">
        <f>I1711</f>
        <v>0</v>
      </c>
      <c r="M1711" s="542"/>
      <c r="N1711" s="542"/>
      <c r="O1711" s="519" t="s">
        <v>419</v>
      </c>
      <c r="P1711" s="519">
        <f>M1711</f>
        <v>0</v>
      </c>
      <c r="Q1711" s="519">
        <f>I1711+M1711</f>
        <v>0</v>
      </c>
      <c r="R1711" s="519">
        <f>J1711+N1711</f>
        <v>0</v>
      </c>
      <c r="S1711" s="519" t="s">
        <v>419</v>
      </c>
      <c r="T1711" s="521">
        <f>Q1711</f>
        <v>0</v>
      </c>
    </row>
    <row r="1712" spans="1:20" ht="15.75" hidden="1" thickBot="1">
      <c r="A1712" s="534" t="s">
        <v>56</v>
      </c>
      <c r="B1712" s="518" t="s">
        <v>419</v>
      </c>
      <c r="C1712" s="519" t="e">
        <f>ROUND((Q1712-R1712)/H1712/12,0)</f>
        <v>#DIV/0!</v>
      </c>
      <c r="D1712" s="519" t="e">
        <f>ROUND(R1712/F1712/12,0)</f>
        <v>#DIV/0!</v>
      </c>
      <c r="E1712" s="615"/>
      <c r="F1712" s="616"/>
      <c r="G1712" s="616"/>
      <c r="H1712" s="614">
        <f>E1712+G1712</f>
        <v>0</v>
      </c>
      <c r="I1712" s="541"/>
      <c r="J1712" s="542"/>
      <c r="K1712" s="519" t="s">
        <v>419</v>
      </c>
      <c r="L1712" s="519">
        <f>I1712</f>
        <v>0</v>
      </c>
      <c r="M1712" s="542"/>
      <c r="N1712" s="542"/>
      <c r="O1712" s="519" t="s">
        <v>419</v>
      </c>
      <c r="P1712" s="519">
        <f>M1712</f>
        <v>0</v>
      </c>
      <c r="Q1712" s="519">
        <f>I1712+M1712</f>
        <v>0</v>
      </c>
      <c r="R1712" s="519">
        <f>J1712+N1712</f>
        <v>0</v>
      </c>
      <c r="S1712" s="519" t="s">
        <v>419</v>
      </c>
      <c r="T1712" s="521">
        <f>Q1712</f>
        <v>0</v>
      </c>
    </row>
    <row r="1713" spans="1:20" ht="15.75" hidden="1" thickBot="1">
      <c r="A1713" s="534" t="s">
        <v>57</v>
      </c>
      <c r="B1713" s="518" t="s">
        <v>419</v>
      </c>
      <c r="C1713" s="519" t="s">
        <v>419</v>
      </c>
      <c r="D1713" s="519" t="s">
        <v>419</v>
      </c>
      <c r="E1713" s="612" t="s">
        <v>419</v>
      </c>
      <c r="F1713" s="613" t="s">
        <v>419</v>
      </c>
      <c r="G1713" s="613" t="s">
        <v>419</v>
      </c>
      <c r="H1713" s="614" t="s">
        <v>419</v>
      </c>
      <c r="I1713" s="522" t="s">
        <v>419</v>
      </c>
      <c r="J1713" s="519" t="s">
        <v>419</v>
      </c>
      <c r="K1713" s="542"/>
      <c r="L1713" s="519">
        <f>K1713</f>
        <v>0</v>
      </c>
      <c r="M1713" s="519" t="s">
        <v>419</v>
      </c>
      <c r="N1713" s="519" t="s">
        <v>419</v>
      </c>
      <c r="O1713" s="542"/>
      <c r="P1713" s="519">
        <f>O1713</f>
        <v>0</v>
      </c>
      <c r="Q1713" s="519" t="s">
        <v>419</v>
      </c>
      <c r="R1713" s="519" t="s">
        <v>419</v>
      </c>
      <c r="S1713" s="519">
        <f>K1713+O1713</f>
        <v>0</v>
      </c>
      <c r="T1713" s="521">
        <f>S1713</f>
        <v>0</v>
      </c>
    </row>
    <row r="1714" spans="1:20" ht="18.75" hidden="1" thickBot="1">
      <c r="A1714" s="535" t="s">
        <v>518</v>
      </c>
      <c r="B1714" s="536"/>
      <c r="C1714" s="519" t="e">
        <f>ROUND((Q1714-R1714)/H1714/12,0)</f>
        <v>#DIV/0!</v>
      </c>
      <c r="D1714" s="519" t="e">
        <f>ROUND(R1714/F1714/12,0)</f>
        <v>#DIV/0!</v>
      </c>
      <c r="E1714" s="612">
        <f>E1715+E1716</f>
        <v>0</v>
      </c>
      <c r="F1714" s="613">
        <f>F1715+F1716</f>
        <v>0</v>
      </c>
      <c r="G1714" s="613">
        <f>G1715+G1716</f>
        <v>0</v>
      </c>
      <c r="H1714" s="614">
        <f>IF(E1714+G1714=H1715+H1716,E1714+G1714, "CHYBA")</f>
        <v>0</v>
      </c>
      <c r="I1714" s="522">
        <f>I1715+I1716</f>
        <v>0</v>
      </c>
      <c r="J1714" s="519">
        <f t="shared" ref="J1714" si="550">J1715+J1716</f>
        <v>0</v>
      </c>
      <c r="K1714" s="519">
        <f>K1717</f>
        <v>0</v>
      </c>
      <c r="L1714" s="519">
        <f>IF(I1714+K1714=L1715+L1716+L1717,I1714+K1714,"CHYBA")</f>
        <v>0</v>
      </c>
      <c r="M1714" s="519">
        <f>M1715+M1716</f>
        <v>0</v>
      </c>
      <c r="N1714" s="519">
        <f>N1715+N1716</f>
        <v>0</v>
      </c>
      <c r="O1714" s="519">
        <f>O1717</f>
        <v>0</v>
      </c>
      <c r="P1714" s="519">
        <f>IF(M1714+O1714=P1715+P1716+P1717,M1714+O1714,"CHYBA")</f>
        <v>0</v>
      </c>
      <c r="Q1714" s="519">
        <f>Q1715+Q1716</f>
        <v>0</v>
      </c>
      <c r="R1714" s="519">
        <f>R1715+R1716</f>
        <v>0</v>
      </c>
      <c r="S1714" s="519">
        <f>S1717</f>
        <v>0</v>
      </c>
      <c r="T1714" s="521">
        <f>IF(Q1714+S1714=T1715+T1716+T1717,Q1714+S1714,"CHYBA")</f>
        <v>0</v>
      </c>
    </row>
    <row r="1715" spans="1:20" ht="15.75" hidden="1" thickBot="1">
      <c r="A1715" s="534" t="s">
        <v>55</v>
      </c>
      <c r="B1715" s="518" t="s">
        <v>419</v>
      </c>
      <c r="C1715" s="519" t="e">
        <f>ROUND((Q1715-R1715)/H1715/12,0)</f>
        <v>#DIV/0!</v>
      </c>
      <c r="D1715" s="519" t="e">
        <f>ROUND(R1715/F1715/12,0)</f>
        <v>#DIV/0!</v>
      </c>
      <c r="E1715" s="615"/>
      <c r="F1715" s="616"/>
      <c r="G1715" s="616"/>
      <c r="H1715" s="614">
        <f>E1715+G1715</f>
        <v>0</v>
      </c>
      <c r="I1715" s="541"/>
      <c r="J1715" s="542"/>
      <c r="K1715" s="519" t="s">
        <v>419</v>
      </c>
      <c r="L1715" s="519">
        <f>I1715</f>
        <v>0</v>
      </c>
      <c r="M1715" s="542"/>
      <c r="N1715" s="542"/>
      <c r="O1715" s="519" t="s">
        <v>419</v>
      </c>
      <c r="P1715" s="519">
        <f>M1715</f>
        <v>0</v>
      </c>
      <c r="Q1715" s="519">
        <f>I1715+M1715</f>
        <v>0</v>
      </c>
      <c r="R1715" s="519">
        <f>J1715+N1715</f>
        <v>0</v>
      </c>
      <c r="S1715" s="519" t="s">
        <v>419</v>
      </c>
      <c r="T1715" s="521">
        <f>Q1715</f>
        <v>0</v>
      </c>
    </row>
    <row r="1716" spans="1:20" ht="15.75" hidden="1" thickBot="1">
      <c r="A1716" s="534" t="s">
        <v>56</v>
      </c>
      <c r="B1716" s="518" t="s">
        <v>419</v>
      </c>
      <c r="C1716" s="519" t="e">
        <f>ROUND((Q1716-R1716)/H1716/12,0)</f>
        <v>#DIV/0!</v>
      </c>
      <c r="D1716" s="519" t="e">
        <f>ROUND(R1716/F1716/12,0)</f>
        <v>#DIV/0!</v>
      </c>
      <c r="E1716" s="615"/>
      <c r="F1716" s="616"/>
      <c r="G1716" s="616"/>
      <c r="H1716" s="614">
        <f>E1716+G1716</f>
        <v>0</v>
      </c>
      <c r="I1716" s="541"/>
      <c r="J1716" s="542"/>
      <c r="K1716" s="519" t="s">
        <v>419</v>
      </c>
      <c r="L1716" s="519">
        <f>I1716</f>
        <v>0</v>
      </c>
      <c r="M1716" s="542"/>
      <c r="N1716" s="542"/>
      <c r="O1716" s="519" t="s">
        <v>419</v>
      </c>
      <c r="P1716" s="519">
        <f>M1716</f>
        <v>0</v>
      </c>
      <c r="Q1716" s="519">
        <f>I1716+M1716</f>
        <v>0</v>
      </c>
      <c r="R1716" s="519">
        <f>J1716+N1716</f>
        <v>0</v>
      </c>
      <c r="S1716" s="519" t="s">
        <v>419</v>
      </c>
      <c r="T1716" s="521">
        <f>Q1716</f>
        <v>0</v>
      </c>
    </row>
    <row r="1717" spans="1:20" ht="15.75" hidden="1" thickBot="1">
      <c r="A1717" s="551" t="s">
        <v>57</v>
      </c>
      <c r="B1717" s="552" t="s">
        <v>419</v>
      </c>
      <c r="C1717" s="553" t="s">
        <v>419</v>
      </c>
      <c r="D1717" s="553" t="s">
        <v>419</v>
      </c>
      <c r="E1717" s="621" t="s">
        <v>419</v>
      </c>
      <c r="F1717" s="622" t="s">
        <v>419</v>
      </c>
      <c r="G1717" s="622" t="s">
        <v>419</v>
      </c>
      <c r="H1717" s="623" t="s">
        <v>419</v>
      </c>
      <c r="I1717" s="557" t="s">
        <v>419</v>
      </c>
      <c r="J1717" s="553" t="s">
        <v>419</v>
      </c>
      <c r="K1717" s="558"/>
      <c r="L1717" s="553">
        <f>K1717</f>
        <v>0</v>
      </c>
      <c r="M1717" s="553" t="s">
        <v>419</v>
      </c>
      <c r="N1717" s="553" t="s">
        <v>419</v>
      </c>
      <c r="O1717" s="558"/>
      <c r="P1717" s="553">
        <f>O1717</f>
        <v>0</v>
      </c>
      <c r="Q1717" s="553" t="s">
        <v>419</v>
      </c>
      <c r="R1717" s="553" t="s">
        <v>419</v>
      </c>
      <c r="S1717" s="553">
        <f>K1717+O1717</f>
        <v>0</v>
      </c>
      <c r="T1717" s="559">
        <f>S1717</f>
        <v>0</v>
      </c>
    </row>
    <row r="1718" spans="1:20" ht="16.5" hidden="1" thickBot="1">
      <c r="A1718" s="528" t="s">
        <v>425</v>
      </c>
      <c r="B1718" s="529" t="s">
        <v>419</v>
      </c>
      <c r="C1718" s="530" t="e">
        <f>ROUND((Q1718-R1718)/H1718/12,0)</f>
        <v>#DIV/0!</v>
      </c>
      <c r="D1718" s="530" t="e">
        <f>ROUND(R1718/F1718/12,0)</f>
        <v>#DIV/0!</v>
      </c>
      <c r="E1718" s="624">
        <f>E1719+E1720</f>
        <v>0</v>
      </c>
      <c r="F1718" s="625">
        <f>F1719+F1720</f>
        <v>0</v>
      </c>
      <c r="G1718" s="625">
        <f>G1719+G1720</f>
        <v>0</v>
      </c>
      <c r="H1718" s="626">
        <f>IF(E1718+G1718=H1719+H1720,E1718+G1718, "CHYBA")</f>
        <v>0</v>
      </c>
      <c r="I1718" s="533">
        <f>I1719+I1720</f>
        <v>0</v>
      </c>
      <c r="J1718" s="530">
        <f t="shared" ref="J1718" si="551">J1719+J1720</f>
        <v>0</v>
      </c>
      <c r="K1718" s="530">
        <f>K1721</f>
        <v>0</v>
      </c>
      <c r="L1718" s="530">
        <f>IF(I1718+K1718=L1719+L1720+L1721,I1718+K1718,"CHYBA")</f>
        <v>0</v>
      </c>
      <c r="M1718" s="530">
        <f>M1719+M1720</f>
        <v>0</v>
      </c>
      <c r="N1718" s="530">
        <f>N1719+N1720</f>
        <v>0</v>
      </c>
      <c r="O1718" s="530">
        <f>O1721</f>
        <v>0</v>
      </c>
      <c r="P1718" s="530">
        <f>IF(M1718+O1718=P1719+P1720+P1721,M1718+O1718,"CHYBA")</f>
        <v>0</v>
      </c>
      <c r="Q1718" s="530">
        <f>Q1719+Q1720</f>
        <v>0</v>
      </c>
      <c r="R1718" s="530">
        <f>R1719+R1720</f>
        <v>0</v>
      </c>
      <c r="S1718" s="530">
        <f>S1721</f>
        <v>0</v>
      </c>
      <c r="T1718" s="532">
        <f>IF(Q1718+S1718=T1719+T1720+T1721,Q1718+S1718,"CHYBA")</f>
        <v>0</v>
      </c>
    </row>
    <row r="1719" spans="1:20" ht="15.75" hidden="1" thickBot="1">
      <c r="A1719" s="534" t="s">
        <v>55</v>
      </c>
      <c r="B1719" s="518" t="s">
        <v>419</v>
      </c>
      <c r="C1719" s="519" t="e">
        <f>ROUND((Q1719-R1719)/H1719/12,0)</f>
        <v>#DIV/0!</v>
      </c>
      <c r="D1719" s="519" t="e">
        <f>ROUND(R1719/F1719/12,0)</f>
        <v>#DIV/0!</v>
      </c>
      <c r="E1719" s="612">
        <f>E1723+E1727+E1731+E1735+E1739+E1743+E1747</f>
        <v>0</v>
      </c>
      <c r="F1719" s="613">
        <f>F1723+F1727+F1731+F1735+F1739+F1743+F1747</f>
        <v>0</v>
      </c>
      <c r="G1719" s="613">
        <f>G1723+G1727+G1731+G1735+G1739+G1743+G1747</f>
        <v>0</v>
      </c>
      <c r="H1719" s="614">
        <f>E1719+G1719</f>
        <v>0</v>
      </c>
      <c r="I1719" s="522">
        <f>I1723+I1727+I1731+I1735+I1739+I1743+I1747</f>
        <v>0</v>
      </c>
      <c r="J1719" s="519">
        <f t="shared" ref="J1719:J1720" si="552">J1723+J1727+J1731+J1735+J1739+J1743+J1747</f>
        <v>0</v>
      </c>
      <c r="K1719" s="519" t="s">
        <v>419</v>
      </c>
      <c r="L1719" s="519">
        <f>I1719</f>
        <v>0</v>
      </c>
      <c r="M1719" s="519">
        <f>M1723+M1727+M1731+M1735+M1739+M1743+M1747</f>
        <v>0</v>
      </c>
      <c r="N1719" s="519">
        <f t="shared" ref="N1719:N1720" si="553">N1723+N1727+N1731+N1735+N1739+N1743+N1747</f>
        <v>0</v>
      </c>
      <c r="O1719" s="519" t="s">
        <v>419</v>
      </c>
      <c r="P1719" s="519">
        <f>M1719</f>
        <v>0</v>
      </c>
      <c r="Q1719" s="519">
        <f>I1719+M1719</f>
        <v>0</v>
      </c>
      <c r="R1719" s="519">
        <f>J1719+N1719</f>
        <v>0</v>
      </c>
      <c r="S1719" s="519" t="s">
        <v>419</v>
      </c>
      <c r="T1719" s="521">
        <f>Q1719</f>
        <v>0</v>
      </c>
    </row>
    <row r="1720" spans="1:20" ht="15.75" hidden="1" thickBot="1">
      <c r="A1720" s="534" t="s">
        <v>56</v>
      </c>
      <c r="B1720" s="518" t="s">
        <v>419</v>
      </c>
      <c r="C1720" s="519" t="e">
        <f>ROUND((Q1720-R1720)/H1720/12,0)</f>
        <v>#DIV/0!</v>
      </c>
      <c r="D1720" s="519" t="e">
        <f>ROUND(R1720/F1720/12,0)</f>
        <v>#DIV/0!</v>
      </c>
      <c r="E1720" s="612">
        <f>E1724+E1728+E1732+E1736+E1740+E1744+E1748</f>
        <v>0</v>
      </c>
      <c r="F1720" s="613">
        <f t="shared" ref="F1720:G1720" si="554">F1724+F1728+F1732+F1736+F1740+F1744+F1748</f>
        <v>0</v>
      </c>
      <c r="G1720" s="613">
        <f t="shared" si="554"/>
        <v>0</v>
      </c>
      <c r="H1720" s="614">
        <f>E1720+G1720</f>
        <v>0</v>
      </c>
      <c r="I1720" s="522">
        <f>I1724+I1728+I1732+I1736+I1740+I1744+I1748</f>
        <v>0</v>
      </c>
      <c r="J1720" s="519">
        <f t="shared" si="552"/>
        <v>0</v>
      </c>
      <c r="K1720" s="519" t="s">
        <v>419</v>
      </c>
      <c r="L1720" s="519">
        <f>I1720</f>
        <v>0</v>
      </c>
      <c r="M1720" s="519">
        <f>M1724+M1728+M1732+M1736+M1740+M1744+M1748</f>
        <v>0</v>
      </c>
      <c r="N1720" s="519">
        <f t="shared" si="553"/>
        <v>0</v>
      </c>
      <c r="O1720" s="519" t="s">
        <v>419</v>
      </c>
      <c r="P1720" s="519">
        <f>M1720</f>
        <v>0</v>
      </c>
      <c r="Q1720" s="519">
        <f>I1720+M1720</f>
        <v>0</v>
      </c>
      <c r="R1720" s="519">
        <f>J1720+N1720</f>
        <v>0</v>
      </c>
      <c r="S1720" s="519" t="s">
        <v>419</v>
      </c>
      <c r="T1720" s="521">
        <f>Q1720</f>
        <v>0</v>
      </c>
    </row>
    <row r="1721" spans="1:20" ht="15.75" hidden="1" thickBot="1">
      <c r="A1721" s="534" t="s">
        <v>57</v>
      </c>
      <c r="B1721" s="518" t="s">
        <v>419</v>
      </c>
      <c r="C1721" s="519" t="s">
        <v>419</v>
      </c>
      <c r="D1721" s="519" t="s">
        <v>419</v>
      </c>
      <c r="E1721" s="612" t="s">
        <v>419</v>
      </c>
      <c r="F1721" s="613" t="s">
        <v>419</v>
      </c>
      <c r="G1721" s="613" t="s">
        <v>419</v>
      </c>
      <c r="H1721" s="614" t="s">
        <v>419</v>
      </c>
      <c r="I1721" s="522" t="s">
        <v>419</v>
      </c>
      <c r="J1721" s="519" t="s">
        <v>419</v>
      </c>
      <c r="K1721" s="519">
        <f>K1725+K1729+K1733+K1737+K1741+K1745+K1749</f>
        <v>0</v>
      </c>
      <c r="L1721" s="519">
        <f>K1721</f>
        <v>0</v>
      </c>
      <c r="M1721" s="519" t="s">
        <v>419</v>
      </c>
      <c r="N1721" s="519" t="s">
        <v>419</v>
      </c>
      <c r="O1721" s="519">
        <f>O1725+O1729+O1733+O1737+O1741+O1745+O1749</f>
        <v>0</v>
      </c>
      <c r="P1721" s="519">
        <f>O1721</f>
        <v>0</v>
      </c>
      <c r="Q1721" s="519" t="s">
        <v>419</v>
      </c>
      <c r="R1721" s="519" t="s">
        <v>419</v>
      </c>
      <c r="S1721" s="519">
        <f>K1721+O1721</f>
        <v>0</v>
      </c>
      <c r="T1721" s="521">
        <f>S1721</f>
        <v>0</v>
      </c>
    </row>
    <row r="1722" spans="1:20" ht="18.75" hidden="1" thickBot="1">
      <c r="A1722" s="535" t="s">
        <v>518</v>
      </c>
      <c r="B1722" s="536"/>
      <c r="C1722" s="519" t="e">
        <f>ROUND((Q1722-R1722)/H1722/12,0)</f>
        <v>#DIV/0!</v>
      </c>
      <c r="D1722" s="519" t="e">
        <f>ROUND(R1722/F1722/12,0)</f>
        <v>#DIV/0!</v>
      </c>
      <c r="E1722" s="612">
        <f>E1723+E1724</f>
        <v>0</v>
      </c>
      <c r="F1722" s="613">
        <f>F1723+F1724</f>
        <v>0</v>
      </c>
      <c r="G1722" s="613">
        <f>G1723+G1724</f>
        <v>0</v>
      </c>
      <c r="H1722" s="614">
        <f>IF(E1722+G1722=H1723+H1724,E1722+G1722, "CHYBA")</f>
        <v>0</v>
      </c>
      <c r="I1722" s="537">
        <f>I1723+I1724</f>
        <v>0</v>
      </c>
      <c r="J1722" s="538">
        <f>J1723+J1724</f>
        <v>0</v>
      </c>
      <c r="K1722" s="538">
        <f>K1725</f>
        <v>0</v>
      </c>
      <c r="L1722" s="538">
        <f>IF(I1722+K1722=L1723+L1724+L1725,I1722+K1722,"CHYBA")</f>
        <v>0</v>
      </c>
      <c r="M1722" s="519">
        <f>M1723+M1724</f>
        <v>0</v>
      </c>
      <c r="N1722" s="519">
        <f>N1723+N1724</f>
        <v>0</v>
      </c>
      <c r="O1722" s="519">
        <f>O1725</f>
        <v>0</v>
      </c>
      <c r="P1722" s="519">
        <f>IF(M1722+O1722=P1723+P1724+P1725,M1722+O1722,"CHYBA")</f>
        <v>0</v>
      </c>
      <c r="Q1722" s="519">
        <f>Q1723+Q1724</f>
        <v>0</v>
      </c>
      <c r="R1722" s="519">
        <f>R1723+R1724</f>
        <v>0</v>
      </c>
      <c r="S1722" s="519">
        <f>S1725</f>
        <v>0</v>
      </c>
      <c r="T1722" s="521">
        <f>IF(Q1722+S1722=T1723+T1724+T1725,Q1722+S1722,"CHYBA")</f>
        <v>0</v>
      </c>
    </row>
    <row r="1723" spans="1:20" ht="15.75" hidden="1" thickBot="1">
      <c r="A1723" s="534" t="s">
        <v>55</v>
      </c>
      <c r="B1723" s="518" t="s">
        <v>419</v>
      </c>
      <c r="C1723" s="519" t="e">
        <f>ROUND((Q1723-R1723)/H1723/12,0)</f>
        <v>#DIV/0!</v>
      </c>
      <c r="D1723" s="519" t="e">
        <f>ROUND(R1723/F1723/12,0)</f>
        <v>#DIV/0!</v>
      </c>
      <c r="E1723" s="615"/>
      <c r="F1723" s="616"/>
      <c r="G1723" s="616"/>
      <c r="H1723" s="614">
        <f>E1723+G1723</f>
        <v>0</v>
      </c>
      <c r="I1723" s="541"/>
      <c r="J1723" s="542"/>
      <c r="K1723" s="538" t="s">
        <v>419</v>
      </c>
      <c r="L1723" s="538">
        <f>I1723</f>
        <v>0</v>
      </c>
      <c r="M1723" s="542"/>
      <c r="N1723" s="542"/>
      <c r="O1723" s="519" t="s">
        <v>419</v>
      </c>
      <c r="P1723" s="519">
        <f>M1723</f>
        <v>0</v>
      </c>
      <c r="Q1723" s="519">
        <f>I1723+M1723</f>
        <v>0</v>
      </c>
      <c r="R1723" s="519">
        <f>J1723+N1723</f>
        <v>0</v>
      </c>
      <c r="S1723" s="519" t="s">
        <v>419</v>
      </c>
      <c r="T1723" s="521">
        <f>Q1723</f>
        <v>0</v>
      </c>
    </row>
    <row r="1724" spans="1:20" ht="15.75" hidden="1" thickBot="1">
      <c r="A1724" s="534" t="s">
        <v>56</v>
      </c>
      <c r="B1724" s="518" t="s">
        <v>419</v>
      </c>
      <c r="C1724" s="519" t="e">
        <f>ROUND((Q1724-R1724)/H1724/12,0)</f>
        <v>#DIV/0!</v>
      </c>
      <c r="D1724" s="519" t="e">
        <f>ROUND(R1724/F1724/12,0)</f>
        <v>#DIV/0!</v>
      </c>
      <c r="E1724" s="615"/>
      <c r="F1724" s="616"/>
      <c r="G1724" s="616"/>
      <c r="H1724" s="614">
        <f>E1724+G1724</f>
        <v>0</v>
      </c>
      <c r="I1724" s="541"/>
      <c r="J1724" s="542"/>
      <c r="K1724" s="538" t="s">
        <v>419</v>
      </c>
      <c r="L1724" s="538">
        <f>I1724</f>
        <v>0</v>
      </c>
      <c r="M1724" s="542"/>
      <c r="N1724" s="542"/>
      <c r="O1724" s="519" t="s">
        <v>419</v>
      </c>
      <c r="P1724" s="519">
        <f>M1724</f>
        <v>0</v>
      </c>
      <c r="Q1724" s="519">
        <f>I1724+M1724</f>
        <v>0</v>
      </c>
      <c r="R1724" s="519">
        <f>J1724+N1724</f>
        <v>0</v>
      </c>
      <c r="S1724" s="519" t="s">
        <v>419</v>
      </c>
      <c r="T1724" s="521">
        <f>Q1724</f>
        <v>0</v>
      </c>
    </row>
    <row r="1725" spans="1:20" ht="15.75" hidden="1" thickBot="1">
      <c r="A1725" s="534" t="s">
        <v>57</v>
      </c>
      <c r="B1725" s="518" t="s">
        <v>419</v>
      </c>
      <c r="C1725" s="519" t="s">
        <v>419</v>
      </c>
      <c r="D1725" s="519" t="s">
        <v>419</v>
      </c>
      <c r="E1725" s="612" t="s">
        <v>419</v>
      </c>
      <c r="F1725" s="613" t="s">
        <v>419</v>
      </c>
      <c r="G1725" s="613" t="s">
        <v>419</v>
      </c>
      <c r="H1725" s="614" t="s">
        <v>419</v>
      </c>
      <c r="I1725" s="522" t="s">
        <v>419</v>
      </c>
      <c r="J1725" s="519" t="s">
        <v>419</v>
      </c>
      <c r="K1725" s="542"/>
      <c r="L1725" s="538">
        <f>K1725</f>
        <v>0</v>
      </c>
      <c r="M1725" s="519" t="s">
        <v>419</v>
      </c>
      <c r="N1725" s="519" t="s">
        <v>419</v>
      </c>
      <c r="O1725" s="542"/>
      <c r="P1725" s="519">
        <f>O1725</f>
        <v>0</v>
      </c>
      <c r="Q1725" s="519" t="s">
        <v>419</v>
      </c>
      <c r="R1725" s="519" t="s">
        <v>419</v>
      </c>
      <c r="S1725" s="519">
        <f>K1725+O1725</f>
        <v>0</v>
      </c>
      <c r="T1725" s="521">
        <f>S1725</f>
        <v>0</v>
      </c>
    </row>
    <row r="1726" spans="1:20" ht="18.75" hidden="1" thickBot="1">
      <c r="A1726" s="535" t="s">
        <v>518</v>
      </c>
      <c r="B1726" s="536"/>
      <c r="C1726" s="519" t="e">
        <f>ROUND((Q1726-R1726)/H1726/12,0)</f>
        <v>#DIV/0!</v>
      </c>
      <c r="D1726" s="519" t="e">
        <f>ROUND(R1726/F1726/12,0)</f>
        <v>#DIV/0!</v>
      </c>
      <c r="E1726" s="612">
        <f>E1727+E1728</f>
        <v>0</v>
      </c>
      <c r="F1726" s="613">
        <f>F1727+F1728</f>
        <v>0</v>
      </c>
      <c r="G1726" s="613">
        <f>G1727+G1728</f>
        <v>0</v>
      </c>
      <c r="H1726" s="614">
        <f>IF(E1726+G1726=H1727+H1728,E1726+G1726, "CHYBA")</f>
        <v>0</v>
      </c>
      <c r="I1726" s="522">
        <f>I1727+I1728</f>
        <v>0</v>
      </c>
      <c r="J1726" s="519">
        <f t="shared" ref="J1726" si="555">J1727+J1728</f>
        <v>0</v>
      </c>
      <c r="K1726" s="519">
        <f>K1729</f>
        <v>0</v>
      </c>
      <c r="L1726" s="519">
        <f>IF(I1726+K1726=L1727+L1728+L1729,I1726+K1726,"CHYBA")</f>
        <v>0</v>
      </c>
      <c r="M1726" s="519">
        <f>M1727+M1728</f>
        <v>0</v>
      </c>
      <c r="N1726" s="519">
        <f>N1727+N1728</f>
        <v>0</v>
      </c>
      <c r="O1726" s="519">
        <f>O1729</f>
        <v>0</v>
      </c>
      <c r="P1726" s="519">
        <f>IF(M1726+O1726=P1727+P1728+P1729,M1726+O1726,"CHYBA")</f>
        <v>0</v>
      </c>
      <c r="Q1726" s="519">
        <f>Q1727+Q1728</f>
        <v>0</v>
      </c>
      <c r="R1726" s="519">
        <f>R1727+R1728</f>
        <v>0</v>
      </c>
      <c r="S1726" s="519">
        <f>S1729</f>
        <v>0</v>
      </c>
      <c r="T1726" s="521">
        <f>IF(Q1726+S1726=T1727+T1728+T1729,Q1726+S1726,"CHYBA")</f>
        <v>0</v>
      </c>
    </row>
    <row r="1727" spans="1:20" ht="15.75" hidden="1" thickBot="1">
      <c r="A1727" s="534" t="s">
        <v>55</v>
      </c>
      <c r="B1727" s="518" t="s">
        <v>419</v>
      </c>
      <c r="C1727" s="519" t="e">
        <f>ROUND((Q1727-R1727)/H1727/12,0)</f>
        <v>#DIV/0!</v>
      </c>
      <c r="D1727" s="519" t="e">
        <f>ROUND(R1727/F1727/12,0)</f>
        <v>#DIV/0!</v>
      </c>
      <c r="E1727" s="615"/>
      <c r="F1727" s="616"/>
      <c r="G1727" s="616"/>
      <c r="H1727" s="614">
        <f>E1727+G1727</f>
        <v>0</v>
      </c>
      <c r="I1727" s="541"/>
      <c r="J1727" s="542"/>
      <c r="K1727" s="519" t="s">
        <v>419</v>
      </c>
      <c r="L1727" s="519">
        <f>I1727</f>
        <v>0</v>
      </c>
      <c r="M1727" s="542"/>
      <c r="N1727" s="542"/>
      <c r="O1727" s="519" t="s">
        <v>419</v>
      </c>
      <c r="P1727" s="519">
        <f>M1727</f>
        <v>0</v>
      </c>
      <c r="Q1727" s="519">
        <f>I1727+M1727</f>
        <v>0</v>
      </c>
      <c r="R1727" s="519">
        <f>J1727+N1727</f>
        <v>0</v>
      </c>
      <c r="S1727" s="519" t="s">
        <v>419</v>
      </c>
      <c r="T1727" s="521">
        <f>Q1727</f>
        <v>0</v>
      </c>
    </row>
    <row r="1728" spans="1:20" ht="15.75" hidden="1" thickBot="1">
      <c r="A1728" s="534" t="s">
        <v>56</v>
      </c>
      <c r="B1728" s="518" t="s">
        <v>419</v>
      </c>
      <c r="C1728" s="519" t="e">
        <f>ROUND((Q1728-R1728)/H1728/12,0)</f>
        <v>#DIV/0!</v>
      </c>
      <c r="D1728" s="519" t="e">
        <f>ROUND(R1728/F1728/12,0)</f>
        <v>#DIV/0!</v>
      </c>
      <c r="E1728" s="615"/>
      <c r="F1728" s="616"/>
      <c r="G1728" s="616"/>
      <c r="H1728" s="614">
        <f>E1728+G1728</f>
        <v>0</v>
      </c>
      <c r="I1728" s="541"/>
      <c r="J1728" s="542"/>
      <c r="K1728" s="519" t="s">
        <v>419</v>
      </c>
      <c r="L1728" s="519">
        <f>I1728</f>
        <v>0</v>
      </c>
      <c r="M1728" s="542"/>
      <c r="N1728" s="542"/>
      <c r="O1728" s="519" t="s">
        <v>419</v>
      </c>
      <c r="P1728" s="519">
        <f>M1728</f>
        <v>0</v>
      </c>
      <c r="Q1728" s="519">
        <f>I1728+M1728</f>
        <v>0</v>
      </c>
      <c r="R1728" s="519">
        <f>J1728+N1728</f>
        <v>0</v>
      </c>
      <c r="S1728" s="519" t="s">
        <v>419</v>
      </c>
      <c r="T1728" s="521">
        <f>Q1728</f>
        <v>0</v>
      </c>
    </row>
    <row r="1729" spans="1:20" ht="15.75" hidden="1" thickBot="1">
      <c r="A1729" s="534" t="s">
        <v>57</v>
      </c>
      <c r="B1729" s="518" t="s">
        <v>419</v>
      </c>
      <c r="C1729" s="519" t="s">
        <v>419</v>
      </c>
      <c r="D1729" s="519" t="s">
        <v>419</v>
      </c>
      <c r="E1729" s="612" t="s">
        <v>419</v>
      </c>
      <c r="F1729" s="613" t="s">
        <v>419</v>
      </c>
      <c r="G1729" s="613" t="s">
        <v>419</v>
      </c>
      <c r="H1729" s="614" t="s">
        <v>419</v>
      </c>
      <c r="I1729" s="522" t="s">
        <v>419</v>
      </c>
      <c r="J1729" s="519" t="s">
        <v>419</v>
      </c>
      <c r="K1729" s="542"/>
      <c r="L1729" s="519">
        <f>K1729</f>
        <v>0</v>
      </c>
      <c r="M1729" s="519" t="s">
        <v>419</v>
      </c>
      <c r="N1729" s="519" t="s">
        <v>419</v>
      </c>
      <c r="O1729" s="542"/>
      <c r="P1729" s="519">
        <f>O1729</f>
        <v>0</v>
      </c>
      <c r="Q1729" s="519" t="s">
        <v>419</v>
      </c>
      <c r="R1729" s="519" t="s">
        <v>419</v>
      </c>
      <c r="S1729" s="519">
        <f>K1729+O1729</f>
        <v>0</v>
      </c>
      <c r="T1729" s="521">
        <f>S1729</f>
        <v>0</v>
      </c>
    </row>
    <row r="1730" spans="1:20" ht="18.75" hidden="1" thickBot="1">
      <c r="A1730" s="535" t="s">
        <v>518</v>
      </c>
      <c r="B1730" s="536"/>
      <c r="C1730" s="519" t="e">
        <f>ROUND((Q1730-R1730)/H1730/12,0)</f>
        <v>#DIV/0!</v>
      </c>
      <c r="D1730" s="519" t="e">
        <f>ROUND(R1730/F1730/12,0)</f>
        <v>#DIV/0!</v>
      </c>
      <c r="E1730" s="612">
        <f>E1731+E1732</f>
        <v>0</v>
      </c>
      <c r="F1730" s="613">
        <f>F1731+F1732</f>
        <v>0</v>
      </c>
      <c r="G1730" s="613">
        <f>G1731+G1732</f>
        <v>0</v>
      </c>
      <c r="H1730" s="614">
        <f>IF(E1730+G1730=H1731+H1732,E1730+G1730, "CHYBA")</f>
        <v>0</v>
      </c>
      <c r="I1730" s="522">
        <f>I1731+I1732</f>
        <v>0</v>
      </c>
      <c r="J1730" s="519">
        <f t="shared" ref="J1730" si="556">J1731+J1732</f>
        <v>0</v>
      </c>
      <c r="K1730" s="519">
        <f>K1733</f>
        <v>0</v>
      </c>
      <c r="L1730" s="519">
        <f>IF(I1730+K1730=L1731+L1732+L1733,I1730+K1730,"CHYBA")</f>
        <v>0</v>
      </c>
      <c r="M1730" s="519">
        <f>M1731+M1732</f>
        <v>0</v>
      </c>
      <c r="N1730" s="519">
        <f>N1731+N1732</f>
        <v>0</v>
      </c>
      <c r="O1730" s="519">
        <f>O1733</f>
        <v>0</v>
      </c>
      <c r="P1730" s="519">
        <f>IF(M1730+O1730=P1731+P1732+P1733,M1730+O1730,"CHYBA")</f>
        <v>0</v>
      </c>
      <c r="Q1730" s="519">
        <f>Q1731+Q1732</f>
        <v>0</v>
      </c>
      <c r="R1730" s="519">
        <f>R1731+R1732</f>
        <v>0</v>
      </c>
      <c r="S1730" s="519">
        <f>S1733</f>
        <v>0</v>
      </c>
      <c r="T1730" s="521">
        <f>IF(Q1730+S1730=T1731+T1732+T1733,Q1730+S1730,"CHYBA")</f>
        <v>0</v>
      </c>
    </row>
    <row r="1731" spans="1:20" ht="15.75" hidden="1" thickBot="1">
      <c r="A1731" s="534" t="s">
        <v>55</v>
      </c>
      <c r="B1731" s="518" t="s">
        <v>419</v>
      </c>
      <c r="C1731" s="519" t="e">
        <f>ROUND((Q1731-R1731)/H1731/12,0)</f>
        <v>#DIV/0!</v>
      </c>
      <c r="D1731" s="519" t="e">
        <f>ROUND(R1731/F1731/12,0)</f>
        <v>#DIV/0!</v>
      </c>
      <c r="E1731" s="615"/>
      <c r="F1731" s="616"/>
      <c r="G1731" s="616"/>
      <c r="H1731" s="614">
        <f>E1731+G1731</f>
        <v>0</v>
      </c>
      <c r="I1731" s="541"/>
      <c r="J1731" s="542"/>
      <c r="K1731" s="519" t="s">
        <v>419</v>
      </c>
      <c r="L1731" s="519">
        <f>I1731</f>
        <v>0</v>
      </c>
      <c r="M1731" s="542"/>
      <c r="N1731" s="542"/>
      <c r="O1731" s="519" t="s">
        <v>419</v>
      </c>
      <c r="P1731" s="519">
        <f>M1731</f>
        <v>0</v>
      </c>
      <c r="Q1731" s="519">
        <f>I1731+M1731</f>
        <v>0</v>
      </c>
      <c r="R1731" s="519">
        <f>J1731+N1731</f>
        <v>0</v>
      </c>
      <c r="S1731" s="519" t="s">
        <v>419</v>
      </c>
      <c r="T1731" s="521">
        <f>Q1731</f>
        <v>0</v>
      </c>
    </row>
    <row r="1732" spans="1:20" ht="15.75" hidden="1" thickBot="1">
      <c r="A1732" s="534" t="s">
        <v>56</v>
      </c>
      <c r="B1732" s="518" t="s">
        <v>419</v>
      </c>
      <c r="C1732" s="519" t="e">
        <f>ROUND((Q1732-R1732)/H1732/12,0)</f>
        <v>#DIV/0!</v>
      </c>
      <c r="D1732" s="519" t="e">
        <f>ROUND(R1732/F1732/12,0)</f>
        <v>#DIV/0!</v>
      </c>
      <c r="E1732" s="615"/>
      <c r="F1732" s="616"/>
      <c r="G1732" s="616"/>
      <c r="H1732" s="614">
        <f>E1732+G1732</f>
        <v>0</v>
      </c>
      <c r="I1732" s="541"/>
      <c r="J1732" s="542"/>
      <c r="K1732" s="519" t="s">
        <v>419</v>
      </c>
      <c r="L1732" s="519">
        <f>I1732</f>
        <v>0</v>
      </c>
      <c r="M1732" s="542"/>
      <c r="N1732" s="542"/>
      <c r="O1732" s="519" t="s">
        <v>419</v>
      </c>
      <c r="P1732" s="519">
        <f>M1732</f>
        <v>0</v>
      </c>
      <c r="Q1732" s="519">
        <f>I1732+M1732</f>
        <v>0</v>
      </c>
      <c r="R1732" s="519">
        <f>J1732+N1732</f>
        <v>0</v>
      </c>
      <c r="S1732" s="519" t="s">
        <v>419</v>
      </c>
      <c r="T1732" s="521">
        <f>Q1732</f>
        <v>0</v>
      </c>
    </row>
    <row r="1733" spans="1:20" ht="15.75" hidden="1" thickBot="1">
      <c r="A1733" s="534" t="s">
        <v>57</v>
      </c>
      <c r="B1733" s="518" t="s">
        <v>419</v>
      </c>
      <c r="C1733" s="519" t="s">
        <v>419</v>
      </c>
      <c r="D1733" s="519" t="s">
        <v>419</v>
      </c>
      <c r="E1733" s="612" t="s">
        <v>419</v>
      </c>
      <c r="F1733" s="613" t="s">
        <v>419</v>
      </c>
      <c r="G1733" s="613" t="s">
        <v>419</v>
      </c>
      <c r="H1733" s="614" t="s">
        <v>419</v>
      </c>
      <c r="I1733" s="522" t="s">
        <v>419</v>
      </c>
      <c r="J1733" s="519" t="s">
        <v>419</v>
      </c>
      <c r="K1733" s="542"/>
      <c r="L1733" s="519">
        <f>K1733</f>
        <v>0</v>
      </c>
      <c r="M1733" s="519" t="s">
        <v>419</v>
      </c>
      <c r="N1733" s="519" t="s">
        <v>419</v>
      </c>
      <c r="O1733" s="542"/>
      <c r="P1733" s="519">
        <f>O1733</f>
        <v>0</v>
      </c>
      <c r="Q1733" s="519" t="s">
        <v>419</v>
      </c>
      <c r="R1733" s="519" t="s">
        <v>419</v>
      </c>
      <c r="S1733" s="519">
        <f>K1733+O1733</f>
        <v>0</v>
      </c>
      <c r="T1733" s="521">
        <f>S1733</f>
        <v>0</v>
      </c>
    </row>
    <row r="1734" spans="1:20" ht="18.75" hidden="1" thickBot="1">
      <c r="A1734" s="535" t="s">
        <v>518</v>
      </c>
      <c r="B1734" s="536"/>
      <c r="C1734" s="519" t="e">
        <f>ROUND((Q1734-R1734)/H1734/12,0)</f>
        <v>#DIV/0!</v>
      </c>
      <c r="D1734" s="519" t="e">
        <f>ROUND(R1734/F1734/12,0)</f>
        <v>#DIV/0!</v>
      </c>
      <c r="E1734" s="612">
        <f>E1735+E1736</f>
        <v>0</v>
      </c>
      <c r="F1734" s="613">
        <f>F1735+F1736</f>
        <v>0</v>
      </c>
      <c r="G1734" s="613">
        <f>G1735+G1736</f>
        <v>0</v>
      </c>
      <c r="H1734" s="614">
        <f>IF(E1734+G1734=H1735+H1736,E1734+G1734, "CHYBA")</f>
        <v>0</v>
      </c>
      <c r="I1734" s="522">
        <f>I1735+I1736</f>
        <v>0</v>
      </c>
      <c r="J1734" s="519">
        <f t="shared" ref="J1734" si="557">J1735+J1736</f>
        <v>0</v>
      </c>
      <c r="K1734" s="519">
        <f>K1737</f>
        <v>0</v>
      </c>
      <c r="L1734" s="519">
        <f>IF(I1734+K1734=L1735+L1736+L1737,I1734+K1734,"CHYBA")</f>
        <v>0</v>
      </c>
      <c r="M1734" s="519">
        <f>M1735+M1736</f>
        <v>0</v>
      </c>
      <c r="N1734" s="519">
        <f>N1735+N1736</f>
        <v>0</v>
      </c>
      <c r="O1734" s="519">
        <f>O1737</f>
        <v>0</v>
      </c>
      <c r="P1734" s="519">
        <f>IF(M1734+O1734=P1735+P1736+P1737,M1734+O1734,"CHYBA")</f>
        <v>0</v>
      </c>
      <c r="Q1734" s="519">
        <f>Q1735+Q1736</f>
        <v>0</v>
      </c>
      <c r="R1734" s="519">
        <f>R1735+R1736</f>
        <v>0</v>
      </c>
      <c r="S1734" s="519">
        <f>S1737</f>
        <v>0</v>
      </c>
      <c r="T1734" s="521">
        <f>IF(Q1734+S1734=T1735+T1736+T1737,Q1734+S1734,"CHYBA")</f>
        <v>0</v>
      </c>
    </row>
    <row r="1735" spans="1:20" ht="15.75" hidden="1" thickBot="1">
      <c r="A1735" s="534" t="s">
        <v>55</v>
      </c>
      <c r="B1735" s="518" t="s">
        <v>419</v>
      </c>
      <c r="C1735" s="519" t="e">
        <f>ROUND((Q1735-R1735)/H1735/12,0)</f>
        <v>#DIV/0!</v>
      </c>
      <c r="D1735" s="519" t="e">
        <f>ROUND(R1735/F1735/12,0)</f>
        <v>#DIV/0!</v>
      </c>
      <c r="E1735" s="615"/>
      <c r="F1735" s="616"/>
      <c r="G1735" s="616"/>
      <c r="H1735" s="614">
        <f>E1735+G1735</f>
        <v>0</v>
      </c>
      <c r="I1735" s="541"/>
      <c r="J1735" s="542"/>
      <c r="K1735" s="519" t="s">
        <v>419</v>
      </c>
      <c r="L1735" s="519">
        <f>I1735</f>
        <v>0</v>
      </c>
      <c r="M1735" s="542"/>
      <c r="N1735" s="542"/>
      <c r="O1735" s="519" t="s">
        <v>419</v>
      </c>
      <c r="P1735" s="519">
        <f>M1735</f>
        <v>0</v>
      </c>
      <c r="Q1735" s="519">
        <f>I1735+M1735</f>
        <v>0</v>
      </c>
      <c r="R1735" s="519">
        <f>J1735+N1735</f>
        <v>0</v>
      </c>
      <c r="S1735" s="519" t="s">
        <v>419</v>
      </c>
      <c r="T1735" s="521">
        <f>Q1735</f>
        <v>0</v>
      </c>
    </row>
    <row r="1736" spans="1:20" ht="15.75" hidden="1" thickBot="1">
      <c r="A1736" s="534" t="s">
        <v>56</v>
      </c>
      <c r="B1736" s="518" t="s">
        <v>419</v>
      </c>
      <c r="C1736" s="519" t="e">
        <f>ROUND((Q1736-R1736)/H1736/12,0)</f>
        <v>#DIV/0!</v>
      </c>
      <c r="D1736" s="519" t="e">
        <f>ROUND(R1736/F1736/12,0)</f>
        <v>#DIV/0!</v>
      </c>
      <c r="E1736" s="615"/>
      <c r="F1736" s="616"/>
      <c r="G1736" s="616"/>
      <c r="H1736" s="614">
        <f>E1736+G1736</f>
        <v>0</v>
      </c>
      <c r="I1736" s="541"/>
      <c r="J1736" s="542"/>
      <c r="K1736" s="519" t="s">
        <v>419</v>
      </c>
      <c r="L1736" s="519">
        <f>I1736</f>
        <v>0</v>
      </c>
      <c r="M1736" s="542"/>
      <c r="N1736" s="542"/>
      <c r="O1736" s="519" t="s">
        <v>419</v>
      </c>
      <c r="P1736" s="519">
        <f>M1736</f>
        <v>0</v>
      </c>
      <c r="Q1736" s="519">
        <f>I1736+M1736</f>
        <v>0</v>
      </c>
      <c r="R1736" s="519">
        <f>J1736+N1736</f>
        <v>0</v>
      </c>
      <c r="S1736" s="519" t="s">
        <v>419</v>
      </c>
      <c r="T1736" s="521">
        <f>Q1736</f>
        <v>0</v>
      </c>
    </row>
    <row r="1737" spans="1:20" ht="15.75" hidden="1" thickBot="1">
      <c r="A1737" s="534" t="s">
        <v>57</v>
      </c>
      <c r="B1737" s="518" t="s">
        <v>419</v>
      </c>
      <c r="C1737" s="519" t="s">
        <v>419</v>
      </c>
      <c r="D1737" s="519" t="s">
        <v>419</v>
      </c>
      <c r="E1737" s="612" t="s">
        <v>419</v>
      </c>
      <c r="F1737" s="613" t="s">
        <v>419</v>
      </c>
      <c r="G1737" s="613" t="s">
        <v>419</v>
      </c>
      <c r="H1737" s="614" t="s">
        <v>419</v>
      </c>
      <c r="I1737" s="522" t="s">
        <v>419</v>
      </c>
      <c r="J1737" s="519" t="s">
        <v>419</v>
      </c>
      <c r="K1737" s="542"/>
      <c r="L1737" s="519">
        <f>K1737</f>
        <v>0</v>
      </c>
      <c r="M1737" s="519" t="s">
        <v>419</v>
      </c>
      <c r="N1737" s="519" t="s">
        <v>419</v>
      </c>
      <c r="O1737" s="542"/>
      <c r="P1737" s="519">
        <f>O1737</f>
        <v>0</v>
      </c>
      <c r="Q1737" s="519" t="s">
        <v>419</v>
      </c>
      <c r="R1737" s="519" t="s">
        <v>419</v>
      </c>
      <c r="S1737" s="519">
        <f>K1737+O1737</f>
        <v>0</v>
      </c>
      <c r="T1737" s="521">
        <f>S1737</f>
        <v>0</v>
      </c>
    </row>
    <row r="1738" spans="1:20" ht="18.75" hidden="1" thickBot="1">
      <c r="A1738" s="535" t="s">
        <v>518</v>
      </c>
      <c r="B1738" s="536"/>
      <c r="C1738" s="519" t="e">
        <f>ROUND((Q1738-R1738)/H1738/12,0)</f>
        <v>#DIV/0!</v>
      </c>
      <c r="D1738" s="519" t="e">
        <f>ROUND(R1738/F1738/12,0)</f>
        <v>#DIV/0!</v>
      </c>
      <c r="E1738" s="612">
        <f>E1739+E1740</f>
        <v>0</v>
      </c>
      <c r="F1738" s="613">
        <f>F1739+F1740</f>
        <v>0</v>
      </c>
      <c r="G1738" s="613">
        <f>G1739+G1740</f>
        <v>0</v>
      </c>
      <c r="H1738" s="614">
        <f>IF(E1738+G1738=H1739+H1740,E1738+G1738, "CHYBA")</f>
        <v>0</v>
      </c>
      <c r="I1738" s="522">
        <f>I1739+I1740</f>
        <v>0</v>
      </c>
      <c r="J1738" s="519">
        <f t="shared" ref="J1738" si="558">J1739+J1740</f>
        <v>0</v>
      </c>
      <c r="K1738" s="519">
        <f>K1741</f>
        <v>0</v>
      </c>
      <c r="L1738" s="519">
        <f>IF(I1738+K1738=L1739+L1740+L1741,I1738+K1738,"CHYBA")</f>
        <v>0</v>
      </c>
      <c r="M1738" s="519">
        <f>M1739+M1740</f>
        <v>0</v>
      </c>
      <c r="N1738" s="519">
        <f>N1739+N1740</f>
        <v>0</v>
      </c>
      <c r="O1738" s="519">
        <f>O1741</f>
        <v>0</v>
      </c>
      <c r="P1738" s="519">
        <f>IF(M1738+O1738=P1739+P1740+P1741,M1738+O1738,"CHYBA")</f>
        <v>0</v>
      </c>
      <c r="Q1738" s="519">
        <f>Q1739+Q1740</f>
        <v>0</v>
      </c>
      <c r="R1738" s="519">
        <f>R1739+R1740</f>
        <v>0</v>
      </c>
      <c r="S1738" s="519">
        <f>S1741</f>
        <v>0</v>
      </c>
      <c r="T1738" s="521">
        <f>IF(Q1738+S1738=T1739+T1740+T1741,Q1738+S1738,"CHYBA")</f>
        <v>0</v>
      </c>
    </row>
    <row r="1739" spans="1:20" ht="15.75" hidden="1" thickBot="1">
      <c r="A1739" s="534" t="s">
        <v>55</v>
      </c>
      <c r="B1739" s="518" t="s">
        <v>419</v>
      </c>
      <c r="C1739" s="519" t="e">
        <f>ROUND((Q1739-R1739)/H1739/12,0)</f>
        <v>#DIV/0!</v>
      </c>
      <c r="D1739" s="519" t="e">
        <f>ROUND(R1739/F1739/12,0)</f>
        <v>#DIV/0!</v>
      </c>
      <c r="E1739" s="615"/>
      <c r="F1739" s="616"/>
      <c r="G1739" s="616"/>
      <c r="H1739" s="614">
        <f>E1739+G1739</f>
        <v>0</v>
      </c>
      <c r="I1739" s="541"/>
      <c r="J1739" s="542"/>
      <c r="K1739" s="519" t="s">
        <v>419</v>
      </c>
      <c r="L1739" s="519">
        <f>I1739</f>
        <v>0</v>
      </c>
      <c r="M1739" s="542"/>
      <c r="N1739" s="542"/>
      <c r="O1739" s="519" t="s">
        <v>419</v>
      </c>
      <c r="P1739" s="519">
        <f>M1739</f>
        <v>0</v>
      </c>
      <c r="Q1739" s="519">
        <f>I1739+M1739</f>
        <v>0</v>
      </c>
      <c r="R1739" s="519">
        <f>J1739+N1739</f>
        <v>0</v>
      </c>
      <c r="S1739" s="519" t="s">
        <v>419</v>
      </c>
      <c r="T1739" s="521">
        <f>Q1739</f>
        <v>0</v>
      </c>
    </row>
    <row r="1740" spans="1:20" ht="15.75" hidden="1" thickBot="1">
      <c r="A1740" s="534" t="s">
        <v>56</v>
      </c>
      <c r="B1740" s="518" t="s">
        <v>419</v>
      </c>
      <c r="C1740" s="519" t="e">
        <f>ROUND((Q1740-R1740)/H1740/12,0)</f>
        <v>#DIV/0!</v>
      </c>
      <c r="D1740" s="519" t="e">
        <f>ROUND(R1740/F1740/12,0)</f>
        <v>#DIV/0!</v>
      </c>
      <c r="E1740" s="615"/>
      <c r="F1740" s="616"/>
      <c r="G1740" s="616"/>
      <c r="H1740" s="614">
        <f>E1740+G1740</f>
        <v>0</v>
      </c>
      <c r="I1740" s="541"/>
      <c r="J1740" s="542"/>
      <c r="K1740" s="519" t="s">
        <v>419</v>
      </c>
      <c r="L1740" s="519">
        <f>I1740</f>
        <v>0</v>
      </c>
      <c r="M1740" s="542"/>
      <c r="N1740" s="542"/>
      <c r="O1740" s="519" t="s">
        <v>419</v>
      </c>
      <c r="P1740" s="519">
        <f>M1740</f>
        <v>0</v>
      </c>
      <c r="Q1740" s="519">
        <f>I1740+M1740</f>
        <v>0</v>
      </c>
      <c r="R1740" s="519">
        <f>J1740+N1740</f>
        <v>0</v>
      </c>
      <c r="S1740" s="519" t="s">
        <v>419</v>
      </c>
      <c r="T1740" s="521">
        <f>Q1740</f>
        <v>0</v>
      </c>
    </row>
    <row r="1741" spans="1:20" ht="15.75" hidden="1" thickBot="1">
      <c r="A1741" s="534" t="s">
        <v>57</v>
      </c>
      <c r="B1741" s="518" t="s">
        <v>419</v>
      </c>
      <c r="C1741" s="519" t="s">
        <v>419</v>
      </c>
      <c r="D1741" s="519" t="s">
        <v>419</v>
      </c>
      <c r="E1741" s="612" t="s">
        <v>419</v>
      </c>
      <c r="F1741" s="613" t="s">
        <v>419</v>
      </c>
      <c r="G1741" s="613" t="s">
        <v>419</v>
      </c>
      <c r="H1741" s="614" t="s">
        <v>419</v>
      </c>
      <c r="I1741" s="522" t="s">
        <v>419</v>
      </c>
      <c r="J1741" s="519" t="s">
        <v>419</v>
      </c>
      <c r="K1741" s="542"/>
      <c r="L1741" s="519">
        <f>K1741</f>
        <v>0</v>
      </c>
      <c r="M1741" s="519" t="s">
        <v>419</v>
      </c>
      <c r="N1741" s="519" t="s">
        <v>419</v>
      </c>
      <c r="O1741" s="542"/>
      <c r="P1741" s="519">
        <f>O1741</f>
        <v>0</v>
      </c>
      <c r="Q1741" s="519" t="s">
        <v>419</v>
      </c>
      <c r="R1741" s="519" t="s">
        <v>419</v>
      </c>
      <c r="S1741" s="519">
        <f>K1741+O1741</f>
        <v>0</v>
      </c>
      <c r="T1741" s="521">
        <f>S1741</f>
        <v>0</v>
      </c>
    </row>
    <row r="1742" spans="1:20" ht="18.75" hidden="1" thickBot="1">
      <c r="A1742" s="535" t="s">
        <v>518</v>
      </c>
      <c r="B1742" s="536"/>
      <c r="C1742" s="519" t="e">
        <f>ROUND((Q1742-R1742)/H1742/12,0)</f>
        <v>#DIV/0!</v>
      </c>
      <c r="D1742" s="519" t="e">
        <f>ROUND(R1742/F1742/12,0)</f>
        <v>#DIV/0!</v>
      </c>
      <c r="E1742" s="612">
        <f>E1743+E1744</f>
        <v>0</v>
      </c>
      <c r="F1742" s="613">
        <f>F1743+F1744</f>
        <v>0</v>
      </c>
      <c r="G1742" s="613">
        <f>G1743+G1744</f>
        <v>0</v>
      </c>
      <c r="H1742" s="614">
        <f>IF(E1742+G1742=H1743+H1744,E1742+G1742, "CHYBA")</f>
        <v>0</v>
      </c>
      <c r="I1742" s="522">
        <f>I1743+I1744</f>
        <v>0</v>
      </c>
      <c r="J1742" s="519">
        <f t="shared" ref="J1742" si="559">J1743+J1744</f>
        <v>0</v>
      </c>
      <c r="K1742" s="519">
        <f>K1745</f>
        <v>0</v>
      </c>
      <c r="L1742" s="519">
        <f>IF(I1742+K1742=L1743+L1744+L1745,I1742+K1742,"CHYBA")</f>
        <v>0</v>
      </c>
      <c r="M1742" s="519">
        <f>M1743+M1744</f>
        <v>0</v>
      </c>
      <c r="N1742" s="519">
        <f>N1743+N1744</f>
        <v>0</v>
      </c>
      <c r="O1742" s="519">
        <f>O1745</f>
        <v>0</v>
      </c>
      <c r="P1742" s="519">
        <f>IF(M1742+O1742=P1743+P1744+P1745,M1742+O1742,"CHYBA")</f>
        <v>0</v>
      </c>
      <c r="Q1742" s="519">
        <f>Q1743+Q1744</f>
        <v>0</v>
      </c>
      <c r="R1742" s="519">
        <f>R1743+R1744</f>
        <v>0</v>
      </c>
      <c r="S1742" s="519">
        <f>S1745</f>
        <v>0</v>
      </c>
      <c r="T1742" s="521">
        <f>IF(Q1742+S1742=T1743+T1744+T1745,Q1742+S1742,"CHYBA")</f>
        <v>0</v>
      </c>
    </row>
    <row r="1743" spans="1:20" ht="15.75" hidden="1" thickBot="1">
      <c r="A1743" s="534" t="s">
        <v>55</v>
      </c>
      <c r="B1743" s="518" t="s">
        <v>419</v>
      </c>
      <c r="C1743" s="519" t="e">
        <f>ROUND((Q1743-R1743)/H1743/12,0)</f>
        <v>#DIV/0!</v>
      </c>
      <c r="D1743" s="519" t="e">
        <f>ROUND(R1743/F1743/12,0)</f>
        <v>#DIV/0!</v>
      </c>
      <c r="E1743" s="615"/>
      <c r="F1743" s="616"/>
      <c r="G1743" s="616"/>
      <c r="H1743" s="614">
        <f>E1743+G1743</f>
        <v>0</v>
      </c>
      <c r="I1743" s="541"/>
      <c r="J1743" s="542"/>
      <c r="K1743" s="519" t="s">
        <v>419</v>
      </c>
      <c r="L1743" s="519">
        <f>I1743</f>
        <v>0</v>
      </c>
      <c r="M1743" s="542"/>
      <c r="N1743" s="542"/>
      <c r="O1743" s="519" t="s">
        <v>419</v>
      </c>
      <c r="P1743" s="519">
        <f>M1743</f>
        <v>0</v>
      </c>
      <c r="Q1743" s="519">
        <f>I1743+M1743</f>
        <v>0</v>
      </c>
      <c r="R1743" s="519">
        <f>J1743+N1743</f>
        <v>0</v>
      </c>
      <c r="S1743" s="519" t="s">
        <v>419</v>
      </c>
      <c r="T1743" s="521">
        <f>Q1743</f>
        <v>0</v>
      </c>
    </row>
    <row r="1744" spans="1:20" ht="15.75" hidden="1" thickBot="1">
      <c r="A1744" s="534" t="s">
        <v>56</v>
      </c>
      <c r="B1744" s="518" t="s">
        <v>419</v>
      </c>
      <c r="C1744" s="519" t="e">
        <f>ROUND((Q1744-R1744)/H1744/12,0)</f>
        <v>#DIV/0!</v>
      </c>
      <c r="D1744" s="519" t="e">
        <f>ROUND(R1744/F1744/12,0)</f>
        <v>#DIV/0!</v>
      </c>
      <c r="E1744" s="615"/>
      <c r="F1744" s="616"/>
      <c r="G1744" s="616"/>
      <c r="H1744" s="614">
        <f>E1744+G1744</f>
        <v>0</v>
      </c>
      <c r="I1744" s="541"/>
      <c r="J1744" s="542"/>
      <c r="K1744" s="519" t="s">
        <v>419</v>
      </c>
      <c r="L1744" s="519">
        <f>I1744</f>
        <v>0</v>
      </c>
      <c r="M1744" s="542"/>
      <c r="N1744" s="542"/>
      <c r="O1744" s="519" t="s">
        <v>419</v>
      </c>
      <c r="P1744" s="519">
        <f>M1744</f>
        <v>0</v>
      </c>
      <c r="Q1744" s="519">
        <f>I1744+M1744</f>
        <v>0</v>
      </c>
      <c r="R1744" s="519">
        <f>J1744+N1744</f>
        <v>0</v>
      </c>
      <c r="S1744" s="519" t="s">
        <v>419</v>
      </c>
      <c r="T1744" s="521">
        <f>Q1744</f>
        <v>0</v>
      </c>
    </row>
    <row r="1745" spans="1:20" ht="15.75" hidden="1" thickBot="1">
      <c r="A1745" s="534" t="s">
        <v>57</v>
      </c>
      <c r="B1745" s="518" t="s">
        <v>419</v>
      </c>
      <c r="C1745" s="519" t="s">
        <v>419</v>
      </c>
      <c r="D1745" s="519" t="s">
        <v>419</v>
      </c>
      <c r="E1745" s="612" t="s">
        <v>419</v>
      </c>
      <c r="F1745" s="613" t="s">
        <v>419</v>
      </c>
      <c r="G1745" s="613" t="s">
        <v>419</v>
      </c>
      <c r="H1745" s="614" t="s">
        <v>419</v>
      </c>
      <c r="I1745" s="522" t="s">
        <v>419</v>
      </c>
      <c r="J1745" s="519" t="s">
        <v>419</v>
      </c>
      <c r="K1745" s="542"/>
      <c r="L1745" s="519">
        <f>K1745</f>
        <v>0</v>
      </c>
      <c r="M1745" s="519" t="s">
        <v>419</v>
      </c>
      <c r="N1745" s="519" t="s">
        <v>419</v>
      </c>
      <c r="O1745" s="542"/>
      <c r="P1745" s="519">
        <f>O1745</f>
        <v>0</v>
      </c>
      <c r="Q1745" s="519" t="s">
        <v>419</v>
      </c>
      <c r="R1745" s="519" t="s">
        <v>419</v>
      </c>
      <c r="S1745" s="519">
        <f>K1745+O1745</f>
        <v>0</v>
      </c>
      <c r="T1745" s="521">
        <f>S1745</f>
        <v>0</v>
      </c>
    </row>
    <row r="1746" spans="1:20" ht="18.75" hidden="1" thickBot="1">
      <c r="A1746" s="535" t="s">
        <v>518</v>
      </c>
      <c r="B1746" s="536"/>
      <c r="C1746" s="519" t="e">
        <f>ROUND((Q1746-R1746)/H1746/12,0)</f>
        <v>#DIV/0!</v>
      </c>
      <c r="D1746" s="519" t="e">
        <f>ROUND(R1746/F1746/12,0)</f>
        <v>#DIV/0!</v>
      </c>
      <c r="E1746" s="612">
        <f>E1747+E1748</f>
        <v>0</v>
      </c>
      <c r="F1746" s="613">
        <f>F1747+F1748</f>
        <v>0</v>
      </c>
      <c r="G1746" s="613">
        <f>G1747+G1748</f>
        <v>0</v>
      </c>
      <c r="H1746" s="614">
        <f>IF(E1746+G1746=H1747+H1748,E1746+G1746, "CHYBA")</f>
        <v>0</v>
      </c>
      <c r="I1746" s="522">
        <f>I1747+I1748</f>
        <v>0</v>
      </c>
      <c r="J1746" s="519">
        <f t="shared" ref="J1746" si="560">J1747+J1748</f>
        <v>0</v>
      </c>
      <c r="K1746" s="519">
        <f>K1749</f>
        <v>0</v>
      </c>
      <c r="L1746" s="519">
        <f>IF(I1746+K1746=L1747+L1748+L1749,I1746+K1746,"CHYBA")</f>
        <v>0</v>
      </c>
      <c r="M1746" s="519">
        <f>M1747+M1748</f>
        <v>0</v>
      </c>
      <c r="N1746" s="519">
        <f>N1747+N1748</f>
        <v>0</v>
      </c>
      <c r="O1746" s="519">
        <f>O1749</f>
        <v>0</v>
      </c>
      <c r="P1746" s="519">
        <f>IF(M1746+O1746=P1747+P1748+P1749,M1746+O1746,"CHYBA")</f>
        <v>0</v>
      </c>
      <c r="Q1746" s="519">
        <f>Q1747+Q1748</f>
        <v>0</v>
      </c>
      <c r="R1746" s="519">
        <f>R1747+R1748</f>
        <v>0</v>
      </c>
      <c r="S1746" s="519">
        <f>S1749</f>
        <v>0</v>
      </c>
      <c r="T1746" s="521">
        <f>IF(Q1746+S1746=T1747+T1748+T1749,Q1746+S1746,"CHYBA")</f>
        <v>0</v>
      </c>
    </row>
    <row r="1747" spans="1:20" ht="15.75" hidden="1" thickBot="1">
      <c r="A1747" s="534" t="s">
        <v>55</v>
      </c>
      <c r="B1747" s="518" t="s">
        <v>419</v>
      </c>
      <c r="C1747" s="519" t="e">
        <f>ROUND((Q1747-R1747)/H1747/12,0)</f>
        <v>#DIV/0!</v>
      </c>
      <c r="D1747" s="519" t="e">
        <f>ROUND(R1747/F1747/12,0)</f>
        <v>#DIV/0!</v>
      </c>
      <c r="E1747" s="615"/>
      <c r="F1747" s="616"/>
      <c r="G1747" s="616"/>
      <c r="H1747" s="614">
        <f>E1747+G1747</f>
        <v>0</v>
      </c>
      <c r="I1747" s="541"/>
      <c r="J1747" s="542"/>
      <c r="K1747" s="519" t="s">
        <v>419</v>
      </c>
      <c r="L1747" s="519">
        <f>I1747</f>
        <v>0</v>
      </c>
      <c r="M1747" s="542"/>
      <c r="N1747" s="542"/>
      <c r="O1747" s="519" t="s">
        <v>419</v>
      </c>
      <c r="P1747" s="519">
        <f>M1747</f>
        <v>0</v>
      </c>
      <c r="Q1747" s="519">
        <f>I1747+M1747</f>
        <v>0</v>
      </c>
      <c r="R1747" s="519">
        <f>J1747+N1747</f>
        <v>0</v>
      </c>
      <c r="S1747" s="519" t="s">
        <v>419</v>
      </c>
      <c r="T1747" s="521">
        <f>Q1747</f>
        <v>0</v>
      </c>
    </row>
    <row r="1748" spans="1:20" ht="15.75" hidden="1" thickBot="1">
      <c r="A1748" s="534" t="s">
        <v>56</v>
      </c>
      <c r="B1748" s="518" t="s">
        <v>419</v>
      </c>
      <c r="C1748" s="519" t="e">
        <f>ROUND((Q1748-R1748)/H1748/12,0)</f>
        <v>#DIV/0!</v>
      </c>
      <c r="D1748" s="519" t="e">
        <f>ROUND(R1748/F1748/12,0)</f>
        <v>#DIV/0!</v>
      </c>
      <c r="E1748" s="615"/>
      <c r="F1748" s="616"/>
      <c r="G1748" s="616"/>
      <c r="H1748" s="614">
        <f>E1748+G1748</f>
        <v>0</v>
      </c>
      <c r="I1748" s="541"/>
      <c r="J1748" s="542"/>
      <c r="K1748" s="519" t="s">
        <v>419</v>
      </c>
      <c r="L1748" s="519">
        <f>I1748</f>
        <v>0</v>
      </c>
      <c r="M1748" s="542"/>
      <c r="N1748" s="542"/>
      <c r="O1748" s="519" t="s">
        <v>419</v>
      </c>
      <c r="P1748" s="519">
        <f>M1748</f>
        <v>0</v>
      </c>
      <c r="Q1748" s="519">
        <f>I1748+M1748</f>
        <v>0</v>
      </c>
      <c r="R1748" s="519">
        <f>J1748+N1748</f>
        <v>0</v>
      </c>
      <c r="S1748" s="519" t="s">
        <v>419</v>
      </c>
      <c r="T1748" s="521">
        <f>Q1748</f>
        <v>0</v>
      </c>
    </row>
    <row r="1749" spans="1:20" ht="15.75" hidden="1" thickBot="1">
      <c r="A1749" s="551" t="s">
        <v>57</v>
      </c>
      <c r="B1749" s="552" t="s">
        <v>419</v>
      </c>
      <c r="C1749" s="553" t="s">
        <v>419</v>
      </c>
      <c r="D1749" s="553" t="s">
        <v>419</v>
      </c>
      <c r="E1749" s="621" t="s">
        <v>419</v>
      </c>
      <c r="F1749" s="622" t="s">
        <v>419</v>
      </c>
      <c r="G1749" s="622" t="s">
        <v>419</v>
      </c>
      <c r="H1749" s="623" t="s">
        <v>419</v>
      </c>
      <c r="I1749" s="557" t="s">
        <v>419</v>
      </c>
      <c r="J1749" s="553" t="s">
        <v>419</v>
      </c>
      <c r="K1749" s="558"/>
      <c r="L1749" s="553">
        <f>K1749</f>
        <v>0</v>
      </c>
      <c r="M1749" s="553" t="s">
        <v>419</v>
      </c>
      <c r="N1749" s="553" t="s">
        <v>419</v>
      </c>
      <c r="O1749" s="558"/>
      <c r="P1749" s="553">
        <f>O1749</f>
        <v>0</v>
      </c>
      <c r="Q1749" s="553" t="s">
        <v>419</v>
      </c>
      <c r="R1749" s="553" t="s">
        <v>419</v>
      </c>
      <c r="S1749" s="553">
        <f>K1749+O1749</f>
        <v>0</v>
      </c>
      <c r="T1749" s="559">
        <f>S1749</f>
        <v>0</v>
      </c>
    </row>
    <row r="1750" spans="1:20" ht="16.5" hidden="1" thickBot="1">
      <c r="A1750" s="528" t="s">
        <v>425</v>
      </c>
      <c r="B1750" s="529" t="s">
        <v>419</v>
      </c>
      <c r="C1750" s="530" t="e">
        <f>ROUND((Q1750-R1750)/H1750/12,0)</f>
        <v>#DIV/0!</v>
      </c>
      <c r="D1750" s="530" t="e">
        <f>ROUND(R1750/F1750/12,0)</f>
        <v>#DIV/0!</v>
      </c>
      <c r="E1750" s="624">
        <f>E1751+E1752</f>
        <v>0</v>
      </c>
      <c r="F1750" s="625">
        <f>F1751+F1752</f>
        <v>0</v>
      </c>
      <c r="G1750" s="625">
        <f>G1751+G1752</f>
        <v>0</v>
      </c>
      <c r="H1750" s="626">
        <f>IF(E1750+G1750=H1751+H1752,E1750+G1750, "CHYBA")</f>
        <v>0</v>
      </c>
      <c r="I1750" s="533">
        <f>I1751+I1752</f>
        <v>0</v>
      </c>
      <c r="J1750" s="530">
        <f t="shared" ref="J1750" si="561">J1751+J1752</f>
        <v>0</v>
      </c>
      <c r="K1750" s="530">
        <f>K1753</f>
        <v>0</v>
      </c>
      <c r="L1750" s="530">
        <f>IF(I1750+K1750=L1751+L1752+L1753,I1750+K1750,"CHYBA")</f>
        <v>0</v>
      </c>
      <c r="M1750" s="530">
        <f>M1751+M1752</f>
        <v>0</v>
      </c>
      <c r="N1750" s="530">
        <f>N1751+N1752</f>
        <v>0</v>
      </c>
      <c r="O1750" s="530">
        <f>O1753</f>
        <v>0</v>
      </c>
      <c r="P1750" s="530">
        <f>IF(M1750+O1750=P1751+P1752+P1753,M1750+O1750,"CHYBA")</f>
        <v>0</v>
      </c>
      <c r="Q1750" s="530">
        <f>Q1751+Q1752</f>
        <v>0</v>
      </c>
      <c r="R1750" s="530">
        <f>R1751+R1752</f>
        <v>0</v>
      </c>
      <c r="S1750" s="530">
        <f>S1753</f>
        <v>0</v>
      </c>
      <c r="T1750" s="532">
        <f>IF(Q1750+S1750=T1751+T1752+T1753,Q1750+S1750,"CHYBA")</f>
        <v>0</v>
      </c>
    </row>
    <row r="1751" spans="1:20" ht="15.75" hidden="1" thickBot="1">
      <c r="A1751" s="534" t="s">
        <v>55</v>
      </c>
      <c r="B1751" s="518" t="s">
        <v>419</v>
      </c>
      <c r="C1751" s="519" t="e">
        <f>ROUND((Q1751-R1751)/H1751/12,0)</f>
        <v>#DIV/0!</v>
      </c>
      <c r="D1751" s="519" t="e">
        <f>ROUND(R1751/F1751/12,0)</f>
        <v>#DIV/0!</v>
      </c>
      <c r="E1751" s="612">
        <f>E1755+E1759+E1763+E1767+E1771+E1775+E1779</f>
        <v>0</v>
      </c>
      <c r="F1751" s="613">
        <f>F1755+F1759+F1763+F1767+F1771+F1775+F1779</f>
        <v>0</v>
      </c>
      <c r="G1751" s="613">
        <f>G1755+G1759+G1763+G1767+G1771+G1775+G1779</f>
        <v>0</v>
      </c>
      <c r="H1751" s="614">
        <f>E1751+G1751</f>
        <v>0</v>
      </c>
      <c r="I1751" s="522">
        <f>I1755+I1759+I1763+I1767+I1771+I1775+I1779</f>
        <v>0</v>
      </c>
      <c r="J1751" s="519">
        <f t="shared" ref="J1751:J1752" si="562">J1755+J1759+J1763+J1767+J1771+J1775+J1779</f>
        <v>0</v>
      </c>
      <c r="K1751" s="519" t="s">
        <v>419</v>
      </c>
      <c r="L1751" s="519">
        <f>I1751</f>
        <v>0</v>
      </c>
      <c r="M1751" s="519">
        <f>M1755+M1759+M1763+M1767+M1771+M1775+M1779</f>
        <v>0</v>
      </c>
      <c r="N1751" s="519">
        <f t="shared" ref="N1751:N1752" si="563">N1755+N1759+N1763+N1767+N1771+N1775+N1779</f>
        <v>0</v>
      </c>
      <c r="O1751" s="519" t="s">
        <v>419</v>
      </c>
      <c r="P1751" s="519">
        <f>M1751</f>
        <v>0</v>
      </c>
      <c r="Q1751" s="519">
        <f>I1751+M1751</f>
        <v>0</v>
      </c>
      <c r="R1751" s="519">
        <f>J1751+N1751</f>
        <v>0</v>
      </c>
      <c r="S1751" s="519" t="s">
        <v>419</v>
      </c>
      <c r="T1751" s="521">
        <f>Q1751</f>
        <v>0</v>
      </c>
    </row>
    <row r="1752" spans="1:20" ht="15.75" hidden="1" thickBot="1">
      <c r="A1752" s="534" t="s">
        <v>56</v>
      </c>
      <c r="B1752" s="518" t="s">
        <v>419</v>
      </c>
      <c r="C1752" s="519" t="e">
        <f>ROUND((Q1752-R1752)/H1752/12,0)</f>
        <v>#DIV/0!</v>
      </c>
      <c r="D1752" s="519" t="e">
        <f>ROUND(R1752/F1752/12,0)</f>
        <v>#DIV/0!</v>
      </c>
      <c r="E1752" s="612">
        <f>E1756+E1760+E1764+E1768+E1772+E1776+E1780</f>
        <v>0</v>
      </c>
      <c r="F1752" s="613">
        <f t="shared" ref="F1752:G1752" si="564">F1756+F1760+F1764+F1768+F1772+F1776+F1780</f>
        <v>0</v>
      </c>
      <c r="G1752" s="613">
        <f t="shared" si="564"/>
        <v>0</v>
      </c>
      <c r="H1752" s="614">
        <f>E1752+G1752</f>
        <v>0</v>
      </c>
      <c r="I1752" s="522">
        <f>I1756+I1760+I1764+I1768+I1772+I1776+I1780</f>
        <v>0</v>
      </c>
      <c r="J1752" s="519">
        <f t="shared" si="562"/>
        <v>0</v>
      </c>
      <c r="K1752" s="519" t="s">
        <v>419</v>
      </c>
      <c r="L1752" s="519">
        <f>I1752</f>
        <v>0</v>
      </c>
      <c r="M1752" s="519">
        <f>M1756+M1760+M1764+M1768+M1772+M1776+M1780</f>
        <v>0</v>
      </c>
      <c r="N1752" s="519">
        <f t="shared" si="563"/>
        <v>0</v>
      </c>
      <c r="O1752" s="519" t="s">
        <v>419</v>
      </c>
      <c r="P1752" s="519">
        <f>M1752</f>
        <v>0</v>
      </c>
      <c r="Q1752" s="519">
        <f>I1752+M1752</f>
        <v>0</v>
      </c>
      <c r="R1752" s="519">
        <f>J1752+N1752</f>
        <v>0</v>
      </c>
      <c r="S1752" s="519" t="s">
        <v>419</v>
      </c>
      <c r="T1752" s="521">
        <f>Q1752</f>
        <v>0</v>
      </c>
    </row>
    <row r="1753" spans="1:20" ht="15.75" hidden="1" thickBot="1">
      <c r="A1753" s="534" t="s">
        <v>57</v>
      </c>
      <c r="B1753" s="518" t="s">
        <v>419</v>
      </c>
      <c r="C1753" s="519" t="s">
        <v>419</v>
      </c>
      <c r="D1753" s="519" t="s">
        <v>419</v>
      </c>
      <c r="E1753" s="612" t="s">
        <v>419</v>
      </c>
      <c r="F1753" s="613" t="s">
        <v>419</v>
      </c>
      <c r="G1753" s="613" t="s">
        <v>419</v>
      </c>
      <c r="H1753" s="614" t="s">
        <v>419</v>
      </c>
      <c r="I1753" s="522" t="s">
        <v>419</v>
      </c>
      <c r="J1753" s="519" t="s">
        <v>419</v>
      </c>
      <c r="K1753" s="519">
        <f>K1757+K1761+K1765+K1769+K1773+K1777+K1781</f>
        <v>0</v>
      </c>
      <c r="L1753" s="519">
        <f>K1753</f>
        <v>0</v>
      </c>
      <c r="M1753" s="519" t="s">
        <v>419</v>
      </c>
      <c r="N1753" s="519" t="s">
        <v>419</v>
      </c>
      <c r="O1753" s="519">
        <f>O1757+O1761+O1765+O1769+O1773+O1777+O1781</f>
        <v>0</v>
      </c>
      <c r="P1753" s="519">
        <f>O1753</f>
        <v>0</v>
      </c>
      <c r="Q1753" s="519" t="s">
        <v>419</v>
      </c>
      <c r="R1753" s="519" t="s">
        <v>419</v>
      </c>
      <c r="S1753" s="519">
        <f>K1753+O1753</f>
        <v>0</v>
      </c>
      <c r="T1753" s="521">
        <f>S1753</f>
        <v>0</v>
      </c>
    </row>
    <row r="1754" spans="1:20" ht="18.75" hidden="1" thickBot="1">
      <c r="A1754" s="535" t="s">
        <v>518</v>
      </c>
      <c r="B1754" s="536"/>
      <c r="C1754" s="519" t="e">
        <f>ROUND((Q1754-R1754)/H1754/12,0)</f>
        <v>#DIV/0!</v>
      </c>
      <c r="D1754" s="519" t="e">
        <f>ROUND(R1754/F1754/12,0)</f>
        <v>#DIV/0!</v>
      </c>
      <c r="E1754" s="612">
        <f>E1755+E1756</f>
        <v>0</v>
      </c>
      <c r="F1754" s="613">
        <f>F1755+F1756</f>
        <v>0</v>
      </c>
      <c r="G1754" s="613">
        <f>G1755+G1756</f>
        <v>0</v>
      </c>
      <c r="H1754" s="614">
        <f>IF(E1754+G1754=H1755+H1756,E1754+G1754, "CHYBA")</f>
        <v>0</v>
      </c>
      <c r="I1754" s="537">
        <f>I1755+I1756</f>
        <v>0</v>
      </c>
      <c r="J1754" s="538">
        <f>J1755+J1756</f>
        <v>0</v>
      </c>
      <c r="K1754" s="538">
        <f>K1757</f>
        <v>0</v>
      </c>
      <c r="L1754" s="538">
        <f>IF(I1754+K1754=L1755+L1756+L1757,I1754+K1754,"CHYBA")</f>
        <v>0</v>
      </c>
      <c r="M1754" s="519">
        <f>M1755+M1756</f>
        <v>0</v>
      </c>
      <c r="N1754" s="519">
        <f>N1755+N1756</f>
        <v>0</v>
      </c>
      <c r="O1754" s="519">
        <f>O1757</f>
        <v>0</v>
      </c>
      <c r="P1754" s="519">
        <f>IF(M1754+O1754=P1755+P1756+P1757,M1754+O1754,"CHYBA")</f>
        <v>0</v>
      </c>
      <c r="Q1754" s="519">
        <f>Q1755+Q1756</f>
        <v>0</v>
      </c>
      <c r="R1754" s="519">
        <f>R1755+R1756</f>
        <v>0</v>
      </c>
      <c r="S1754" s="519">
        <f>S1757</f>
        <v>0</v>
      </c>
      <c r="T1754" s="521">
        <f>IF(Q1754+S1754=T1755+T1756+T1757,Q1754+S1754,"CHYBA")</f>
        <v>0</v>
      </c>
    </row>
    <row r="1755" spans="1:20" ht="15.75" hidden="1" thickBot="1">
      <c r="A1755" s="534" t="s">
        <v>55</v>
      </c>
      <c r="B1755" s="518" t="s">
        <v>419</v>
      </c>
      <c r="C1755" s="519" t="e">
        <f>ROUND((Q1755-R1755)/H1755/12,0)</f>
        <v>#DIV/0!</v>
      </c>
      <c r="D1755" s="519" t="e">
        <f>ROUND(R1755/F1755/12,0)</f>
        <v>#DIV/0!</v>
      </c>
      <c r="E1755" s="615"/>
      <c r="F1755" s="616"/>
      <c r="G1755" s="616"/>
      <c r="H1755" s="614">
        <f>E1755+G1755</f>
        <v>0</v>
      </c>
      <c r="I1755" s="541"/>
      <c r="J1755" s="542"/>
      <c r="K1755" s="538" t="s">
        <v>419</v>
      </c>
      <c r="L1755" s="538">
        <f>I1755</f>
        <v>0</v>
      </c>
      <c r="M1755" s="542"/>
      <c r="N1755" s="542"/>
      <c r="O1755" s="519" t="s">
        <v>419</v>
      </c>
      <c r="P1755" s="519">
        <f>M1755</f>
        <v>0</v>
      </c>
      <c r="Q1755" s="519">
        <f>I1755+M1755</f>
        <v>0</v>
      </c>
      <c r="R1755" s="519">
        <f>J1755+N1755</f>
        <v>0</v>
      </c>
      <c r="S1755" s="519" t="s">
        <v>419</v>
      </c>
      <c r="T1755" s="521">
        <f>Q1755</f>
        <v>0</v>
      </c>
    </row>
    <row r="1756" spans="1:20" ht="15.75" hidden="1" thickBot="1">
      <c r="A1756" s="534" t="s">
        <v>56</v>
      </c>
      <c r="B1756" s="518" t="s">
        <v>419</v>
      </c>
      <c r="C1756" s="519" t="e">
        <f>ROUND((Q1756-R1756)/H1756/12,0)</f>
        <v>#DIV/0!</v>
      </c>
      <c r="D1756" s="519" t="e">
        <f>ROUND(R1756/F1756/12,0)</f>
        <v>#DIV/0!</v>
      </c>
      <c r="E1756" s="615"/>
      <c r="F1756" s="616"/>
      <c r="G1756" s="616"/>
      <c r="H1756" s="614">
        <f>E1756+G1756</f>
        <v>0</v>
      </c>
      <c r="I1756" s="541"/>
      <c r="J1756" s="542"/>
      <c r="K1756" s="538" t="s">
        <v>419</v>
      </c>
      <c r="L1756" s="538">
        <f>I1756</f>
        <v>0</v>
      </c>
      <c r="M1756" s="542"/>
      <c r="N1756" s="542"/>
      <c r="O1756" s="519" t="s">
        <v>419</v>
      </c>
      <c r="P1756" s="519">
        <f>M1756</f>
        <v>0</v>
      </c>
      <c r="Q1756" s="519">
        <f>I1756+M1756</f>
        <v>0</v>
      </c>
      <c r="R1756" s="519">
        <f>J1756+N1756</f>
        <v>0</v>
      </c>
      <c r="S1756" s="519" t="s">
        <v>419</v>
      </c>
      <c r="T1756" s="521">
        <f>Q1756</f>
        <v>0</v>
      </c>
    </row>
    <row r="1757" spans="1:20" ht="15.75" hidden="1" thickBot="1">
      <c r="A1757" s="534" t="s">
        <v>57</v>
      </c>
      <c r="B1757" s="518" t="s">
        <v>419</v>
      </c>
      <c r="C1757" s="519" t="s">
        <v>419</v>
      </c>
      <c r="D1757" s="519" t="s">
        <v>419</v>
      </c>
      <c r="E1757" s="612" t="s">
        <v>419</v>
      </c>
      <c r="F1757" s="613" t="s">
        <v>419</v>
      </c>
      <c r="G1757" s="613" t="s">
        <v>419</v>
      </c>
      <c r="H1757" s="614" t="s">
        <v>419</v>
      </c>
      <c r="I1757" s="522" t="s">
        <v>419</v>
      </c>
      <c r="J1757" s="519" t="s">
        <v>419</v>
      </c>
      <c r="K1757" s="542"/>
      <c r="L1757" s="538">
        <f>K1757</f>
        <v>0</v>
      </c>
      <c r="M1757" s="519" t="s">
        <v>419</v>
      </c>
      <c r="N1757" s="519" t="s">
        <v>419</v>
      </c>
      <c r="O1757" s="542"/>
      <c r="P1757" s="519">
        <f>O1757</f>
        <v>0</v>
      </c>
      <c r="Q1757" s="519" t="s">
        <v>419</v>
      </c>
      <c r="R1757" s="519" t="s">
        <v>419</v>
      </c>
      <c r="S1757" s="519">
        <f>K1757+O1757</f>
        <v>0</v>
      </c>
      <c r="T1757" s="521">
        <f>S1757</f>
        <v>0</v>
      </c>
    </row>
    <row r="1758" spans="1:20" ht="18.75" hidden="1" thickBot="1">
      <c r="A1758" s="535" t="s">
        <v>518</v>
      </c>
      <c r="B1758" s="536"/>
      <c r="C1758" s="519" t="e">
        <f>ROUND((Q1758-R1758)/H1758/12,0)</f>
        <v>#DIV/0!</v>
      </c>
      <c r="D1758" s="519" t="e">
        <f>ROUND(R1758/F1758/12,0)</f>
        <v>#DIV/0!</v>
      </c>
      <c r="E1758" s="612">
        <f>E1759+E1760</f>
        <v>0</v>
      </c>
      <c r="F1758" s="613">
        <f>F1759+F1760</f>
        <v>0</v>
      </c>
      <c r="G1758" s="613">
        <f>G1759+G1760</f>
        <v>0</v>
      </c>
      <c r="H1758" s="614">
        <f>IF(E1758+G1758=H1759+H1760,E1758+G1758, "CHYBA")</f>
        <v>0</v>
      </c>
      <c r="I1758" s="522">
        <f>I1759+I1760</f>
        <v>0</v>
      </c>
      <c r="J1758" s="519">
        <f t="shared" ref="J1758" si="565">J1759+J1760</f>
        <v>0</v>
      </c>
      <c r="K1758" s="519">
        <f>K1761</f>
        <v>0</v>
      </c>
      <c r="L1758" s="519">
        <f>IF(I1758+K1758=L1759+L1760+L1761,I1758+K1758,"CHYBA")</f>
        <v>0</v>
      </c>
      <c r="M1758" s="519">
        <f>M1759+M1760</f>
        <v>0</v>
      </c>
      <c r="N1758" s="519">
        <f>N1759+N1760</f>
        <v>0</v>
      </c>
      <c r="O1758" s="519">
        <f>O1761</f>
        <v>0</v>
      </c>
      <c r="P1758" s="519">
        <f>IF(M1758+O1758=P1759+P1760+P1761,M1758+O1758,"CHYBA")</f>
        <v>0</v>
      </c>
      <c r="Q1758" s="519">
        <f>Q1759+Q1760</f>
        <v>0</v>
      </c>
      <c r="R1758" s="519">
        <f>R1759+R1760</f>
        <v>0</v>
      </c>
      <c r="S1758" s="519">
        <f>S1761</f>
        <v>0</v>
      </c>
      <c r="T1758" s="521">
        <f>IF(Q1758+S1758=T1759+T1760+T1761,Q1758+S1758,"CHYBA")</f>
        <v>0</v>
      </c>
    </row>
    <row r="1759" spans="1:20" ht="15.75" hidden="1" thickBot="1">
      <c r="A1759" s="534" t="s">
        <v>55</v>
      </c>
      <c r="B1759" s="518" t="s">
        <v>419</v>
      </c>
      <c r="C1759" s="519" t="e">
        <f>ROUND((Q1759-R1759)/H1759/12,0)</f>
        <v>#DIV/0!</v>
      </c>
      <c r="D1759" s="519" t="e">
        <f>ROUND(R1759/F1759/12,0)</f>
        <v>#DIV/0!</v>
      </c>
      <c r="E1759" s="615"/>
      <c r="F1759" s="616"/>
      <c r="G1759" s="616"/>
      <c r="H1759" s="614">
        <f>E1759+G1759</f>
        <v>0</v>
      </c>
      <c r="I1759" s="541"/>
      <c r="J1759" s="542"/>
      <c r="K1759" s="519" t="s">
        <v>419</v>
      </c>
      <c r="L1759" s="519">
        <f>I1759</f>
        <v>0</v>
      </c>
      <c r="M1759" s="542"/>
      <c r="N1759" s="542"/>
      <c r="O1759" s="519" t="s">
        <v>419</v>
      </c>
      <c r="P1759" s="519">
        <f>M1759</f>
        <v>0</v>
      </c>
      <c r="Q1759" s="519">
        <f>I1759+M1759</f>
        <v>0</v>
      </c>
      <c r="R1759" s="519">
        <f>J1759+N1759</f>
        <v>0</v>
      </c>
      <c r="S1759" s="519" t="s">
        <v>419</v>
      </c>
      <c r="T1759" s="521">
        <f>Q1759</f>
        <v>0</v>
      </c>
    </row>
    <row r="1760" spans="1:20" ht="15.75" hidden="1" thickBot="1">
      <c r="A1760" s="534" t="s">
        <v>56</v>
      </c>
      <c r="B1760" s="518" t="s">
        <v>419</v>
      </c>
      <c r="C1760" s="519" t="e">
        <f>ROUND((Q1760-R1760)/H1760/12,0)</f>
        <v>#DIV/0!</v>
      </c>
      <c r="D1760" s="519" t="e">
        <f>ROUND(R1760/F1760/12,0)</f>
        <v>#DIV/0!</v>
      </c>
      <c r="E1760" s="615"/>
      <c r="F1760" s="616"/>
      <c r="G1760" s="616"/>
      <c r="H1760" s="614">
        <f>E1760+G1760</f>
        <v>0</v>
      </c>
      <c r="I1760" s="541"/>
      <c r="J1760" s="542"/>
      <c r="K1760" s="519" t="s">
        <v>419</v>
      </c>
      <c r="L1760" s="519">
        <f>I1760</f>
        <v>0</v>
      </c>
      <c r="M1760" s="542"/>
      <c r="N1760" s="542"/>
      <c r="O1760" s="519" t="s">
        <v>419</v>
      </c>
      <c r="P1760" s="519">
        <f>M1760</f>
        <v>0</v>
      </c>
      <c r="Q1760" s="519">
        <f>I1760+M1760</f>
        <v>0</v>
      </c>
      <c r="R1760" s="519">
        <f>J1760+N1760</f>
        <v>0</v>
      </c>
      <c r="S1760" s="519" t="s">
        <v>419</v>
      </c>
      <c r="T1760" s="521">
        <f>Q1760</f>
        <v>0</v>
      </c>
    </row>
    <row r="1761" spans="1:20" ht="15.75" hidden="1" thickBot="1">
      <c r="A1761" s="534" t="s">
        <v>57</v>
      </c>
      <c r="B1761" s="518" t="s">
        <v>419</v>
      </c>
      <c r="C1761" s="519" t="s">
        <v>419</v>
      </c>
      <c r="D1761" s="519" t="s">
        <v>419</v>
      </c>
      <c r="E1761" s="612" t="s">
        <v>419</v>
      </c>
      <c r="F1761" s="613" t="s">
        <v>419</v>
      </c>
      <c r="G1761" s="613" t="s">
        <v>419</v>
      </c>
      <c r="H1761" s="614" t="s">
        <v>419</v>
      </c>
      <c r="I1761" s="522" t="s">
        <v>419</v>
      </c>
      <c r="J1761" s="519" t="s">
        <v>419</v>
      </c>
      <c r="K1761" s="542"/>
      <c r="L1761" s="519">
        <f>K1761</f>
        <v>0</v>
      </c>
      <c r="M1761" s="519" t="s">
        <v>419</v>
      </c>
      <c r="N1761" s="519" t="s">
        <v>419</v>
      </c>
      <c r="O1761" s="542"/>
      <c r="P1761" s="519">
        <f>O1761</f>
        <v>0</v>
      </c>
      <c r="Q1761" s="519" t="s">
        <v>419</v>
      </c>
      <c r="R1761" s="519" t="s">
        <v>419</v>
      </c>
      <c r="S1761" s="519">
        <f>K1761+O1761</f>
        <v>0</v>
      </c>
      <c r="T1761" s="521">
        <f>S1761</f>
        <v>0</v>
      </c>
    </row>
    <row r="1762" spans="1:20" ht="18.75" hidden="1" thickBot="1">
      <c r="A1762" s="535" t="s">
        <v>518</v>
      </c>
      <c r="B1762" s="536"/>
      <c r="C1762" s="519" t="e">
        <f>ROUND((Q1762-R1762)/H1762/12,0)</f>
        <v>#DIV/0!</v>
      </c>
      <c r="D1762" s="519" t="e">
        <f>ROUND(R1762/F1762/12,0)</f>
        <v>#DIV/0!</v>
      </c>
      <c r="E1762" s="612">
        <f>E1763+E1764</f>
        <v>0</v>
      </c>
      <c r="F1762" s="613">
        <f>F1763+F1764</f>
        <v>0</v>
      </c>
      <c r="G1762" s="613">
        <f>G1763+G1764</f>
        <v>0</v>
      </c>
      <c r="H1762" s="614">
        <f>IF(E1762+G1762=H1763+H1764,E1762+G1762, "CHYBA")</f>
        <v>0</v>
      </c>
      <c r="I1762" s="522">
        <f>I1763+I1764</f>
        <v>0</v>
      </c>
      <c r="J1762" s="519">
        <f t="shared" ref="J1762" si="566">J1763+J1764</f>
        <v>0</v>
      </c>
      <c r="K1762" s="519">
        <f>K1765</f>
        <v>0</v>
      </c>
      <c r="L1762" s="519">
        <f>IF(I1762+K1762=L1763+L1764+L1765,I1762+K1762,"CHYBA")</f>
        <v>0</v>
      </c>
      <c r="M1762" s="519">
        <f>M1763+M1764</f>
        <v>0</v>
      </c>
      <c r="N1762" s="519">
        <f>N1763+N1764</f>
        <v>0</v>
      </c>
      <c r="O1762" s="519">
        <f>O1765</f>
        <v>0</v>
      </c>
      <c r="P1762" s="519">
        <f>IF(M1762+O1762=P1763+P1764+P1765,M1762+O1762,"CHYBA")</f>
        <v>0</v>
      </c>
      <c r="Q1762" s="519">
        <f>Q1763+Q1764</f>
        <v>0</v>
      </c>
      <c r="R1762" s="519">
        <f>R1763+R1764</f>
        <v>0</v>
      </c>
      <c r="S1762" s="519">
        <f>S1765</f>
        <v>0</v>
      </c>
      <c r="T1762" s="521">
        <f>IF(Q1762+S1762=T1763+T1764+T1765,Q1762+S1762,"CHYBA")</f>
        <v>0</v>
      </c>
    </row>
    <row r="1763" spans="1:20" ht="15.75" hidden="1" thickBot="1">
      <c r="A1763" s="534" t="s">
        <v>55</v>
      </c>
      <c r="B1763" s="518" t="s">
        <v>419</v>
      </c>
      <c r="C1763" s="519" t="e">
        <f>ROUND((Q1763-R1763)/H1763/12,0)</f>
        <v>#DIV/0!</v>
      </c>
      <c r="D1763" s="519" t="e">
        <f>ROUND(R1763/F1763/12,0)</f>
        <v>#DIV/0!</v>
      </c>
      <c r="E1763" s="615"/>
      <c r="F1763" s="616"/>
      <c r="G1763" s="616"/>
      <c r="H1763" s="614">
        <f>E1763+G1763</f>
        <v>0</v>
      </c>
      <c r="I1763" s="541"/>
      <c r="J1763" s="542"/>
      <c r="K1763" s="519" t="s">
        <v>419</v>
      </c>
      <c r="L1763" s="519">
        <f>I1763</f>
        <v>0</v>
      </c>
      <c r="M1763" s="542"/>
      <c r="N1763" s="542"/>
      <c r="O1763" s="519" t="s">
        <v>419</v>
      </c>
      <c r="P1763" s="519">
        <f>M1763</f>
        <v>0</v>
      </c>
      <c r="Q1763" s="519">
        <f>I1763+M1763</f>
        <v>0</v>
      </c>
      <c r="R1763" s="519">
        <f>J1763+N1763</f>
        <v>0</v>
      </c>
      <c r="S1763" s="519" t="s">
        <v>419</v>
      </c>
      <c r="T1763" s="521">
        <f>Q1763</f>
        <v>0</v>
      </c>
    </row>
    <row r="1764" spans="1:20" ht="15.75" hidden="1" thickBot="1">
      <c r="A1764" s="534" t="s">
        <v>56</v>
      </c>
      <c r="B1764" s="518" t="s">
        <v>419</v>
      </c>
      <c r="C1764" s="519" t="e">
        <f>ROUND((Q1764-R1764)/H1764/12,0)</f>
        <v>#DIV/0!</v>
      </c>
      <c r="D1764" s="519" t="e">
        <f>ROUND(R1764/F1764/12,0)</f>
        <v>#DIV/0!</v>
      </c>
      <c r="E1764" s="615"/>
      <c r="F1764" s="616"/>
      <c r="G1764" s="616"/>
      <c r="H1764" s="614">
        <f>E1764+G1764</f>
        <v>0</v>
      </c>
      <c r="I1764" s="541"/>
      <c r="J1764" s="542"/>
      <c r="K1764" s="519" t="s">
        <v>419</v>
      </c>
      <c r="L1764" s="519">
        <f>I1764</f>
        <v>0</v>
      </c>
      <c r="M1764" s="542"/>
      <c r="N1764" s="542"/>
      <c r="O1764" s="519" t="s">
        <v>419</v>
      </c>
      <c r="P1764" s="519">
        <f>M1764</f>
        <v>0</v>
      </c>
      <c r="Q1764" s="519">
        <f>I1764+M1764</f>
        <v>0</v>
      </c>
      <c r="R1764" s="519">
        <f>J1764+N1764</f>
        <v>0</v>
      </c>
      <c r="S1764" s="519" t="s">
        <v>419</v>
      </c>
      <c r="T1764" s="521">
        <f>Q1764</f>
        <v>0</v>
      </c>
    </row>
    <row r="1765" spans="1:20" ht="15.75" hidden="1" thickBot="1">
      <c r="A1765" s="534" t="s">
        <v>57</v>
      </c>
      <c r="B1765" s="518" t="s">
        <v>419</v>
      </c>
      <c r="C1765" s="519" t="s">
        <v>419</v>
      </c>
      <c r="D1765" s="519" t="s">
        <v>419</v>
      </c>
      <c r="E1765" s="612" t="s">
        <v>419</v>
      </c>
      <c r="F1765" s="613" t="s">
        <v>419</v>
      </c>
      <c r="G1765" s="613" t="s">
        <v>419</v>
      </c>
      <c r="H1765" s="614" t="s">
        <v>419</v>
      </c>
      <c r="I1765" s="522" t="s">
        <v>419</v>
      </c>
      <c r="J1765" s="519" t="s">
        <v>419</v>
      </c>
      <c r="K1765" s="542"/>
      <c r="L1765" s="519">
        <f>K1765</f>
        <v>0</v>
      </c>
      <c r="M1765" s="519" t="s">
        <v>419</v>
      </c>
      <c r="N1765" s="519" t="s">
        <v>419</v>
      </c>
      <c r="O1765" s="542"/>
      <c r="P1765" s="519">
        <f>O1765</f>
        <v>0</v>
      </c>
      <c r="Q1765" s="519" t="s">
        <v>419</v>
      </c>
      <c r="R1765" s="519" t="s">
        <v>419</v>
      </c>
      <c r="S1765" s="519">
        <f>K1765+O1765</f>
        <v>0</v>
      </c>
      <c r="T1765" s="521">
        <f>S1765</f>
        <v>0</v>
      </c>
    </row>
    <row r="1766" spans="1:20" ht="18.75" hidden="1" thickBot="1">
      <c r="A1766" s="535" t="s">
        <v>518</v>
      </c>
      <c r="B1766" s="536"/>
      <c r="C1766" s="519" t="e">
        <f>ROUND((Q1766-R1766)/H1766/12,0)</f>
        <v>#DIV/0!</v>
      </c>
      <c r="D1766" s="519" t="e">
        <f>ROUND(R1766/F1766/12,0)</f>
        <v>#DIV/0!</v>
      </c>
      <c r="E1766" s="612">
        <f>E1767+E1768</f>
        <v>0</v>
      </c>
      <c r="F1766" s="613">
        <f>F1767+F1768</f>
        <v>0</v>
      </c>
      <c r="G1766" s="613">
        <f>G1767+G1768</f>
        <v>0</v>
      </c>
      <c r="H1766" s="614">
        <f>IF(E1766+G1766=H1767+H1768,E1766+G1766, "CHYBA")</f>
        <v>0</v>
      </c>
      <c r="I1766" s="522">
        <f>I1767+I1768</f>
        <v>0</v>
      </c>
      <c r="J1766" s="519">
        <f t="shared" ref="J1766" si="567">J1767+J1768</f>
        <v>0</v>
      </c>
      <c r="K1766" s="519">
        <f>K1769</f>
        <v>0</v>
      </c>
      <c r="L1766" s="519">
        <f>IF(I1766+K1766=L1767+L1768+L1769,I1766+K1766,"CHYBA")</f>
        <v>0</v>
      </c>
      <c r="M1766" s="519">
        <f>M1767+M1768</f>
        <v>0</v>
      </c>
      <c r="N1766" s="519">
        <f>N1767+N1768</f>
        <v>0</v>
      </c>
      <c r="O1766" s="519">
        <f>O1769</f>
        <v>0</v>
      </c>
      <c r="P1766" s="519">
        <f>IF(M1766+O1766=P1767+P1768+P1769,M1766+O1766,"CHYBA")</f>
        <v>0</v>
      </c>
      <c r="Q1766" s="519">
        <f>Q1767+Q1768</f>
        <v>0</v>
      </c>
      <c r="R1766" s="519">
        <f>R1767+R1768</f>
        <v>0</v>
      </c>
      <c r="S1766" s="519">
        <f>S1769</f>
        <v>0</v>
      </c>
      <c r="T1766" s="521">
        <f>IF(Q1766+S1766=T1767+T1768+T1769,Q1766+S1766,"CHYBA")</f>
        <v>0</v>
      </c>
    </row>
    <row r="1767" spans="1:20" ht="15.75" hidden="1" thickBot="1">
      <c r="A1767" s="534" t="s">
        <v>55</v>
      </c>
      <c r="B1767" s="518" t="s">
        <v>419</v>
      </c>
      <c r="C1767" s="519" t="e">
        <f>ROUND((Q1767-R1767)/H1767/12,0)</f>
        <v>#DIV/0!</v>
      </c>
      <c r="D1767" s="519" t="e">
        <f>ROUND(R1767/F1767/12,0)</f>
        <v>#DIV/0!</v>
      </c>
      <c r="E1767" s="615"/>
      <c r="F1767" s="616"/>
      <c r="G1767" s="616"/>
      <c r="H1767" s="614">
        <f>E1767+G1767</f>
        <v>0</v>
      </c>
      <c r="I1767" s="541"/>
      <c r="J1767" s="542"/>
      <c r="K1767" s="519" t="s">
        <v>419</v>
      </c>
      <c r="L1767" s="519">
        <f>I1767</f>
        <v>0</v>
      </c>
      <c r="M1767" s="542"/>
      <c r="N1767" s="542"/>
      <c r="O1767" s="519" t="s">
        <v>419</v>
      </c>
      <c r="P1767" s="519">
        <f>M1767</f>
        <v>0</v>
      </c>
      <c r="Q1767" s="519">
        <f>I1767+M1767</f>
        <v>0</v>
      </c>
      <c r="R1767" s="519">
        <f>J1767+N1767</f>
        <v>0</v>
      </c>
      <c r="S1767" s="519" t="s">
        <v>419</v>
      </c>
      <c r="T1767" s="521">
        <f>Q1767</f>
        <v>0</v>
      </c>
    </row>
    <row r="1768" spans="1:20" ht="15.75" hidden="1" thickBot="1">
      <c r="A1768" s="534" t="s">
        <v>56</v>
      </c>
      <c r="B1768" s="518" t="s">
        <v>419</v>
      </c>
      <c r="C1768" s="519" t="e">
        <f>ROUND((Q1768-R1768)/H1768/12,0)</f>
        <v>#DIV/0!</v>
      </c>
      <c r="D1768" s="519" t="e">
        <f>ROUND(R1768/F1768/12,0)</f>
        <v>#DIV/0!</v>
      </c>
      <c r="E1768" s="615"/>
      <c r="F1768" s="616"/>
      <c r="G1768" s="616"/>
      <c r="H1768" s="614">
        <f>E1768+G1768</f>
        <v>0</v>
      </c>
      <c r="I1768" s="541"/>
      <c r="J1768" s="542"/>
      <c r="K1768" s="519" t="s">
        <v>419</v>
      </c>
      <c r="L1768" s="519">
        <f>I1768</f>
        <v>0</v>
      </c>
      <c r="M1768" s="542"/>
      <c r="N1768" s="542"/>
      <c r="O1768" s="519" t="s">
        <v>419</v>
      </c>
      <c r="P1768" s="519">
        <f>M1768</f>
        <v>0</v>
      </c>
      <c r="Q1768" s="519">
        <f>I1768+M1768</f>
        <v>0</v>
      </c>
      <c r="R1768" s="519">
        <f>J1768+N1768</f>
        <v>0</v>
      </c>
      <c r="S1768" s="519" t="s">
        <v>419</v>
      </c>
      <c r="T1768" s="521">
        <f>Q1768</f>
        <v>0</v>
      </c>
    </row>
    <row r="1769" spans="1:20" ht="15.75" hidden="1" thickBot="1">
      <c r="A1769" s="534" t="s">
        <v>57</v>
      </c>
      <c r="B1769" s="518" t="s">
        <v>419</v>
      </c>
      <c r="C1769" s="519" t="s">
        <v>419</v>
      </c>
      <c r="D1769" s="519" t="s">
        <v>419</v>
      </c>
      <c r="E1769" s="612" t="s">
        <v>419</v>
      </c>
      <c r="F1769" s="613" t="s">
        <v>419</v>
      </c>
      <c r="G1769" s="613" t="s">
        <v>419</v>
      </c>
      <c r="H1769" s="614" t="s">
        <v>419</v>
      </c>
      <c r="I1769" s="522" t="s">
        <v>419</v>
      </c>
      <c r="J1769" s="519" t="s">
        <v>419</v>
      </c>
      <c r="K1769" s="542"/>
      <c r="L1769" s="519">
        <f>K1769</f>
        <v>0</v>
      </c>
      <c r="M1769" s="519" t="s">
        <v>419</v>
      </c>
      <c r="N1769" s="519" t="s">
        <v>419</v>
      </c>
      <c r="O1769" s="542"/>
      <c r="P1769" s="519">
        <f>O1769</f>
        <v>0</v>
      </c>
      <c r="Q1769" s="519" t="s">
        <v>419</v>
      </c>
      <c r="R1769" s="519" t="s">
        <v>419</v>
      </c>
      <c r="S1769" s="519">
        <f>K1769+O1769</f>
        <v>0</v>
      </c>
      <c r="T1769" s="521">
        <f>S1769</f>
        <v>0</v>
      </c>
    </row>
    <row r="1770" spans="1:20" ht="18.75" hidden="1" thickBot="1">
      <c r="A1770" s="535" t="s">
        <v>518</v>
      </c>
      <c r="B1770" s="536"/>
      <c r="C1770" s="519" t="e">
        <f>ROUND((Q1770-R1770)/H1770/12,0)</f>
        <v>#DIV/0!</v>
      </c>
      <c r="D1770" s="519" t="e">
        <f>ROUND(R1770/F1770/12,0)</f>
        <v>#DIV/0!</v>
      </c>
      <c r="E1770" s="612">
        <f>E1771+E1772</f>
        <v>0</v>
      </c>
      <c r="F1770" s="613">
        <f>F1771+F1772</f>
        <v>0</v>
      </c>
      <c r="G1770" s="613">
        <f>G1771+G1772</f>
        <v>0</v>
      </c>
      <c r="H1770" s="614">
        <f>IF(E1770+G1770=H1771+H1772,E1770+G1770, "CHYBA")</f>
        <v>0</v>
      </c>
      <c r="I1770" s="522">
        <f>I1771+I1772</f>
        <v>0</v>
      </c>
      <c r="J1770" s="519">
        <f t="shared" ref="J1770" si="568">J1771+J1772</f>
        <v>0</v>
      </c>
      <c r="K1770" s="519">
        <f>K1773</f>
        <v>0</v>
      </c>
      <c r="L1770" s="519">
        <f>IF(I1770+K1770=L1771+L1772+L1773,I1770+K1770,"CHYBA")</f>
        <v>0</v>
      </c>
      <c r="M1770" s="519">
        <f>M1771+M1772</f>
        <v>0</v>
      </c>
      <c r="N1770" s="519">
        <f>N1771+N1772</f>
        <v>0</v>
      </c>
      <c r="O1770" s="519">
        <f>O1773</f>
        <v>0</v>
      </c>
      <c r="P1770" s="519">
        <f>IF(M1770+O1770=P1771+P1772+P1773,M1770+O1770,"CHYBA")</f>
        <v>0</v>
      </c>
      <c r="Q1770" s="519">
        <f>Q1771+Q1772</f>
        <v>0</v>
      </c>
      <c r="R1770" s="519">
        <f>R1771+R1772</f>
        <v>0</v>
      </c>
      <c r="S1770" s="519">
        <f>S1773</f>
        <v>0</v>
      </c>
      <c r="T1770" s="521">
        <f>IF(Q1770+S1770=T1771+T1772+T1773,Q1770+S1770,"CHYBA")</f>
        <v>0</v>
      </c>
    </row>
    <row r="1771" spans="1:20" ht="15.75" hidden="1" thickBot="1">
      <c r="A1771" s="534" t="s">
        <v>55</v>
      </c>
      <c r="B1771" s="518" t="s">
        <v>419</v>
      </c>
      <c r="C1771" s="519" t="e">
        <f>ROUND((Q1771-R1771)/H1771/12,0)</f>
        <v>#DIV/0!</v>
      </c>
      <c r="D1771" s="519" t="e">
        <f>ROUND(R1771/F1771/12,0)</f>
        <v>#DIV/0!</v>
      </c>
      <c r="E1771" s="615"/>
      <c r="F1771" s="616"/>
      <c r="G1771" s="616"/>
      <c r="H1771" s="614">
        <f>E1771+G1771</f>
        <v>0</v>
      </c>
      <c r="I1771" s="541"/>
      <c r="J1771" s="542"/>
      <c r="K1771" s="519" t="s">
        <v>419</v>
      </c>
      <c r="L1771" s="519">
        <f>I1771</f>
        <v>0</v>
      </c>
      <c r="M1771" s="542"/>
      <c r="N1771" s="542"/>
      <c r="O1771" s="519" t="s">
        <v>419</v>
      </c>
      <c r="P1771" s="519">
        <f>M1771</f>
        <v>0</v>
      </c>
      <c r="Q1771" s="519">
        <f>I1771+M1771</f>
        <v>0</v>
      </c>
      <c r="R1771" s="519">
        <f>J1771+N1771</f>
        <v>0</v>
      </c>
      <c r="S1771" s="519" t="s">
        <v>419</v>
      </c>
      <c r="T1771" s="521">
        <f>Q1771</f>
        <v>0</v>
      </c>
    </row>
    <row r="1772" spans="1:20" ht="15.75" hidden="1" thickBot="1">
      <c r="A1772" s="534" t="s">
        <v>56</v>
      </c>
      <c r="B1772" s="518" t="s">
        <v>419</v>
      </c>
      <c r="C1772" s="519" t="e">
        <f>ROUND((Q1772-R1772)/H1772/12,0)</f>
        <v>#DIV/0!</v>
      </c>
      <c r="D1772" s="519" t="e">
        <f>ROUND(R1772/F1772/12,0)</f>
        <v>#DIV/0!</v>
      </c>
      <c r="E1772" s="615"/>
      <c r="F1772" s="616"/>
      <c r="G1772" s="616"/>
      <c r="H1772" s="614">
        <f>E1772+G1772</f>
        <v>0</v>
      </c>
      <c r="I1772" s="541"/>
      <c r="J1772" s="542"/>
      <c r="K1772" s="519" t="s">
        <v>419</v>
      </c>
      <c r="L1772" s="519">
        <f>I1772</f>
        <v>0</v>
      </c>
      <c r="M1772" s="542"/>
      <c r="N1772" s="542"/>
      <c r="O1772" s="519" t="s">
        <v>419</v>
      </c>
      <c r="P1772" s="519">
        <f>M1772</f>
        <v>0</v>
      </c>
      <c r="Q1772" s="519">
        <f>I1772+M1772</f>
        <v>0</v>
      </c>
      <c r="R1772" s="519">
        <f>J1772+N1772</f>
        <v>0</v>
      </c>
      <c r="S1772" s="519" t="s">
        <v>419</v>
      </c>
      <c r="T1772" s="521">
        <f>Q1772</f>
        <v>0</v>
      </c>
    </row>
    <row r="1773" spans="1:20" ht="15.75" hidden="1" thickBot="1">
      <c r="A1773" s="534" t="s">
        <v>57</v>
      </c>
      <c r="B1773" s="518" t="s">
        <v>419</v>
      </c>
      <c r="C1773" s="519" t="s">
        <v>419</v>
      </c>
      <c r="D1773" s="519" t="s">
        <v>419</v>
      </c>
      <c r="E1773" s="612" t="s">
        <v>419</v>
      </c>
      <c r="F1773" s="613" t="s">
        <v>419</v>
      </c>
      <c r="G1773" s="613" t="s">
        <v>419</v>
      </c>
      <c r="H1773" s="614" t="s">
        <v>419</v>
      </c>
      <c r="I1773" s="522" t="s">
        <v>419</v>
      </c>
      <c r="J1773" s="519" t="s">
        <v>419</v>
      </c>
      <c r="K1773" s="542"/>
      <c r="L1773" s="519">
        <f>K1773</f>
        <v>0</v>
      </c>
      <c r="M1773" s="519" t="s">
        <v>419</v>
      </c>
      <c r="N1773" s="519" t="s">
        <v>419</v>
      </c>
      <c r="O1773" s="542"/>
      <c r="P1773" s="519">
        <f>O1773</f>
        <v>0</v>
      </c>
      <c r="Q1773" s="519" t="s">
        <v>419</v>
      </c>
      <c r="R1773" s="519" t="s">
        <v>419</v>
      </c>
      <c r="S1773" s="519">
        <f>K1773+O1773</f>
        <v>0</v>
      </c>
      <c r="T1773" s="521">
        <f>S1773</f>
        <v>0</v>
      </c>
    </row>
    <row r="1774" spans="1:20" ht="18.75" hidden="1" thickBot="1">
      <c r="A1774" s="535" t="s">
        <v>518</v>
      </c>
      <c r="B1774" s="536"/>
      <c r="C1774" s="519" t="e">
        <f>ROUND((Q1774-R1774)/H1774/12,0)</f>
        <v>#DIV/0!</v>
      </c>
      <c r="D1774" s="519" t="e">
        <f>ROUND(R1774/F1774/12,0)</f>
        <v>#DIV/0!</v>
      </c>
      <c r="E1774" s="612">
        <f>E1775+E1776</f>
        <v>0</v>
      </c>
      <c r="F1774" s="613">
        <f>F1775+F1776</f>
        <v>0</v>
      </c>
      <c r="G1774" s="613">
        <f>G1775+G1776</f>
        <v>0</v>
      </c>
      <c r="H1774" s="614">
        <f>IF(E1774+G1774=H1775+H1776,E1774+G1774, "CHYBA")</f>
        <v>0</v>
      </c>
      <c r="I1774" s="522">
        <f>I1775+I1776</f>
        <v>0</v>
      </c>
      <c r="J1774" s="519">
        <f t="shared" ref="J1774" si="569">J1775+J1776</f>
        <v>0</v>
      </c>
      <c r="K1774" s="519">
        <f>K1777</f>
        <v>0</v>
      </c>
      <c r="L1774" s="519">
        <f>IF(I1774+K1774=L1775+L1776+L1777,I1774+K1774,"CHYBA")</f>
        <v>0</v>
      </c>
      <c r="M1774" s="519">
        <f>M1775+M1776</f>
        <v>0</v>
      </c>
      <c r="N1774" s="519">
        <f>N1775+N1776</f>
        <v>0</v>
      </c>
      <c r="O1774" s="519">
        <f>O1777</f>
        <v>0</v>
      </c>
      <c r="P1774" s="519">
        <f>IF(M1774+O1774=P1775+P1776+P1777,M1774+O1774,"CHYBA")</f>
        <v>0</v>
      </c>
      <c r="Q1774" s="519">
        <f>Q1775+Q1776</f>
        <v>0</v>
      </c>
      <c r="R1774" s="519">
        <f>R1775+R1776</f>
        <v>0</v>
      </c>
      <c r="S1774" s="519">
        <f>S1777</f>
        <v>0</v>
      </c>
      <c r="T1774" s="521">
        <f>IF(Q1774+S1774=T1775+T1776+T1777,Q1774+S1774,"CHYBA")</f>
        <v>0</v>
      </c>
    </row>
    <row r="1775" spans="1:20" ht="15.75" hidden="1" thickBot="1">
      <c r="A1775" s="534" t="s">
        <v>55</v>
      </c>
      <c r="B1775" s="518" t="s">
        <v>419</v>
      </c>
      <c r="C1775" s="519" t="e">
        <f>ROUND((Q1775-R1775)/H1775/12,0)</f>
        <v>#DIV/0!</v>
      </c>
      <c r="D1775" s="519" t="e">
        <f>ROUND(R1775/F1775/12,0)</f>
        <v>#DIV/0!</v>
      </c>
      <c r="E1775" s="615"/>
      <c r="F1775" s="616"/>
      <c r="G1775" s="616"/>
      <c r="H1775" s="614">
        <f>E1775+G1775</f>
        <v>0</v>
      </c>
      <c r="I1775" s="541"/>
      <c r="J1775" s="542"/>
      <c r="K1775" s="519" t="s">
        <v>419</v>
      </c>
      <c r="L1775" s="519">
        <f>I1775</f>
        <v>0</v>
      </c>
      <c r="M1775" s="542"/>
      <c r="N1775" s="542"/>
      <c r="O1775" s="519" t="s">
        <v>419</v>
      </c>
      <c r="P1775" s="519">
        <f>M1775</f>
        <v>0</v>
      </c>
      <c r="Q1775" s="519">
        <f>I1775+M1775</f>
        <v>0</v>
      </c>
      <c r="R1775" s="519">
        <f>J1775+N1775</f>
        <v>0</v>
      </c>
      <c r="S1775" s="519" t="s">
        <v>419</v>
      </c>
      <c r="T1775" s="521">
        <f>Q1775</f>
        <v>0</v>
      </c>
    </row>
    <row r="1776" spans="1:20" ht="15.75" hidden="1" thickBot="1">
      <c r="A1776" s="534" t="s">
        <v>56</v>
      </c>
      <c r="B1776" s="518" t="s">
        <v>419</v>
      </c>
      <c r="C1776" s="519" t="e">
        <f>ROUND((Q1776-R1776)/H1776/12,0)</f>
        <v>#DIV/0!</v>
      </c>
      <c r="D1776" s="519" t="e">
        <f>ROUND(R1776/F1776/12,0)</f>
        <v>#DIV/0!</v>
      </c>
      <c r="E1776" s="615"/>
      <c r="F1776" s="616"/>
      <c r="G1776" s="616"/>
      <c r="H1776" s="614">
        <f>E1776+G1776</f>
        <v>0</v>
      </c>
      <c r="I1776" s="541"/>
      <c r="J1776" s="542"/>
      <c r="K1776" s="519" t="s">
        <v>419</v>
      </c>
      <c r="L1776" s="519">
        <f>I1776</f>
        <v>0</v>
      </c>
      <c r="M1776" s="542"/>
      <c r="N1776" s="542"/>
      <c r="O1776" s="519" t="s">
        <v>419</v>
      </c>
      <c r="P1776" s="519">
        <f>M1776</f>
        <v>0</v>
      </c>
      <c r="Q1776" s="519">
        <f>I1776+M1776</f>
        <v>0</v>
      </c>
      <c r="R1776" s="519">
        <f>J1776+N1776</f>
        <v>0</v>
      </c>
      <c r="S1776" s="519" t="s">
        <v>419</v>
      </c>
      <c r="T1776" s="521">
        <f>Q1776</f>
        <v>0</v>
      </c>
    </row>
    <row r="1777" spans="1:20" ht="15.75" hidden="1" thickBot="1">
      <c r="A1777" s="534" t="s">
        <v>57</v>
      </c>
      <c r="B1777" s="518" t="s">
        <v>419</v>
      </c>
      <c r="C1777" s="519" t="s">
        <v>419</v>
      </c>
      <c r="D1777" s="519" t="s">
        <v>419</v>
      </c>
      <c r="E1777" s="612" t="s">
        <v>419</v>
      </c>
      <c r="F1777" s="613" t="s">
        <v>419</v>
      </c>
      <c r="G1777" s="613" t="s">
        <v>419</v>
      </c>
      <c r="H1777" s="614" t="s">
        <v>419</v>
      </c>
      <c r="I1777" s="522" t="s">
        <v>419</v>
      </c>
      <c r="J1777" s="519" t="s">
        <v>419</v>
      </c>
      <c r="K1777" s="542"/>
      <c r="L1777" s="519">
        <f>K1777</f>
        <v>0</v>
      </c>
      <c r="M1777" s="519" t="s">
        <v>419</v>
      </c>
      <c r="N1777" s="519" t="s">
        <v>419</v>
      </c>
      <c r="O1777" s="542"/>
      <c r="P1777" s="519">
        <f>O1777</f>
        <v>0</v>
      </c>
      <c r="Q1777" s="519" t="s">
        <v>419</v>
      </c>
      <c r="R1777" s="519" t="s">
        <v>419</v>
      </c>
      <c r="S1777" s="519">
        <f>K1777+O1777</f>
        <v>0</v>
      </c>
      <c r="T1777" s="521">
        <f>S1777</f>
        <v>0</v>
      </c>
    </row>
    <row r="1778" spans="1:20" ht="18.75" hidden="1" thickBot="1">
      <c r="A1778" s="535" t="s">
        <v>518</v>
      </c>
      <c r="B1778" s="536"/>
      <c r="C1778" s="519" t="e">
        <f>ROUND((Q1778-R1778)/H1778/12,0)</f>
        <v>#DIV/0!</v>
      </c>
      <c r="D1778" s="519" t="e">
        <f>ROUND(R1778/F1778/12,0)</f>
        <v>#DIV/0!</v>
      </c>
      <c r="E1778" s="612">
        <f>E1779+E1780</f>
        <v>0</v>
      </c>
      <c r="F1778" s="613">
        <f>F1779+F1780</f>
        <v>0</v>
      </c>
      <c r="G1778" s="613">
        <f>G1779+G1780</f>
        <v>0</v>
      </c>
      <c r="H1778" s="614">
        <f>IF(E1778+G1778=H1779+H1780,E1778+G1778, "CHYBA")</f>
        <v>0</v>
      </c>
      <c r="I1778" s="522">
        <f>I1779+I1780</f>
        <v>0</v>
      </c>
      <c r="J1778" s="519">
        <f t="shared" ref="J1778" si="570">J1779+J1780</f>
        <v>0</v>
      </c>
      <c r="K1778" s="519">
        <f>K1781</f>
        <v>0</v>
      </c>
      <c r="L1778" s="519">
        <f>IF(I1778+K1778=L1779+L1780+L1781,I1778+K1778,"CHYBA")</f>
        <v>0</v>
      </c>
      <c r="M1778" s="519">
        <f>M1779+M1780</f>
        <v>0</v>
      </c>
      <c r="N1778" s="519">
        <f>N1779+N1780</f>
        <v>0</v>
      </c>
      <c r="O1778" s="519">
        <f>O1781</f>
        <v>0</v>
      </c>
      <c r="P1778" s="519">
        <f>IF(M1778+O1778=P1779+P1780+P1781,M1778+O1778,"CHYBA")</f>
        <v>0</v>
      </c>
      <c r="Q1778" s="519">
        <f>Q1779+Q1780</f>
        <v>0</v>
      </c>
      <c r="R1778" s="519">
        <f>R1779+R1780</f>
        <v>0</v>
      </c>
      <c r="S1778" s="519">
        <f>S1781</f>
        <v>0</v>
      </c>
      <c r="T1778" s="521">
        <f>IF(Q1778+S1778=T1779+T1780+T1781,Q1778+S1778,"CHYBA")</f>
        <v>0</v>
      </c>
    </row>
    <row r="1779" spans="1:20" ht="15.75" hidden="1" thickBot="1">
      <c r="A1779" s="534" t="s">
        <v>55</v>
      </c>
      <c r="B1779" s="518" t="s">
        <v>419</v>
      </c>
      <c r="C1779" s="519" t="e">
        <f>ROUND((Q1779-R1779)/H1779/12,0)</f>
        <v>#DIV/0!</v>
      </c>
      <c r="D1779" s="519" t="e">
        <f>ROUND(R1779/F1779/12,0)</f>
        <v>#DIV/0!</v>
      </c>
      <c r="E1779" s="615"/>
      <c r="F1779" s="616"/>
      <c r="G1779" s="616"/>
      <c r="H1779" s="614">
        <f>E1779+G1779</f>
        <v>0</v>
      </c>
      <c r="I1779" s="541"/>
      <c r="J1779" s="542"/>
      <c r="K1779" s="519" t="s">
        <v>419</v>
      </c>
      <c r="L1779" s="519">
        <f>I1779</f>
        <v>0</v>
      </c>
      <c r="M1779" s="542"/>
      <c r="N1779" s="542"/>
      <c r="O1779" s="519" t="s">
        <v>419</v>
      </c>
      <c r="P1779" s="519">
        <f>M1779</f>
        <v>0</v>
      </c>
      <c r="Q1779" s="519">
        <f>I1779+M1779</f>
        <v>0</v>
      </c>
      <c r="R1779" s="519">
        <f>J1779+N1779</f>
        <v>0</v>
      </c>
      <c r="S1779" s="519" t="s">
        <v>419</v>
      </c>
      <c r="T1779" s="521">
        <f>Q1779</f>
        <v>0</v>
      </c>
    </row>
    <row r="1780" spans="1:20" ht="15.75" hidden="1" thickBot="1">
      <c r="A1780" s="534" t="s">
        <v>56</v>
      </c>
      <c r="B1780" s="518" t="s">
        <v>419</v>
      </c>
      <c r="C1780" s="519" t="e">
        <f>ROUND((Q1780-R1780)/H1780/12,0)</f>
        <v>#DIV/0!</v>
      </c>
      <c r="D1780" s="519" t="e">
        <f>ROUND(R1780/F1780/12,0)</f>
        <v>#DIV/0!</v>
      </c>
      <c r="E1780" s="615"/>
      <c r="F1780" s="616"/>
      <c r="G1780" s="616"/>
      <c r="H1780" s="614">
        <f>E1780+G1780</f>
        <v>0</v>
      </c>
      <c r="I1780" s="541"/>
      <c r="J1780" s="542"/>
      <c r="K1780" s="519" t="s">
        <v>419</v>
      </c>
      <c r="L1780" s="519">
        <f>I1780</f>
        <v>0</v>
      </c>
      <c r="M1780" s="542"/>
      <c r="N1780" s="542"/>
      <c r="O1780" s="519" t="s">
        <v>419</v>
      </c>
      <c r="P1780" s="519">
        <f>M1780</f>
        <v>0</v>
      </c>
      <c r="Q1780" s="519">
        <f>I1780+M1780</f>
        <v>0</v>
      </c>
      <c r="R1780" s="519">
        <f>J1780+N1780</f>
        <v>0</v>
      </c>
      <c r="S1780" s="519" t="s">
        <v>419</v>
      </c>
      <c r="T1780" s="521">
        <f>Q1780</f>
        <v>0</v>
      </c>
    </row>
    <row r="1781" spans="1:20" ht="15.75" hidden="1" thickBot="1">
      <c r="A1781" s="551" t="s">
        <v>57</v>
      </c>
      <c r="B1781" s="552" t="s">
        <v>419</v>
      </c>
      <c r="C1781" s="553" t="s">
        <v>419</v>
      </c>
      <c r="D1781" s="553" t="s">
        <v>419</v>
      </c>
      <c r="E1781" s="621" t="s">
        <v>419</v>
      </c>
      <c r="F1781" s="622" t="s">
        <v>419</v>
      </c>
      <c r="G1781" s="622" t="s">
        <v>419</v>
      </c>
      <c r="H1781" s="623" t="s">
        <v>419</v>
      </c>
      <c r="I1781" s="557" t="s">
        <v>419</v>
      </c>
      <c r="J1781" s="553" t="s">
        <v>419</v>
      </c>
      <c r="K1781" s="558"/>
      <c r="L1781" s="553">
        <f>K1781</f>
        <v>0</v>
      </c>
      <c r="M1781" s="553" t="s">
        <v>419</v>
      </c>
      <c r="N1781" s="553" t="s">
        <v>419</v>
      </c>
      <c r="O1781" s="558"/>
      <c r="P1781" s="553">
        <f>O1781</f>
        <v>0</v>
      </c>
      <c r="Q1781" s="553" t="s">
        <v>419</v>
      </c>
      <c r="R1781" s="553" t="s">
        <v>419</v>
      </c>
      <c r="S1781" s="553">
        <f>K1781+O1781</f>
        <v>0</v>
      </c>
      <c r="T1781" s="559">
        <f>S1781</f>
        <v>0</v>
      </c>
    </row>
    <row r="1782" spans="1:20" ht="19.5" hidden="1" thickBot="1">
      <c r="A1782" s="528" t="s">
        <v>522</v>
      </c>
      <c r="B1782" s="529" t="s">
        <v>419</v>
      </c>
      <c r="C1782" s="530" t="e">
        <f>ROUND((Q1782-R1782)/H1782/12,0)</f>
        <v>#DIV/0!</v>
      </c>
      <c r="D1782" s="530" t="e">
        <f>ROUND(R1782/F1782/12,0)</f>
        <v>#DIV/0!</v>
      </c>
      <c r="E1782" s="624">
        <f>E1783+E1784</f>
        <v>0</v>
      </c>
      <c r="F1782" s="625">
        <f>F1783+F1784</f>
        <v>0</v>
      </c>
      <c r="G1782" s="625">
        <f>G1783+G1784</f>
        <v>0</v>
      </c>
      <c r="H1782" s="626">
        <f>IF(E1782+G1782=H1783+H1784,E1782+G1782, "CHYBA")</f>
        <v>0</v>
      </c>
      <c r="I1782" s="533">
        <f>I1783+I1784</f>
        <v>0</v>
      </c>
      <c r="J1782" s="530">
        <f>J1783+J1784</f>
        <v>0</v>
      </c>
      <c r="K1782" s="530">
        <f>K1785</f>
        <v>0</v>
      </c>
      <c r="L1782" s="530">
        <f>IF(I1782+K1782=L1783+L1784+L1785,I1782+K1782,"CHYBA")</f>
        <v>0</v>
      </c>
      <c r="M1782" s="530">
        <f>M1783+M1784</f>
        <v>0</v>
      </c>
      <c r="N1782" s="530">
        <f>N1783+N1784</f>
        <v>0</v>
      </c>
      <c r="O1782" s="530">
        <f>O1785</f>
        <v>0</v>
      </c>
      <c r="P1782" s="530">
        <f>IF(M1782+O1782=P1783+P1784+P1785,M1782+O1782,"CHYBA")</f>
        <v>0</v>
      </c>
      <c r="Q1782" s="530">
        <f>Q1783+Q1784</f>
        <v>0</v>
      </c>
      <c r="R1782" s="530">
        <f>R1783+R1784</f>
        <v>0</v>
      </c>
      <c r="S1782" s="530">
        <f>S1785</f>
        <v>0</v>
      </c>
      <c r="T1782" s="532">
        <f>IF(Q1782+S1782=T1783+T1784+T1785,Q1782+S1782,"CHYBA")</f>
        <v>0</v>
      </c>
    </row>
    <row r="1783" spans="1:20" ht="15.75" hidden="1" thickBot="1">
      <c r="A1783" s="534" t="s">
        <v>55</v>
      </c>
      <c r="B1783" s="518" t="s">
        <v>419</v>
      </c>
      <c r="C1783" s="519" t="e">
        <f>ROUND((Q1783-R1783)/H1783/12,0)</f>
        <v>#DIV/0!</v>
      </c>
      <c r="D1783" s="519" t="e">
        <f>ROUND(R1783/F1783/12,0)</f>
        <v>#DIV/0!</v>
      </c>
      <c r="E1783" s="612">
        <f>E1787+E1819+E1851+E1883+E1915+E1947</f>
        <v>0</v>
      </c>
      <c r="F1783" s="613">
        <f>F1787+F1819+F1851+F1883+F1915+F1947</f>
        <v>0</v>
      </c>
      <c r="G1783" s="613">
        <f t="shared" ref="G1783" si="571">G1787+G1819+G1851+G1883+G1915+G1947</f>
        <v>0</v>
      </c>
      <c r="H1783" s="614">
        <f>E1783+G1783</f>
        <v>0</v>
      </c>
      <c r="I1783" s="522">
        <f t="shared" ref="I1783:J1784" si="572">I1787+I1819+I1851+I1883+I1915+I1947</f>
        <v>0</v>
      </c>
      <c r="J1783" s="519">
        <f t="shared" si="572"/>
        <v>0</v>
      </c>
      <c r="K1783" s="519" t="s">
        <v>419</v>
      </c>
      <c r="L1783" s="519">
        <f>I1783</f>
        <v>0</v>
      </c>
      <c r="M1783" s="519">
        <f t="shared" ref="M1783:N1784" si="573">M1787+M1819+M1851+M1883+M1915+M1947</f>
        <v>0</v>
      </c>
      <c r="N1783" s="519">
        <f t="shared" si="573"/>
        <v>0</v>
      </c>
      <c r="O1783" s="519" t="s">
        <v>419</v>
      </c>
      <c r="P1783" s="519">
        <f>M1783</f>
        <v>0</v>
      </c>
      <c r="Q1783" s="519">
        <f>I1783+M1783</f>
        <v>0</v>
      </c>
      <c r="R1783" s="519">
        <f>J1783+N1783</f>
        <v>0</v>
      </c>
      <c r="S1783" s="519" t="s">
        <v>419</v>
      </c>
      <c r="T1783" s="521">
        <f>Q1783</f>
        <v>0</v>
      </c>
    </row>
    <row r="1784" spans="1:20" ht="15.75" hidden="1" thickBot="1">
      <c r="A1784" s="534" t="s">
        <v>56</v>
      </c>
      <c r="B1784" s="518" t="s">
        <v>419</v>
      </c>
      <c r="C1784" s="519" t="e">
        <f>ROUND((Q1784-R1784)/H1784/12,0)</f>
        <v>#DIV/0!</v>
      </c>
      <c r="D1784" s="519" t="e">
        <f>ROUND(R1784/F1784/12,0)</f>
        <v>#DIV/0!</v>
      </c>
      <c r="E1784" s="612">
        <f>E1788+E1820+E1852+E1884+E1916+E1948</f>
        <v>0</v>
      </c>
      <c r="F1784" s="613">
        <f t="shared" ref="F1784:G1784" si="574">F1788+F1820+F1852+F1884+F1916+F1948</f>
        <v>0</v>
      </c>
      <c r="G1784" s="613">
        <f t="shared" si="574"/>
        <v>0</v>
      </c>
      <c r="H1784" s="614">
        <f>E1784+G1784</f>
        <v>0</v>
      </c>
      <c r="I1784" s="522">
        <f t="shared" si="572"/>
        <v>0</v>
      </c>
      <c r="J1784" s="519">
        <f t="shared" si="572"/>
        <v>0</v>
      </c>
      <c r="K1784" s="519" t="s">
        <v>419</v>
      </c>
      <c r="L1784" s="519">
        <f>I1784</f>
        <v>0</v>
      </c>
      <c r="M1784" s="519">
        <f t="shared" si="573"/>
        <v>0</v>
      </c>
      <c r="N1784" s="519">
        <f t="shared" si="573"/>
        <v>0</v>
      </c>
      <c r="O1784" s="519" t="s">
        <v>419</v>
      </c>
      <c r="P1784" s="519">
        <f>M1784</f>
        <v>0</v>
      </c>
      <c r="Q1784" s="519">
        <f>I1784+M1784</f>
        <v>0</v>
      </c>
      <c r="R1784" s="519">
        <f>J1784+N1784</f>
        <v>0</v>
      </c>
      <c r="S1784" s="519" t="s">
        <v>419</v>
      </c>
      <c r="T1784" s="521">
        <f>Q1784</f>
        <v>0</v>
      </c>
    </row>
    <row r="1785" spans="1:20" ht="15.75" hidden="1" thickBot="1">
      <c r="A1785" s="534" t="s">
        <v>57</v>
      </c>
      <c r="B1785" s="518" t="s">
        <v>419</v>
      </c>
      <c r="C1785" s="519" t="s">
        <v>419</v>
      </c>
      <c r="D1785" s="519" t="s">
        <v>419</v>
      </c>
      <c r="E1785" s="612" t="s">
        <v>419</v>
      </c>
      <c r="F1785" s="613" t="s">
        <v>419</v>
      </c>
      <c r="G1785" s="613" t="s">
        <v>419</v>
      </c>
      <c r="H1785" s="614" t="s">
        <v>419</v>
      </c>
      <c r="I1785" s="527" t="s">
        <v>419</v>
      </c>
      <c r="J1785" s="525" t="s">
        <v>419</v>
      </c>
      <c r="K1785" s="519">
        <f>K1789+K1821+K1853+K1885+K1917+K1949</f>
        <v>0</v>
      </c>
      <c r="L1785" s="519">
        <f>K1785</f>
        <v>0</v>
      </c>
      <c r="M1785" s="525" t="s">
        <v>419</v>
      </c>
      <c r="N1785" s="525" t="s">
        <v>419</v>
      </c>
      <c r="O1785" s="519">
        <f>O1789+O1821+O1853+O1885+O1917+O1949</f>
        <v>0</v>
      </c>
      <c r="P1785" s="519">
        <f>O1785</f>
        <v>0</v>
      </c>
      <c r="Q1785" s="525" t="s">
        <v>419</v>
      </c>
      <c r="R1785" s="525" t="s">
        <v>419</v>
      </c>
      <c r="S1785" s="519">
        <f>K1785+O1785</f>
        <v>0</v>
      </c>
      <c r="T1785" s="521">
        <f>S1785</f>
        <v>0</v>
      </c>
    </row>
    <row r="1786" spans="1:20" ht="16.5" hidden="1" thickBot="1">
      <c r="A1786" s="528" t="s">
        <v>426</v>
      </c>
      <c r="B1786" s="529" t="s">
        <v>419</v>
      </c>
      <c r="C1786" s="530" t="e">
        <f>ROUND((Q1786-R1786)/H1786/12,0)</f>
        <v>#DIV/0!</v>
      </c>
      <c r="D1786" s="530" t="e">
        <f>ROUND(R1786/F1786/12,0)</f>
        <v>#DIV/0!</v>
      </c>
      <c r="E1786" s="624">
        <f>E1787+E1788</f>
        <v>0</v>
      </c>
      <c r="F1786" s="625">
        <f>F1787+F1788</f>
        <v>0</v>
      </c>
      <c r="G1786" s="625">
        <f>G1787+G1788</f>
        <v>0</v>
      </c>
      <c r="H1786" s="626">
        <f>IF(E1786+G1786=H1787+H1788,E1786+G1786, "CHYBA")</f>
        <v>0</v>
      </c>
      <c r="I1786" s="533">
        <f>I1787+I1788</f>
        <v>0</v>
      </c>
      <c r="J1786" s="530">
        <f t="shared" ref="J1786" si="575">J1787+J1788</f>
        <v>0</v>
      </c>
      <c r="K1786" s="530">
        <f>K1789</f>
        <v>0</v>
      </c>
      <c r="L1786" s="530">
        <f>IF(I1786+K1786=L1787+L1788+L1789,I1786+K1786,"CHYBA")</f>
        <v>0</v>
      </c>
      <c r="M1786" s="530">
        <f>M1787+M1788</f>
        <v>0</v>
      </c>
      <c r="N1786" s="530">
        <f>N1787+N1788</f>
        <v>0</v>
      </c>
      <c r="O1786" s="530">
        <f>O1789</f>
        <v>0</v>
      </c>
      <c r="P1786" s="530">
        <f>IF(M1786+O1786=P1787+P1788+P1789,M1786+O1786,"CHYBA")</f>
        <v>0</v>
      </c>
      <c r="Q1786" s="530">
        <f>Q1787+Q1788</f>
        <v>0</v>
      </c>
      <c r="R1786" s="530">
        <f>R1787+R1788</f>
        <v>0</v>
      </c>
      <c r="S1786" s="530">
        <f>S1789</f>
        <v>0</v>
      </c>
      <c r="T1786" s="532">
        <f>IF(Q1786+S1786=T1787+T1788+T1789,Q1786+S1786,"CHYBA")</f>
        <v>0</v>
      </c>
    </row>
    <row r="1787" spans="1:20" ht="15.75" hidden="1" thickBot="1">
      <c r="A1787" s="534" t="s">
        <v>55</v>
      </c>
      <c r="B1787" s="518" t="s">
        <v>419</v>
      </c>
      <c r="C1787" s="519" t="e">
        <f>ROUND((Q1787-R1787)/H1787/12,0)</f>
        <v>#DIV/0!</v>
      </c>
      <c r="D1787" s="519" t="e">
        <f>ROUND(R1787/F1787/12,0)</f>
        <v>#DIV/0!</v>
      </c>
      <c r="E1787" s="612">
        <f>E1791+E1795+E1799+E1803+E1807+E1811+E1815</f>
        <v>0</v>
      </c>
      <c r="F1787" s="613">
        <f>F1791+F1795+F1799+F1803+F1807+F1811+F1815</f>
        <v>0</v>
      </c>
      <c r="G1787" s="613">
        <f>G1791+G1795+G1799+G1803+G1807+G1811+G1815</f>
        <v>0</v>
      </c>
      <c r="H1787" s="614">
        <f>E1787+G1787</f>
        <v>0</v>
      </c>
      <c r="I1787" s="522">
        <f>I1791+I1795+I1799+I1803+I1807+I1811+I1815</f>
        <v>0</v>
      </c>
      <c r="J1787" s="519">
        <f t="shared" ref="J1787:J1788" si="576">J1791+J1795+J1799+J1803+J1807+J1811+J1815</f>
        <v>0</v>
      </c>
      <c r="K1787" s="519" t="s">
        <v>419</v>
      </c>
      <c r="L1787" s="519">
        <f>I1787</f>
        <v>0</v>
      </c>
      <c r="M1787" s="519">
        <f>M1791+M1795+M1799+M1803+M1807+M1811+M1815</f>
        <v>0</v>
      </c>
      <c r="N1787" s="519">
        <f t="shared" ref="N1787:N1788" si="577">N1791+N1795+N1799+N1803+N1807+N1811+N1815</f>
        <v>0</v>
      </c>
      <c r="O1787" s="519" t="s">
        <v>419</v>
      </c>
      <c r="P1787" s="519">
        <f>M1787</f>
        <v>0</v>
      </c>
      <c r="Q1787" s="519">
        <f>I1787+M1787</f>
        <v>0</v>
      </c>
      <c r="R1787" s="519">
        <f>J1787+N1787</f>
        <v>0</v>
      </c>
      <c r="S1787" s="519" t="s">
        <v>419</v>
      </c>
      <c r="T1787" s="521">
        <f>Q1787</f>
        <v>0</v>
      </c>
    </row>
    <row r="1788" spans="1:20" ht="15.75" hidden="1" thickBot="1">
      <c r="A1788" s="534" t="s">
        <v>56</v>
      </c>
      <c r="B1788" s="518" t="s">
        <v>419</v>
      </c>
      <c r="C1788" s="519" t="e">
        <f>ROUND((Q1788-R1788)/H1788/12,0)</f>
        <v>#DIV/0!</v>
      </c>
      <c r="D1788" s="519" t="e">
        <f>ROUND(R1788/F1788/12,0)</f>
        <v>#DIV/0!</v>
      </c>
      <c r="E1788" s="612">
        <f>E1792+E1796+E1800+E1804+E1808+E1812+E1816</f>
        <v>0</v>
      </c>
      <c r="F1788" s="613">
        <f t="shared" ref="F1788:G1788" si="578">F1792+F1796+F1800+F1804+F1808+F1812+F1816</f>
        <v>0</v>
      </c>
      <c r="G1788" s="613">
        <f t="shared" si="578"/>
        <v>0</v>
      </c>
      <c r="H1788" s="614">
        <f>E1788+G1788</f>
        <v>0</v>
      </c>
      <c r="I1788" s="522">
        <f>I1792+I1796+I1800+I1804+I1808+I1812+I1816</f>
        <v>0</v>
      </c>
      <c r="J1788" s="519">
        <f t="shared" si="576"/>
        <v>0</v>
      </c>
      <c r="K1788" s="519" t="s">
        <v>419</v>
      </c>
      <c r="L1788" s="519">
        <f>I1788</f>
        <v>0</v>
      </c>
      <c r="M1788" s="519">
        <f>M1792+M1796+M1800+M1804+M1808+M1812+M1816</f>
        <v>0</v>
      </c>
      <c r="N1788" s="519">
        <f t="shared" si="577"/>
        <v>0</v>
      </c>
      <c r="O1788" s="519" t="s">
        <v>419</v>
      </c>
      <c r="P1788" s="519">
        <f>M1788</f>
        <v>0</v>
      </c>
      <c r="Q1788" s="519">
        <f>I1788+M1788</f>
        <v>0</v>
      </c>
      <c r="R1788" s="519">
        <f>J1788+N1788</f>
        <v>0</v>
      </c>
      <c r="S1788" s="519" t="s">
        <v>419</v>
      </c>
      <c r="T1788" s="521">
        <f>Q1788</f>
        <v>0</v>
      </c>
    </row>
    <row r="1789" spans="1:20" ht="15.75" hidden="1" thickBot="1">
      <c r="A1789" s="534" t="s">
        <v>57</v>
      </c>
      <c r="B1789" s="518" t="s">
        <v>419</v>
      </c>
      <c r="C1789" s="519" t="s">
        <v>419</v>
      </c>
      <c r="D1789" s="519" t="s">
        <v>419</v>
      </c>
      <c r="E1789" s="612" t="s">
        <v>419</v>
      </c>
      <c r="F1789" s="613" t="s">
        <v>419</v>
      </c>
      <c r="G1789" s="613" t="s">
        <v>419</v>
      </c>
      <c r="H1789" s="614" t="s">
        <v>419</v>
      </c>
      <c r="I1789" s="522" t="s">
        <v>419</v>
      </c>
      <c r="J1789" s="519" t="s">
        <v>419</v>
      </c>
      <c r="K1789" s="519">
        <f>K1793+K1797+K1801+K1805+K1809+K1813+K1817</f>
        <v>0</v>
      </c>
      <c r="L1789" s="519">
        <f>K1789</f>
        <v>0</v>
      </c>
      <c r="M1789" s="519" t="s">
        <v>419</v>
      </c>
      <c r="N1789" s="519" t="s">
        <v>419</v>
      </c>
      <c r="O1789" s="519">
        <f>O1793+O1797+O1801+O1805+O1809+O1813+O1817</f>
        <v>0</v>
      </c>
      <c r="P1789" s="519">
        <f>O1789</f>
        <v>0</v>
      </c>
      <c r="Q1789" s="519" t="s">
        <v>419</v>
      </c>
      <c r="R1789" s="519" t="s">
        <v>419</v>
      </c>
      <c r="S1789" s="519">
        <f>K1789+O1789</f>
        <v>0</v>
      </c>
      <c r="T1789" s="521">
        <f>S1789</f>
        <v>0</v>
      </c>
    </row>
    <row r="1790" spans="1:20" ht="18.75" hidden="1" thickBot="1">
      <c r="A1790" s="535" t="s">
        <v>518</v>
      </c>
      <c r="B1790" s="536"/>
      <c r="C1790" s="519" t="e">
        <f>ROUND((Q1790-R1790)/H1790/12,0)</f>
        <v>#DIV/0!</v>
      </c>
      <c r="D1790" s="519" t="e">
        <f>ROUND(R1790/F1790/12,0)</f>
        <v>#DIV/0!</v>
      </c>
      <c r="E1790" s="612">
        <f>E1791+E1792</f>
        <v>0</v>
      </c>
      <c r="F1790" s="613">
        <f>F1791+F1792</f>
        <v>0</v>
      </c>
      <c r="G1790" s="613">
        <f>G1791+G1792</f>
        <v>0</v>
      </c>
      <c r="H1790" s="614">
        <f>IF(E1790+G1790=H1791+H1792,E1790+G1790, "CHYBA")</f>
        <v>0</v>
      </c>
      <c r="I1790" s="537">
        <f>I1791+I1792</f>
        <v>0</v>
      </c>
      <c r="J1790" s="538">
        <f>J1791+J1792</f>
        <v>0</v>
      </c>
      <c r="K1790" s="538">
        <f>K1793</f>
        <v>0</v>
      </c>
      <c r="L1790" s="538">
        <f>IF(I1790+K1790=L1791+L1792+L1793,I1790+K1790,"CHYBA")</f>
        <v>0</v>
      </c>
      <c r="M1790" s="519">
        <f>M1791+M1792</f>
        <v>0</v>
      </c>
      <c r="N1790" s="519">
        <f>N1791+N1792</f>
        <v>0</v>
      </c>
      <c r="O1790" s="519">
        <f>O1793</f>
        <v>0</v>
      </c>
      <c r="P1790" s="519">
        <f>IF(M1790+O1790=P1791+P1792+P1793,M1790+O1790,"CHYBA")</f>
        <v>0</v>
      </c>
      <c r="Q1790" s="519">
        <f>Q1791+Q1792</f>
        <v>0</v>
      </c>
      <c r="R1790" s="519">
        <f>R1791+R1792</f>
        <v>0</v>
      </c>
      <c r="S1790" s="519">
        <f>S1793</f>
        <v>0</v>
      </c>
      <c r="T1790" s="521">
        <f>IF(Q1790+S1790=T1791+T1792+T1793,Q1790+S1790,"CHYBA")</f>
        <v>0</v>
      </c>
    </row>
    <row r="1791" spans="1:20" ht="15.75" hidden="1" thickBot="1">
      <c r="A1791" s="534" t="s">
        <v>55</v>
      </c>
      <c r="B1791" s="518" t="s">
        <v>419</v>
      </c>
      <c r="C1791" s="519" t="e">
        <f>ROUND((Q1791-R1791)/H1791/12,0)</f>
        <v>#DIV/0!</v>
      </c>
      <c r="D1791" s="519" t="e">
        <f>ROUND(R1791/F1791/12,0)</f>
        <v>#DIV/0!</v>
      </c>
      <c r="E1791" s="615"/>
      <c r="F1791" s="616"/>
      <c r="G1791" s="616"/>
      <c r="H1791" s="614">
        <f>E1791+G1791</f>
        <v>0</v>
      </c>
      <c r="I1791" s="541"/>
      <c r="J1791" s="542"/>
      <c r="K1791" s="538" t="s">
        <v>419</v>
      </c>
      <c r="L1791" s="538">
        <f>I1791</f>
        <v>0</v>
      </c>
      <c r="M1791" s="542"/>
      <c r="N1791" s="542"/>
      <c r="O1791" s="519" t="s">
        <v>419</v>
      </c>
      <c r="P1791" s="519">
        <f>M1791</f>
        <v>0</v>
      </c>
      <c r="Q1791" s="519">
        <f>I1791+M1791</f>
        <v>0</v>
      </c>
      <c r="R1791" s="519">
        <f>J1791+N1791</f>
        <v>0</v>
      </c>
      <c r="S1791" s="519" t="s">
        <v>419</v>
      </c>
      <c r="T1791" s="521">
        <f>Q1791</f>
        <v>0</v>
      </c>
    </row>
    <row r="1792" spans="1:20" ht="15.75" hidden="1" thickBot="1">
      <c r="A1792" s="534" t="s">
        <v>56</v>
      </c>
      <c r="B1792" s="518" t="s">
        <v>419</v>
      </c>
      <c r="C1792" s="519" t="e">
        <f>ROUND((Q1792-R1792)/H1792/12,0)</f>
        <v>#DIV/0!</v>
      </c>
      <c r="D1792" s="519" t="e">
        <f>ROUND(R1792/F1792/12,0)</f>
        <v>#DIV/0!</v>
      </c>
      <c r="E1792" s="615"/>
      <c r="F1792" s="616"/>
      <c r="G1792" s="616"/>
      <c r="H1792" s="614">
        <f>E1792+G1792</f>
        <v>0</v>
      </c>
      <c r="I1792" s="541"/>
      <c r="J1792" s="542"/>
      <c r="K1792" s="538" t="s">
        <v>419</v>
      </c>
      <c r="L1792" s="538">
        <f>I1792</f>
        <v>0</v>
      </c>
      <c r="M1792" s="542"/>
      <c r="N1792" s="542"/>
      <c r="O1792" s="519" t="s">
        <v>419</v>
      </c>
      <c r="P1792" s="519">
        <f>M1792</f>
        <v>0</v>
      </c>
      <c r="Q1792" s="519">
        <f>I1792+M1792</f>
        <v>0</v>
      </c>
      <c r="R1792" s="519">
        <f>J1792+N1792</f>
        <v>0</v>
      </c>
      <c r="S1792" s="519" t="s">
        <v>419</v>
      </c>
      <c r="T1792" s="521">
        <f>Q1792</f>
        <v>0</v>
      </c>
    </row>
    <row r="1793" spans="1:20" ht="15.75" hidden="1" thickBot="1">
      <c r="A1793" s="534" t="s">
        <v>57</v>
      </c>
      <c r="B1793" s="518" t="s">
        <v>419</v>
      </c>
      <c r="C1793" s="519" t="s">
        <v>419</v>
      </c>
      <c r="D1793" s="519" t="s">
        <v>419</v>
      </c>
      <c r="E1793" s="612" t="s">
        <v>419</v>
      </c>
      <c r="F1793" s="613" t="s">
        <v>419</v>
      </c>
      <c r="G1793" s="613" t="s">
        <v>419</v>
      </c>
      <c r="H1793" s="614" t="s">
        <v>419</v>
      </c>
      <c r="I1793" s="522" t="s">
        <v>419</v>
      </c>
      <c r="J1793" s="519" t="s">
        <v>419</v>
      </c>
      <c r="K1793" s="542"/>
      <c r="L1793" s="538">
        <f>K1793</f>
        <v>0</v>
      </c>
      <c r="M1793" s="519" t="s">
        <v>419</v>
      </c>
      <c r="N1793" s="519" t="s">
        <v>419</v>
      </c>
      <c r="O1793" s="542"/>
      <c r="P1793" s="519">
        <f>O1793</f>
        <v>0</v>
      </c>
      <c r="Q1793" s="519" t="s">
        <v>419</v>
      </c>
      <c r="R1793" s="519" t="s">
        <v>419</v>
      </c>
      <c r="S1793" s="519">
        <f>K1793+O1793</f>
        <v>0</v>
      </c>
      <c r="T1793" s="521">
        <f>S1793</f>
        <v>0</v>
      </c>
    </row>
    <row r="1794" spans="1:20" ht="18.75" hidden="1" thickBot="1">
      <c r="A1794" s="535" t="s">
        <v>518</v>
      </c>
      <c r="B1794" s="536"/>
      <c r="C1794" s="519" t="e">
        <f>ROUND((Q1794-R1794)/H1794/12,0)</f>
        <v>#DIV/0!</v>
      </c>
      <c r="D1794" s="519" t="e">
        <f>ROUND(R1794/F1794/12,0)</f>
        <v>#DIV/0!</v>
      </c>
      <c r="E1794" s="612">
        <f>E1795+E1796</f>
        <v>0</v>
      </c>
      <c r="F1794" s="613">
        <f>F1795+F1796</f>
        <v>0</v>
      </c>
      <c r="G1794" s="613">
        <f>G1795+G1796</f>
        <v>0</v>
      </c>
      <c r="H1794" s="614">
        <f>IF(E1794+G1794=H1795+H1796,E1794+G1794, "CHYBA")</f>
        <v>0</v>
      </c>
      <c r="I1794" s="522">
        <f>I1795+I1796</f>
        <v>0</v>
      </c>
      <c r="J1794" s="519">
        <f t="shared" ref="J1794" si="579">J1795+J1796</f>
        <v>0</v>
      </c>
      <c r="K1794" s="519">
        <f>K1797</f>
        <v>0</v>
      </c>
      <c r="L1794" s="519">
        <f>IF(I1794+K1794=L1795+L1796+L1797,I1794+K1794,"CHYBA")</f>
        <v>0</v>
      </c>
      <c r="M1794" s="519">
        <f>M1795+M1796</f>
        <v>0</v>
      </c>
      <c r="N1794" s="519">
        <f>N1795+N1796</f>
        <v>0</v>
      </c>
      <c r="O1794" s="519">
        <f>O1797</f>
        <v>0</v>
      </c>
      <c r="P1794" s="519">
        <f>IF(M1794+O1794=P1795+P1796+P1797,M1794+O1794,"CHYBA")</f>
        <v>0</v>
      </c>
      <c r="Q1794" s="519">
        <f>Q1795+Q1796</f>
        <v>0</v>
      </c>
      <c r="R1794" s="519">
        <f>R1795+R1796</f>
        <v>0</v>
      </c>
      <c r="S1794" s="519">
        <f>S1797</f>
        <v>0</v>
      </c>
      <c r="T1794" s="521">
        <f>IF(Q1794+S1794=T1795+T1796+T1797,Q1794+S1794,"CHYBA")</f>
        <v>0</v>
      </c>
    </row>
    <row r="1795" spans="1:20" ht="15.75" hidden="1" thickBot="1">
      <c r="A1795" s="534" t="s">
        <v>55</v>
      </c>
      <c r="B1795" s="518" t="s">
        <v>419</v>
      </c>
      <c r="C1795" s="519" t="e">
        <f>ROUND((Q1795-R1795)/H1795/12,0)</f>
        <v>#DIV/0!</v>
      </c>
      <c r="D1795" s="519" t="e">
        <f>ROUND(R1795/F1795/12,0)</f>
        <v>#DIV/0!</v>
      </c>
      <c r="E1795" s="615"/>
      <c r="F1795" s="616"/>
      <c r="G1795" s="616"/>
      <c r="H1795" s="614">
        <f>E1795+G1795</f>
        <v>0</v>
      </c>
      <c r="I1795" s="541"/>
      <c r="J1795" s="542"/>
      <c r="K1795" s="519" t="s">
        <v>419</v>
      </c>
      <c r="L1795" s="519">
        <f>I1795</f>
        <v>0</v>
      </c>
      <c r="M1795" s="542"/>
      <c r="N1795" s="542"/>
      <c r="O1795" s="519" t="s">
        <v>419</v>
      </c>
      <c r="P1795" s="519">
        <f>M1795</f>
        <v>0</v>
      </c>
      <c r="Q1795" s="519">
        <f>I1795+M1795</f>
        <v>0</v>
      </c>
      <c r="R1795" s="519">
        <f>J1795+N1795</f>
        <v>0</v>
      </c>
      <c r="S1795" s="519" t="s">
        <v>419</v>
      </c>
      <c r="T1795" s="521">
        <f>Q1795</f>
        <v>0</v>
      </c>
    </row>
    <row r="1796" spans="1:20" ht="15.75" hidden="1" thickBot="1">
      <c r="A1796" s="534" t="s">
        <v>56</v>
      </c>
      <c r="B1796" s="518" t="s">
        <v>419</v>
      </c>
      <c r="C1796" s="519" t="e">
        <f>ROUND((Q1796-R1796)/H1796/12,0)</f>
        <v>#DIV/0!</v>
      </c>
      <c r="D1796" s="519" t="e">
        <f>ROUND(R1796/F1796/12,0)</f>
        <v>#DIV/0!</v>
      </c>
      <c r="E1796" s="615"/>
      <c r="F1796" s="616"/>
      <c r="G1796" s="616"/>
      <c r="H1796" s="614">
        <f>E1796+G1796</f>
        <v>0</v>
      </c>
      <c r="I1796" s="541"/>
      <c r="J1796" s="542"/>
      <c r="K1796" s="519" t="s">
        <v>419</v>
      </c>
      <c r="L1796" s="519">
        <f>I1796</f>
        <v>0</v>
      </c>
      <c r="M1796" s="542"/>
      <c r="N1796" s="542"/>
      <c r="O1796" s="519" t="s">
        <v>419</v>
      </c>
      <c r="P1796" s="519">
        <f>M1796</f>
        <v>0</v>
      </c>
      <c r="Q1796" s="519">
        <f>I1796+M1796</f>
        <v>0</v>
      </c>
      <c r="R1796" s="519">
        <f>J1796+N1796</f>
        <v>0</v>
      </c>
      <c r="S1796" s="519" t="s">
        <v>419</v>
      </c>
      <c r="T1796" s="521">
        <f>Q1796</f>
        <v>0</v>
      </c>
    </row>
    <row r="1797" spans="1:20" ht="15.75" hidden="1" thickBot="1">
      <c r="A1797" s="534" t="s">
        <v>57</v>
      </c>
      <c r="B1797" s="518" t="s">
        <v>419</v>
      </c>
      <c r="C1797" s="519" t="s">
        <v>419</v>
      </c>
      <c r="D1797" s="519" t="s">
        <v>419</v>
      </c>
      <c r="E1797" s="612" t="s">
        <v>419</v>
      </c>
      <c r="F1797" s="613" t="s">
        <v>419</v>
      </c>
      <c r="G1797" s="613" t="s">
        <v>419</v>
      </c>
      <c r="H1797" s="614" t="s">
        <v>419</v>
      </c>
      <c r="I1797" s="522" t="s">
        <v>419</v>
      </c>
      <c r="J1797" s="519" t="s">
        <v>419</v>
      </c>
      <c r="K1797" s="542"/>
      <c r="L1797" s="519">
        <f>K1797</f>
        <v>0</v>
      </c>
      <c r="M1797" s="519" t="s">
        <v>419</v>
      </c>
      <c r="N1797" s="519" t="s">
        <v>419</v>
      </c>
      <c r="O1797" s="542"/>
      <c r="P1797" s="519">
        <f>O1797</f>
        <v>0</v>
      </c>
      <c r="Q1797" s="519" t="s">
        <v>419</v>
      </c>
      <c r="R1797" s="519" t="s">
        <v>419</v>
      </c>
      <c r="S1797" s="519">
        <f>K1797+O1797</f>
        <v>0</v>
      </c>
      <c r="T1797" s="521">
        <f>S1797</f>
        <v>0</v>
      </c>
    </row>
    <row r="1798" spans="1:20" ht="18.75" hidden="1" thickBot="1">
      <c r="A1798" s="535" t="s">
        <v>518</v>
      </c>
      <c r="B1798" s="536"/>
      <c r="C1798" s="519" t="e">
        <f>ROUND((Q1798-R1798)/H1798/12,0)</f>
        <v>#DIV/0!</v>
      </c>
      <c r="D1798" s="519" t="e">
        <f>ROUND(R1798/F1798/12,0)</f>
        <v>#DIV/0!</v>
      </c>
      <c r="E1798" s="612">
        <f>E1799+E1800</f>
        <v>0</v>
      </c>
      <c r="F1798" s="613">
        <f>F1799+F1800</f>
        <v>0</v>
      </c>
      <c r="G1798" s="613">
        <f>G1799+G1800</f>
        <v>0</v>
      </c>
      <c r="H1798" s="614">
        <f>IF(E1798+G1798=H1799+H1800,E1798+G1798, "CHYBA")</f>
        <v>0</v>
      </c>
      <c r="I1798" s="522">
        <f>I1799+I1800</f>
        <v>0</v>
      </c>
      <c r="J1798" s="519">
        <f t="shared" ref="J1798" si="580">J1799+J1800</f>
        <v>0</v>
      </c>
      <c r="K1798" s="519">
        <f>K1801</f>
        <v>0</v>
      </c>
      <c r="L1798" s="519">
        <f>IF(I1798+K1798=L1799+L1800+L1801,I1798+K1798,"CHYBA")</f>
        <v>0</v>
      </c>
      <c r="M1798" s="519">
        <f>M1799+M1800</f>
        <v>0</v>
      </c>
      <c r="N1798" s="519">
        <f>N1799+N1800</f>
        <v>0</v>
      </c>
      <c r="O1798" s="519">
        <f>O1801</f>
        <v>0</v>
      </c>
      <c r="P1798" s="519">
        <f>IF(M1798+O1798=P1799+P1800+P1801,M1798+O1798,"CHYBA")</f>
        <v>0</v>
      </c>
      <c r="Q1798" s="519">
        <f>Q1799+Q1800</f>
        <v>0</v>
      </c>
      <c r="R1798" s="519">
        <f>R1799+R1800</f>
        <v>0</v>
      </c>
      <c r="S1798" s="519">
        <f>S1801</f>
        <v>0</v>
      </c>
      <c r="T1798" s="521">
        <f>IF(Q1798+S1798=T1799+T1800+T1801,Q1798+S1798,"CHYBA")</f>
        <v>0</v>
      </c>
    </row>
    <row r="1799" spans="1:20" ht="15.75" hidden="1" thickBot="1">
      <c r="A1799" s="534" t="s">
        <v>55</v>
      </c>
      <c r="B1799" s="518" t="s">
        <v>419</v>
      </c>
      <c r="C1799" s="519" t="e">
        <f>ROUND((Q1799-R1799)/H1799/12,0)</f>
        <v>#DIV/0!</v>
      </c>
      <c r="D1799" s="519" t="e">
        <f>ROUND(R1799/F1799/12,0)</f>
        <v>#DIV/0!</v>
      </c>
      <c r="E1799" s="615"/>
      <c r="F1799" s="616"/>
      <c r="G1799" s="616"/>
      <c r="H1799" s="614">
        <f>E1799+G1799</f>
        <v>0</v>
      </c>
      <c r="I1799" s="541"/>
      <c r="J1799" s="542"/>
      <c r="K1799" s="519" t="s">
        <v>419</v>
      </c>
      <c r="L1799" s="519">
        <f>I1799</f>
        <v>0</v>
      </c>
      <c r="M1799" s="542"/>
      <c r="N1799" s="542"/>
      <c r="O1799" s="519" t="s">
        <v>419</v>
      </c>
      <c r="P1799" s="519">
        <f>M1799</f>
        <v>0</v>
      </c>
      <c r="Q1799" s="519">
        <f>I1799+M1799</f>
        <v>0</v>
      </c>
      <c r="R1799" s="519">
        <f>J1799+N1799</f>
        <v>0</v>
      </c>
      <c r="S1799" s="519" t="s">
        <v>419</v>
      </c>
      <c r="T1799" s="521">
        <f>Q1799</f>
        <v>0</v>
      </c>
    </row>
    <row r="1800" spans="1:20" ht="15.75" hidden="1" thickBot="1">
      <c r="A1800" s="534" t="s">
        <v>56</v>
      </c>
      <c r="B1800" s="518" t="s">
        <v>419</v>
      </c>
      <c r="C1800" s="519" t="e">
        <f>ROUND((Q1800-R1800)/H1800/12,0)</f>
        <v>#DIV/0!</v>
      </c>
      <c r="D1800" s="519" t="e">
        <f>ROUND(R1800/F1800/12,0)</f>
        <v>#DIV/0!</v>
      </c>
      <c r="E1800" s="615"/>
      <c r="F1800" s="616"/>
      <c r="G1800" s="616"/>
      <c r="H1800" s="614">
        <f>E1800+G1800</f>
        <v>0</v>
      </c>
      <c r="I1800" s="541"/>
      <c r="J1800" s="542"/>
      <c r="K1800" s="519" t="s">
        <v>419</v>
      </c>
      <c r="L1800" s="519">
        <f>I1800</f>
        <v>0</v>
      </c>
      <c r="M1800" s="542"/>
      <c r="N1800" s="542"/>
      <c r="O1800" s="519" t="s">
        <v>419</v>
      </c>
      <c r="P1800" s="519">
        <f>M1800</f>
        <v>0</v>
      </c>
      <c r="Q1800" s="519">
        <f>I1800+M1800</f>
        <v>0</v>
      </c>
      <c r="R1800" s="519">
        <f>J1800+N1800</f>
        <v>0</v>
      </c>
      <c r="S1800" s="519" t="s">
        <v>419</v>
      </c>
      <c r="T1800" s="521">
        <f>Q1800</f>
        <v>0</v>
      </c>
    </row>
    <row r="1801" spans="1:20" ht="15.75" hidden="1" thickBot="1">
      <c r="A1801" s="534" t="s">
        <v>57</v>
      </c>
      <c r="B1801" s="518" t="s">
        <v>419</v>
      </c>
      <c r="C1801" s="519" t="s">
        <v>419</v>
      </c>
      <c r="D1801" s="519" t="s">
        <v>419</v>
      </c>
      <c r="E1801" s="612" t="s">
        <v>419</v>
      </c>
      <c r="F1801" s="613" t="s">
        <v>419</v>
      </c>
      <c r="G1801" s="613" t="s">
        <v>419</v>
      </c>
      <c r="H1801" s="614" t="s">
        <v>419</v>
      </c>
      <c r="I1801" s="522" t="s">
        <v>419</v>
      </c>
      <c r="J1801" s="519" t="s">
        <v>419</v>
      </c>
      <c r="K1801" s="542"/>
      <c r="L1801" s="519">
        <f>K1801</f>
        <v>0</v>
      </c>
      <c r="M1801" s="519" t="s">
        <v>419</v>
      </c>
      <c r="N1801" s="519" t="s">
        <v>419</v>
      </c>
      <c r="O1801" s="542"/>
      <c r="P1801" s="519">
        <f>O1801</f>
        <v>0</v>
      </c>
      <c r="Q1801" s="519" t="s">
        <v>419</v>
      </c>
      <c r="R1801" s="519" t="s">
        <v>419</v>
      </c>
      <c r="S1801" s="519">
        <f>K1801+O1801</f>
        <v>0</v>
      </c>
      <c r="T1801" s="521">
        <f>S1801</f>
        <v>0</v>
      </c>
    </row>
    <row r="1802" spans="1:20" ht="18.75" hidden="1" thickBot="1">
      <c r="A1802" s="535" t="s">
        <v>518</v>
      </c>
      <c r="B1802" s="536"/>
      <c r="C1802" s="519" t="e">
        <f>ROUND((Q1802-R1802)/H1802/12,0)</f>
        <v>#DIV/0!</v>
      </c>
      <c r="D1802" s="519" t="e">
        <f>ROUND(R1802/F1802/12,0)</f>
        <v>#DIV/0!</v>
      </c>
      <c r="E1802" s="612">
        <f>E1803+E1804</f>
        <v>0</v>
      </c>
      <c r="F1802" s="613">
        <f>F1803+F1804</f>
        <v>0</v>
      </c>
      <c r="G1802" s="613">
        <f>G1803+G1804</f>
        <v>0</v>
      </c>
      <c r="H1802" s="614">
        <f>IF(E1802+G1802=H1803+H1804,E1802+G1802, "CHYBA")</f>
        <v>0</v>
      </c>
      <c r="I1802" s="522">
        <f>I1803+I1804</f>
        <v>0</v>
      </c>
      <c r="J1802" s="519">
        <f t="shared" ref="J1802" si="581">J1803+J1804</f>
        <v>0</v>
      </c>
      <c r="K1802" s="519">
        <f>K1805</f>
        <v>0</v>
      </c>
      <c r="L1802" s="519">
        <f>IF(I1802+K1802=L1803+L1804+L1805,I1802+K1802,"CHYBA")</f>
        <v>0</v>
      </c>
      <c r="M1802" s="519">
        <f>M1803+M1804</f>
        <v>0</v>
      </c>
      <c r="N1802" s="519">
        <f>N1803+N1804</f>
        <v>0</v>
      </c>
      <c r="O1802" s="519">
        <f>O1805</f>
        <v>0</v>
      </c>
      <c r="P1802" s="519">
        <f>IF(M1802+O1802=P1803+P1804+P1805,M1802+O1802,"CHYBA")</f>
        <v>0</v>
      </c>
      <c r="Q1802" s="519">
        <f>Q1803+Q1804</f>
        <v>0</v>
      </c>
      <c r="R1802" s="519">
        <f>R1803+R1804</f>
        <v>0</v>
      </c>
      <c r="S1802" s="519">
        <f>S1805</f>
        <v>0</v>
      </c>
      <c r="T1802" s="521">
        <f>IF(Q1802+S1802=T1803+T1804+T1805,Q1802+S1802,"CHYBA")</f>
        <v>0</v>
      </c>
    </row>
    <row r="1803" spans="1:20" ht="15.75" hidden="1" thickBot="1">
      <c r="A1803" s="534" t="s">
        <v>55</v>
      </c>
      <c r="B1803" s="518" t="s">
        <v>419</v>
      </c>
      <c r="C1803" s="519" t="e">
        <f>ROUND((Q1803-R1803)/H1803/12,0)</f>
        <v>#DIV/0!</v>
      </c>
      <c r="D1803" s="519" t="e">
        <f>ROUND(R1803/F1803/12,0)</f>
        <v>#DIV/0!</v>
      </c>
      <c r="E1803" s="615"/>
      <c r="F1803" s="616"/>
      <c r="G1803" s="616"/>
      <c r="H1803" s="614">
        <f>E1803+G1803</f>
        <v>0</v>
      </c>
      <c r="I1803" s="541"/>
      <c r="J1803" s="542"/>
      <c r="K1803" s="519" t="s">
        <v>419</v>
      </c>
      <c r="L1803" s="519">
        <f>I1803</f>
        <v>0</v>
      </c>
      <c r="M1803" s="542"/>
      <c r="N1803" s="542"/>
      <c r="O1803" s="519" t="s">
        <v>419</v>
      </c>
      <c r="P1803" s="519">
        <f>M1803</f>
        <v>0</v>
      </c>
      <c r="Q1803" s="519">
        <f>I1803+M1803</f>
        <v>0</v>
      </c>
      <c r="R1803" s="519">
        <f>J1803+N1803</f>
        <v>0</v>
      </c>
      <c r="S1803" s="519" t="s">
        <v>419</v>
      </c>
      <c r="T1803" s="521">
        <f>Q1803</f>
        <v>0</v>
      </c>
    </row>
    <row r="1804" spans="1:20" ht="15.75" hidden="1" thickBot="1">
      <c r="A1804" s="534" t="s">
        <v>56</v>
      </c>
      <c r="B1804" s="518" t="s">
        <v>419</v>
      </c>
      <c r="C1804" s="519" t="e">
        <f>ROUND((Q1804-R1804)/H1804/12,0)</f>
        <v>#DIV/0!</v>
      </c>
      <c r="D1804" s="519" t="e">
        <f>ROUND(R1804/F1804/12,0)</f>
        <v>#DIV/0!</v>
      </c>
      <c r="E1804" s="615"/>
      <c r="F1804" s="616"/>
      <c r="G1804" s="616"/>
      <c r="H1804" s="614">
        <f>E1804+G1804</f>
        <v>0</v>
      </c>
      <c r="I1804" s="541"/>
      <c r="J1804" s="542"/>
      <c r="K1804" s="519" t="s">
        <v>419</v>
      </c>
      <c r="L1804" s="519">
        <f>I1804</f>
        <v>0</v>
      </c>
      <c r="M1804" s="542"/>
      <c r="N1804" s="542"/>
      <c r="O1804" s="519" t="s">
        <v>419</v>
      </c>
      <c r="P1804" s="519">
        <f>M1804</f>
        <v>0</v>
      </c>
      <c r="Q1804" s="519">
        <f>I1804+M1804</f>
        <v>0</v>
      </c>
      <c r="R1804" s="519">
        <f>J1804+N1804</f>
        <v>0</v>
      </c>
      <c r="S1804" s="519" t="s">
        <v>419</v>
      </c>
      <c r="T1804" s="521">
        <f>Q1804</f>
        <v>0</v>
      </c>
    </row>
    <row r="1805" spans="1:20" ht="15.75" hidden="1" thickBot="1">
      <c r="A1805" s="534" t="s">
        <v>57</v>
      </c>
      <c r="B1805" s="518" t="s">
        <v>419</v>
      </c>
      <c r="C1805" s="519" t="s">
        <v>419</v>
      </c>
      <c r="D1805" s="519" t="s">
        <v>419</v>
      </c>
      <c r="E1805" s="612" t="s">
        <v>419</v>
      </c>
      <c r="F1805" s="613" t="s">
        <v>419</v>
      </c>
      <c r="G1805" s="613" t="s">
        <v>419</v>
      </c>
      <c r="H1805" s="614" t="s">
        <v>419</v>
      </c>
      <c r="I1805" s="522" t="s">
        <v>419</v>
      </c>
      <c r="J1805" s="519" t="s">
        <v>419</v>
      </c>
      <c r="K1805" s="542"/>
      <c r="L1805" s="519">
        <f>K1805</f>
        <v>0</v>
      </c>
      <c r="M1805" s="519" t="s">
        <v>419</v>
      </c>
      <c r="N1805" s="519" t="s">
        <v>419</v>
      </c>
      <c r="O1805" s="542"/>
      <c r="P1805" s="519">
        <f>O1805</f>
        <v>0</v>
      </c>
      <c r="Q1805" s="519" t="s">
        <v>419</v>
      </c>
      <c r="R1805" s="519" t="s">
        <v>419</v>
      </c>
      <c r="S1805" s="519">
        <f>K1805+O1805</f>
        <v>0</v>
      </c>
      <c r="T1805" s="521">
        <f>S1805</f>
        <v>0</v>
      </c>
    </row>
    <row r="1806" spans="1:20" ht="18.75" hidden="1" thickBot="1">
      <c r="A1806" s="535" t="s">
        <v>518</v>
      </c>
      <c r="B1806" s="536"/>
      <c r="C1806" s="519" t="e">
        <f>ROUND((Q1806-R1806)/H1806/12,0)</f>
        <v>#DIV/0!</v>
      </c>
      <c r="D1806" s="519" t="e">
        <f>ROUND(R1806/F1806/12,0)</f>
        <v>#DIV/0!</v>
      </c>
      <c r="E1806" s="612">
        <f>E1807+E1808</f>
        <v>0</v>
      </c>
      <c r="F1806" s="613">
        <f>F1807+F1808</f>
        <v>0</v>
      </c>
      <c r="G1806" s="613">
        <f>G1807+G1808</f>
        <v>0</v>
      </c>
      <c r="H1806" s="614">
        <f>IF(E1806+G1806=H1807+H1808,E1806+G1806, "CHYBA")</f>
        <v>0</v>
      </c>
      <c r="I1806" s="522">
        <f>I1807+I1808</f>
        <v>0</v>
      </c>
      <c r="J1806" s="519">
        <f t="shared" ref="J1806" si="582">J1807+J1808</f>
        <v>0</v>
      </c>
      <c r="K1806" s="519">
        <f>K1809</f>
        <v>0</v>
      </c>
      <c r="L1806" s="519">
        <f>IF(I1806+K1806=L1807+L1808+L1809,I1806+K1806,"CHYBA")</f>
        <v>0</v>
      </c>
      <c r="M1806" s="519">
        <f>M1807+M1808</f>
        <v>0</v>
      </c>
      <c r="N1806" s="519">
        <f>N1807+N1808</f>
        <v>0</v>
      </c>
      <c r="O1806" s="519">
        <f>O1809</f>
        <v>0</v>
      </c>
      <c r="P1806" s="519">
        <f>IF(M1806+O1806=P1807+P1808+P1809,M1806+O1806,"CHYBA")</f>
        <v>0</v>
      </c>
      <c r="Q1806" s="519">
        <f>Q1807+Q1808</f>
        <v>0</v>
      </c>
      <c r="R1806" s="519">
        <f>R1807+R1808</f>
        <v>0</v>
      </c>
      <c r="S1806" s="519">
        <f>S1809</f>
        <v>0</v>
      </c>
      <c r="T1806" s="521">
        <f>IF(Q1806+S1806=T1807+T1808+T1809,Q1806+S1806,"CHYBA")</f>
        <v>0</v>
      </c>
    </row>
    <row r="1807" spans="1:20" ht="15.75" hidden="1" thickBot="1">
      <c r="A1807" s="534" t="s">
        <v>55</v>
      </c>
      <c r="B1807" s="518" t="s">
        <v>419</v>
      </c>
      <c r="C1807" s="519" t="e">
        <f>ROUND((Q1807-R1807)/H1807/12,0)</f>
        <v>#DIV/0!</v>
      </c>
      <c r="D1807" s="519" t="e">
        <f>ROUND(R1807/F1807/12,0)</f>
        <v>#DIV/0!</v>
      </c>
      <c r="E1807" s="615"/>
      <c r="F1807" s="616"/>
      <c r="G1807" s="616"/>
      <c r="H1807" s="614">
        <f>E1807+G1807</f>
        <v>0</v>
      </c>
      <c r="I1807" s="541"/>
      <c r="J1807" s="542"/>
      <c r="K1807" s="519" t="s">
        <v>419</v>
      </c>
      <c r="L1807" s="519">
        <f>I1807</f>
        <v>0</v>
      </c>
      <c r="M1807" s="542"/>
      <c r="N1807" s="542"/>
      <c r="O1807" s="519" t="s">
        <v>419</v>
      </c>
      <c r="P1807" s="519">
        <f>M1807</f>
        <v>0</v>
      </c>
      <c r="Q1807" s="519">
        <f>I1807+M1807</f>
        <v>0</v>
      </c>
      <c r="R1807" s="519">
        <f>J1807+N1807</f>
        <v>0</v>
      </c>
      <c r="S1807" s="519" t="s">
        <v>419</v>
      </c>
      <c r="T1807" s="521">
        <f>Q1807</f>
        <v>0</v>
      </c>
    </row>
    <row r="1808" spans="1:20" ht="15.75" hidden="1" thickBot="1">
      <c r="A1808" s="534" t="s">
        <v>56</v>
      </c>
      <c r="B1808" s="518" t="s">
        <v>419</v>
      </c>
      <c r="C1808" s="519" t="e">
        <f>ROUND((Q1808-R1808)/H1808/12,0)</f>
        <v>#DIV/0!</v>
      </c>
      <c r="D1808" s="519" t="e">
        <f>ROUND(R1808/F1808/12,0)</f>
        <v>#DIV/0!</v>
      </c>
      <c r="E1808" s="615"/>
      <c r="F1808" s="616"/>
      <c r="G1808" s="616"/>
      <c r="H1808" s="614">
        <f>E1808+G1808</f>
        <v>0</v>
      </c>
      <c r="I1808" s="541"/>
      <c r="J1808" s="542"/>
      <c r="K1808" s="519" t="s">
        <v>419</v>
      </c>
      <c r="L1808" s="519">
        <f>I1808</f>
        <v>0</v>
      </c>
      <c r="M1808" s="542"/>
      <c r="N1808" s="542"/>
      <c r="O1808" s="519" t="s">
        <v>419</v>
      </c>
      <c r="P1808" s="519">
        <f>M1808</f>
        <v>0</v>
      </c>
      <c r="Q1808" s="519">
        <f>I1808+M1808</f>
        <v>0</v>
      </c>
      <c r="R1808" s="519">
        <f>J1808+N1808</f>
        <v>0</v>
      </c>
      <c r="S1808" s="519" t="s">
        <v>419</v>
      </c>
      <c r="T1808" s="521">
        <f>Q1808</f>
        <v>0</v>
      </c>
    </row>
    <row r="1809" spans="1:20" ht="15.75" hidden="1" thickBot="1">
      <c r="A1809" s="534" t="s">
        <v>57</v>
      </c>
      <c r="B1809" s="518" t="s">
        <v>419</v>
      </c>
      <c r="C1809" s="519" t="s">
        <v>419</v>
      </c>
      <c r="D1809" s="519" t="s">
        <v>419</v>
      </c>
      <c r="E1809" s="612" t="s">
        <v>419</v>
      </c>
      <c r="F1809" s="613" t="s">
        <v>419</v>
      </c>
      <c r="G1809" s="613" t="s">
        <v>419</v>
      </c>
      <c r="H1809" s="614" t="s">
        <v>419</v>
      </c>
      <c r="I1809" s="522" t="s">
        <v>419</v>
      </c>
      <c r="J1809" s="519" t="s">
        <v>419</v>
      </c>
      <c r="K1809" s="542"/>
      <c r="L1809" s="519">
        <f>K1809</f>
        <v>0</v>
      </c>
      <c r="M1809" s="519" t="s">
        <v>419</v>
      </c>
      <c r="N1809" s="519" t="s">
        <v>419</v>
      </c>
      <c r="O1809" s="542"/>
      <c r="P1809" s="519">
        <f>O1809</f>
        <v>0</v>
      </c>
      <c r="Q1809" s="519" t="s">
        <v>419</v>
      </c>
      <c r="R1809" s="519" t="s">
        <v>419</v>
      </c>
      <c r="S1809" s="519">
        <f>K1809+O1809</f>
        <v>0</v>
      </c>
      <c r="T1809" s="521">
        <f>S1809</f>
        <v>0</v>
      </c>
    </row>
    <row r="1810" spans="1:20" ht="18.75" hidden="1" thickBot="1">
      <c r="A1810" s="535" t="s">
        <v>518</v>
      </c>
      <c r="B1810" s="536"/>
      <c r="C1810" s="519" t="e">
        <f>ROUND((Q1810-R1810)/H1810/12,0)</f>
        <v>#DIV/0!</v>
      </c>
      <c r="D1810" s="519" t="e">
        <f>ROUND(R1810/F1810/12,0)</f>
        <v>#DIV/0!</v>
      </c>
      <c r="E1810" s="612">
        <f>E1811+E1812</f>
        <v>0</v>
      </c>
      <c r="F1810" s="613">
        <f>F1811+F1812</f>
        <v>0</v>
      </c>
      <c r="G1810" s="613">
        <f>G1811+G1812</f>
        <v>0</v>
      </c>
      <c r="H1810" s="614">
        <f>IF(E1810+G1810=H1811+H1812,E1810+G1810, "CHYBA")</f>
        <v>0</v>
      </c>
      <c r="I1810" s="522">
        <f>I1811+I1812</f>
        <v>0</v>
      </c>
      <c r="J1810" s="519">
        <f t="shared" ref="J1810" si="583">J1811+J1812</f>
        <v>0</v>
      </c>
      <c r="K1810" s="519">
        <f>K1813</f>
        <v>0</v>
      </c>
      <c r="L1810" s="519">
        <f>IF(I1810+K1810=L1811+L1812+L1813,I1810+K1810,"CHYBA")</f>
        <v>0</v>
      </c>
      <c r="M1810" s="519">
        <f>M1811+M1812</f>
        <v>0</v>
      </c>
      <c r="N1810" s="519">
        <f>N1811+N1812</f>
        <v>0</v>
      </c>
      <c r="O1810" s="519">
        <f>O1813</f>
        <v>0</v>
      </c>
      <c r="P1810" s="519">
        <f>IF(M1810+O1810=P1811+P1812+P1813,M1810+O1810,"CHYBA")</f>
        <v>0</v>
      </c>
      <c r="Q1810" s="519">
        <f>Q1811+Q1812</f>
        <v>0</v>
      </c>
      <c r="R1810" s="519">
        <f>R1811+R1812</f>
        <v>0</v>
      </c>
      <c r="S1810" s="519">
        <f>S1813</f>
        <v>0</v>
      </c>
      <c r="T1810" s="521">
        <f>IF(Q1810+S1810=T1811+T1812+T1813,Q1810+S1810,"CHYBA")</f>
        <v>0</v>
      </c>
    </row>
    <row r="1811" spans="1:20" ht="15.75" hidden="1" thickBot="1">
      <c r="A1811" s="534" t="s">
        <v>55</v>
      </c>
      <c r="B1811" s="518" t="s">
        <v>419</v>
      </c>
      <c r="C1811" s="519" t="e">
        <f>ROUND((Q1811-R1811)/H1811/12,0)</f>
        <v>#DIV/0!</v>
      </c>
      <c r="D1811" s="519" t="e">
        <f>ROUND(R1811/F1811/12,0)</f>
        <v>#DIV/0!</v>
      </c>
      <c r="E1811" s="615"/>
      <c r="F1811" s="616"/>
      <c r="G1811" s="616"/>
      <c r="H1811" s="614">
        <f>E1811+G1811</f>
        <v>0</v>
      </c>
      <c r="I1811" s="541"/>
      <c r="J1811" s="542"/>
      <c r="K1811" s="519" t="s">
        <v>419</v>
      </c>
      <c r="L1811" s="519">
        <f>I1811</f>
        <v>0</v>
      </c>
      <c r="M1811" s="542"/>
      <c r="N1811" s="542"/>
      <c r="O1811" s="519" t="s">
        <v>419</v>
      </c>
      <c r="P1811" s="519">
        <f>M1811</f>
        <v>0</v>
      </c>
      <c r="Q1811" s="519">
        <f>I1811+M1811</f>
        <v>0</v>
      </c>
      <c r="R1811" s="519">
        <f>J1811+N1811</f>
        <v>0</v>
      </c>
      <c r="S1811" s="519" t="s">
        <v>419</v>
      </c>
      <c r="T1811" s="521">
        <f>Q1811</f>
        <v>0</v>
      </c>
    </row>
    <row r="1812" spans="1:20" ht="15.75" hidden="1" thickBot="1">
      <c r="A1812" s="534" t="s">
        <v>56</v>
      </c>
      <c r="B1812" s="518" t="s">
        <v>419</v>
      </c>
      <c r="C1812" s="519" t="e">
        <f>ROUND((Q1812-R1812)/H1812/12,0)</f>
        <v>#DIV/0!</v>
      </c>
      <c r="D1812" s="519" t="e">
        <f>ROUND(R1812/F1812/12,0)</f>
        <v>#DIV/0!</v>
      </c>
      <c r="E1812" s="615"/>
      <c r="F1812" s="616"/>
      <c r="G1812" s="616"/>
      <c r="H1812" s="614">
        <f>E1812+G1812</f>
        <v>0</v>
      </c>
      <c r="I1812" s="541"/>
      <c r="J1812" s="542"/>
      <c r="K1812" s="519" t="s">
        <v>419</v>
      </c>
      <c r="L1812" s="519">
        <f>I1812</f>
        <v>0</v>
      </c>
      <c r="M1812" s="542"/>
      <c r="N1812" s="542"/>
      <c r="O1812" s="519" t="s">
        <v>419</v>
      </c>
      <c r="P1812" s="519">
        <f>M1812</f>
        <v>0</v>
      </c>
      <c r="Q1812" s="519">
        <f>I1812+M1812</f>
        <v>0</v>
      </c>
      <c r="R1812" s="519">
        <f>J1812+N1812</f>
        <v>0</v>
      </c>
      <c r="S1812" s="519" t="s">
        <v>419</v>
      </c>
      <c r="T1812" s="521">
        <f>Q1812</f>
        <v>0</v>
      </c>
    </row>
    <row r="1813" spans="1:20" ht="15.75" hidden="1" thickBot="1">
      <c r="A1813" s="534" t="s">
        <v>57</v>
      </c>
      <c r="B1813" s="518" t="s">
        <v>419</v>
      </c>
      <c r="C1813" s="519" t="s">
        <v>419</v>
      </c>
      <c r="D1813" s="519" t="s">
        <v>419</v>
      </c>
      <c r="E1813" s="612" t="s">
        <v>419</v>
      </c>
      <c r="F1813" s="613" t="s">
        <v>419</v>
      </c>
      <c r="G1813" s="613" t="s">
        <v>419</v>
      </c>
      <c r="H1813" s="614" t="s">
        <v>419</v>
      </c>
      <c r="I1813" s="522" t="s">
        <v>419</v>
      </c>
      <c r="J1813" s="519" t="s">
        <v>419</v>
      </c>
      <c r="K1813" s="542"/>
      <c r="L1813" s="519">
        <f>K1813</f>
        <v>0</v>
      </c>
      <c r="M1813" s="519" t="s">
        <v>419</v>
      </c>
      <c r="N1813" s="519" t="s">
        <v>419</v>
      </c>
      <c r="O1813" s="542"/>
      <c r="P1813" s="519">
        <f>O1813</f>
        <v>0</v>
      </c>
      <c r="Q1813" s="519" t="s">
        <v>419</v>
      </c>
      <c r="R1813" s="519" t="s">
        <v>419</v>
      </c>
      <c r="S1813" s="519">
        <f>K1813+O1813</f>
        <v>0</v>
      </c>
      <c r="T1813" s="521">
        <f>S1813</f>
        <v>0</v>
      </c>
    </row>
    <row r="1814" spans="1:20" ht="18.75" hidden="1" thickBot="1">
      <c r="A1814" s="535" t="s">
        <v>518</v>
      </c>
      <c r="B1814" s="536"/>
      <c r="C1814" s="519" t="e">
        <f>ROUND((Q1814-R1814)/H1814/12,0)</f>
        <v>#DIV/0!</v>
      </c>
      <c r="D1814" s="519" t="e">
        <f>ROUND(R1814/F1814/12,0)</f>
        <v>#DIV/0!</v>
      </c>
      <c r="E1814" s="612">
        <f>E1815+E1816</f>
        <v>0</v>
      </c>
      <c r="F1814" s="613">
        <f>F1815+F1816</f>
        <v>0</v>
      </c>
      <c r="G1814" s="613">
        <f>G1815+G1816</f>
        <v>0</v>
      </c>
      <c r="H1814" s="614">
        <f>IF(E1814+G1814=H1815+H1816,E1814+G1814, "CHYBA")</f>
        <v>0</v>
      </c>
      <c r="I1814" s="522">
        <f>I1815+I1816</f>
        <v>0</v>
      </c>
      <c r="J1814" s="519">
        <f t="shared" ref="J1814" si="584">J1815+J1816</f>
        <v>0</v>
      </c>
      <c r="K1814" s="519">
        <f>K1817</f>
        <v>0</v>
      </c>
      <c r="L1814" s="519">
        <f>IF(I1814+K1814=L1815+L1816+L1817,I1814+K1814,"CHYBA")</f>
        <v>0</v>
      </c>
      <c r="M1814" s="519">
        <f>M1815+M1816</f>
        <v>0</v>
      </c>
      <c r="N1814" s="519">
        <f>N1815+N1816</f>
        <v>0</v>
      </c>
      <c r="O1814" s="519">
        <f>O1817</f>
        <v>0</v>
      </c>
      <c r="P1814" s="519">
        <f>IF(M1814+O1814=P1815+P1816+P1817,M1814+O1814,"CHYBA")</f>
        <v>0</v>
      </c>
      <c r="Q1814" s="519">
        <f>Q1815+Q1816</f>
        <v>0</v>
      </c>
      <c r="R1814" s="519">
        <f>R1815+R1816</f>
        <v>0</v>
      </c>
      <c r="S1814" s="519">
        <f>S1817</f>
        <v>0</v>
      </c>
      <c r="T1814" s="521">
        <f>IF(Q1814+S1814=T1815+T1816+T1817,Q1814+S1814,"CHYBA")</f>
        <v>0</v>
      </c>
    </row>
    <row r="1815" spans="1:20" ht="15.75" hidden="1" thickBot="1">
      <c r="A1815" s="534" t="s">
        <v>55</v>
      </c>
      <c r="B1815" s="518" t="s">
        <v>419</v>
      </c>
      <c r="C1815" s="519" t="e">
        <f>ROUND((Q1815-R1815)/H1815/12,0)</f>
        <v>#DIV/0!</v>
      </c>
      <c r="D1815" s="519" t="e">
        <f>ROUND(R1815/F1815/12,0)</f>
        <v>#DIV/0!</v>
      </c>
      <c r="E1815" s="615"/>
      <c r="F1815" s="616"/>
      <c r="G1815" s="616"/>
      <c r="H1815" s="614">
        <f>E1815+G1815</f>
        <v>0</v>
      </c>
      <c r="I1815" s="541"/>
      <c r="J1815" s="542"/>
      <c r="K1815" s="519" t="s">
        <v>419</v>
      </c>
      <c r="L1815" s="519">
        <f>I1815</f>
        <v>0</v>
      </c>
      <c r="M1815" s="542"/>
      <c r="N1815" s="542"/>
      <c r="O1815" s="519" t="s">
        <v>419</v>
      </c>
      <c r="P1815" s="519">
        <f>M1815</f>
        <v>0</v>
      </c>
      <c r="Q1815" s="519">
        <f>I1815+M1815</f>
        <v>0</v>
      </c>
      <c r="R1815" s="519">
        <f>J1815+N1815</f>
        <v>0</v>
      </c>
      <c r="S1815" s="519" t="s">
        <v>419</v>
      </c>
      <c r="T1815" s="521">
        <f>Q1815</f>
        <v>0</v>
      </c>
    </row>
    <row r="1816" spans="1:20" ht="15.75" hidden="1" thickBot="1">
      <c r="A1816" s="534" t="s">
        <v>56</v>
      </c>
      <c r="B1816" s="518" t="s">
        <v>419</v>
      </c>
      <c r="C1816" s="519" t="e">
        <f>ROUND((Q1816-R1816)/H1816/12,0)</f>
        <v>#DIV/0!</v>
      </c>
      <c r="D1816" s="519" t="e">
        <f>ROUND(R1816/F1816/12,0)</f>
        <v>#DIV/0!</v>
      </c>
      <c r="E1816" s="615"/>
      <c r="F1816" s="616"/>
      <c r="G1816" s="616"/>
      <c r="H1816" s="614">
        <f>E1816+G1816</f>
        <v>0</v>
      </c>
      <c r="I1816" s="541"/>
      <c r="J1816" s="542"/>
      <c r="K1816" s="519" t="s">
        <v>419</v>
      </c>
      <c r="L1816" s="519">
        <f>I1816</f>
        <v>0</v>
      </c>
      <c r="M1816" s="542"/>
      <c r="N1816" s="542"/>
      <c r="O1816" s="519" t="s">
        <v>419</v>
      </c>
      <c r="P1816" s="519">
        <f>M1816</f>
        <v>0</v>
      </c>
      <c r="Q1816" s="519">
        <f>I1816+M1816</f>
        <v>0</v>
      </c>
      <c r="R1816" s="519">
        <f>J1816+N1816</f>
        <v>0</v>
      </c>
      <c r="S1816" s="519" t="s">
        <v>419</v>
      </c>
      <c r="T1816" s="521">
        <f>Q1816</f>
        <v>0</v>
      </c>
    </row>
    <row r="1817" spans="1:20" ht="15.75" hidden="1" thickBot="1">
      <c r="A1817" s="551" t="s">
        <v>57</v>
      </c>
      <c r="B1817" s="552" t="s">
        <v>419</v>
      </c>
      <c r="C1817" s="553" t="s">
        <v>419</v>
      </c>
      <c r="D1817" s="553" t="s">
        <v>419</v>
      </c>
      <c r="E1817" s="621" t="s">
        <v>419</v>
      </c>
      <c r="F1817" s="622" t="s">
        <v>419</v>
      </c>
      <c r="G1817" s="622" t="s">
        <v>419</v>
      </c>
      <c r="H1817" s="623" t="s">
        <v>419</v>
      </c>
      <c r="I1817" s="557" t="s">
        <v>419</v>
      </c>
      <c r="J1817" s="553" t="s">
        <v>419</v>
      </c>
      <c r="K1817" s="558"/>
      <c r="L1817" s="553">
        <f>K1817</f>
        <v>0</v>
      </c>
      <c r="M1817" s="553" t="s">
        <v>419</v>
      </c>
      <c r="N1817" s="553" t="s">
        <v>419</v>
      </c>
      <c r="O1817" s="558"/>
      <c r="P1817" s="553">
        <f>O1817</f>
        <v>0</v>
      </c>
      <c r="Q1817" s="553" t="s">
        <v>419</v>
      </c>
      <c r="R1817" s="553" t="s">
        <v>419</v>
      </c>
      <c r="S1817" s="553">
        <f>K1817+O1817</f>
        <v>0</v>
      </c>
      <c r="T1817" s="559">
        <f>S1817</f>
        <v>0</v>
      </c>
    </row>
    <row r="1818" spans="1:20" ht="16.5" hidden="1" thickBot="1">
      <c r="A1818" s="528" t="s">
        <v>427</v>
      </c>
      <c r="B1818" s="529" t="s">
        <v>419</v>
      </c>
      <c r="C1818" s="530" t="e">
        <f>ROUND((Q1818-R1818)/H1818/12,0)</f>
        <v>#DIV/0!</v>
      </c>
      <c r="D1818" s="530" t="e">
        <f>ROUND(R1818/F1818/12,0)</f>
        <v>#DIV/0!</v>
      </c>
      <c r="E1818" s="624">
        <f>E1819+E1820</f>
        <v>0</v>
      </c>
      <c r="F1818" s="625">
        <f>F1819+F1820</f>
        <v>0</v>
      </c>
      <c r="G1818" s="625">
        <f>G1819+G1820</f>
        <v>0</v>
      </c>
      <c r="H1818" s="626">
        <f>IF(E1818+G1818=H1819+H1820,E1818+G1818, "CHYBA")</f>
        <v>0</v>
      </c>
      <c r="I1818" s="533">
        <f>I1819+I1820</f>
        <v>0</v>
      </c>
      <c r="J1818" s="530">
        <f t="shared" ref="J1818" si="585">J1819+J1820</f>
        <v>0</v>
      </c>
      <c r="K1818" s="530">
        <f>K1821</f>
        <v>0</v>
      </c>
      <c r="L1818" s="530">
        <f>IF(I1818+K1818=L1819+L1820+L1821,I1818+K1818,"CHYBA")</f>
        <v>0</v>
      </c>
      <c r="M1818" s="530">
        <f>M1819+M1820</f>
        <v>0</v>
      </c>
      <c r="N1818" s="530">
        <f>N1819+N1820</f>
        <v>0</v>
      </c>
      <c r="O1818" s="530">
        <f>O1821</f>
        <v>0</v>
      </c>
      <c r="P1818" s="530">
        <f>IF(M1818+O1818=P1819+P1820+P1821,M1818+O1818,"CHYBA")</f>
        <v>0</v>
      </c>
      <c r="Q1818" s="530">
        <f>Q1819+Q1820</f>
        <v>0</v>
      </c>
      <c r="R1818" s="530">
        <f>R1819+R1820</f>
        <v>0</v>
      </c>
      <c r="S1818" s="530">
        <f>S1821</f>
        <v>0</v>
      </c>
      <c r="T1818" s="532">
        <f>IF(Q1818+S1818=T1819+T1820+T1821,Q1818+S1818,"CHYBA")</f>
        <v>0</v>
      </c>
    </row>
    <row r="1819" spans="1:20" ht="15.75" hidden="1" thickBot="1">
      <c r="A1819" s="534" t="s">
        <v>55</v>
      </c>
      <c r="B1819" s="518" t="s">
        <v>419</v>
      </c>
      <c r="C1819" s="519" t="e">
        <f>ROUND((Q1819-R1819)/H1819/12,0)</f>
        <v>#DIV/0!</v>
      </c>
      <c r="D1819" s="519" t="e">
        <f>ROUND(R1819/F1819/12,0)</f>
        <v>#DIV/0!</v>
      </c>
      <c r="E1819" s="612">
        <f>E1823+E1827+E1831+E1835+E1839+E1843+E1847</f>
        <v>0</v>
      </c>
      <c r="F1819" s="613">
        <f>F1823+F1827+F1831+F1835+F1839+F1843+F1847</f>
        <v>0</v>
      </c>
      <c r="G1819" s="613">
        <f>G1823+G1827+G1831+G1835+G1839+G1843+G1847</f>
        <v>0</v>
      </c>
      <c r="H1819" s="614">
        <f>E1819+G1819</f>
        <v>0</v>
      </c>
      <c r="I1819" s="522">
        <f>I1823+I1827+I1831+I1835+I1839+I1843+I1847</f>
        <v>0</v>
      </c>
      <c r="J1819" s="519">
        <f t="shared" ref="J1819:J1820" si="586">J1823+J1827+J1831+J1835+J1839+J1843+J1847</f>
        <v>0</v>
      </c>
      <c r="K1819" s="519" t="s">
        <v>419</v>
      </c>
      <c r="L1819" s="519">
        <f>I1819</f>
        <v>0</v>
      </c>
      <c r="M1819" s="519">
        <f>M1823+M1827+M1831+M1835+M1839+M1843+M1847</f>
        <v>0</v>
      </c>
      <c r="N1819" s="519">
        <f t="shared" ref="N1819:N1820" si="587">N1823+N1827+N1831+N1835+N1839+N1843+N1847</f>
        <v>0</v>
      </c>
      <c r="O1819" s="519" t="s">
        <v>419</v>
      </c>
      <c r="P1819" s="519">
        <f>M1819</f>
        <v>0</v>
      </c>
      <c r="Q1819" s="519">
        <f>I1819+M1819</f>
        <v>0</v>
      </c>
      <c r="R1819" s="519">
        <f>J1819+N1819</f>
        <v>0</v>
      </c>
      <c r="S1819" s="519" t="s">
        <v>419</v>
      </c>
      <c r="T1819" s="521">
        <f>Q1819</f>
        <v>0</v>
      </c>
    </row>
    <row r="1820" spans="1:20" ht="15.75" hidden="1" thickBot="1">
      <c r="A1820" s="534" t="s">
        <v>56</v>
      </c>
      <c r="B1820" s="518" t="s">
        <v>419</v>
      </c>
      <c r="C1820" s="519" t="e">
        <f>ROUND((Q1820-R1820)/H1820/12,0)</f>
        <v>#DIV/0!</v>
      </c>
      <c r="D1820" s="519" t="e">
        <f>ROUND(R1820/F1820/12,0)</f>
        <v>#DIV/0!</v>
      </c>
      <c r="E1820" s="612">
        <f>E1824+E1828+E1832+E1836+E1840+E1844+E1848</f>
        <v>0</v>
      </c>
      <c r="F1820" s="613">
        <f t="shared" ref="F1820:G1820" si="588">F1824+F1828+F1832+F1836+F1840+F1844+F1848</f>
        <v>0</v>
      </c>
      <c r="G1820" s="613">
        <f t="shared" si="588"/>
        <v>0</v>
      </c>
      <c r="H1820" s="614">
        <f>E1820+G1820</f>
        <v>0</v>
      </c>
      <c r="I1820" s="522">
        <f>I1824+I1828+I1832+I1836+I1840+I1844+I1848</f>
        <v>0</v>
      </c>
      <c r="J1820" s="519">
        <f t="shared" si="586"/>
        <v>0</v>
      </c>
      <c r="K1820" s="519" t="s">
        <v>419</v>
      </c>
      <c r="L1820" s="519">
        <f>I1820</f>
        <v>0</v>
      </c>
      <c r="M1820" s="519">
        <f>M1824+M1828+M1832+M1836+M1840+M1844+M1848</f>
        <v>0</v>
      </c>
      <c r="N1820" s="519">
        <f t="shared" si="587"/>
        <v>0</v>
      </c>
      <c r="O1820" s="519" t="s">
        <v>419</v>
      </c>
      <c r="P1820" s="519">
        <f>M1820</f>
        <v>0</v>
      </c>
      <c r="Q1820" s="519">
        <f>I1820+M1820</f>
        <v>0</v>
      </c>
      <c r="R1820" s="519">
        <f>J1820+N1820</f>
        <v>0</v>
      </c>
      <c r="S1820" s="519" t="s">
        <v>419</v>
      </c>
      <c r="T1820" s="521">
        <f>Q1820</f>
        <v>0</v>
      </c>
    </row>
    <row r="1821" spans="1:20" ht="15.75" hidden="1" thickBot="1">
      <c r="A1821" s="534" t="s">
        <v>57</v>
      </c>
      <c r="B1821" s="518" t="s">
        <v>419</v>
      </c>
      <c r="C1821" s="519" t="s">
        <v>419</v>
      </c>
      <c r="D1821" s="519" t="s">
        <v>419</v>
      </c>
      <c r="E1821" s="612" t="s">
        <v>419</v>
      </c>
      <c r="F1821" s="613" t="s">
        <v>419</v>
      </c>
      <c r="G1821" s="613" t="s">
        <v>419</v>
      </c>
      <c r="H1821" s="614" t="s">
        <v>419</v>
      </c>
      <c r="I1821" s="522" t="s">
        <v>419</v>
      </c>
      <c r="J1821" s="519" t="s">
        <v>419</v>
      </c>
      <c r="K1821" s="519">
        <f>K1825+K1829+K1833+K1837+K1841+K1845+K1849</f>
        <v>0</v>
      </c>
      <c r="L1821" s="519">
        <f>K1821</f>
        <v>0</v>
      </c>
      <c r="M1821" s="519" t="s">
        <v>419</v>
      </c>
      <c r="N1821" s="519" t="s">
        <v>419</v>
      </c>
      <c r="O1821" s="519">
        <f>O1825+O1829+O1833+O1837+O1841+O1845+O1849</f>
        <v>0</v>
      </c>
      <c r="P1821" s="519">
        <f>O1821</f>
        <v>0</v>
      </c>
      <c r="Q1821" s="519" t="s">
        <v>419</v>
      </c>
      <c r="R1821" s="519" t="s">
        <v>419</v>
      </c>
      <c r="S1821" s="519">
        <f>K1821+O1821</f>
        <v>0</v>
      </c>
      <c r="T1821" s="521">
        <f>S1821</f>
        <v>0</v>
      </c>
    </row>
    <row r="1822" spans="1:20" ht="18.75" hidden="1" thickBot="1">
      <c r="A1822" s="535" t="s">
        <v>518</v>
      </c>
      <c r="B1822" s="536"/>
      <c r="C1822" s="519" t="e">
        <f>ROUND((Q1822-R1822)/H1822/12,0)</f>
        <v>#DIV/0!</v>
      </c>
      <c r="D1822" s="519" t="e">
        <f>ROUND(R1822/F1822/12,0)</f>
        <v>#DIV/0!</v>
      </c>
      <c r="E1822" s="612">
        <f>E1823+E1824</f>
        <v>0</v>
      </c>
      <c r="F1822" s="613">
        <f>F1823+F1824</f>
        <v>0</v>
      </c>
      <c r="G1822" s="613">
        <f>G1823+G1824</f>
        <v>0</v>
      </c>
      <c r="H1822" s="614">
        <f>IF(E1822+G1822=H1823+H1824,E1822+G1822, "CHYBA")</f>
        <v>0</v>
      </c>
      <c r="I1822" s="537">
        <f>I1823+I1824</f>
        <v>0</v>
      </c>
      <c r="J1822" s="538">
        <f>J1823+J1824</f>
        <v>0</v>
      </c>
      <c r="K1822" s="538">
        <f>K1825</f>
        <v>0</v>
      </c>
      <c r="L1822" s="538">
        <f>IF(I1822+K1822=L1823+L1824+L1825,I1822+K1822,"CHYBA")</f>
        <v>0</v>
      </c>
      <c r="M1822" s="519">
        <f>M1823+M1824</f>
        <v>0</v>
      </c>
      <c r="N1822" s="519">
        <f>N1823+N1824</f>
        <v>0</v>
      </c>
      <c r="O1822" s="519">
        <f>O1825</f>
        <v>0</v>
      </c>
      <c r="P1822" s="519">
        <f>IF(M1822+O1822=P1823+P1824+P1825,M1822+O1822,"CHYBA")</f>
        <v>0</v>
      </c>
      <c r="Q1822" s="519">
        <f>Q1823+Q1824</f>
        <v>0</v>
      </c>
      <c r="R1822" s="519">
        <f>R1823+R1824</f>
        <v>0</v>
      </c>
      <c r="S1822" s="519">
        <f>S1825</f>
        <v>0</v>
      </c>
      <c r="T1822" s="521">
        <f>IF(Q1822+S1822=T1823+T1824+T1825,Q1822+S1822,"CHYBA")</f>
        <v>0</v>
      </c>
    </row>
    <row r="1823" spans="1:20" ht="15.75" hidden="1" thickBot="1">
      <c r="A1823" s="534" t="s">
        <v>55</v>
      </c>
      <c r="B1823" s="518" t="s">
        <v>419</v>
      </c>
      <c r="C1823" s="519" t="e">
        <f>ROUND((Q1823-R1823)/H1823/12,0)</f>
        <v>#DIV/0!</v>
      </c>
      <c r="D1823" s="519" t="e">
        <f>ROUND(R1823/F1823/12,0)</f>
        <v>#DIV/0!</v>
      </c>
      <c r="E1823" s="615"/>
      <c r="F1823" s="616"/>
      <c r="G1823" s="616"/>
      <c r="H1823" s="614">
        <f>E1823+G1823</f>
        <v>0</v>
      </c>
      <c r="I1823" s="541"/>
      <c r="J1823" s="542"/>
      <c r="K1823" s="538" t="s">
        <v>419</v>
      </c>
      <c r="L1823" s="538">
        <f>I1823</f>
        <v>0</v>
      </c>
      <c r="M1823" s="542"/>
      <c r="N1823" s="542"/>
      <c r="O1823" s="519" t="s">
        <v>419</v>
      </c>
      <c r="P1823" s="519">
        <f>M1823</f>
        <v>0</v>
      </c>
      <c r="Q1823" s="519">
        <f>I1823+M1823</f>
        <v>0</v>
      </c>
      <c r="R1823" s="519">
        <f>J1823+N1823</f>
        <v>0</v>
      </c>
      <c r="S1823" s="519" t="s">
        <v>419</v>
      </c>
      <c r="T1823" s="521">
        <f>Q1823</f>
        <v>0</v>
      </c>
    </row>
    <row r="1824" spans="1:20" ht="15.75" hidden="1" thickBot="1">
      <c r="A1824" s="534" t="s">
        <v>56</v>
      </c>
      <c r="B1824" s="518" t="s">
        <v>419</v>
      </c>
      <c r="C1824" s="519" t="e">
        <f>ROUND((Q1824-R1824)/H1824/12,0)</f>
        <v>#DIV/0!</v>
      </c>
      <c r="D1824" s="519" t="e">
        <f>ROUND(R1824/F1824/12,0)</f>
        <v>#DIV/0!</v>
      </c>
      <c r="E1824" s="615"/>
      <c r="F1824" s="616"/>
      <c r="G1824" s="616"/>
      <c r="H1824" s="614">
        <f>E1824+G1824</f>
        <v>0</v>
      </c>
      <c r="I1824" s="541"/>
      <c r="J1824" s="542"/>
      <c r="K1824" s="538" t="s">
        <v>419</v>
      </c>
      <c r="L1824" s="538">
        <f>I1824</f>
        <v>0</v>
      </c>
      <c r="M1824" s="542"/>
      <c r="N1824" s="542"/>
      <c r="O1824" s="519" t="s">
        <v>419</v>
      </c>
      <c r="P1824" s="519">
        <f>M1824</f>
        <v>0</v>
      </c>
      <c r="Q1824" s="519">
        <f>I1824+M1824</f>
        <v>0</v>
      </c>
      <c r="R1824" s="519">
        <f>J1824+N1824</f>
        <v>0</v>
      </c>
      <c r="S1824" s="519" t="s">
        <v>419</v>
      </c>
      <c r="T1824" s="521">
        <f>Q1824</f>
        <v>0</v>
      </c>
    </row>
    <row r="1825" spans="1:20" ht="15.75" hidden="1" thickBot="1">
      <c r="A1825" s="534" t="s">
        <v>57</v>
      </c>
      <c r="B1825" s="518" t="s">
        <v>419</v>
      </c>
      <c r="C1825" s="519" t="s">
        <v>419</v>
      </c>
      <c r="D1825" s="519" t="s">
        <v>419</v>
      </c>
      <c r="E1825" s="612" t="s">
        <v>419</v>
      </c>
      <c r="F1825" s="613" t="s">
        <v>419</v>
      </c>
      <c r="G1825" s="613" t="s">
        <v>419</v>
      </c>
      <c r="H1825" s="614" t="s">
        <v>419</v>
      </c>
      <c r="I1825" s="522" t="s">
        <v>419</v>
      </c>
      <c r="J1825" s="519" t="s">
        <v>419</v>
      </c>
      <c r="K1825" s="542"/>
      <c r="L1825" s="538">
        <f>K1825</f>
        <v>0</v>
      </c>
      <c r="M1825" s="519" t="s">
        <v>419</v>
      </c>
      <c r="N1825" s="519" t="s">
        <v>419</v>
      </c>
      <c r="O1825" s="542"/>
      <c r="P1825" s="519">
        <f>O1825</f>
        <v>0</v>
      </c>
      <c r="Q1825" s="519" t="s">
        <v>419</v>
      </c>
      <c r="R1825" s="519" t="s">
        <v>419</v>
      </c>
      <c r="S1825" s="519">
        <f>K1825+O1825</f>
        <v>0</v>
      </c>
      <c r="T1825" s="521">
        <f>S1825</f>
        <v>0</v>
      </c>
    </row>
    <row r="1826" spans="1:20" ht="18.75" hidden="1" thickBot="1">
      <c r="A1826" s="535" t="s">
        <v>518</v>
      </c>
      <c r="B1826" s="536"/>
      <c r="C1826" s="519" t="e">
        <f>ROUND((Q1826-R1826)/H1826/12,0)</f>
        <v>#DIV/0!</v>
      </c>
      <c r="D1826" s="519" t="e">
        <f>ROUND(R1826/F1826/12,0)</f>
        <v>#DIV/0!</v>
      </c>
      <c r="E1826" s="612">
        <f>E1827+E1828</f>
        <v>0</v>
      </c>
      <c r="F1826" s="613">
        <f>F1827+F1828</f>
        <v>0</v>
      </c>
      <c r="G1826" s="613">
        <f>G1827+G1828</f>
        <v>0</v>
      </c>
      <c r="H1826" s="614">
        <f>IF(E1826+G1826=H1827+H1828,E1826+G1826, "CHYBA")</f>
        <v>0</v>
      </c>
      <c r="I1826" s="522">
        <f>I1827+I1828</f>
        <v>0</v>
      </c>
      <c r="J1826" s="519">
        <f t="shared" ref="J1826" si="589">J1827+J1828</f>
        <v>0</v>
      </c>
      <c r="K1826" s="519">
        <f>K1829</f>
        <v>0</v>
      </c>
      <c r="L1826" s="519">
        <f>IF(I1826+K1826=L1827+L1828+L1829,I1826+K1826,"CHYBA")</f>
        <v>0</v>
      </c>
      <c r="M1826" s="519">
        <f>M1827+M1828</f>
        <v>0</v>
      </c>
      <c r="N1826" s="519">
        <f>N1827+N1828</f>
        <v>0</v>
      </c>
      <c r="O1826" s="519">
        <f>O1829</f>
        <v>0</v>
      </c>
      <c r="P1826" s="519">
        <f>IF(M1826+O1826=P1827+P1828+P1829,M1826+O1826,"CHYBA")</f>
        <v>0</v>
      </c>
      <c r="Q1826" s="519">
        <f>Q1827+Q1828</f>
        <v>0</v>
      </c>
      <c r="R1826" s="519">
        <f>R1827+R1828</f>
        <v>0</v>
      </c>
      <c r="S1826" s="519">
        <f>S1829</f>
        <v>0</v>
      </c>
      <c r="T1826" s="521">
        <f>IF(Q1826+S1826=T1827+T1828+T1829,Q1826+S1826,"CHYBA")</f>
        <v>0</v>
      </c>
    </row>
    <row r="1827" spans="1:20" ht="15.75" hidden="1" thickBot="1">
      <c r="A1827" s="534" t="s">
        <v>55</v>
      </c>
      <c r="B1827" s="518" t="s">
        <v>419</v>
      </c>
      <c r="C1827" s="519" t="e">
        <f>ROUND((Q1827-R1827)/H1827/12,0)</f>
        <v>#DIV/0!</v>
      </c>
      <c r="D1827" s="519" t="e">
        <f>ROUND(R1827/F1827/12,0)</f>
        <v>#DIV/0!</v>
      </c>
      <c r="E1827" s="615"/>
      <c r="F1827" s="616"/>
      <c r="G1827" s="616"/>
      <c r="H1827" s="614">
        <f>E1827+G1827</f>
        <v>0</v>
      </c>
      <c r="I1827" s="541"/>
      <c r="J1827" s="542"/>
      <c r="K1827" s="519" t="s">
        <v>419</v>
      </c>
      <c r="L1827" s="519">
        <f>I1827</f>
        <v>0</v>
      </c>
      <c r="M1827" s="542"/>
      <c r="N1827" s="542"/>
      <c r="O1827" s="519" t="s">
        <v>419</v>
      </c>
      <c r="P1827" s="519">
        <f>M1827</f>
        <v>0</v>
      </c>
      <c r="Q1827" s="519">
        <f>I1827+M1827</f>
        <v>0</v>
      </c>
      <c r="R1827" s="519">
        <f>J1827+N1827</f>
        <v>0</v>
      </c>
      <c r="S1827" s="519" t="s">
        <v>419</v>
      </c>
      <c r="T1827" s="521">
        <f>Q1827</f>
        <v>0</v>
      </c>
    </row>
    <row r="1828" spans="1:20" ht="15.75" hidden="1" thickBot="1">
      <c r="A1828" s="534" t="s">
        <v>56</v>
      </c>
      <c r="B1828" s="518" t="s">
        <v>419</v>
      </c>
      <c r="C1828" s="519" t="e">
        <f>ROUND((Q1828-R1828)/H1828/12,0)</f>
        <v>#DIV/0!</v>
      </c>
      <c r="D1828" s="519" t="e">
        <f>ROUND(R1828/F1828/12,0)</f>
        <v>#DIV/0!</v>
      </c>
      <c r="E1828" s="615"/>
      <c r="F1828" s="616"/>
      <c r="G1828" s="616"/>
      <c r="H1828" s="614">
        <f>E1828+G1828</f>
        <v>0</v>
      </c>
      <c r="I1828" s="541"/>
      <c r="J1828" s="542"/>
      <c r="K1828" s="519" t="s">
        <v>419</v>
      </c>
      <c r="L1828" s="519">
        <f>I1828</f>
        <v>0</v>
      </c>
      <c r="M1828" s="542"/>
      <c r="N1828" s="542"/>
      <c r="O1828" s="519" t="s">
        <v>419</v>
      </c>
      <c r="P1828" s="519">
        <f>M1828</f>
        <v>0</v>
      </c>
      <c r="Q1828" s="519">
        <f>I1828+M1828</f>
        <v>0</v>
      </c>
      <c r="R1828" s="519">
        <f>J1828+N1828</f>
        <v>0</v>
      </c>
      <c r="S1828" s="519" t="s">
        <v>419</v>
      </c>
      <c r="T1828" s="521">
        <f>Q1828</f>
        <v>0</v>
      </c>
    </row>
    <row r="1829" spans="1:20" ht="15.75" hidden="1" thickBot="1">
      <c r="A1829" s="534" t="s">
        <v>57</v>
      </c>
      <c r="B1829" s="518" t="s">
        <v>419</v>
      </c>
      <c r="C1829" s="519" t="s">
        <v>419</v>
      </c>
      <c r="D1829" s="519" t="s">
        <v>419</v>
      </c>
      <c r="E1829" s="612" t="s">
        <v>419</v>
      </c>
      <c r="F1829" s="613" t="s">
        <v>419</v>
      </c>
      <c r="G1829" s="613" t="s">
        <v>419</v>
      </c>
      <c r="H1829" s="614" t="s">
        <v>419</v>
      </c>
      <c r="I1829" s="522" t="s">
        <v>419</v>
      </c>
      <c r="J1829" s="519" t="s">
        <v>419</v>
      </c>
      <c r="K1829" s="542"/>
      <c r="L1829" s="519">
        <f>K1829</f>
        <v>0</v>
      </c>
      <c r="M1829" s="519" t="s">
        <v>419</v>
      </c>
      <c r="N1829" s="519" t="s">
        <v>419</v>
      </c>
      <c r="O1829" s="542"/>
      <c r="P1829" s="519">
        <f>O1829</f>
        <v>0</v>
      </c>
      <c r="Q1829" s="519" t="s">
        <v>419</v>
      </c>
      <c r="R1829" s="519" t="s">
        <v>419</v>
      </c>
      <c r="S1829" s="519">
        <f>K1829+O1829</f>
        <v>0</v>
      </c>
      <c r="T1829" s="521">
        <f>S1829</f>
        <v>0</v>
      </c>
    </row>
    <row r="1830" spans="1:20" ht="18.75" hidden="1" thickBot="1">
      <c r="A1830" s="535" t="s">
        <v>518</v>
      </c>
      <c r="B1830" s="536"/>
      <c r="C1830" s="519" t="e">
        <f>ROUND((Q1830-R1830)/H1830/12,0)</f>
        <v>#DIV/0!</v>
      </c>
      <c r="D1830" s="519" t="e">
        <f>ROUND(R1830/F1830/12,0)</f>
        <v>#DIV/0!</v>
      </c>
      <c r="E1830" s="612">
        <f>E1831+E1832</f>
        <v>0</v>
      </c>
      <c r="F1830" s="613">
        <f>F1831+F1832</f>
        <v>0</v>
      </c>
      <c r="G1830" s="613">
        <f>G1831+G1832</f>
        <v>0</v>
      </c>
      <c r="H1830" s="614">
        <f>IF(E1830+G1830=H1831+H1832,E1830+G1830, "CHYBA")</f>
        <v>0</v>
      </c>
      <c r="I1830" s="522">
        <f>I1831+I1832</f>
        <v>0</v>
      </c>
      <c r="J1830" s="519">
        <f t="shared" ref="J1830" si="590">J1831+J1832</f>
        <v>0</v>
      </c>
      <c r="K1830" s="519">
        <f>K1833</f>
        <v>0</v>
      </c>
      <c r="L1830" s="519">
        <f>IF(I1830+K1830=L1831+L1832+L1833,I1830+K1830,"CHYBA")</f>
        <v>0</v>
      </c>
      <c r="M1830" s="519">
        <f>M1831+M1832</f>
        <v>0</v>
      </c>
      <c r="N1830" s="519">
        <f>N1831+N1832</f>
        <v>0</v>
      </c>
      <c r="O1830" s="519">
        <f>O1833</f>
        <v>0</v>
      </c>
      <c r="P1830" s="519">
        <f>IF(M1830+O1830=P1831+P1832+P1833,M1830+O1830,"CHYBA")</f>
        <v>0</v>
      </c>
      <c r="Q1830" s="519">
        <f>Q1831+Q1832</f>
        <v>0</v>
      </c>
      <c r="R1830" s="519">
        <f>R1831+R1832</f>
        <v>0</v>
      </c>
      <c r="S1830" s="519">
        <f>S1833</f>
        <v>0</v>
      </c>
      <c r="T1830" s="521">
        <f>IF(Q1830+S1830=T1831+T1832+T1833,Q1830+S1830,"CHYBA")</f>
        <v>0</v>
      </c>
    </row>
    <row r="1831" spans="1:20" ht="15.75" hidden="1" thickBot="1">
      <c r="A1831" s="534" t="s">
        <v>55</v>
      </c>
      <c r="B1831" s="518" t="s">
        <v>419</v>
      </c>
      <c r="C1831" s="519" t="e">
        <f>ROUND((Q1831-R1831)/H1831/12,0)</f>
        <v>#DIV/0!</v>
      </c>
      <c r="D1831" s="519" t="e">
        <f>ROUND(R1831/F1831/12,0)</f>
        <v>#DIV/0!</v>
      </c>
      <c r="E1831" s="615"/>
      <c r="F1831" s="616"/>
      <c r="G1831" s="616"/>
      <c r="H1831" s="614">
        <f>E1831+G1831</f>
        <v>0</v>
      </c>
      <c r="I1831" s="541"/>
      <c r="J1831" s="542"/>
      <c r="K1831" s="519" t="s">
        <v>419</v>
      </c>
      <c r="L1831" s="519">
        <f>I1831</f>
        <v>0</v>
      </c>
      <c r="M1831" s="542"/>
      <c r="N1831" s="542"/>
      <c r="O1831" s="519" t="s">
        <v>419</v>
      </c>
      <c r="P1831" s="519">
        <f>M1831</f>
        <v>0</v>
      </c>
      <c r="Q1831" s="519">
        <f>I1831+M1831</f>
        <v>0</v>
      </c>
      <c r="R1831" s="519">
        <f>J1831+N1831</f>
        <v>0</v>
      </c>
      <c r="S1831" s="519" t="s">
        <v>419</v>
      </c>
      <c r="T1831" s="521">
        <f>Q1831</f>
        <v>0</v>
      </c>
    </row>
    <row r="1832" spans="1:20" ht="15.75" hidden="1" thickBot="1">
      <c r="A1832" s="534" t="s">
        <v>56</v>
      </c>
      <c r="B1832" s="518" t="s">
        <v>419</v>
      </c>
      <c r="C1832" s="519" t="e">
        <f>ROUND((Q1832-R1832)/H1832/12,0)</f>
        <v>#DIV/0!</v>
      </c>
      <c r="D1832" s="519" t="e">
        <f>ROUND(R1832/F1832/12,0)</f>
        <v>#DIV/0!</v>
      </c>
      <c r="E1832" s="615"/>
      <c r="F1832" s="616"/>
      <c r="G1832" s="616"/>
      <c r="H1832" s="614">
        <f>E1832+G1832</f>
        <v>0</v>
      </c>
      <c r="I1832" s="541"/>
      <c r="J1832" s="542"/>
      <c r="K1832" s="519" t="s">
        <v>419</v>
      </c>
      <c r="L1832" s="519">
        <f>I1832</f>
        <v>0</v>
      </c>
      <c r="M1832" s="542"/>
      <c r="N1832" s="542"/>
      <c r="O1832" s="519" t="s">
        <v>419</v>
      </c>
      <c r="P1832" s="519">
        <f>M1832</f>
        <v>0</v>
      </c>
      <c r="Q1832" s="519">
        <f>I1832+M1832</f>
        <v>0</v>
      </c>
      <c r="R1832" s="519">
        <f>J1832+N1832</f>
        <v>0</v>
      </c>
      <c r="S1832" s="519" t="s">
        <v>419</v>
      </c>
      <c r="T1832" s="521">
        <f>Q1832</f>
        <v>0</v>
      </c>
    </row>
    <row r="1833" spans="1:20" ht="15.75" hidden="1" thickBot="1">
      <c r="A1833" s="534" t="s">
        <v>57</v>
      </c>
      <c r="B1833" s="518" t="s">
        <v>419</v>
      </c>
      <c r="C1833" s="519" t="s">
        <v>419</v>
      </c>
      <c r="D1833" s="519" t="s">
        <v>419</v>
      </c>
      <c r="E1833" s="612" t="s">
        <v>419</v>
      </c>
      <c r="F1833" s="613" t="s">
        <v>419</v>
      </c>
      <c r="G1833" s="613" t="s">
        <v>419</v>
      </c>
      <c r="H1833" s="614" t="s">
        <v>419</v>
      </c>
      <c r="I1833" s="522" t="s">
        <v>419</v>
      </c>
      <c r="J1833" s="519" t="s">
        <v>419</v>
      </c>
      <c r="K1833" s="542"/>
      <c r="L1833" s="519">
        <f>K1833</f>
        <v>0</v>
      </c>
      <c r="M1833" s="519" t="s">
        <v>419</v>
      </c>
      <c r="N1833" s="519" t="s">
        <v>419</v>
      </c>
      <c r="O1833" s="542"/>
      <c r="P1833" s="519">
        <f>O1833</f>
        <v>0</v>
      </c>
      <c r="Q1833" s="519" t="s">
        <v>419</v>
      </c>
      <c r="R1833" s="519" t="s">
        <v>419</v>
      </c>
      <c r="S1833" s="519">
        <f>K1833+O1833</f>
        <v>0</v>
      </c>
      <c r="T1833" s="521">
        <f>S1833</f>
        <v>0</v>
      </c>
    </row>
    <row r="1834" spans="1:20" ht="18.75" hidden="1" thickBot="1">
      <c r="A1834" s="535" t="s">
        <v>518</v>
      </c>
      <c r="B1834" s="536"/>
      <c r="C1834" s="519" t="e">
        <f>ROUND((Q1834-R1834)/H1834/12,0)</f>
        <v>#DIV/0!</v>
      </c>
      <c r="D1834" s="519" t="e">
        <f>ROUND(R1834/F1834/12,0)</f>
        <v>#DIV/0!</v>
      </c>
      <c r="E1834" s="612">
        <f>E1835+E1836</f>
        <v>0</v>
      </c>
      <c r="F1834" s="613">
        <f>F1835+F1836</f>
        <v>0</v>
      </c>
      <c r="G1834" s="613">
        <f>G1835+G1836</f>
        <v>0</v>
      </c>
      <c r="H1834" s="614">
        <f>IF(E1834+G1834=H1835+H1836,E1834+G1834, "CHYBA")</f>
        <v>0</v>
      </c>
      <c r="I1834" s="522">
        <f>I1835+I1836</f>
        <v>0</v>
      </c>
      <c r="J1834" s="519">
        <f t="shared" ref="J1834" si="591">J1835+J1836</f>
        <v>0</v>
      </c>
      <c r="K1834" s="519">
        <f>K1837</f>
        <v>0</v>
      </c>
      <c r="L1834" s="519">
        <f>IF(I1834+K1834=L1835+L1836+L1837,I1834+K1834,"CHYBA")</f>
        <v>0</v>
      </c>
      <c r="M1834" s="519">
        <f>M1835+M1836</f>
        <v>0</v>
      </c>
      <c r="N1834" s="519">
        <f>N1835+N1836</f>
        <v>0</v>
      </c>
      <c r="O1834" s="519">
        <f>O1837</f>
        <v>0</v>
      </c>
      <c r="P1834" s="519">
        <f>IF(M1834+O1834=P1835+P1836+P1837,M1834+O1834,"CHYBA")</f>
        <v>0</v>
      </c>
      <c r="Q1834" s="519">
        <f>Q1835+Q1836</f>
        <v>0</v>
      </c>
      <c r="R1834" s="519">
        <f>R1835+R1836</f>
        <v>0</v>
      </c>
      <c r="S1834" s="519">
        <f>S1837</f>
        <v>0</v>
      </c>
      <c r="T1834" s="521">
        <f>IF(Q1834+S1834=T1835+T1836+T1837,Q1834+S1834,"CHYBA")</f>
        <v>0</v>
      </c>
    </row>
    <row r="1835" spans="1:20" ht="15.75" hidden="1" thickBot="1">
      <c r="A1835" s="534" t="s">
        <v>55</v>
      </c>
      <c r="B1835" s="518" t="s">
        <v>419</v>
      </c>
      <c r="C1835" s="519" t="e">
        <f>ROUND((Q1835-R1835)/H1835/12,0)</f>
        <v>#DIV/0!</v>
      </c>
      <c r="D1835" s="519" t="e">
        <f>ROUND(R1835/F1835/12,0)</f>
        <v>#DIV/0!</v>
      </c>
      <c r="E1835" s="615"/>
      <c r="F1835" s="616"/>
      <c r="G1835" s="616"/>
      <c r="H1835" s="614">
        <f>E1835+G1835</f>
        <v>0</v>
      </c>
      <c r="I1835" s="541"/>
      <c r="J1835" s="542"/>
      <c r="K1835" s="519" t="s">
        <v>419</v>
      </c>
      <c r="L1835" s="519">
        <f>I1835</f>
        <v>0</v>
      </c>
      <c r="M1835" s="542"/>
      <c r="N1835" s="542"/>
      <c r="O1835" s="519" t="s">
        <v>419</v>
      </c>
      <c r="P1835" s="519">
        <f>M1835</f>
        <v>0</v>
      </c>
      <c r="Q1835" s="519">
        <f>I1835+M1835</f>
        <v>0</v>
      </c>
      <c r="R1835" s="519">
        <f>J1835+N1835</f>
        <v>0</v>
      </c>
      <c r="S1835" s="519" t="s">
        <v>419</v>
      </c>
      <c r="T1835" s="521">
        <f>Q1835</f>
        <v>0</v>
      </c>
    </row>
    <row r="1836" spans="1:20" ht="15.75" hidden="1" thickBot="1">
      <c r="A1836" s="534" t="s">
        <v>56</v>
      </c>
      <c r="B1836" s="518" t="s">
        <v>419</v>
      </c>
      <c r="C1836" s="519" t="e">
        <f>ROUND((Q1836-R1836)/H1836/12,0)</f>
        <v>#DIV/0!</v>
      </c>
      <c r="D1836" s="519" t="e">
        <f>ROUND(R1836/F1836/12,0)</f>
        <v>#DIV/0!</v>
      </c>
      <c r="E1836" s="615"/>
      <c r="F1836" s="616"/>
      <c r="G1836" s="616"/>
      <c r="H1836" s="614">
        <f>E1836+G1836</f>
        <v>0</v>
      </c>
      <c r="I1836" s="541"/>
      <c r="J1836" s="542"/>
      <c r="K1836" s="519" t="s">
        <v>419</v>
      </c>
      <c r="L1836" s="519">
        <f>I1836</f>
        <v>0</v>
      </c>
      <c r="M1836" s="542"/>
      <c r="N1836" s="542"/>
      <c r="O1836" s="519" t="s">
        <v>419</v>
      </c>
      <c r="P1836" s="519">
        <f>M1836</f>
        <v>0</v>
      </c>
      <c r="Q1836" s="519">
        <f>I1836+M1836</f>
        <v>0</v>
      </c>
      <c r="R1836" s="519">
        <f>J1836+N1836</f>
        <v>0</v>
      </c>
      <c r="S1836" s="519" t="s">
        <v>419</v>
      </c>
      <c r="T1836" s="521">
        <f>Q1836</f>
        <v>0</v>
      </c>
    </row>
    <row r="1837" spans="1:20" ht="15.75" hidden="1" thickBot="1">
      <c r="A1837" s="534" t="s">
        <v>57</v>
      </c>
      <c r="B1837" s="518" t="s">
        <v>419</v>
      </c>
      <c r="C1837" s="519" t="s">
        <v>419</v>
      </c>
      <c r="D1837" s="519" t="s">
        <v>419</v>
      </c>
      <c r="E1837" s="612" t="s">
        <v>419</v>
      </c>
      <c r="F1837" s="613" t="s">
        <v>419</v>
      </c>
      <c r="G1837" s="613" t="s">
        <v>419</v>
      </c>
      <c r="H1837" s="614" t="s">
        <v>419</v>
      </c>
      <c r="I1837" s="522" t="s">
        <v>419</v>
      </c>
      <c r="J1837" s="519" t="s">
        <v>419</v>
      </c>
      <c r="K1837" s="542"/>
      <c r="L1837" s="519">
        <f>K1837</f>
        <v>0</v>
      </c>
      <c r="M1837" s="519" t="s">
        <v>419</v>
      </c>
      <c r="N1837" s="519" t="s">
        <v>419</v>
      </c>
      <c r="O1837" s="542"/>
      <c r="P1837" s="519">
        <f>O1837</f>
        <v>0</v>
      </c>
      <c r="Q1837" s="519" t="s">
        <v>419</v>
      </c>
      <c r="R1837" s="519" t="s">
        <v>419</v>
      </c>
      <c r="S1837" s="519">
        <f>K1837+O1837</f>
        <v>0</v>
      </c>
      <c r="T1837" s="521">
        <f>S1837</f>
        <v>0</v>
      </c>
    </row>
    <row r="1838" spans="1:20" ht="18.75" hidden="1" thickBot="1">
      <c r="A1838" s="535" t="s">
        <v>518</v>
      </c>
      <c r="B1838" s="536"/>
      <c r="C1838" s="519" t="e">
        <f>ROUND((Q1838-R1838)/H1838/12,0)</f>
        <v>#DIV/0!</v>
      </c>
      <c r="D1838" s="519" t="e">
        <f>ROUND(R1838/F1838/12,0)</f>
        <v>#DIV/0!</v>
      </c>
      <c r="E1838" s="612">
        <f>E1839+E1840</f>
        <v>0</v>
      </c>
      <c r="F1838" s="613">
        <f>F1839+F1840</f>
        <v>0</v>
      </c>
      <c r="G1838" s="613">
        <f>G1839+G1840</f>
        <v>0</v>
      </c>
      <c r="H1838" s="614">
        <f>IF(E1838+G1838=H1839+H1840,E1838+G1838, "CHYBA")</f>
        <v>0</v>
      </c>
      <c r="I1838" s="522">
        <f>I1839+I1840</f>
        <v>0</v>
      </c>
      <c r="J1838" s="519">
        <f t="shared" ref="J1838" si="592">J1839+J1840</f>
        <v>0</v>
      </c>
      <c r="K1838" s="519">
        <f>K1841</f>
        <v>0</v>
      </c>
      <c r="L1838" s="519">
        <f>IF(I1838+K1838=L1839+L1840+L1841,I1838+K1838,"CHYBA")</f>
        <v>0</v>
      </c>
      <c r="M1838" s="519">
        <f>M1839+M1840</f>
        <v>0</v>
      </c>
      <c r="N1838" s="519">
        <f>N1839+N1840</f>
        <v>0</v>
      </c>
      <c r="O1838" s="519">
        <f>O1841</f>
        <v>0</v>
      </c>
      <c r="P1838" s="519">
        <f>IF(M1838+O1838=P1839+P1840+P1841,M1838+O1838,"CHYBA")</f>
        <v>0</v>
      </c>
      <c r="Q1838" s="519">
        <f>Q1839+Q1840</f>
        <v>0</v>
      </c>
      <c r="R1838" s="519">
        <f>R1839+R1840</f>
        <v>0</v>
      </c>
      <c r="S1838" s="519">
        <f>S1841</f>
        <v>0</v>
      </c>
      <c r="T1838" s="521">
        <f>IF(Q1838+S1838=T1839+T1840+T1841,Q1838+S1838,"CHYBA")</f>
        <v>0</v>
      </c>
    </row>
    <row r="1839" spans="1:20" ht="15.75" hidden="1" thickBot="1">
      <c r="A1839" s="534" t="s">
        <v>55</v>
      </c>
      <c r="B1839" s="518" t="s">
        <v>419</v>
      </c>
      <c r="C1839" s="519" t="e">
        <f>ROUND((Q1839-R1839)/H1839/12,0)</f>
        <v>#DIV/0!</v>
      </c>
      <c r="D1839" s="519" t="e">
        <f>ROUND(R1839/F1839/12,0)</f>
        <v>#DIV/0!</v>
      </c>
      <c r="E1839" s="615"/>
      <c r="F1839" s="616"/>
      <c r="G1839" s="616"/>
      <c r="H1839" s="614">
        <f>E1839+G1839</f>
        <v>0</v>
      </c>
      <c r="I1839" s="541"/>
      <c r="J1839" s="542"/>
      <c r="K1839" s="519" t="s">
        <v>419</v>
      </c>
      <c r="L1839" s="519">
        <f>I1839</f>
        <v>0</v>
      </c>
      <c r="M1839" s="542"/>
      <c r="N1839" s="542"/>
      <c r="O1839" s="519" t="s">
        <v>419</v>
      </c>
      <c r="P1839" s="519">
        <f>M1839</f>
        <v>0</v>
      </c>
      <c r="Q1839" s="519">
        <f>I1839+M1839</f>
        <v>0</v>
      </c>
      <c r="R1839" s="519">
        <f>J1839+N1839</f>
        <v>0</v>
      </c>
      <c r="S1839" s="519" t="s">
        <v>419</v>
      </c>
      <c r="T1839" s="521">
        <f>Q1839</f>
        <v>0</v>
      </c>
    </row>
    <row r="1840" spans="1:20" ht="15.75" hidden="1" thickBot="1">
      <c r="A1840" s="534" t="s">
        <v>56</v>
      </c>
      <c r="B1840" s="518" t="s">
        <v>419</v>
      </c>
      <c r="C1840" s="519" t="e">
        <f>ROUND((Q1840-R1840)/H1840/12,0)</f>
        <v>#DIV/0!</v>
      </c>
      <c r="D1840" s="519" t="e">
        <f>ROUND(R1840/F1840/12,0)</f>
        <v>#DIV/0!</v>
      </c>
      <c r="E1840" s="615"/>
      <c r="F1840" s="616"/>
      <c r="G1840" s="616"/>
      <c r="H1840" s="614">
        <f>E1840+G1840</f>
        <v>0</v>
      </c>
      <c r="I1840" s="541"/>
      <c r="J1840" s="542"/>
      <c r="K1840" s="519" t="s">
        <v>419</v>
      </c>
      <c r="L1840" s="519">
        <f>I1840</f>
        <v>0</v>
      </c>
      <c r="M1840" s="542"/>
      <c r="N1840" s="542"/>
      <c r="O1840" s="519" t="s">
        <v>419</v>
      </c>
      <c r="P1840" s="519">
        <f>M1840</f>
        <v>0</v>
      </c>
      <c r="Q1840" s="519">
        <f>I1840+M1840</f>
        <v>0</v>
      </c>
      <c r="R1840" s="519">
        <f>J1840+N1840</f>
        <v>0</v>
      </c>
      <c r="S1840" s="519" t="s">
        <v>419</v>
      </c>
      <c r="T1840" s="521">
        <f>Q1840</f>
        <v>0</v>
      </c>
    </row>
    <row r="1841" spans="1:20" ht="15.75" hidden="1" thickBot="1">
      <c r="A1841" s="534" t="s">
        <v>57</v>
      </c>
      <c r="B1841" s="518" t="s">
        <v>419</v>
      </c>
      <c r="C1841" s="519" t="s">
        <v>419</v>
      </c>
      <c r="D1841" s="519" t="s">
        <v>419</v>
      </c>
      <c r="E1841" s="612" t="s">
        <v>419</v>
      </c>
      <c r="F1841" s="613" t="s">
        <v>419</v>
      </c>
      <c r="G1841" s="613" t="s">
        <v>419</v>
      </c>
      <c r="H1841" s="614" t="s">
        <v>419</v>
      </c>
      <c r="I1841" s="522" t="s">
        <v>419</v>
      </c>
      <c r="J1841" s="519" t="s">
        <v>419</v>
      </c>
      <c r="K1841" s="542"/>
      <c r="L1841" s="519">
        <f>K1841</f>
        <v>0</v>
      </c>
      <c r="M1841" s="519" t="s">
        <v>419</v>
      </c>
      <c r="N1841" s="519" t="s">
        <v>419</v>
      </c>
      <c r="O1841" s="542"/>
      <c r="P1841" s="519">
        <f>O1841</f>
        <v>0</v>
      </c>
      <c r="Q1841" s="519" t="s">
        <v>419</v>
      </c>
      <c r="R1841" s="519" t="s">
        <v>419</v>
      </c>
      <c r="S1841" s="519">
        <f>K1841+O1841</f>
        <v>0</v>
      </c>
      <c r="T1841" s="521">
        <f>S1841</f>
        <v>0</v>
      </c>
    </row>
    <row r="1842" spans="1:20" ht="18.75" hidden="1" thickBot="1">
      <c r="A1842" s="535" t="s">
        <v>518</v>
      </c>
      <c r="B1842" s="536"/>
      <c r="C1842" s="519" t="e">
        <f>ROUND((Q1842-R1842)/H1842/12,0)</f>
        <v>#DIV/0!</v>
      </c>
      <c r="D1842" s="519" t="e">
        <f>ROUND(R1842/F1842/12,0)</f>
        <v>#DIV/0!</v>
      </c>
      <c r="E1842" s="612">
        <f>E1843+E1844</f>
        <v>0</v>
      </c>
      <c r="F1842" s="613">
        <f>F1843+F1844</f>
        <v>0</v>
      </c>
      <c r="G1842" s="613">
        <f>G1843+G1844</f>
        <v>0</v>
      </c>
      <c r="H1842" s="614">
        <f>IF(E1842+G1842=H1843+H1844,E1842+G1842, "CHYBA")</f>
        <v>0</v>
      </c>
      <c r="I1842" s="522">
        <f>I1843+I1844</f>
        <v>0</v>
      </c>
      <c r="J1842" s="519">
        <f t="shared" ref="J1842" si="593">J1843+J1844</f>
        <v>0</v>
      </c>
      <c r="K1842" s="519">
        <f>K1845</f>
        <v>0</v>
      </c>
      <c r="L1842" s="519">
        <f>IF(I1842+K1842=L1843+L1844+L1845,I1842+K1842,"CHYBA")</f>
        <v>0</v>
      </c>
      <c r="M1842" s="519">
        <f>M1843+M1844</f>
        <v>0</v>
      </c>
      <c r="N1842" s="519">
        <f>N1843+N1844</f>
        <v>0</v>
      </c>
      <c r="O1842" s="519">
        <f>O1845</f>
        <v>0</v>
      </c>
      <c r="P1842" s="519">
        <f>IF(M1842+O1842=P1843+P1844+P1845,M1842+O1842,"CHYBA")</f>
        <v>0</v>
      </c>
      <c r="Q1842" s="519">
        <f>Q1843+Q1844</f>
        <v>0</v>
      </c>
      <c r="R1842" s="519">
        <f>R1843+R1844</f>
        <v>0</v>
      </c>
      <c r="S1842" s="519">
        <f>S1845</f>
        <v>0</v>
      </c>
      <c r="T1842" s="521">
        <f>IF(Q1842+S1842=T1843+T1844+T1845,Q1842+S1842,"CHYBA")</f>
        <v>0</v>
      </c>
    </row>
    <row r="1843" spans="1:20" ht="15.75" hidden="1" thickBot="1">
      <c r="A1843" s="534" t="s">
        <v>55</v>
      </c>
      <c r="B1843" s="518" t="s">
        <v>419</v>
      </c>
      <c r="C1843" s="519" t="e">
        <f>ROUND((Q1843-R1843)/H1843/12,0)</f>
        <v>#DIV/0!</v>
      </c>
      <c r="D1843" s="519" t="e">
        <f>ROUND(R1843/F1843/12,0)</f>
        <v>#DIV/0!</v>
      </c>
      <c r="E1843" s="615"/>
      <c r="F1843" s="616"/>
      <c r="G1843" s="616"/>
      <c r="H1843" s="614">
        <f>E1843+G1843</f>
        <v>0</v>
      </c>
      <c r="I1843" s="541"/>
      <c r="J1843" s="542"/>
      <c r="K1843" s="519" t="s">
        <v>419</v>
      </c>
      <c r="L1843" s="519">
        <f>I1843</f>
        <v>0</v>
      </c>
      <c r="M1843" s="542"/>
      <c r="N1843" s="542"/>
      <c r="O1843" s="519" t="s">
        <v>419</v>
      </c>
      <c r="P1843" s="519">
        <f>M1843</f>
        <v>0</v>
      </c>
      <c r="Q1843" s="519">
        <f>I1843+M1843</f>
        <v>0</v>
      </c>
      <c r="R1843" s="519">
        <f>J1843+N1843</f>
        <v>0</v>
      </c>
      <c r="S1843" s="519" t="s">
        <v>419</v>
      </c>
      <c r="T1843" s="521">
        <f>Q1843</f>
        <v>0</v>
      </c>
    </row>
    <row r="1844" spans="1:20" ht="15.75" hidden="1" thickBot="1">
      <c r="A1844" s="534" t="s">
        <v>56</v>
      </c>
      <c r="B1844" s="518" t="s">
        <v>419</v>
      </c>
      <c r="C1844" s="519" t="e">
        <f>ROUND((Q1844-R1844)/H1844/12,0)</f>
        <v>#DIV/0!</v>
      </c>
      <c r="D1844" s="519" t="e">
        <f>ROUND(R1844/F1844/12,0)</f>
        <v>#DIV/0!</v>
      </c>
      <c r="E1844" s="615"/>
      <c r="F1844" s="616"/>
      <c r="G1844" s="616"/>
      <c r="H1844" s="614">
        <f>E1844+G1844</f>
        <v>0</v>
      </c>
      <c r="I1844" s="541"/>
      <c r="J1844" s="542"/>
      <c r="K1844" s="519" t="s">
        <v>419</v>
      </c>
      <c r="L1844" s="519">
        <f>I1844</f>
        <v>0</v>
      </c>
      <c r="M1844" s="542"/>
      <c r="N1844" s="542"/>
      <c r="O1844" s="519" t="s">
        <v>419</v>
      </c>
      <c r="P1844" s="519">
        <f>M1844</f>
        <v>0</v>
      </c>
      <c r="Q1844" s="519">
        <f>I1844+M1844</f>
        <v>0</v>
      </c>
      <c r="R1844" s="519">
        <f>J1844+N1844</f>
        <v>0</v>
      </c>
      <c r="S1844" s="519" t="s">
        <v>419</v>
      </c>
      <c r="T1844" s="521">
        <f>Q1844</f>
        <v>0</v>
      </c>
    </row>
    <row r="1845" spans="1:20" ht="15.75" hidden="1" thickBot="1">
      <c r="A1845" s="534" t="s">
        <v>57</v>
      </c>
      <c r="B1845" s="518" t="s">
        <v>419</v>
      </c>
      <c r="C1845" s="519" t="s">
        <v>419</v>
      </c>
      <c r="D1845" s="519" t="s">
        <v>419</v>
      </c>
      <c r="E1845" s="612" t="s">
        <v>419</v>
      </c>
      <c r="F1845" s="613" t="s">
        <v>419</v>
      </c>
      <c r="G1845" s="613" t="s">
        <v>419</v>
      </c>
      <c r="H1845" s="614" t="s">
        <v>419</v>
      </c>
      <c r="I1845" s="522" t="s">
        <v>419</v>
      </c>
      <c r="J1845" s="519" t="s">
        <v>419</v>
      </c>
      <c r="K1845" s="542"/>
      <c r="L1845" s="519">
        <f>K1845</f>
        <v>0</v>
      </c>
      <c r="M1845" s="519" t="s">
        <v>419</v>
      </c>
      <c r="N1845" s="519" t="s">
        <v>419</v>
      </c>
      <c r="O1845" s="542"/>
      <c r="P1845" s="519">
        <f>O1845</f>
        <v>0</v>
      </c>
      <c r="Q1845" s="519" t="s">
        <v>419</v>
      </c>
      <c r="R1845" s="519" t="s">
        <v>419</v>
      </c>
      <c r="S1845" s="519">
        <f>K1845+O1845</f>
        <v>0</v>
      </c>
      <c r="T1845" s="521">
        <f>S1845</f>
        <v>0</v>
      </c>
    </row>
    <row r="1846" spans="1:20" ht="18.75" hidden="1" thickBot="1">
      <c r="A1846" s="535" t="s">
        <v>518</v>
      </c>
      <c r="B1846" s="536"/>
      <c r="C1846" s="519" t="e">
        <f>ROUND((Q1846-R1846)/H1846/12,0)</f>
        <v>#DIV/0!</v>
      </c>
      <c r="D1846" s="519" t="e">
        <f>ROUND(R1846/F1846/12,0)</f>
        <v>#DIV/0!</v>
      </c>
      <c r="E1846" s="612">
        <f>E1847+E1848</f>
        <v>0</v>
      </c>
      <c r="F1846" s="613">
        <f>F1847+F1848</f>
        <v>0</v>
      </c>
      <c r="G1846" s="613">
        <f>G1847+G1848</f>
        <v>0</v>
      </c>
      <c r="H1846" s="614">
        <f>IF(E1846+G1846=H1847+H1848,E1846+G1846, "CHYBA")</f>
        <v>0</v>
      </c>
      <c r="I1846" s="522">
        <f>I1847+I1848</f>
        <v>0</v>
      </c>
      <c r="J1846" s="519">
        <f t="shared" ref="J1846" si="594">J1847+J1848</f>
        <v>0</v>
      </c>
      <c r="K1846" s="519">
        <f>K1849</f>
        <v>0</v>
      </c>
      <c r="L1846" s="519">
        <f>IF(I1846+K1846=L1847+L1848+L1849,I1846+K1846,"CHYBA")</f>
        <v>0</v>
      </c>
      <c r="M1846" s="519">
        <f>M1847+M1848</f>
        <v>0</v>
      </c>
      <c r="N1846" s="519">
        <f>N1847+N1848</f>
        <v>0</v>
      </c>
      <c r="O1846" s="519">
        <f>O1849</f>
        <v>0</v>
      </c>
      <c r="P1846" s="519">
        <f>IF(M1846+O1846=P1847+P1848+P1849,M1846+O1846,"CHYBA")</f>
        <v>0</v>
      </c>
      <c r="Q1846" s="519">
        <f>Q1847+Q1848</f>
        <v>0</v>
      </c>
      <c r="R1846" s="519">
        <f>R1847+R1848</f>
        <v>0</v>
      </c>
      <c r="S1846" s="519">
        <f>S1849</f>
        <v>0</v>
      </c>
      <c r="T1846" s="521">
        <f>IF(Q1846+S1846=T1847+T1848+T1849,Q1846+S1846,"CHYBA")</f>
        <v>0</v>
      </c>
    </row>
    <row r="1847" spans="1:20" ht="15.75" hidden="1" thickBot="1">
      <c r="A1847" s="534" t="s">
        <v>55</v>
      </c>
      <c r="B1847" s="518" t="s">
        <v>419</v>
      </c>
      <c r="C1847" s="519" t="e">
        <f>ROUND((Q1847-R1847)/H1847/12,0)</f>
        <v>#DIV/0!</v>
      </c>
      <c r="D1847" s="519" t="e">
        <f>ROUND(R1847/F1847/12,0)</f>
        <v>#DIV/0!</v>
      </c>
      <c r="E1847" s="615"/>
      <c r="F1847" s="616"/>
      <c r="G1847" s="616"/>
      <c r="H1847" s="614">
        <f>E1847+G1847</f>
        <v>0</v>
      </c>
      <c r="I1847" s="541"/>
      <c r="J1847" s="542"/>
      <c r="K1847" s="519" t="s">
        <v>419</v>
      </c>
      <c r="L1847" s="519">
        <f>I1847</f>
        <v>0</v>
      </c>
      <c r="M1847" s="542"/>
      <c r="N1847" s="542"/>
      <c r="O1847" s="519" t="s">
        <v>419</v>
      </c>
      <c r="P1847" s="519">
        <f>M1847</f>
        <v>0</v>
      </c>
      <c r="Q1847" s="519">
        <f>I1847+M1847</f>
        <v>0</v>
      </c>
      <c r="R1847" s="519">
        <f>J1847+N1847</f>
        <v>0</v>
      </c>
      <c r="S1847" s="519" t="s">
        <v>419</v>
      </c>
      <c r="T1847" s="521">
        <f>Q1847</f>
        <v>0</v>
      </c>
    </row>
    <row r="1848" spans="1:20" ht="15.75" hidden="1" thickBot="1">
      <c r="A1848" s="534" t="s">
        <v>56</v>
      </c>
      <c r="B1848" s="518" t="s">
        <v>419</v>
      </c>
      <c r="C1848" s="519" t="e">
        <f>ROUND((Q1848-R1848)/H1848/12,0)</f>
        <v>#DIV/0!</v>
      </c>
      <c r="D1848" s="519" t="e">
        <f>ROUND(R1848/F1848/12,0)</f>
        <v>#DIV/0!</v>
      </c>
      <c r="E1848" s="615"/>
      <c r="F1848" s="616"/>
      <c r="G1848" s="616"/>
      <c r="H1848" s="614">
        <f>E1848+G1848</f>
        <v>0</v>
      </c>
      <c r="I1848" s="541"/>
      <c r="J1848" s="542"/>
      <c r="K1848" s="519" t="s">
        <v>419</v>
      </c>
      <c r="L1848" s="519">
        <f>I1848</f>
        <v>0</v>
      </c>
      <c r="M1848" s="542"/>
      <c r="N1848" s="542"/>
      <c r="O1848" s="519" t="s">
        <v>419</v>
      </c>
      <c r="P1848" s="519">
        <f>M1848</f>
        <v>0</v>
      </c>
      <c r="Q1848" s="519">
        <f>I1848+M1848</f>
        <v>0</v>
      </c>
      <c r="R1848" s="519">
        <f>J1848+N1848</f>
        <v>0</v>
      </c>
      <c r="S1848" s="519" t="s">
        <v>419</v>
      </c>
      <c r="T1848" s="521">
        <f>Q1848</f>
        <v>0</v>
      </c>
    </row>
    <row r="1849" spans="1:20" ht="15.75" hidden="1" thickBot="1">
      <c r="A1849" s="551" t="s">
        <v>57</v>
      </c>
      <c r="B1849" s="552" t="s">
        <v>419</v>
      </c>
      <c r="C1849" s="553" t="s">
        <v>419</v>
      </c>
      <c r="D1849" s="553" t="s">
        <v>419</v>
      </c>
      <c r="E1849" s="621" t="s">
        <v>419</v>
      </c>
      <c r="F1849" s="622" t="s">
        <v>419</v>
      </c>
      <c r="G1849" s="622" t="s">
        <v>419</v>
      </c>
      <c r="H1849" s="623" t="s">
        <v>419</v>
      </c>
      <c r="I1849" s="557" t="s">
        <v>419</v>
      </c>
      <c r="J1849" s="553" t="s">
        <v>419</v>
      </c>
      <c r="K1849" s="558"/>
      <c r="L1849" s="553">
        <f>K1849</f>
        <v>0</v>
      </c>
      <c r="M1849" s="553" t="s">
        <v>419</v>
      </c>
      <c r="N1849" s="553" t="s">
        <v>419</v>
      </c>
      <c r="O1849" s="558"/>
      <c r="P1849" s="553">
        <f>O1849</f>
        <v>0</v>
      </c>
      <c r="Q1849" s="553" t="s">
        <v>419</v>
      </c>
      <c r="R1849" s="553" t="s">
        <v>419</v>
      </c>
      <c r="S1849" s="553">
        <f>K1849+O1849</f>
        <v>0</v>
      </c>
      <c r="T1849" s="559">
        <f>S1849</f>
        <v>0</v>
      </c>
    </row>
    <row r="1850" spans="1:20" ht="16.5" hidden="1" thickBot="1">
      <c r="A1850" s="528" t="s">
        <v>427</v>
      </c>
      <c r="B1850" s="529" t="s">
        <v>419</v>
      </c>
      <c r="C1850" s="530" t="e">
        <f>ROUND((Q1850-R1850)/H1850/12,0)</f>
        <v>#DIV/0!</v>
      </c>
      <c r="D1850" s="530" t="e">
        <f>ROUND(R1850/F1850/12,0)</f>
        <v>#DIV/0!</v>
      </c>
      <c r="E1850" s="624">
        <f>E1851+E1852</f>
        <v>0</v>
      </c>
      <c r="F1850" s="625">
        <f>F1851+F1852</f>
        <v>0</v>
      </c>
      <c r="G1850" s="625">
        <f>G1851+G1852</f>
        <v>0</v>
      </c>
      <c r="H1850" s="626">
        <f>IF(E1850+G1850=H1851+H1852,E1850+G1850, "CHYBA")</f>
        <v>0</v>
      </c>
      <c r="I1850" s="533">
        <f>I1851+I1852</f>
        <v>0</v>
      </c>
      <c r="J1850" s="530">
        <f t="shared" ref="J1850" si="595">J1851+J1852</f>
        <v>0</v>
      </c>
      <c r="K1850" s="530">
        <f>K1853</f>
        <v>0</v>
      </c>
      <c r="L1850" s="530">
        <f>IF(I1850+K1850=L1851+L1852+L1853,I1850+K1850,"CHYBA")</f>
        <v>0</v>
      </c>
      <c r="M1850" s="530">
        <f>M1851+M1852</f>
        <v>0</v>
      </c>
      <c r="N1850" s="530">
        <f>N1851+N1852</f>
        <v>0</v>
      </c>
      <c r="O1850" s="530">
        <f>O1853</f>
        <v>0</v>
      </c>
      <c r="P1850" s="530">
        <f>IF(M1850+O1850=P1851+P1852+P1853,M1850+O1850,"CHYBA")</f>
        <v>0</v>
      </c>
      <c r="Q1850" s="530">
        <f>Q1851+Q1852</f>
        <v>0</v>
      </c>
      <c r="R1850" s="530">
        <f>R1851+R1852</f>
        <v>0</v>
      </c>
      <c r="S1850" s="530">
        <f>S1853</f>
        <v>0</v>
      </c>
      <c r="T1850" s="532">
        <f>IF(Q1850+S1850=T1851+T1852+T1853,Q1850+S1850,"CHYBA")</f>
        <v>0</v>
      </c>
    </row>
    <row r="1851" spans="1:20" ht="15.75" hidden="1" thickBot="1">
      <c r="A1851" s="534" t="s">
        <v>55</v>
      </c>
      <c r="B1851" s="518" t="s">
        <v>419</v>
      </c>
      <c r="C1851" s="519" t="e">
        <f>ROUND((Q1851-R1851)/H1851/12,0)</f>
        <v>#DIV/0!</v>
      </c>
      <c r="D1851" s="519" t="e">
        <f>ROUND(R1851/F1851/12,0)</f>
        <v>#DIV/0!</v>
      </c>
      <c r="E1851" s="612">
        <f>E1855+E1859+E1863+E1867+E1871+E1875+E1879</f>
        <v>0</v>
      </c>
      <c r="F1851" s="613">
        <f>F1855+F1859+F1863+F1867+F1871+F1875+F1879</f>
        <v>0</v>
      </c>
      <c r="G1851" s="613">
        <f>G1855+G1859+G1863+G1867+G1871+G1875+G1879</f>
        <v>0</v>
      </c>
      <c r="H1851" s="614">
        <f>E1851+G1851</f>
        <v>0</v>
      </c>
      <c r="I1851" s="522">
        <f>I1855+I1859+I1863+I1867+I1871+I1875+I1879</f>
        <v>0</v>
      </c>
      <c r="J1851" s="519">
        <f t="shared" ref="J1851:J1852" si="596">J1855+J1859+J1863+J1867+J1871+J1875+J1879</f>
        <v>0</v>
      </c>
      <c r="K1851" s="519" t="s">
        <v>419</v>
      </c>
      <c r="L1851" s="519">
        <f>I1851</f>
        <v>0</v>
      </c>
      <c r="M1851" s="519">
        <f>M1855+M1859+M1863+M1867+M1871+M1875+M1879</f>
        <v>0</v>
      </c>
      <c r="N1851" s="519">
        <f t="shared" ref="N1851:N1852" si="597">N1855+N1859+N1863+N1867+N1871+N1875+N1879</f>
        <v>0</v>
      </c>
      <c r="O1851" s="519" t="s">
        <v>419</v>
      </c>
      <c r="P1851" s="519">
        <f>M1851</f>
        <v>0</v>
      </c>
      <c r="Q1851" s="519">
        <f>I1851+M1851</f>
        <v>0</v>
      </c>
      <c r="R1851" s="519">
        <f>J1851+N1851</f>
        <v>0</v>
      </c>
      <c r="S1851" s="519" t="s">
        <v>419</v>
      </c>
      <c r="T1851" s="521">
        <f>Q1851</f>
        <v>0</v>
      </c>
    </row>
    <row r="1852" spans="1:20" ht="15.75" hidden="1" thickBot="1">
      <c r="A1852" s="534" t="s">
        <v>56</v>
      </c>
      <c r="B1852" s="518" t="s">
        <v>419</v>
      </c>
      <c r="C1852" s="519" t="e">
        <f>ROUND((Q1852-R1852)/H1852/12,0)</f>
        <v>#DIV/0!</v>
      </c>
      <c r="D1852" s="519" t="e">
        <f>ROUND(R1852/F1852/12,0)</f>
        <v>#DIV/0!</v>
      </c>
      <c r="E1852" s="612">
        <f>E1856+E1860+E1864+E1868+E1872+E1876+E1880</f>
        <v>0</v>
      </c>
      <c r="F1852" s="613">
        <f t="shared" ref="F1852:G1852" si="598">F1856+F1860+F1864+F1868+F1872+F1876+F1880</f>
        <v>0</v>
      </c>
      <c r="G1852" s="613">
        <f t="shared" si="598"/>
        <v>0</v>
      </c>
      <c r="H1852" s="614">
        <f>E1852+G1852</f>
        <v>0</v>
      </c>
      <c r="I1852" s="522">
        <f>I1856+I1860+I1864+I1868+I1872+I1876+I1880</f>
        <v>0</v>
      </c>
      <c r="J1852" s="519">
        <f t="shared" si="596"/>
        <v>0</v>
      </c>
      <c r="K1852" s="519" t="s">
        <v>419</v>
      </c>
      <c r="L1852" s="519">
        <f>I1852</f>
        <v>0</v>
      </c>
      <c r="M1852" s="519">
        <f>M1856+M1860+M1864+M1868+M1872+M1876+M1880</f>
        <v>0</v>
      </c>
      <c r="N1852" s="519">
        <f t="shared" si="597"/>
        <v>0</v>
      </c>
      <c r="O1852" s="519" t="s">
        <v>419</v>
      </c>
      <c r="P1852" s="519">
        <f>M1852</f>
        <v>0</v>
      </c>
      <c r="Q1852" s="519">
        <f>I1852+M1852</f>
        <v>0</v>
      </c>
      <c r="R1852" s="519">
        <f>J1852+N1852</f>
        <v>0</v>
      </c>
      <c r="S1852" s="519" t="s">
        <v>419</v>
      </c>
      <c r="T1852" s="521">
        <f>Q1852</f>
        <v>0</v>
      </c>
    </row>
    <row r="1853" spans="1:20" ht="15.75" hidden="1" thickBot="1">
      <c r="A1853" s="534" t="s">
        <v>57</v>
      </c>
      <c r="B1853" s="518" t="s">
        <v>419</v>
      </c>
      <c r="C1853" s="519" t="s">
        <v>419</v>
      </c>
      <c r="D1853" s="519" t="s">
        <v>419</v>
      </c>
      <c r="E1853" s="612" t="s">
        <v>419</v>
      </c>
      <c r="F1853" s="613" t="s">
        <v>419</v>
      </c>
      <c r="G1853" s="613" t="s">
        <v>419</v>
      </c>
      <c r="H1853" s="614" t="s">
        <v>419</v>
      </c>
      <c r="I1853" s="522" t="s">
        <v>419</v>
      </c>
      <c r="J1853" s="519" t="s">
        <v>419</v>
      </c>
      <c r="K1853" s="519">
        <f>K1857+K1861+K1865+K1869+K1873+K1877+K1881</f>
        <v>0</v>
      </c>
      <c r="L1853" s="519">
        <f>K1853</f>
        <v>0</v>
      </c>
      <c r="M1853" s="519" t="s">
        <v>419</v>
      </c>
      <c r="N1853" s="519" t="s">
        <v>419</v>
      </c>
      <c r="O1853" s="519">
        <f>O1857+O1861+O1865+O1869+O1873+O1877+O1881</f>
        <v>0</v>
      </c>
      <c r="P1853" s="519">
        <f>O1853</f>
        <v>0</v>
      </c>
      <c r="Q1853" s="519" t="s">
        <v>419</v>
      </c>
      <c r="R1853" s="519" t="s">
        <v>419</v>
      </c>
      <c r="S1853" s="519">
        <f>K1853+O1853</f>
        <v>0</v>
      </c>
      <c r="T1853" s="521">
        <f>S1853</f>
        <v>0</v>
      </c>
    </row>
    <row r="1854" spans="1:20" ht="18.75" hidden="1" thickBot="1">
      <c r="A1854" s="535" t="s">
        <v>518</v>
      </c>
      <c r="B1854" s="536"/>
      <c r="C1854" s="519" t="e">
        <f>ROUND((Q1854-R1854)/H1854/12,0)</f>
        <v>#DIV/0!</v>
      </c>
      <c r="D1854" s="519" t="e">
        <f>ROUND(R1854/F1854/12,0)</f>
        <v>#DIV/0!</v>
      </c>
      <c r="E1854" s="612">
        <f>E1855+E1856</f>
        <v>0</v>
      </c>
      <c r="F1854" s="613">
        <f>F1855+F1856</f>
        <v>0</v>
      </c>
      <c r="G1854" s="613">
        <f>G1855+G1856</f>
        <v>0</v>
      </c>
      <c r="H1854" s="614">
        <f>IF(E1854+G1854=H1855+H1856,E1854+G1854, "CHYBA")</f>
        <v>0</v>
      </c>
      <c r="I1854" s="537">
        <f>I1855+I1856</f>
        <v>0</v>
      </c>
      <c r="J1854" s="538">
        <f>J1855+J1856</f>
        <v>0</v>
      </c>
      <c r="K1854" s="538">
        <f>K1857</f>
        <v>0</v>
      </c>
      <c r="L1854" s="538">
        <f>IF(I1854+K1854=L1855+L1856+L1857,I1854+K1854,"CHYBA")</f>
        <v>0</v>
      </c>
      <c r="M1854" s="519">
        <f>M1855+M1856</f>
        <v>0</v>
      </c>
      <c r="N1854" s="519">
        <f>N1855+N1856</f>
        <v>0</v>
      </c>
      <c r="O1854" s="519">
        <f>O1857</f>
        <v>0</v>
      </c>
      <c r="P1854" s="519">
        <f>IF(M1854+O1854=P1855+P1856+P1857,M1854+O1854,"CHYBA")</f>
        <v>0</v>
      </c>
      <c r="Q1854" s="519">
        <f>Q1855+Q1856</f>
        <v>0</v>
      </c>
      <c r="R1854" s="519">
        <f>R1855+R1856</f>
        <v>0</v>
      </c>
      <c r="S1854" s="519">
        <f>S1857</f>
        <v>0</v>
      </c>
      <c r="T1854" s="521">
        <f>IF(Q1854+S1854=T1855+T1856+T1857,Q1854+S1854,"CHYBA")</f>
        <v>0</v>
      </c>
    </row>
    <row r="1855" spans="1:20" ht="15.75" hidden="1" thickBot="1">
      <c r="A1855" s="534" t="s">
        <v>55</v>
      </c>
      <c r="B1855" s="518" t="s">
        <v>419</v>
      </c>
      <c r="C1855" s="519" t="e">
        <f>ROUND((Q1855-R1855)/H1855/12,0)</f>
        <v>#DIV/0!</v>
      </c>
      <c r="D1855" s="519" t="e">
        <f>ROUND(R1855/F1855/12,0)</f>
        <v>#DIV/0!</v>
      </c>
      <c r="E1855" s="615"/>
      <c r="F1855" s="616"/>
      <c r="G1855" s="616"/>
      <c r="H1855" s="614">
        <f>E1855+G1855</f>
        <v>0</v>
      </c>
      <c r="I1855" s="541"/>
      <c r="J1855" s="542"/>
      <c r="K1855" s="538" t="s">
        <v>419</v>
      </c>
      <c r="L1855" s="538">
        <f>I1855</f>
        <v>0</v>
      </c>
      <c r="M1855" s="542"/>
      <c r="N1855" s="542"/>
      <c r="O1855" s="519" t="s">
        <v>419</v>
      </c>
      <c r="P1855" s="519">
        <f>M1855</f>
        <v>0</v>
      </c>
      <c r="Q1855" s="519">
        <f>I1855+M1855</f>
        <v>0</v>
      </c>
      <c r="R1855" s="519">
        <f>J1855+N1855</f>
        <v>0</v>
      </c>
      <c r="S1855" s="519" t="s">
        <v>419</v>
      </c>
      <c r="T1855" s="521">
        <f>Q1855</f>
        <v>0</v>
      </c>
    </row>
    <row r="1856" spans="1:20" ht="15.75" hidden="1" thickBot="1">
      <c r="A1856" s="534" t="s">
        <v>56</v>
      </c>
      <c r="B1856" s="518" t="s">
        <v>419</v>
      </c>
      <c r="C1856" s="519" t="e">
        <f>ROUND((Q1856-R1856)/H1856/12,0)</f>
        <v>#DIV/0!</v>
      </c>
      <c r="D1856" s="519" t="e">
        <f>ROUND(R1856/F1856/12,0)</f>
        <v>#DIV/0!</v>
      </c>
      <c r="E1856" s="615"/>
      <c r="F1856" s="616"/>
      <c r="G1856" s="616"/>
      <c r="H1856" s="614">
        <f>E1856+G1856</f>
        <v>0</v>
      </c>
      <c r="I1856" s="541"/>
      <c r="J1856" s="542"/>
      <c r="K1856" s="538" t="s">
        <v>419</v>
      </c>
      <c r="L1856" s="538">
        <f>I1856</f>
        <v>0</v>
      </c>
      <c r="M1856" s="542"/>
      <c r="N1856" s="542"/>
      <c r="O1856" s="519" t="s">
        <v>419</v>
      </c>
      <c r="P1856" s="519">
        <f>M1856</f>
        <v>0</v>
      </c>
      <c r="Q1856" s="519">
        <f>I1856+M1856</f>
        <v>0</v>
      </c>
      <c r="R1856" s="519">
        <f>J1856+N1856</f>
        <v>0</v>
      </c>
      <c r="S1856" s="519" t="s">
        <v>419</v>
      </c>
      <c r="T1856" s="521">
        <f>Q1856</f>
        <v>0</v>
      </c>
    </row>
    <row r="1857" spans="1:20" ht="15.75" hidden="1" thickBot="1">
      <c r="A1857" s="534" t="s">
        <v>57</v>
      </c>
      <c r="B1857" s="518" t="s">
        <v>419</v>
      </c>
      <c r="C1857" s="519" t="s">
        <v>419</v>
      </c>
      <c r="D1857" s="519" t="s">
        <v>419</v>
      </c>
      <c r="E1857" s="612" t="s">
        <v>419</v>
      </c>
      <c r="F1857" s="613" t="s">
        <v>419</v>
      </c>
      <c r="G1857" s="613" t="s">
        <v>419</v>
      </c>
      <c r="H1857" s="614" t="s">
        <v>419</v>
      </c>
      <c r="I1857" s="522" t="s">
        <v>419</v>
      </c>
      <c r="J1857" s="519" t="s">
        <v>419</v>
      </c>
      <c r="K1857" s="542"/>
      <c r="L1857" s="538">
        <f>K1857</f>
        <v>0</v>
      </c>
      <c r="M1857" s="519" t="s">
        <v>419</v>
      </c>
      <c r="N1857" s="519" t="s">
        <v>419</v>
      </c>
      <c r="O1857" s="542"/>
      <c r="P1857" s="519">
        <f>O1857</f>
        <v>0</v>
      </c>
      <c r="Q1857" s="519" t="s">
        <v>419</v>
      </c>
      <c r="R1857" s="519" t="s">
        <v>419</v>
      </c>
      <c r="S1857" s="519">
        <f>K1857+O1857</f>
        <v>0</v>
      </c>
      <c r="T1857" s="521">
        <f>S1857</f>
        <v>0</v>
      </c>
    </row>
    <row r="1858" spans="1:20" ht="18.75" hidden="1" thickBot="1">
      <c r="A1858" s="535" t="s">
        <v>518</v>
      </c>
      <c r="B1858" s="536"/>
      <c r="C1858" s="519" t="e">
        <f>ROUND((Q1858-R1858)/H1858/12,0)</f>
        <v>#DIV/0!</v>
      </c>
      <c r="D1858" s="519" t="e">
        <f>ROUND(R1858/F1858/12,0)</f>
        <v>#DIV/0!</v>
      </c>
      <c r="E1858" s="612">
        <f>E1859+E1860</f>
        <v>0</v>
      </c>
      <c r="F1858" s="613">
        <f>F1859+F1860</f>
        <v>0</v>
      </c>
      <c r="G1858" s="613">
        <f>G1859+G1860</f>
        <v>0</v>
      </c>
      <c r="H1858" s="614">
        <f>IF(E1858+G1858=H1859+H1860,E1858+G1858, "CHYBA")</f>
        <v>0</v>
      </c>
      <c r="I1858" s="522">
        <f>I1859+I1860</f>
        <v>0</v>
      </c>
      <c r="J1858" s="519">
        <f t="shared" ref="J1858" si="599">J1859+J1860</f>
        <v>0</v>
      </c>
      <c r="K1858" s="519">
        <f>K1861</f>
        <v>0</v>
      </c>
      <c r="L1858" s="519">
        <f>IF(I1858+K1858=L1859+L1860+L1861,I1858+K1858,"CHYBA")</f>
        <v>0</v>
      </c>
      <c r="M1858" s="519">
        <f>M1859+M1860</f>
        <v>0</v>
      </c>
      <c r="N1858" s="519">
        <f>N1859+N1860</f>
        <v>0</v>
      </c>
      <c r="O1858" s="519">
        <f>O1861</f>
        <v>0</v>
      </c>
      <c r="P1858" s="519">
        <f>IF(M1858+O1858=P1859+P1860+P1861,M1858+O1858,"CHYBA")</f>
        <v>0</v>
      </c>
      <c r="Q1858" s="519">
        <f>Q1859+Q1860</f>
        <v>0</v>
      </c>
      <c r="R1858" s="519">
        <f>R1859+R1860</f>
        <v>0</v>
      </c>
      <c r="S1858" s="519">
        <f>S1861</f>
        <v>0</v>
      </c>
      <c r="T1858" s="521">
        <f>IF(Q1858+S1858=T1859+T1860+T1861,Q1858+S1858,"CHYBA")</f>
        <v>0</v>
      </c>
    </row>
    <row r="1859" spans="1:20" ht="15.75" hidden="1" thickBot="1">
      <c r="A1859" s="534" t="s">
        <v>55</v>
      </c>
      <c r="B1859" s="518" t="s">
        <v>419</v>
      </c>
      <c r="C1859" s="519" t="e">
        <f>ROUND((Q1859-R1859)/H1859/12,0)</f>
        <v>#DIV/0!</v>
      </c>
      <c r="D1859" s="519" t="e">
        <f>ROUND(R1859/F1859/12,0)</f>
        <v>#DIV/0!</v>
      </c>
      <c r="E1859" s="615"/>
      <c r="F1859" s="616"/>
      <c r="G1859" s="616"/>
      <c r="H1859" s="614">
        <f>E1859+G1859</f>
        <v>0</v>
      </c>
      <c r="I1859" s="541"/>
      <c r="J1859" s="542"/>
      <c r="K1859" s="519" t="s">
        <v>419</v>
      </c>
      <c r="L1859" s="519">
        <f>I1859</f>
        <v>0</v>
      </c>
      <c r="M1859" s="542"/>
      <c r="N1859" s="542"/>
      <c r="O1859" s="519" t="s">
        <v>419</v>
      </c>
      <c r="P1859" s="519">
        <f>M1859</f>
        <v>0</v>
      </c>
      <c r="Q1859" s="519">
        <f>I1859+M1859</f>
        <v>0</v>
      </c>
      <c r="R1859" s="519">
        <f>J1859+N1859</f>
        <v>0</v>
      </c>
      <c r="S1859" s="519" t="s">
        <v>419</v>
      </c>
      <c r="T1859" s="521">
        <f>Q1859</f>
        <v>0</v>
      </c>
    </row>
    <row r="1860" spans="1:20" ht="15.75" hidden="1" thickBot="1">
      <c r="A1860" s="534" t="s">
        <v>56</v>
      </c>
      <c r="B1860" s="518" t="s">
        <v>419</v>
      </c>
      <c r="C1860" s="519" t="e">
        <f>ROUND((Q1860-R1860)/H1860/12,0)</f>
        <v>#DIV/0!</v>
      </c>
      <c r="D1860" s="519" t="e">
        <f>ROUND(R1860/F1860/12,0)</f>
        <v>#DIV/0!</v>
      </c>
      <c r="E1860" s="615"/>
      <c r="F1860" s="616"/>
      <c r="G1860" s="616"/>
      <c r="H1860" s="614">
        <f>E1860+G1860</f>
        <v>0</v>
      </c>
      <c r="I1860" s="541"/>
      <c r="J1860" s="542"/>
      <c r="K1860" s="519" t="s">
        <v>419</v>
      </c>
      <c r="L1860" s="519">
        <f>I1860</f>
        <v>0</v>
      </c>
      <c r="M1860" s="542"/>
      <c r="N1860" s="542"/>
      <c r="O1860" s="519" t="s">
        <v>419</v>
      </c>
      <c r="P1860" s="519">
        <f>M1860</f>
        <v>0</v>
      </c>
      <c r="Q1860" s="519">
        <f>I1860+M1860</f>
        <v>0</v>
      </c>
      <c r="R1860" s="519">
        <f>J1860+N1860</f>
        <v>0</v>
      </c>
      <c r="S1860" s="519" t="s">
        <v>419</v>
      </c>
      <c r="T1860" s="521">
        <f>Q1860</f>
        <v>0</v>
      </c>
    </row>
    <row r="1861" spans="1:20" ht="15.75" hidden="1" thickBot="1">
      <c r="A1861" s="534" t="s">
        <v>57</v>
      </c>
      <c r="B1861" s="518" t="s">
        <v>419</v>
      </c>
      <c r="C1861" s="519" t="s">
        <v>419</v>
      </c>
      <c r="D1861" s="519" t="s">
        <v>419</v>
      </c>
      <c r="E1861" s="612" t="s">
        <v>419</v>
      </c>
      <c r="F1861" s="613" t="s">
        <v>419</v>
      </c>
      <c r="G1861" s="613" t="s">
        <v>419</v>
      </c>
      <c r="H1861" s="614" t="s">
        <v>419</v>
      </c>
      <c r="I1861" s="522" t="s">
        <v>419</v>
      </c>
      <c r="J1861" s="519" t="s">
        <v>419</v>
      </c>
      <c r="K1861" s="542"/>
      <c r="L1861" s="519">
        <f>K1861</f>
        <v>0</v>
      </c>
      <c r="M1861" s="519" t="s">
        <v>419</v>
      </c>
      <c r="N1861" s="519" t="s">
        <v>419</v>
      </c>
      <c r="O1861" s="542"/>
      <c r="P1861" s="519">
        <f>O1861</f>
        <v>0</v>
      </c>
      <c r="Q1861" s="519" t="s">
        <v>419</v>
      </c>
      <c r="R1861" s="519" t="s">
        <v>419</v>
      </c>
      <c r="S1861" s="519">
        <f>K1861+O1861</f>
        <v>0</v>
      </c>
      <c r="T1861" s="521">
        <f>S1861</f>
        <v>0</v>
      </c>
    </row>
    <row r="1862" spans="1:20" ht="18.75" hidden="1" thickBot="1">
      <c r="A1862" s="535" t="s">
        <v>518</v>
      </c>
      <c r="B1862" s="536"/>
      <c r="C1862" s="519" t="e">
        <f>ROUND((Q1862-R1862)/H1862/12,0)</f>
        <v>#DIV/0!</v>
      </c>
      <c r="D1862" s="519" t="e">
        <f>ROUND(R1862/F1862/12,0)</f>
        <v>#DIV/0!</v>
      </c>
      <c r="E1862" s="612">
        <f>E1863+E1864</f>
        <v>0</v>
      </c>
      <c r="F1862" s="613">
        <f>F1863+F1864</f>
        <v>0</v>
      </c>
      <c r="G1862" s="613">
        <f>G1863+G1864</f>
        <v>0</v>
      </c>
      <c r="H1862" s="614">
        <f>IF(E1862+G1862=H1863+H1864,E1862+G1862, "CHYBA")</f>
        <v>0</v>
      </c>
      <c r="I1862" s="522">
        <f>I1863+I1864</f>
        <v>0</v>
      </c>
      <c r="J1862" s="519">
        <f t="shared" ref="J1862" si="600">J1863+J1864</f>
        <v>0</v>
      </c>
      <c r="K1862" s="519">
        <f>K1865</f>
        <v>0</v>
      </c>
      <c r="L1862" s="519">
        <f>IF(I1862+K1862=L1863+L1864+L1865,I1862+K1862,"CHYBA")</f>
        <v>0</v>
      </c>
      <c r="M1862" s="519">
        <f>M1863+M1864</f>
        <v>0</v>
      </c>
      <c r="N1862" s="519">
        <f>N1863+N1864</f>
        <v>0</v>
      </c>
      <c r="O1862" s="519">
        <f>O1865</f>
        <v>0</v>
      </c>
      <c r="P1862" s="519">
        <f>IF(M1862+O1862=P1863+P1864+P1865,M1862+O1862,"CHYBA")</f>
        <v>0</v>
      </c>
      <c r="Q1862" s="519">
        <f>Q1863+Q1864</f>
        <v>0</v>
      </c>
      <c r="R1862" s="519">
        <f>R1863+R1864</f>
        <v>0</v>
      </c>
      <c r="S1862" s="519">
        <f>S1865</f>
        <v>0</v>
      </c>
      <c r="T1862" s="521">
        <f>IF(Q1862+S1862=T1863+T1864+T1865,Q1862+S1862,"CHYBA")</f>
        <v>0</v>
      </c>
    </row>
    <row r="1863" spans="1:20" ht="15.75" hidden="1" thickBot="1">
      <c r="A1863" s="534" t="s">
        <v>55</v>
      </c>
      <c r="B1863" s="518" t="s">
        <v>419</v>
      </c>
      <c r="C1863" s="519" t="e">
        <f>ROUND((Q1863-R1863)/H1863/12,0)</f>
        <v>#DIV/0!</v>
      </c>
      <c r="D1863" s="519" t="e">
        <f>ROUND(R1863/F1863/12,0)</f>
        <v>#DIV/0!</v>
      </c>
      <c r="E1863" s="615"/>
      <c r="F1863" s="616"/>
      <c r="G1863" s="616"/>
      <c r="H1863" s="614">
        <f>E1863+G1863</f>
        <v>0</v>
      </c>
      <c r="I1863" s="541"/>
      <c r="J1863" s="542"/>
      <c r="K1863" s="519" t="s">
        <v>419</v>
      </c>
      <c r="L1863" s="519">
        <f>I1863</f>
        <v>0</v>
      </c>
      <c r="M1863" s="542"/>
      <c r="N1863" s="542"/>
      <c r="O1863" s="519" t="s">
        <v>419</v>
      </c>
      <c r="P1863" s="519">
        <f>M1863</f>
        <v>0</v>
      </c>
      <c r="Q1863" s="519">
        <f>I1863+M1863</f>
        <v>0</v>
      </c>
      <c r="R1863" s="519">
        <f>J1863+N1863</f>
        <v>0</v>
      </c>
      <c r="S1863" s="519" t="s">
        <v>419</v>
      </c>
      <c r="T1863" s="521">
        <f>Q1863</f>
        <v>0</v>
      </c>
    </row>
    <row r="1864" spans="1:20" ht="15.75" hidden="1" thickBot="1">
      <c r="A1864" s="534" t="s">
        <v>56</v>
      </c>
      <c r="B1864" s="518" t="s">
        <v>419</v>
      </c>
      <c r="C1864" s="519" t="e">
        <f>ROUND((Q1864-R1864)/H1864/12,0)</f>
        <v>#DIV/0!</v>
      </c>
      <c r="D1864" s="519" t="e">
        <f>ROUND(R1864/F1864/12,0)</f>
        <v>#DIV/0!</v>
      </c>
      <c r="E1864" s="615"/>
      <c r="F1864" s="616"/>
      <c r="G1864" s="616"/>
      <c r="H1864" s="614">
        <f>E1864+G1864</f>
        <v>0</v>
      </c>
      <c r="I1864" s="541"/>
      <c r="J1864" s="542"/>
      <c r="K1864" s="519" t="s">
        <v>419</v>
      </c>
      <c r="L1864" s="519">
        <f>I1864</f>
        <v>0</v>
      </c>
      <c r="M1864" s="542"/>
      <c r="N1864" s="542"/>
      <c r="O1864" s="519" t="s">
        <v>419</v>
      </c>
      <c r="P1864" s="519">
        <f>M1864</f>
        <v>0</v>
      </c>
      <c r="Q1864" s="519">
        <f>I1864+M1864</f>
        <v>0</v>
      </c>
      <c r="R1864" s="519">
        <f>J1864+N1864</f>
        <v>0</v>
      </c>
      <c r="S1864" s="519" t="s">
        <v>419</v>
      </c>
      <c r="T1864" s="521">
        <f>Q1864</f>
        <v>0</v>
      </c>
    </row>
    <row r="1865" spans="1:20" ht="15.75" hidden="1" thickBot="1">
      <c r="A1865" s="534" t="s">
        <v>57</v>
      </c>
      <c r="B1865" s="518" t="s">
        <v>419</v>
      </c>
      <c r="C1865" s="519" t="s">
        <v>419</v>
      </c>
      <c r="D1865" s="519" t="s">
        <v>419</v>
      </c>
      <c r="E1865" s="612" t="s">
        <v>419</v>
      </c>
      <c r="F1865" s="613" t="s">
        <v>419</v>
      </c>
      <c r="G1865" s="613" t="s">
        <v>419</v>
      </c>
      <c r="H1865" s="614" t="s">
        <v>419</v>
      </c>
      <c r="I1865" s="522" t="s">
        <v>419</v>
      </c>
      <c r="J1865" s="519" t="s">
        <v>419</v>
      </c>
      <c r="K1865" s="542"/>
      <c r="L1865" s="519">
        <f>K1865</f>
        <v>0</v>
      </c>
      <c r="M1865" s="519" t="s">
        <v>419</v>
      </c>
      <c r="N1865" s="519" t="s">
        <v>419</v>
      </c>
      <c r="O1865" s="542"/>
      <c r="P1865" s="519">
        <f>O1865</f>
        <v>0</v>
      </c>
      <c r="Q1865" s="519" t="s">
        <v>419</v>
      </c>
      <c r="R1865" s="519" t="s">
        <v>419</v>
      </c>
      <c r="S1865" s="519">
        <f>K1865+O1865</f>
        <v>0</v>
      </c>
      <c r="T1865" s="521">
        <f>S1865</f>
        <v>0</v>
      </c>
    </row>
    <row r="1866" spans="1:20" ht="18.75" hidden="1" thickBot="1">
      <c r="A1866" s="535" t="s">
        <v>518</v>
      </c>
      <c r="B1866" s="536"/>
      <c r="C1866" s="519" t="e">
        <f>ROUND((Q1866-R1866)/H1866/12,0)</f>
        <v>#DIV/0!</v>
      </c>
      <c r="D1866" s="519" t="e">
        <f>ROUND(R1866/F1866/12,0)</f>
        <v>#DIV/0!</v>
      </c>
      <c r="E1866" s="612">
        <f>E1867+E1868</f>
        <v>0</v>
      </c>
      <c r="F1866" s="613">
        <f>F1867+F1868</f>
        <v>0</v>
      </c>
      <c r="G1866" s="613">
        <f>G1867+G1868</f>
        <v>0</v>
      </c>
      <c r="H1866" s="614">
        <f>IF(E1866+G1866=H1867+H1868,E1866+G1866, "CHYBA")</f>
        <v>0</v>
      </c>
      <c r="I1866" s="522">
        <f>I1867+I1868</f>
        <v>0</v>
      </c>
      <c r="J1866" s="519">
        <f t="shared" ref="J1866" si="601">J1867+J1868</f>
        <v>0</v>
      </c>
      <c r="K1866" s="519">
        <f>K1869</f>
        <v>0</v>
      </c>
      <c r="L1866" s="519">
        <f>IF(I1866+K1866=L1867+L1868+L1869,I1866+K1866,"CHYBA")</f>
        <v>0</v>
      </c>
      <c r="M1866" s="519">
        <f>M1867+M1868</f>
        <v>0</v>
      </c>
      <c r="N1866" s="519">
        <f>N1867+N1868</f>
        <v>0</v>
      </c>
      <c r="O1866" s="519">
        <f>O1869</f>
        <v>0</v>
      </c>
      <c r="P1866" s="519">
        <f>IF(M1866+O1866=P1867+P1868+P1869,M1866+O1866,"CHYBA")</f>
        <v>0</v>
      </c>
      <c r="Q1866" s="519">
        <f>Q1867+Q1868</f>
        <v>0</v>
      </c>
      <c r="R1866" s="519">
        <f>R1867+R1868</f>
        <v>0</v>
      </c>
      <c r="S1866" s="519">
        <f>S1869</f>
        <v>0</v>
      </c>
      <c r="T1866" s="521">
        <f>IF(Q1866+S1866=T1867+T1868+T1869,Q1866+S1866,"CHYBA")</f>
        <v>0</v>
      </c>
    </row>
    <row r="1867" spans="1:20" ht="15.75" hidden="1" thickBot="1">
      <c r="A1867" s="534" t="s">
        <v>55</v>
      </c>
      <c r="B1867" s="518" t="s">
        <v>419</v>
      </c>
      <c r="C1867" s="519" t="e">
        <f>ROUND((Q1867-R1867)/H1867/12,0)</f>
        <v>#DIV/0!</v>
      </c>
      <c r="D1867" s="519" t="e">
        <f>ROUND(R1867/F1867/12,0)</f>
        <v>#DIV/0!</v>
      </c>
      <c r="E1867" s="615"/>
      <c r="F1867" s="616"/>
      <c r="G1867" s="616"/>
      <c r="H1867" s="614">
        <f>E1867+G1867</f>
        <v>0</v>
      </c>
      <c r="I1867" s="541"/>
      <c r="J1867" s="542"/>
      <c r="K1867" s="519" t="s">
        <v>419</v>
      </c>
      <c r="L1867" s="519">
        <f>I1867</f>
        <v>0</v>
      </c>
      <c r="M1867" s="542"/>
      <c r="N1867" s="542"/>
      <c r="O1867" s="519" t="s">
        <v>419</v>
      </c>
      <c r="P1867" s="519">
        <f>M1867</f>
        <v>0</v>
      </c>
      <c r="Q1867" s="519">
        <f>I1867+M1867</f>
        <v>0</v>
      </c>
      <c r="R1867" s="519">
        <f>J1867+N1867</f>
        <v>0</v>
      </c>
      <c r="S1867" s="519" t="s">
        <v>419</v>
      </c>
      <c r="T1867" s="521">
        <f>Q1867</f>
        <v>0</v>
      </c>
    </row>
    <row r="1868" spans="1:20" ht="15.75" hidden="1" thickBot="1">
      <c r="A1868" s="534" t="s">
        <v>56</v>
      </c>
      <c r="B1868" s="518" t="s">
        <v>419</v>
      </c>
      <c r="C1868" s="519" t="e">
        <f>ROUND((Q1868-R1868)/H1868/12,0)</f>
        <v>#DIV/0!</v>
      </c>
      <c r="D1868" s="519" t="e">
        <f>ROUND(R1868/F1868/12,0)</f>
        <v>#DIV/0!</v>
      </c>
      <c r="E1868" s="615"/>
      <c r="F1868" s="616"/>
      <c r="G1868" s="616"/>
      <c r="H1868" s="614">
        <f>E1868+G1868</f>
        <v>0</v>
      </c>
      <c r="I1868" s="541"/>
      <c r="J1868" s="542"/>
      <c r="K1868" s="519" t="s">
        <v>419</v>
      </c>
      <c r="L1868" s="519">
        <f>I1868</f>
        <v>0</v>
      </c>
      <c r="M1868" s="542"/>
      <c r="N1868" s="542"/>
      <c r="O1868" s="519" t="s">
        <v>419</v>
      </c>
      <c r="P1868" s="519">
        <f>M1868</f>
        <v>0</v>
      </c>
      <c r="Q1868" s="519">
        <f>I1868+M1868</f>
        <v>0</v>
      </c>
      <c r="R1868" s="519">
        <f>J1868+N1868</f>
        <v>0</v>
      </c>
      <c r="S1868" s="519" t="s">
        <v>419</v>
      </c>
      <c r="T1868" s="521">
        <f>Q1868</f>
        <v>0</v>
      </c>
    </row>
    <row r="1869" spans="1:20" ht="15.75" hidden="1" thickBot="1">
      <c r="A1869" s="534" t="s">
        <v>57</v>
      </c>
      <c r="B1869" s="518" t="s">
        <v>419</v>
      </c>
      <c r="C1869" s="519" t="s">
        <v>419</v>
      </c>
      <c r="D1869" s="519" t="s">
        <v>419</v>
      </c>
      <c r="E1869" s="612" t="s">
        <v>419</v>
      </c>
      <c r="F1869" s="613" t="s">
        <v>419</v>
      </c>
      <c r="G1869" s="613" t="s">
        <v>419</v>
      </c>
      <c r="H1869" s="614" t="s">
        <v>419</v>
      </c>
      <c r="I1869" s="522" t="s">
        <v>419</v>
      </c>
      <c r="J1869" s="519" t="s">
        <v>419</v>
      </c>
      <c r="K1869" s="542"/>
      <c r="L1869" s="519">
        <f>K1869</f>
        <v>0</v>
      </c>
      <c r="M1869" s="519" t="s">
        <v>419</v>
      </c>
      <c r="N1869" s="519" t="s">
        <v>419</v>
      </c>
      <c r="O1869" s="542"/>
      <c r="P1869" s="519">
        <f>O1869</f>
        <v>0</v>
      </c>
      <c r="Q1869" s="519" t="s">
        <v>419</v>
      </c>
      <c r="R1869" s="519" t="s">
        <v>419</v>
      </c>
      <c r="S1869" s="519">
        <f>K1869+O1869</f>
        <v>0</v>
      </c>
      <c r="T1869" s="521">
        <f>S1869</f>
        <v>0</v>
      </c>
    </row>
    <row r="1870" spans="1:20" ht="18.75" hidden="1" thickBot="1">
      <c r="A1870" s="535" t="s">
        <v>518</v>
      </c>
      <c r="B1870" s="536"/>
      <c r="C1870" s="519" t="e">
        <f>ROUND((Q1870-R1870)/H1870/12,0)</f>
        <v>#DIV/0!</v>
      </c>
      <c r="D1870" s="519" t="e">
        <f>ROUND(R1870/F1870/12,0)</f>
        <v>#DIV/0!</v>
      </c>
      <c r="E1870" s="612">
        <f>E1871+E1872</f>
        <v>0</v>
      </c>
      <c r="F1870" s="613">
        <f>F1871+F1872</f>
        <v>0</v>
      </c>
      <c r="G1870" s="613">
        <f>G1871+G1872</f>
        <v>0</v>
      </c>
      <c r="H1870" s="614">
        <f>IF(E1870+G1870=H1871+H1872,E1870+G1870, "CHYBA")</f>
        <v>0</v>
      </c>
      <c r="I1870" s="522">
        <f>I1871+I1872</f>
        <v>0</v>
      </c>
      <c r="J1870" s="519">
        <f t="shared" ref="J1870" si="602">J1871+J1872</f>
        <v>0</v>
      </c>
      <c r="K1870" s="519">
        <f>K1873</f>
        <v>0</v>
      </c>
      <c r="L1870" s="519">
        <f>IF(I1870+K1870=L1871+L1872+L1873,I1870+K1870,"CHYBA")</f>
        <v>0</v>
      </c>
      <c r="M1870" s="519">
        <f>M1871+M1872</f>
        <v>0</v>
      </c>
      <c r="N1870" s="519">
        <f>N1871+N1872</f>
        <v>0</v>
      </c>
      <c r="O1870" s="519">
        <f>O1873</f>
        <v>0</v>
      </c>
      <c r="P1870" s="519">
        <f>IF(M1870+O1870=P1871+P1872+P1873,M1870+O1870,"CHYBA")</f>
        <v>0</v>
      </c>
      <c r="Q1870" s="519">
        <f>Q1871+Q1872</f>
        <v>0</v>
      </c>
      <c r="R1870" s="519">
        <f>R1871+R1872</f>
        <v>0</v>
      </c>
      <c r="S1870" s="519">
        <f>S1873</f>
        <v>0</v>
      </c>
      <c r="T1870" s="521">
        <f>IF(Q1870+S1870=T1871+T1872+T1873,Q1870+S1870,"CHYBA")</f>
        <v>0</v>
      </c>
    </row>
    <row r="1871" spans="1:20" ht="15.75" hidden="1" thickBot="1">
      <c r="A1871" s="534" t="s">
        <v>55</v>
      </c>
      <c r="B1871" s="518" t="s">
        <v>419</v>
      </c>
      <c r="C1871" s="519" t="e">
        <f>ROUND((Q1871-R1871)/H1871/12,0)</f>
        <v>#DIV/0!</v>
      </c>
      <c r="D1871" s="519" t="e">
        <f>ROUND(R1871/F1871/12,0)</f>
        <v>#DIV/0!</v>
      </c>
      <c r="E1871" s="615"/>
      <c r="F1871" s="616"/>
      <c r="G1871" s="616"/>
      <c r="H1871" s="614">
        <f>E1871+G1871</f>
        <v>0</v>
      </c>
      <c r="I1871" s="541"/>
      <c r="J1871" s="542"/>
      <c r="K1871" s="519" t="s">
        <v>419</v>
      </c>
      <c r="L1871" s="519">
        <f>I1871</f>
        <v>0</v>
      </c>
      <c r="M1871" s="542"/>
      <c r="N1871" s="542"/>
      <c r="O1871" s="519" t="s">
        <v>419</v>
      </c>
      <c r="P1871" s="519">
        <f>M1871</f>
        <v>0</v>
      </c>
      <c r="Q1871" s="519">
        <f>I1871+M1871</f>
        <v>0</v>
      </c>
      <c r="R1871" s="519">
        <f>J1871+N1871</f>
        <v>0</v>
      </c>
      <c r="S1871" s="519" t="s">
        <v>419</v>
      </c>
      <c r="T1871" s="521">
        <f>Q1871</f>
        <v>0</v>
      </c>
    </row>
    <row r="1872" spans="1:20" ht="15.75" hidden="1" thickBot="1">
      <c r="A1872" s="534" t="s">
        <v>56</v>
      </c>
      <c r="B1872" s="518" t="s">
        <v>419</v>
      </c>
      <c r="C1872" s="519" t="e">
        <f>ROUND((Q1872-R1872)/H1872/12,0)</f>
        <v>#DIV/0!</v>
      </c>
      <c r="D1872" s="519" t="e">
        <f>ROUND(R1872/F1872/12,0)</f>
        <v>#DIV/0!</v>
      </c>
      <c r="E1872" s="615"/>
      <c r="F1872" s="616"/>
      <c r="G1872" s="616"/>
      <c r="H1872" s="614">
        <f>E1872+G1872</f>
        <v>0</v>
      </c>
      <c r="I1872" s="541"/>
      <c r="J1872" s="542"/>
      <c r="K1872" s="519" t="s">
        <v>419</v>
      </c>
      <c r="L1872" s="519">
        <f>I1872</f>
        <v>0</v>
      </c>
      <c r="M1872" s="542"/>
      <c r="N1872" s="542"/>
      <c r="O1872" s="519" t="s">
        <v>419</v>
      </c>
      <c r="P1872" s="519">
        <f>M1872</f>
        <v>0</v>
      </c>
      <c r="Q1872" s="519">
        <f>I1872+M1872</f>
        <v>0</v>
      </c>
      <c r="R1872" s="519">
        <f>J1872+N1872</f>
        <v>0</v>
      </c>
      <c r="S1872" s="519" t="s">
        <v>419</v>
      </c>
      <c r="T1872" s="521">
        <f>Q1872</f>
        <v>0</v>
      </c>
    </row>
    <row r="1873" spans="1:20" ht="15.75" hidden="1" thickBot="1">
      <c r="A1873" s="534" t="s">
        <v>57</v>
      </c>
      <c r="B1873" s="518" t="s">
        <v>419</v>
      </c>
      <c r="C1873" s="519" t="s">
        <v>419</v>
      </c>
      <c r="D1873" s="519" t="s">
        <v>419</v>
      </c>
      <c r="E1873" s="612" t="s">
        <v>419</v>
      </c>
      <c r="F1873" s="613" t="s">
        <v>419</v>
      </c>
      <c r="G1873" s="613" t="s">
        <v>419</v>
      </c>
      <c r="H1873" s="614" t="s">
        <v>419</v>
      </c>
      <c r="I1873" s="522" t="s">
        <v>419</v>
      </c>
      <c r="J1873" s="519" t="s">
        <v>419</v>
      </c>
      <c r="K1873" s="542"/>
      <c r="L1873" s="519">
        <f>K1873</f>
        <v>0</v>
      </c>
      <c r="M1873" s="519" t="s">
        <v>419</v>
      </c>
      <c r="N1873" s="519" t="s">
        <v>419</v>
      </c>
      <c r="O1873" s="542"/>
      <c r="P1873" s="519">
        <f>O1873</f>
        <v>0</v>
      </c>
      <c r="Q1873" s="519" t="s">
        <v>419</v>
      </c>
      <c r="R1873" s="519" t="s">
        <v>419</v>
      </c>
      <c r="S1873" s="519">
        <f>K1873+O1873</f>
        <v>0</v>
      </c>
      <c r="T1873" s="521">
        <f>S1873</f>
        <v>0</v>
      </c>
    </row>
    <row r="1874" spans="1:20" ht="18.75" hidden="1" thickBot="1">
      <c r="A1874" s="535" t="s">
        <v>518</v>
      </c>
      <c r="B1874" s="536"/>
      <c r="C1874" s="519" t="e">
        <f>ROUND((Q1874-R1874)/H1874/12,0)</f>
        <v>#DIV/0!</v>
      </c>
      <c r="D1874" s="519" t="e">
        <f>ROUND(R1874/F1874/12,0)</f>
        <v>#DIV/0!</v>
      </c>
      <c r="E1874" s="612">
        <f>E1875+E1876</f>
        <v>0</v>
      </c>
      <c r="F1874" s="613">
        <f>F1875+F1876</f>
        <v>0</v>
      </c>
      <c r="G1874" s="613">
        <f>G1875+G1876</f>
        <v>0</v>
      </c>
      <c r="H1874" s="614">
        <f>IF(E1874+G1874=H1875+H1876,E1874+G1874, "CHYBA")</f>
        <v>0</v>
      </c>
      <c r="I1874" s="522">
        <f>I1875+I1876</f>
        <v>0</v>
      </c>
      <c r="J1874" s="519">
        <f t="shared" ref="J1874" si="603">J1875+J1876</f>
        <v>0</v>
      </c>
      <c r="K1874" s="519">
        <f>K1877</f>
        <v>0</v>
      </c>
      <c r="L1874" s="519">
        <f>IF(I1874+K1874=L1875+L1876+L1877,I1874+K1874,"CHYBA")</f>
        <v>0</v>
      </c>
      <c r="M1874" s="519">
        <f>M1875+M1876</f>
        <v>0</v>
      </c>
      <c r="N1874" s="519">
        <f>N1875+N1876</f>
        <v>0</v>
      </c>
      <c r="O1874" s="519">
        <f>O1877</f>
        <v>0</v>
      </c>
      <c r="P1874" s="519">
        <f>IF(M1874+O1874=P1875+P1876+P1877,M1874+O1874,"CHYBA")</f>
        <v>0</v>
      </c>
      <c r="Q1874" s="519">
        <f>Q1875+Q1876</f>
        <v>0</v>
      </c>
      <c r="R1874" s="519">
        <f>R1875+R1876</f>
        <v>0</v>
      </c>
      <c r="S1874" s="519">
        <f>S1877</f>
        <v>0</v>
      </c>
      <c r="T1874" s="521">
        <f>IF(Q1874+S1874=T1875+T1876+T1877,Q1874+S1874,"CHYBA")</f>
        <v>0</v>
      </c>
    </row>
    <row r="1875" spans="1:20" ht="15.75" hidden="1" thickBot="1">
      <c r="A1875" s="534" t="s">
        <v>55</v>
      </c>
      <c r="B1875" s="518" t="s">
        <v>419</v>
      </c>
      <c r="C1875" s="519" t="e">
        <f>ROUND((Q1875-R1875)/H1875/12,0)</f>
        <v>#DIV/0!</v>
      </c>
      <c r="D1875" s="519" t="e">
        <f>ROUND(R1875/F1875/12,0)</f>
        <v>#DIV/0!</v>
      </c>
      <c r="E1875" s="615"/>
      <c r="F1875" s="616"/>
      <c r="G1875" s="616"/>
      <c r="H1875" s="614">
        <f>E1875+G1875</f>
        <v>0</v>
      </c>
      <c r="I1875" s="541"/>
      <c r="J1875" s="542"/>
      <c r="K1875" s="519" t="s">
        <v>419</v>
      </c>
      <c r="L1875" s="519">
        <f>I1875</f>
        <v>0</v>
      </c>
      <c r="M1875" s="542"/>
      <c r="N1875" s="542"/>
      <c r="O1875" s="519" t="s">
        <v>419</v>
      </c>
      <c r="P1875" s="519">
        <f>M1875</f>
        <v>0</v>
      </c>
      <c r="Q1875" s="519">
        <f>I1875+M1875</f>
        <v>0</v>
      </c>
      <c r="R1875" s="519">
        <f>J1875+N1875</f>
        <v>0</v>
      </c>
      <c r="S1875" s="519" t="s">
        <v>419</v>
      </c>
      <c r="T1875" s="521">
        <f>Q1875</f>
        <v>0</v>
      </c>
    </row>
    <row r="1876" spans="1:20" ht="15.75" hidden="1" thickBot="1">
      <c r="A1876" s="534" t="s">
        <v>56</v>
      </c>
      <c r="B1876" s="518" t="s">
        <v>419</v>
      </c>
      <c r="C1876" s="519" t="e">
        <f>ROUND((Q1876-R1876)/H1876/12,0)</f>
        <v>#DIV/0!</v>
      </c>
      <c r="D1876" s="519" t="e">
        <f>ROUND(R1876/F1876/12,0)</f>
        <v>#DIV/0!</v>
      </c>
      <c r="E1876" s="615"/>
      <c r="F1876" s="616"/>
      <c r="G1876" s="616"/>
      <c r="H1876" s="614">
        <f>E1876+G1876</f>
        <v>0</v>
      </c>
      <c r="I1876" s="541"/>
      <c r="J1876" s="542"/>
      <c r="K1876" s="519" t="s">
        <v>419</v>
      </c>
      <c r="L1876" s="519">
        <f>I1876</f>
        <v>0</v>
      </c>
      <c r="M1876" s="542"/>
      <c r="N1876" s="542"/>
      <c r="O1876" s="519" t="s">
        <v>419</v>
      </c>
      <c r="P1876" s="519">
        <f>M1876</f>
        <v>0</v>
      </c>
      <c r="Q1876" s="519">
        <f>I1876+M1876</f>
        <v>0</v>
      </c>
      <c r="R1876" s="519">
        <f>J1876+N1876</f>
        <v>0</v>
      </c>
      <c r="S1876" s="519" t="s">
        <v>419</v>
      </c>
      <c r="T1876" s="521">
        <f>Q1876</f>
        <v>0</v>
      </c>
    </row>
    <row r="1877" spans="1:20" ht="15.75" hidden="1" thickBot="1">
      <c r="A1877" s="534" t="s">
        <v>57</v>
      </c>
      <c r="B1877" s="518" t="s">
        <v>419</v>
      </c>
      <c r="C1877" s="519" t="s">
        <v>419</v>
      </c>
      <c r="D1877" s="519" t="s">
        <v>419</v>
      </c>
      <c r="E1877" s="612" t="s">
        <v>419</v>
      </c>
      <c r="F1877" s="613" t="s">
        <v>419</v>
      </c>
      <c r="G1877" s="613" t="s">
        <v>419</v>
      </c>
      <c r="H1877" s="614" t="s">
        <v>419</v>
      </c>
      <c r="I1877" s="522" t="s">
        <v>419</v>
      </c>
      <c r="J1877" s="519" t="s">
        <v>419</v>
      </c>
      <c r="K1877" s="542"/>
      <c r="L1877" s="519">
        <f>K1877</f>
        <v>0</v>
      </c>
      <c r="M1877" s="519" t="s">
        <v>419</v>
      </c>
      <c r="N1877" s="519" t="s">
        <v>419</v>
      </c>
      <c r="O1877" s="542"/>
      <c r="P1877" s="519">
        <f>O1877</f>
        <v>0</v>
      </c>
      <c r="Q1877" s="519" t="s">
        <v>419</v>
      </c>
      <c r="R1877" s="519" t="s">
        <v>419</v>
      </c>
      <c r="S1877" s="519">
        <f>K1877+O1877</f>
        <v>0</v>
      </c>
      <c r="T1877" s="521">
        <f>S1877</f>
        <v>0</v>
      </c>
    </row>
    <row r="1878" spans="1:20" ht="18.75" hidden="1" thickBot="1">
      <c r="A1878" s="535" t="s">
        <v>518</v>
      </c>
      <c r="B1878" s="536"/>
      <c r="C1878" s="519" t="e">
        <f>ROUND((Q1878-R1878)/H1878/12,0)</f>
        <v>#DIV/0!</v>
      </c>
      <c r="D1878" s="519" t="e">
        <f>ROUND(R1878/F1878/12,0)</f>
        <v>#DIV/0!</v>
      </c>
      <c r="E1878" s="612">
        <f>E1879+E1880</f>
        <v>0</v>
      </c>
      <c r="F1878" s="613">
        <f>F1879+F1880</f>
        <v>0</v>
      </c>
      <c r="G1878" s="613">
        <f>G1879+G1880</f>
        <v>0</v>
      </c>
      <c r="H1878" s="614">
        <f>IF(E1878+G1878=H1879+H1880,E1878+G1878, "CHYBA")</f>
        <v>0</v>
      </c>
      <c r="I1878" s="522">
        <f>I1879+I1880</f>
        <v>0</v>
      </c>
      <c r="J1878" s="519">
        <f t="shared" ref="J1878" si="604">J1879+J1880</f>
        <v>0</v>
      </c>
      <c r="K1878" s="519">
        <f>K1881</f>
        <v>0</v>
      </c>
      <c r="L1878" s="519">
        <f>IF(I1878+K1878=L1879+L1880+L1881,I1878+K1878,"CHYBA")</f>
        <v>0</v>
      </c>
      <c r="M1878" s="519">
        <f>M1879+M1880</f>
        <v>0</v>
      </c>
      <c r="N1878" s="519">
        <f>N1879+N1880</f>
        <v>0</v>
      </c>
      <c r="O1878" s="519">
        <f>O1881</f>
        <v>0</v>
      </c>
      <c r="P1878" s="519">
        <f>IF(M1878+O1878=P1879+P1880+P1881,M1878+O1878,"CHYBA")</f>
        <v>0</v>
      </c>
      <c r="Q1878" s="519">
        <f>Q1879+Q1880</f>
        <v>0</v>
      </c>
      <c r="R1878" s="519">
        <f>R1879+R1880</f>
        <v>0</v>
      </c>
      <c r="S1878" s="519">
        <f>S1881</f>
        <v>0</v>
      </c>
      <c r="T1878" s="521">
        <f>IF(Q1878+S1878=T1879+T1880+T1881,Q1878+S1878,"CHYBA")</f>
        <v>0</v>
      </c>
    </row>
    <row r="1879" spans="1:20" ht="15.75" hidden="1" thickBot="1">
      <c r="A1879" s="534" t="s">
        <v>55</v>
      </c>
      <c r="B1879" s="518" t="s">
        <v>419</v>
      </c>
      <c r="C1879" s="519" t="e">
        <f>ROUND((Q1879-R1879)/H1879/12,0)</f>
        <v>#DIV/0!</v>
      </c>
      <c r="D1879" s="519" t="e">
        <f>ROUND(R1879/F1879/12,0)</f>
        <v>#DIV/0!</v>
      </c>
      <c r="E1879" s="615"/>
      <c r="F1879" s="616"/>
      <c r="G1879" s="616"/>
      <c r="H1879" s="614">
        <f>E1879+G1879</f>
        <v>0</v>
      </c>
      <c r="I1879" s="541"/>
      <c r="J1879" s="542"/>
      <c r="K1879" s="519" t="s">
        <v>419</v>
      </c>
      <c r="L1879" s="519">
        <f>I1879</f>
        <v>0</v>
      </c>
      <c r="M1879" s="542"/>
      <c r="N1879" s="542"/>
      <c r="O1879" s="519" t="s">
        <v>419</v>
      </c>
      <c r="P1879" s="519">
        <f>M1879</f>
        <v>0</v>
      </c>
      <c r="Q1879" s="519">
        <f>I1879+M1879</f>
        <v>0</v>
      </c>
      <c r="R1879" s="519">
        <f>J1879+N1879</f>
        <v>0</v>
      </c>
      <c r="S1879" s="519" t="s">
        <v>419</v>
      </c>
      <c r="T1879" s="521">
        <f>Q1879</f>
        <v>0</v>
      </c>
    </row>
    <row r="1880" spans="1:20" ht="15.75" hidden="1" thickBot="1">
      <c r="A1880" s="534" t="s">
        <v>56</v>
      </c>
      <c r="B1880" s="518" t="s">
        <v>419</v>
      </c>
      <c r="C1880" s="519" t="e">
        <f>ROUND((Q1880-R1880)/H1880/12,0)</f>
        <v>#DIV/0!</v>
      </c>
      <c r="D1880" s="519" t="e">
        <f>ROUND(R1880/F1880/12,0)</f>
        <v>#DIV/0!</v>
      </c>
      <c r="E1880" s="615"/>
      <c r="F1880" s="616"/>
      <c r="G1880" s="616"/>
      <c r="H1880" s="614">
        <f>E1880+G1880</f>
        <v>0</v>
      </c>
      <c r="I1880" s="541"/>
      <c r="J1880" s="542"/>
      <c r="K1880" s="519" t="s">
        <v>419</v>
      </c>
      <c r="L1880" s="519">
        <f>I1880</f>
        <v>0</v>
      </c>
      <c r="M1880" s="542"/>
      <c r="N1880" s="542"/>
      <c r="O1880" s="519" t="s">
        <v>419</v>
      </c>
      <c r="P1880" s="519">
        <f>M1880</f>
        <v>0</v>
      </c>
      <c r="Q1880" s="519">
        <f>I1880+M1880</f>
        <v>0</v>
      </c>
      <c r="R1880" s="519">
        <f>J1880+N1880</f>
        <v>0</v>
      </c>
      <c r="S1880" s="519" t="s">
        <v>419</v>
      </c>
      <c r="T1880" s="521">
        <f>Q1880</f>
        <v>0</v>
      </c>
    </row>
    <row r="1881" spans="1:20" ht="15.75" hidden="1" thickBot="1">
      <c r="A1881" s="551" t="s">
        <v>57</v>
      </c>
      <c r="B1881" s="552" t="s">
        <v>419</v>
      </c>
      <c r="C1881" s="553" t="s">
        <v>419</v>
      </c>
      <c r="D1881" s="553" t="s">
        <v>419</v>
      </c>
      <c r="E1881" s="621" t="s">
        <v>419</v>
      </c>
      <c r="F1881" s="622" t="s">
        <v>419</v>
      </c>
      <c r="G1881" s="622" t="s">
        <v>419</v>
      </c>
      <c r="H1881" s="623" t="s">
        <v>419</v>
      </c>
      <c r="I1881" s="557" t="s">
        <v>419</v>
      </c>
      <c r="J1881" s="553" t="s">
        <v>419</v>
      </c>
      <c r="K1881" s="558"/>
      <c r="L1881" s="553">
        <f>K1881</f>
        <v>0</v>
      </c>
      <c r="M1881" s="553" t="s">
        <v>419</v>
      </c>
      <c r="N1881" s="553" t="s">
        <v>419</v>
      </c>
      <c r="O1881" s="558"/>
      <c r="P1881" s="553">
        <f>O1881</f>
        <v>0</v>
      </c>
      <c r="Q1881" s="553" t="s">
        <v>419</v>
      </c>
      <c r="R1881" s="553" t="s">
        <v>419</v>
      </c>
      <c r="S1881" s="553">
        <f>K1881+O1881</f>
        <v>0</v>
      </c>
      <c r="T1881" s="559">
        <f>S1881</f>
        <v>0</v>
      </c>
    </row>
    <row r="1882" spans="1:20" ht="16.5" hidden="1" thickBot="1">
      <c r="A1882" s="528" t="s">
        <v>427</v>
      </c>
      <c r="B1882" s="529" t="s">
        <v>419</v>
      </c>
      <c r="C1882" s="530" t="e">
        <f>ROUND((Q1882-R1882)/H1882/12,0)</f>
        <v>#DIV/0!</v>
      </c>
      <c r="D1882" s="530" t="e">
        <f>ROUND(R1882/F1882/12,0)</f>
        <v>#DIV/0!</v>
      </c>
      <c r="E1882" s="624">
        <f>E1883+E1884</f>
        <v>0</v>
      </c>
      <c r="F1882" s="625">
        <f>F1883+F1884</f>
        <v>0</v>
      </c>
      <c r="G1882" s="625">
        <f>G1883+G1884</f>
        <v>0</v>
      </c>
      <c r="H1882" s="626">
        <f>IF(E1882+G1882=H1883+H1884,E1882+G1882, "CHYBA")</f>
        <v>0</v>
      </c>
      <c r="I1882" s="533">
        <f>I1883+I1884</f>
        <v>0</v>
      </c>
      <c r="J1882" s="530">
        <f t="shared" ref="J1882" si="605">J1883+J1884</f>
        <v>0</v>
      </c>
      <c r="K1882" s="530">
        <f>K1885</f>
        <v>0</v>
      </c>
      <c r="L1882" s="530">
        <f>IF(I1882+K1882=L1883+L1884+L1885,I1882+K1882,"CHYBA")</f>
        <v>0</v>
      </c>
      <c r="M1882" s="530">
        <f>M1883+M1884</f>
        <v>0</v>
      </c>
      <c r="N1882" s="530">
        <f>N1883+N1884</f>
        <v>0</v>
      </c>
      <c r="O1882" s="530">
        <f>O1885</f>
        <v>0</v>
      </c>
      <c r="P1882" s="530">
        <f>IF(M1882+O1882=P1883+P1884+P1885,M1882+O1882,"CHYBA")</f>
        <v>0</v>
      </c>
      <c r="Q1882" s="530">
        <f>Q1883+Q1884</f>
        <v>0</v>
      </c>
      <c r="R1882" s="530">
        <f>R1883+R1884</f>
        <v>0</v>
      </c>
      <c r="S1882" s="530">
        <f>S1885</f>
        <v>0</v>
      </c>
      <c r="T1882" s="532">
        <f>IF(Q1882+S1882=T1883+T1884+T1885,Q1882+S1882,"CHYBA")</f>
        <v>0</v>
      </c>
    </row>
    <row r="1883" spans="1:20" ht="15.75" hidden="1" thickBot="1">
      <c r="A1883" s="534" t="s">
        <v>55</v>
      </c>
      <c r="B1883" s="518" t="s">
        <v>419</v>
      </c>
      <c r="C1883" s="519" t="e">
        <f>ROUND((Q1883-R1883)/H1883/12,0)</f>
        <v>#DIV/0!</v>
      </c>
      <c r="D1883" s="519" t="e">
        <f>ROUND(R1883/F1883/12,0)</f>
        <v>#DIV/0!</v>
      </c>
      <c r="E1883" s="612">
        <f>E1887+E1891+E1895+E1899+E1903+E1907+E1911</f>
        <v>0</v>
      </c>
      <c r="F1883" s="613">
        <f>F1887+F1891+F1895+F1899+F1903+F1907+F1911</f>
        <v>0</v>
      </c>
      <c r="G1883" s="613">
        <f>G1887+G1891+G1895+G1899+G1903+G1907+G1911</f>
        <v>0</v>
      </c>
      <c r="H1883" s="614">
        <f>E1883+G1883</f>
        <v>0</v>
      </c>
      <c r="I1883" s="522">
        <f>I1887+I1891+I1895+I1899+I1903+I1907+I1911</f>
        <v>0</v>
      </c>
      <c r="J1883" s="519">
        <f t="shared" ref="J1883:J1884" si="606">J1887+J1891+J1895+J1899+J1903+J1907+J1911</f>
        <v>0</v>
      </c>
      <c r="K1883" s="519" t="s">
        <v>419</v>
      </c>
      <c r="L1883" s="519">
        <f>I1883</f>
        <v>0</v>
      </c>
      <c r="M1883" s="519">
        <f>M1887+M1891+M1895+M1899+M1903+M1907+M1911</f>
        <v>0</v>
      </c>
      <c r="N1883" s="519">
        <f t="shared" ref="N1883:N1884" si="607">N1887+N1891+N1895+N1899+N1903+N1907+N1911</f>
        <v>0</v>
      </c>
      <c r="O1883" s="519" t="s">
        <v>419</v>
      </c>
      <c r="P1883" s="519">
        <f>M1883</f>
        <v>0</v>
      </c>
      <c r="Q1883" s="519">
        <f>I1883+M1883</f>
        <v>0</v>
      </c>
      <c r="R1883" s="519">
        <f>J1883+N1883</f>
        <v>0</v>
      </c>
      <c r="S1883" s="519" t="s">
        <v>419</v>
      </c>
      <c r="T1883" s="521">
        <f>Q1883</f>
        <v>0</v>
      </c>
    </row>
    <row r="1884" spans="1:20" ht="15.75" hidden="1" thickBot="1">
      <c r="A1884" s="534" t="s">
        <v>56</v>
      </c>
      <c r="B1884" s="518" t="s">
        <v>419</v>
      </c>
      <c r="C1884" s="519" t="e">
        <f>ROUND((Q1884-R1884)/H1884/12,0)</f>
        <v>#DIV/0!</v>
      </c>
      <c r="D1884" s="519" t="e">
        <f>ROUND(R1884/F1884/12,0)</f>
        <v>#DIV/0!</v>
      </c>
      <c r="E1884" s="612">
        <f>E1888+E1892+E1896+E1900+E1904+E1908+E1912</f>
        <v>0</v>
      </c>
      <c r="F1884" s="613">
        <f t="shared" ref="F1884:G1884" si="608">F1888+F1892+F1896+F1900+F1904+F1908+F1912</f>
        <v>0</v>
      </c>
      <c r="G1884" s="613">
        <f t="shared" si="608"/>
        <v>0</v>
      </c>
      <c r="H1884" s="614">
        <f>E1884+G1884</f>
        <v>0</v>
      </c>
      <c r="I1884" s="522">
        <f>I1888+I1892+I1896+I1900+I1904+I1908+I1912</f>
        <v>0</v>
      </c>
      <c r="J1884" s="519">
        <f t="shared" si="606"/>
        <v>0</v>
      </c>
      <c r="K1884" s="519" t="s">
        <v>419</v>
      </c>
      <c r="L1884" s="519">
        <f>I1884</f>
        <v>0</v>
      </c>
      <c r="M1884" s="519">
        <f>M1888+M1892+M1896+M1900+M1904+M1908+M1912</f>
        <v>0</v>
      </c>
      <c r="N1884" s="519">
        <f t="shared" si="607"/>
        <v>0</v>
      </c>
      <c r="O1884" s="519" t="s">
        <v>419</v>
      </c>
      <c r="P1884" s="519">
        <f>M1884</f>
        <v>0</v>
      </c>
      <c r="Q1884" s="519">
        <f>I1884+M1884</f>
        <v>0</v>
      </c>
      <c r="R1884" s="519">
        <f>J1884+N1884</f>
        <v>0</v>
      </c>
      <c r="S1884" s="519" t="s">
        <v>419</v>
      </c>
      <c r="T1884" s="521">
        <f>Q1884</f>
        <v>0</v>
      </c>
    </row>
    <row r="1885" spans="1:20" ht="15.75" hidden="1" thickBot="1">
      <c r="A1885" s="534" t="s">
        <v>57</v>
      </c>
      <c r="B1885" s="518" t="s">
        <v>419</v>
      </c>
      <c r="C1885" s="519" t="s">
        <v>419</v>
      </c>
      <c r="D1885" s="519" t="s">
        <v>419</v>
      </c>
      <c r="E1885" s="612" t="s">
        <v>419</v>
      </c>
      <c r="F1885" s="613" t="s">
        <v>419</v>
      </c>
      <c r="G1885" s="613" t="s">
        <v>419</v>
      </c>
      <c r="H1885" s="614" t="s">
        <v>419</v>
      </c>
      <c r="I1885" s="522" t="s">
        <v>419</v>
      </c>
      <c r="J1885" s="519" t="s">
        <v>419</v>
      </c>
      <c r="K1885" s="519">
        <f>K1889+K1893+K1897+K1901+K1905+K1909+K1913</f>
        <v>0</v>
      </c>
      <c r="L1885" s="519">
        <f>K1885</f>
        <v>0</v>
      </c>
      <c r="M1885" s="519" t="s">
        <v>419</v>
      </c>
      <c r="N1885" s="519" t="s">
        <v>419</v>
      </c>
      <c r="O1885" s="519">
        <f>O1889+O1893+O1897+O1901+O1905+O1909+O1913</f>
        <v>0</v>
      </c>
      <c r="P1885" s="519">
        <f>O1885</f>
        <v>0</v>
      </c>
      <c r="Q1885" s="519" t="s">
        <v>419</v>
      </c>
      <c r="R1885" s="519" t="s">
        <v>419</v>
      </c>
      <c r="S1885" s="519">
        <f>K1885+O1885</f>
        <v>0</v>
      </c>
      <c r="T1885" s="521">
        <f>S1885</f>
        <v>0</v>
      </c>
    </row>
    <row r="1886" spans="1:20" ht="18.75" hidden="1" thickBot="1">
      <c r="A1886" s="535" t="s">
        <v>518</v>
      </c>
      <c r="B1886" s="536"/>
      <c r="C1886" s="519" t="e">
        <f>ROUND((Q1886-R1886)/H1886/12,0)</f>
        <v>#DIV/0!</v>
      </c>
      <c r="D1886" s="519" t="e">
        <f>ROUND(R1886/F1886/12,0)</f>
        <v>#DIV/0!</v>
      </c>
      <c r="E1886" s="612">
        <f>E1887+E1888</f>
        <v>0</v>
      </c>
      <c r="F1886" s="613">
        <f>F1887+F1888</f>
        <v>0</v>
      </c>
      <c r="G1886" s="613">
        <f>G1887+G1888</f>
        <v>0</v>
      </c>
      <c r="H1886" s="614">
        <f>IF(E1886+G1886=H1887+H1888,E1886+G1886, "CHYBA")</f>
        <v>0</v>
      </c>
      <c r="I1886" s="537">
        <f>I1887+I1888</f>
        <v>0</v>
      </c>
      <c r="J1886" s="538">
        <f>J1887+J1888</f>
        <v>0</v>
      </c>
      <c r="K1886" s="538">
        <f>K1889</f>
        <v>0</v>
      </c>
      <c r="L1886" s="538">
        <f>IF(I1886+K1886=L1887+L1888+L1889,I1886+K1886,"CHYBA")</f>
        <v>0</v>
      </c>
      <c r="M1886" s="519">
        <f>M1887+M1888</f>
        <v>0</v>
      </c>
      <c r="N1886" s="519">
        <f>N1887+N1888</f>
        <v>0</v>
      </c>
      <c r="O1886" s="519">
        <f>O1889</f>
        <v>0</v>
      </c>
      <c r="P1886" s="519">
        <f>IF(M1886+O1886=P1887+P1888+P1889,M1886+O1886,"CHYBA")</f>
        <v>0</v>
      </c>
      <c r="Q1886" s="519">
        <f>Q1887+Q1888</f>
        <v>0</v>
      </c>
      <c r="R1886" s="519">
        <f>R1887+R1888</f>
        <v>0</v>
      </c>
      <c r="S1886" s="519">
        <f>S1889</f>
        <v>0</v>
      </c>
      <c r="T1886" s="521">
        <f>IF(Q1886+S1886=T1887+T1888+T1889,Q1886+S1886,"CHYBA")</f>
        <v>0</v>
      </c>
    </row>
    <row r="1887" spans="1:20" ht="15.75" hidden="1" thickBot="1">
      <c r="A1887" s="534" t="s">
        <v>55</v>
      </c>
      <c r="B1887" s="518" t="s">
        <v>419</v>
      </c>
      <c r="C1887" s="519" t="e">
        <f>ROUND((Q1887-R1887)/H1887/12,0)</f>
        <v>#DIV/0!</v>
      </c>
      <c r="D1887" s="519" t="e">
        <f>ROUND(R1887/F1887/12,0)</f>
        <v>#DIV/0!</v>
      </c>
      <c r="E1887" s="615"/>
      <c r="F1887" s="616"/>
      <c r="G1887" s="616"/>
      <c r="H1887" s="614">
        <f>E1887+G1887</f>
        <v>0</v>
      </c>
      <c r="I1887" s="541"/>
      <c r="J1887" s="542"/>
      <c r="K1887" s="538" t="s">
        <v>419</v>
      </c>
      <c r="L1887" s="538">
        <f>I1887</f>
        <v>0</v>
      </c>
      <c r="M1887" s="542"/>
      <c r="N1887" s="542"/>
      <c r="O1887" s="519" t="s">
        <v>419</v>
      </c>
      <c r="P1887" s="519">
        <f>M1887</f>
        <v>0</v>
      </c>
      <c r="Q1887" s="519">
        <f>I1887+M1887</f>
        <v>0</v>
      </c>
      <c r="R1887" s="519">
        <f>J1887+N1887</f>
        <v>0</v>
      </c>
      <c r="S1887" s="519" t="s">
        <v>419</v>
      </c>
      <c r="T1887" s="521">
        <f>Q1887</f>
        <v>0</v>
      </c>
    </row>
    <row r="1888" spans="1:20" ht="15.75" hidden="1" thickBot="1">
      <c r="A1888" s="534" t="s">
        <v>56</v>
      </c>
      <c r="B1888" s="518" t="s">
        <v>419</v>
      </c>
      <c r="C1888" s="519" t="e">
        <f>ROUND((Q1888-R1888)/H1888/12,0)</f>
        <v>#DIV/0!</v>
      </c>
      <c r="D1888" s="519" t="e">
        <f>ROUND(R1888/F1888/12,0)</f>
        <v>#DIV/0!</v>
      </c>
      <c r="E1888" s="615"/>
      <c r="F1888" s="616"/>
      <c r="G1888" s="616"/>
      <c r="H1888" s="614">
        <f>E1888+G1888</f>
        <v>0</v>
      </c>
      <c r="I1888" s="541"/>
      <c r="J1888" s="542"/>
      <c r="K1888" s="538" t="s">
        <v>419</v>
      </c>
      <c r="L1888" s="538">
        <f>I1888</f>
        <v>0</v>
      </c>
      <c r="M1888" s="542"/>
      <c r="N1888" s="542"/>
      <c r="O1888" s="519" t="s">
        <v>419</v>
      </c>
      <c r="P1888" s="519">
        <f>M1888</f>
        <v>0</v>
      </c>
      <c r="Q1888" s="519">
        <f>I1888+M1888</f>
        <v>0</v>
      </c>
      <c r="R1888" s="519">
        <f>J1888+N1888</f>
        <v>0</v>
      </c>
      <c r="S1888" s="519" t="s">
        <v>419</v>
      </c>
      <c r="T1888" s="521">
        <f>Q1888</f>
        <v>0</v>
      </c>
    </row>
    <row r="1889" spans="1:20" ht="15.75" hidden="1" thickBot="1">
      <c r="A1889" s="534" t="s">
        <v>57</v>
      </c>
      <c r="B1889" s="518" t="s">
        <v>419</v>
      </c>
      <c r="C1889" s="519" t="s">
        <v>419</v>
      </c>
      <c r="D1889" s="519" t="s">
        <v>419</v>
      </c>
      <c r="E1889" s="612" t="s">
        <v>419</v>
      </c>
      <c r="F1889" s="613" t="s">
        <v>419</v>
      </c>
      <c r="G1889" s="613" t="s">
        <v>419</v>
      </c>
      <c r="H1889" s="614" t="s">
        <v>419</v>
      </c>
      <c r="I1889" s="522" t="s">
        <v>419</v>
      </c>
      <c r="J1889" s="519" t="s">
        <v>419</v>
      </c>
      <c r="K1889" s="542"/>
      <c r="L1889" s="538">
        <f>K1889</f>
        <v>0</v>
      </c>
      <c r="M1889" s="519" t="s">
        <v>419</v>
      </c>
      <c r="N1889" s="519" t="s">
        <v>419</v>
      </c>
      <c r="O1889" s="542"/>
      <c r="P1889" s="519">
        <f>O1889</f>
        <v>0</v>
      </c>
      <c r="Q1889" s="519" t="s">
        <v>419</v>
      </c>
      <c r="R1889" s="519" t="s">
        <v>419</v>
      </c>
      <c r="S1889" s="519">
        <f>K1889+O1889</f>
        <v>0</v>
      </c>
      <c r="T1889" s="521">
        <f>S1889</f>
        <v>0</v>
      </c>
    </row>
    <row r="1890" spans="1:20" ht="18.75" hidden="1" thickBot="1">
      <c r="A1890" s="535" t="s">
        <v>518</v>
      </c>
      <c r="B1890" s="536"/>
      <c r="C1890" s="519" t="e">
        <f>ROUND((Q1890-R1890)/H1890/12,0)</f>
        <v>#DIV/0!</v>
      </c>
      <c r="D1890" s="519" t="e">
        <f>ROUND(R1890/F1890/12,0)</f>
        <v>#DIV/0!</v>
      </c>
      <c r="E1890" s="612">
        <f>E1891+E1892</f>
        <v>0</v>
      </c>
      <c r="F1890" s="613">
        <f>F1891+F1892</f>
        <v>0</v>
      </c>
      <c r="G1890" s="613">
        <f>G1891+G1892</f>
        <v>0</v>
      </c>
      <c r="H1890" s="614">
        <f>IF(E1890+G1890=H1891+H1892,E1890+G1890, "CHYBA")</f>
        <v>0</v>
      </c>
      <c r="I1890" s="522">
        <f>I1891+I1892</f>
        <v>0</v>
      </c>
      <c r="J1890" s="519">
        <f t="shared" ref="J1890" si="609">J1891+J1892</f>
        <v>0</v>
      </c>
      <c r="K1890" s="519">
        <f>K1893</f>
        <v>0</v>
      </c>
      <c r="L1890" s="519">
        <f>IF(I1890+K1890=L1891+L1892+L1893,I1890+K1890,"CHYBA")</f>
        <v>0</v>
      </c>
      <c r="M1890" s="519">
        <f>M1891+M1892</f>
        <v>0</v>
      </c>
      <c r="N1890" s="519">
        <f>N1891+N1892</f>
        <v>0</v>
      </c>
      <c r="O1890" s="519">
        <f>O1893</f>
        <v>0</v>
      </c>
      <c r="P1890" s="519">
        <f>IF(M1890+O1890=P1891+P1892+P1893,M1890+O1890,"CHYBA")</f>
        <v>0</v>
      </c>
      <c r="Q1890" s="519">
        <f>Q1891+Q1892</f>
        <v>0</v>
      </c>
      <c r="R1890" s="519">
        <f>R1891+R1892</f>
        <v>0</v>
      </c>
      <c r="S1890" s="519">
        <f>S1893</f>
        <v>0</v>
      </c>
      <c r="T1890" s="521">
        <f>IF(Q1890+S1890=T1891+T1892+T1893,Q1890+S1890,"CHYBA")</f>
        <v>0</v>
      </c>
    </row>
    <row r="1891" spans="1:20" ht="15.75" hidden="1" thickBot="1">
      <c r="A1891" s="534" t="s">
        <v>55</v>
      </c>
      <c r="B1891" s="518" t="s">
        <v>419</v>
      </c>
      <c r="C1891" s="519" t="e">
        <f>ROUND((Q1891-R1891)/H1891/12,0)</f>
        <v>#DIV/0!</v>
      </c>
      <c r="D1891" s="519" t="e">
        <f>ROUND(R1891/F1891/12,0)</f>
        <v>#DIV/0!</v>
      </c>
      <c r="E1891" s="615"/>
      <c r="F1891" s="616"/>
      <c r="G1891" s="616"/>
      <c r="H1891" s="614">
        <f>E1891+G1891</f>
        <v>0</v>
      </c>
      <c r="I1891" s="541"/>
      <c r="J1891" s="542"/>
      <c r="K1891" s="519" t="s">
        <v>419</v>
      </c>
      <c r="L1891" s="519">
        <f>I1891</f>
        <v>0</v>
      </c>
      <c r="M1891" s="542"/>
      <c r="N1891" s="542"/>
      <c r="O1891" s="519" t="s">
        <v>419</v>
      </c>
      <c r="P1891" s="519">
        <f>M1891</f>
        <v>0</v>
      </c>
      <c r="Q1891" s="519">
        <f>I1891+M1891</f>
        <v>0</v>
      </c>
      <c r="R1891" s="519">
        <f>J1891+N1891</f>
        <v>0</v>
      </c>
      <c r="S1891" s="519" t="s">
        <v>419</v>
      </c>
      <c r="T1891" s="521">
        <f>Q1891</f>
        <v>0</v>
      </c>
    </row>
    <row r="1892" spans="1:20" ht="15.75" hidden="1" thickBot="1">
      <c r="A1892" s="534" t="s">
        <v>56</v>
      </c>
      <c r="B1892" s="518" t="s">
        <v>419</v>
      </c>
      <c r="C1892" s="519" t="e">
        <f>ROUND((Q1892-R1892)/H1892/12,0)</f>
        <v>#DIV/0!</v>
      </c>
      <c r="D1892" s="519" t="e">
        <f>ROUND(R1892/F1892/12,0)</f>
        <v>#DIV/0!</v>
      </c>
      <c r="E1892" s="615"/>
      <c r="F1892" s="616"/>
      <c r="G1892" s="616"/>
      <c r="H1892" s="614">
        <f>E1892+G1892</f>
        <v>0</v>
      </c>
      <c r="I1892" s="541"/>
      <c r="J1892" s="542"/>
      <c r="K1892" s="519" t="s">
        <v>419</v>
      </c>
      <c r="L1892" s="519">
        <f>I1892</f>
        <v>0</v>
      </c>
      <c r="M1892" s="542"/>
      <c r="N1892" s="542"/>
      <c r="O1892" s="519" t="s">
        <v>419</v>
      </c>
      <c r="P1892" s="519">
        <f>M1892</f>
        <v>0</v>
      </c>
      <c r="Q1892" s="519">
        <f>I1892+M1892</f>
        <v>0</v>
      </c>
      <c r="R1892" s="519">
        <f>J1892+N1892</f>
        <v>0</v>
      </c>
      <c r="S1892" s="519" t="s">
        <v>419</v>
      </c>
      <c r="T1892" s="521">
        <f>Q1892</f>
        <v>0</v>
      </c>
    </row>
    <row r="1893" spans="1:20" ht="15.75" hidden="1" thickBot="1">
      <c r="A1893" s="534" t="s">
        <v>57</v>
      </c>
      <c r="B1893" s="518" t="s">
        <v>419</v>
      </c>
      <c r="C1893" s="519" t="s">
        <v>419</v>
      </c>
      <c r="D1893" s="519" t="s">
        <v>419</v>
      </c>
      <c r="E1893" s="612" t="s">
        <v>419</v>
      </c>
      <c r="F1893" s="613" t="s">
        <v>419</v>
      </c>
      <c r="G1893" s="613" t="s">
        <v>419</v>
      </c>
      <c r="H1893" s="614" t="s">
        <v>419</v>
      </c>
      <c r="I1893" s="522" t="s">
        <v>419</v>
      </c>
      <c r="J1893" s="519" t="s">
        <v>419</v>
      </c>
      <c r="K1893" s="542"/>
      <c r="L1893" s="519">
        <f>K1893</f>
        <v>0</v>
      </c>
      <c r="M1893" s="519" t="s">
        <v>419</v>
      </c>
      <c r="N1893" s="519" t="s">
        <v>419</v>
      </c>
      <c r="O1893" s="542"/>
      <c r="P1893" s="519">
        <f>O1893</f>
        <v>0</v>
      </c>
      <c r="Q1893" s="519" t="s">
        <v>419</v>
      </c>
      <c r="R1893" s="519" t="s">
        <v>419</v>
      </c>
      <c r="S1893" s="519">
        <f>K1893+O1893</f>
        <v>0</v>
      </c>
      <c r="T1893" s="521">
        <f>S1893</f>
        <v>0</v>
      </c>
    </row>
    <row r="1894" spans="1:20" ht="18.75" hidden="1" thickBot="1">
      <c r="A1894" s="535" t="s">
        <v>518</v>
      </c>
      <c r="B1894" s="536"/>
      <c r="C1894" s="519" t="e">
        <f>ROUND((Q1894-R1894)/H1894/12,0)</f>
        <v>#DIV/0!</v>
      </c>
      <c r="D1894" s="519" t="e">
        <f>ROUND(R1894/F1894/12,0)</f>
        <v>#DIV/0!</v>
      </c>
      <c r="E1894" s="612">
        <f>E1895+E1896</f>
        <v>0</v>
      </c>
      <c r="F1894" s="613">
        <f>F1895+F1896</f>
        <v>0</v>
      </c>
      <c r="G1894" s="613">
        <f>G1895+G1896</f>
        <v>0</v>
      </c>
      <c r="H1894" s="614">
        <f>IF(E1894+G1894=H1895+H1896,E1894+G1894, "CHYBA")</f>
        <v>0</v>
      </c>
      <c r="I1894" s="522">
        <f>I1895+I1896</f>
        <v>0</v>
      </c>
      <c r="J1894" s="519">
        <f t="shared" ref="J1894" si="610">J1895+J1896</f>
        <v>0</v>
      </c>
      <c r="K1894" s="519">
        <f>K1897</f>
        <v>0</v>
      </c>
      <c r="L1894" s="519">
        <f>IF(I1894+K1894=L1895+L1896+L1897,I1894+K1894,"CHYBA")</f>
        <v>0</v>
      </c>
      <c r="M1894" s="519">
        <f>M1895+M1896</f>
        <v>0</v>
      </c>
      <c r="N1894" s="519">
        <f>N1895+N1896</f>
        <v>0</v>
      </c>
      <c r="O1894" s="519">
        <f>O1897</f>
        <v>0</v>
      </c>
      <c r="P1894" s="519">
        <f>IF(M1894+O1894=P1895+P1896+P1897,M1894+O1894,"CHYBA")</f>
        <v>0</v>
      </c>
      <c r="Q1894" s="519">
        <f>Q1895+Q1896</f>
        <v>0</v>
      </c>
      <c r="R1894" s="519">
        <f>R1895+R1896</f>
        <v>0</v>
      </c>
      <c r="S1894" s="519">
        <f>S1897</f>
        <v>0</v>
      </c>
      <c r="T1894" s="521">
        <f>IF(Q1894+S1894=T1895+T1896+T1897,Q1894+S1894,"CHYBA")</f>
        <v>0</v>
      </c>
    </row>
    <row r="1895" spans="1:20" ht="15.75" hidden="1" thickBot="1">
      <c r="A1895" s="534" t="s">
        <v>55</v>
      </c>
      <c r="B1895" s="518" t="s">
        <v>419</v>
      </c>
      <c r="C1895" s="519" t="e">
        <f>ROUND((Q1895-R1895)/H1895/12,0)</f>
        <v>#DIV/0!</v>
      </c>
      <c r="D1895" s="519" t="e">
        <f>ROUND(R1895/F1895/12,0)</f>
        <v>#DIV/0!</v>
      </c>
      <c r="E1895" s="615"/>
      <c r="F1895" s="616"/>
      <c r="G1895" s="616"/>
      <c r="H1895" s="614">
        <f>E1895+G1895</f>
        <v>0</v>
      </c>
      <c r="I1895" s="541"/>
      <c r="J1895" s="542"/>
      <c r="K1895" s="519" t="s">
        <v>419</v>
      </c>
      <c r="L1895" s="519">
        <f>I1895</f>
        <v>0</v>
      </c>
      <c r="M1895" s="542"/>
      <c r="N1895" s="542"/>
      <c r="O1895" s="519" t="s">
        <v>419</v>
      </c>
      <c r="P1895" s="519">
        <f>M1895</f>
        <v>0</v>
      </c>
      <c r="Q1895" s="519">
        <f>I1895+M1895</f>
        <v>0</v>
      </c>
      <c r="R1895" s="519">
        <f>J1895+N1895</f>
        <v>0</v>
      </c>
      <c r="S1895" s="519" t="s">
        <v>419</v>
      </c>
      <c r="T1895" s="521">
        <f>Q1895</f>
        <v>0</v>
      </c>
    </row>
    <row r="1896" spans="1:20" ht="15.75" hidden="1" thickBot="1">
      <c r="A1896" s="534" t="s">
        <v>56</v>
      </c>
      <c r="B1896" s="518" t="s">
        <v>419</v>
      </c>
      <c r="C1896" s="519" t="e">
        <f>ROUND((Q1896-R1896)/H1896/12,0)</f>
        <v>#DIV/0!</v>
      </c>
      <c r="D1896" s="519" t="e">
        <f>ROUND(R1896/F1896/12,0)</f>
        <v>#DIV/0!</v>
      </c>
      <c r="E1896" s="615"/>
      <c r="F1896" s="616"/>
      <c r="G1896" s="616"/>
      <c r="H1896" s="614">
        <f>E1896+G1896</f>
        <v>0</v>
      </c>
      <c r="I1896" s="541"/>
      <c r="J1896" s="542"/>
      <c r="K1896" s="519" t="s">
        <v>419</v>
      </c>
      <c r="L1896" s="519">
        <f>I1896</f>
        <v>0</v>
      </c>
      <c r="M1896" s="542"/>
      <c r="N1896" s="542"/>
      <c r="O1896" s="519" t="s">
        <v>419</v>
      </c>
      <c r="P1896" s="519">
        <f>M1896</f>
        <v>0</v>
      </c>
      <c r="Q1896" s="519">
        <f>I1896+M1896</f>
        <v>0</v>
      </c>
      <c r="R1896" s="519">
        <f>J1896+N1896</f>
        <v>0</v>
      </c>
      <c r="S1896" s="519" t="s">
        <v>419</v>
      </c>
      <c r="T1896" s="521">
        <f>Q1896</f>
        <v>0</v>
      </c>
    </row>
    <row r="1897" spans="1:20" ht="15.75" hidden="1" thickBot="1">
      <c r="A1897" s="534" t="s">
        <v>57</v>
      </c>
      <c r="B1897" s="518" t="s">
        <v>419</v>
      </c>
      <c r="C1897" s="519" t="s">
        <v>419</v>
      </c>
      <c r="D1897" s="519" t="s">
        <v>419</v>
      </c>
      <c r="E1897" s="612" t="s">
        <v>419</v>
      </c>
      <c r="F1897" s="613" t="s">
        <v>419</v>
      </c>
      <c r="G1897" s="613" t="s">
        <v>419</v>
      </c>
      <c r="H1897" s="614" t="s">
        <v>419</v>
      </c>
      <c r="I1897" s="522" t="s">
        <v>419</v>
      </c>
      <c r="J1897" s="519" t="s">
        <v>419</v>
      </c>
      <c r="K1897" s="542"/>
      <c r="L1897" s="519">
        <f>K1897</f>
        <v>0</v>
      </c>
      <c r="M1897" s="519" t="s">
        <v>419</v>
      </c>
      <c r="N1897" s="519" t="s">
        <v>419</v>
      </c>
      <c r="O1897" s="542"/>
      <c r="P1897" s="519">
        <f>O1897</f>
        <v>0</v>
      </c>
      <c r="Q1897" s="519" t="s">
        <v>419</v>
      </c>
      <c r="R1897" s="519" t="s">
        <v>419</v>
      </c>
      <c r="S1897" s="519">
        <f>K1897+O1897</f>
        <v>0</v>
      </c>
      <c r="T1897" s="521">
        <f>S1897</f>
        <v>0</v>
      </c>
    </row>
    <row r="1898" spans="1:20" ht="18.75" hidden="1" thickBot="1">
      <c r="A1898" s="535" t="s">
        <v>518</v>
      </c>
      <c r="B1898" s="536"/>
      <c r="C1898" s="519" t="e">
        <f>ROUND((Q1898-R1898)/H1898/12,0)</f>
        <v>#DIV/0!</v>
      </c>
      <c r="D1898" s="519" t="e">
        <f>ROUND(R1898/F1898/12,0)</f>
        <v>#DIV/0!</v>
      </c>
      <c r="E1898" s="612">
        <f>E1899+E1900</f>
        <v>0</v>
      </c>
      <c r="F1898" s="613">
        <f>F1899+F1900</f>
        <v>0</v>
      </c>
      <c r="G1898" s="613">
        <f>G1899+G1900</f>
        <v>0</v>
      </c>
      <c r="H1898" s="614">
        <f>IF(E1898+G1898=H1899+H1900,E1898+G1898, "CHYBA")</f>
        <v>0</v>
      </c>
      <c r="I1898" s="522">
        <f>I1899+I1900</f>
        <v>0</v>
      </c>
      <c r="J1898" s="519">
        <f t="shared" ref="J1898" si="611">J1899+J1900</f>
        <v>0</v>
      </c>
      <c r="K1898" s="519">
        <f>K1901</f>
        <v>0</v>
      </c>
      <c r="L1898" s="519">
        <f>IF(I1898+K1898=L1899+L1900+L1901,I1898+K1898,"CHYBA")</f>
        <v>0</v>
      </c>
      <c r="M1898" s="519">
        <f>M1899+M1900</f>
        <v>0</v>
      </c>
      <c r="N1898" s="519">
        <f>N1899+N1900</f>
        <v>0</v>
      </c>
      <c r="O1898" s="519">
        <f>O1901</f>
        <v>0</v>
      </c>
      <c r="P1898" s="519">
        <f>IF(M1898+O1898=P1899+P1900+P1901,M1898+O1898,"CHYBA")</f>
        <v>0</v>
      </c>
      <c r="Q1898" s="519">
        <f>Q1899+Q1900</f>
        <v>0</v>
      </c>
      <c r="R1898" s="519">
        <f>R1899+R1900</f>
        <v>0</v>
      </c>
      <c r="S1898" s="519">
        <f>S1901</f>
        <v>0</v>
      </c>
      <c r="T1898" s="521">
        <f>IF(Q1898+S1898=T1899+T1900+T1901,Q1898+S1898,"CHYBA")</f>
        <v>0</v>
      </c>
    </row>
    <row r="1899" spans="1:20" ht="15.75" hidden="1" thickBot="1">
      <c r="A1899" s="534" t="s">
        <v>55</v>
      </c>
      <c r="B1899" s="518" t="s">
        <v>419</v>
      </c>
      <c r="C1899" s="519" t="e">
        <f>ROUND((Q1899-R1899)/H1899/12,0)</f>
        <v>#DIV/0!</v>
      </c>
      <c r="D1899" s="519" t="e">
        <f>ROUND(R1899/F1899/12,0)</f>
        <v>#DIV/0!</v>
      </c>
      <c r="E1899" s="615"/>
      <c r="F1899" s="616"/>
      <c r="G1899" s="616"/>
      <c r="H1899" s="614">
        <f>E1899+G1899</f>
        <v>0</v>
      </c>
      <c r="I1899" s="541"/>
      <c r="J1899" s="542"/>
      <c r="K1899" s="519" t="s">
        <v>419</v>
      </c>
      <c r="L1899" s="519">
        <f>I1899</f>
        <v>0</v>
      </c>
      <c r="M1899" s="542"/>
      <c r="N1899" s="542"/>
      <c r="O1899" s="519" t="s">
        <v>419</v>
      </c>
      <c r="P1899" s="519">
        <f>M1899</f>
        <v>0</v>
      </c>
      <c r="Q1899" s="519">
        <f>I1899+M1899</f>
        <v>0</v>
      </c>
      <c r="R1899" s="519">
        <f>J1899+N1899</f>
        <v>0</v>
      </c>
      <c r="S1899" s="519" t="s">
        <v>419</v>
      </c>
      <c r="T1899" s="521">
        <f>Q1899</f>
        <v>0</v>
      </c>
    </row>
    <row r="1900" spans="1:20" ht="15.75" hidden="1" thickBot="1">
      <c r="A1900" s="534" t="s">
        <v>56</v>
      </c>
      <c r="B1900" s="518" t="s">
        <v>419</v>
      </c>
      <c r="C1900" s="519" t="e">
        <f>ROUND((Q1900-R1900)/H1900/12,0)</f>
        <v>#DIV/0!</v>
      </c>
      <c r="D1900" s="519" t="e">
        <f>ROUND(R1900/F1900/12,0)</f>
        <v>#DIV/0!</v>
      </c>
      <c r="E1900" s="615"/>
      <c r="F1900" s="616"/>
      <c r="G1900" s="616"/>
      <c r="H1900" s="614">
        <f>E1900+G1900</f>
        <v>0</v>
      </c>
      <c r="I1900" s="541"/>
      <c r="J1900" s="542"/>
      <c r="K1900" s="519" t="s">
        <v>419</v>
      </c>
      <c r="L1900" s="519">
        <f>I1900</f>
        <v>0</v>
      </c>
      <c r="M1900" s="542"/>
      <c r="N1900" s="542"/>
      <c r="O1900" s="519" t="s">
        <v>419</v>
      </c>
      <c r="P1900" s="519">
        <f>M1900</f>
        <v>0</v>
      </c>
      <c r="Q1900" s="519">
        <f>I1900+M1900</f>
        <v>0</v>
      </c>
      <c r="R1900" s="519">
        <f>J1900+N1900</f>
        <v>0</v>
      </c>
      <c r="S1900" s="519" t="s">
        <v>419</v>
      </c>
      <c r="T1900" s="521">
        <f>Q1900</f>
        <v>0</v>
      </c>
    </row>
    <row r="1901" spans="1:20" ht="15.75" hidden="1" thickBot="1">
      <c r="A1901" s="534" t="s">
        <v>57</v>
      </c>
      <c r="B1901" s="518" t="s">
        <v>419</v>
      </c>
      <c r="C1901" s="519" t="s">
        <v>419</v>
      </c>
      <c r="D1901" s="519" t="s">
        <v>419</v>
      </c>
      <c r="E1901" s="612" t="s">
        <v>419</v>
      </c>
      <c r="F1901" s="613" t="s">
        <v>419</v>
      </c>
      <c r="G1901" s="613" t="s">
        <v>419</v>
      </c>
      <c r="H1901" s="614" t="s">
        <v>419</v>
      </c>
      <c r="I1901" s="522" t="s">
        <v>419</v>
      </c>
      <c r="J1901" s="519" t="s">
        <v>419</v>
      </c>
      <c r="K1901" s="542"/>
      <c r="L1901" s="519">
        <f>K1901</f>
        <v>0</v>
      </c>
      <c r="M1901" s="519" t="s">
        <v>419</v>
      </c>
      <c r="N1901" s="519" t="s">
        <v>419</v>
      </c>
      <c r="O1901" s="542"/>
      <c r="P1901" s="519">
        <f>O1901</f>
        <v>0</v>
      </c>
      <c r="Q1901" s="519" t="s">
        <v>419</v>
      </c>
      <c r="R1901" s="519" t="s">
        <v>419</v>
      </c>
      <c r="S1901" s="519">
        <f>K1901+O1901</f>
        <v>0</v>
      </c>
      <c r="T1901" s="521">
        <f>S1901</f>
        <v>0</v>
      </c>
    </row>
    <row r="1902" spans="1:20" ht="18.75" hidden="1" thickBot="1">
      <c r="A1902" s="535" t="s">
        <v>518</v>
      </c>
      <c r="B1902" s="536"/>
      <c r="C1902" s="519" t="e">
        <f>ROUND((Q1902-R1902)/H1902/12,0)</f>
        <v>#DIV/0!</v>
      </c>
      <c r="D1902" s="519" t="e">
        <f>ROUND(R1902/F1902/12,0)</f>
        <v>#DIV/0!</v>
      </c>
      <c r="E1902" s="612">
        <f>E1903+E1904</f>
        <v>0</v>
      </c>
      <c r="F1902" s="613">
        <f>F1903+F1904</f>
        <v>0</v>
      </c>
      <c r="G1902" s="613">
        <f>G1903+G1904</f>
        <v>0</v>
      </c>
      <c r="H1902" s="614">
        <f>IF(E1902+G1902=H1903+H1904,E1902+G1902, "CHYBA")</f>
        <v>0</v>
      </c>
      <c r="I1902" s="522">
        <f>I1903+I1904</f>
        <v>0</v>
      </c>
      <c r="J1902" s="519">
        <f t="shared" ref="J1902" si="612">J1903+J1904</f>
        <v>0</v>
      </c>
      <c r="K1902" s="519">
        <f>K1905</f>
        <v>0</v>
      </c>
      <c r="L1902" s="519">
        <f>IF(I1902+K1902=L1903+L1904+L1905,I1902+K1902,"CHYBA")</f>
        <v>0</v>
      </c>
      <c r="M1902" s="519">
        <f>M1903+M1904</f>
        <v>0</v>
      </c>
      <c r="N1902" s="519">
        <f>N1903+N1904</f>
        <v>0</v>
      </c>
      <c r="O1902" s="519">
        <f>O1905</f>
        <v>0</v>
      </c>
      <c r="P1902" s="519">
        <f>IF(M1902+O1902=P1903+P1904+P1905,M1902+O1902,"CHYBA")</f>
        <v>0</v>
      </c>
      <c r="Q1902" s="519">
        <f>Q1903+Q1904</f>
        <v>0</v>
      </c>
      <c r="R1902" s="519">
        <f>R1903+R1904</f>
        <v>0</v>
      </c>
      <c r="S1902" s="519">
        <f>S1905</f>
        <v>0</v>
      </c>
      <c r="T1902" s="521">
        <f>IF(Q1902+S1902=T1903+T1904+T1905,Q1902+S1902,"CHYBA")</f>
        <v>0</v>
      </c>
    </row>
    <row r="1903" spans="1:20" ht="15.75" hidden="1" thickBot="1">
      <c r="A1903" s="534" t="s">
        <v>55</v>
      </c>
      <c r="B1903" s="518" t="s">
        <v>419</v>
      </c>
      <c r="C1903" s="519" t="e">
        <f>ROUND((Q1903-R1903)/H1903/12,0)</f>
        <v>#DIV/0!</v>
      </c>
      <c r="D1903" s="519" t="e">
        <f>ROUND(R1903/F1903/12,0)</f>
        <v>#DIV/0!</v>
      </c>
      <c r="E1903" s="615"/>
      <c r="F1903" s="616"/>
      <c r="G1903" s="616"/>
      <c r="H1903" s="614">
        <f>E1903+G1903</f>
        <v>0</v>
      </c>
      <c r="I1903" s="541"/>
      <c r="J1903" s="542"/>
      <c r="K1903" s="519" t="s">
        <v>419</v>
      </c>
      <c r="L1903" s="519">
        <f>I1903</f>
        <v>0</v>
      </c>
      <c r="M1903" s="542"/>
      <c r="N1903" s="542"/>
      <c r="O1903" s="519" t="s">
        <v>419</v>
      </c>
      <c r="P1903" s="519">
        <f>M1903</f>
        <v>0</v>
      </c>
      <c r="Q1903" s="519">
        <f>I1903+M1903</f>
        <v>0</v>
      </c>
      <c r="R1903" s="519">
        <f>J1903+N1903</f>
        <v>0</v>
      </c>
      <c r="S1903" s="519" t="s">
        <v>419</v>
      </c>
      <c r="T1903" s="521">
        <f>Q1903</f>
        <v>0</v>
      </c>
    </row>
    <row r="1904" spans="1:20" ht="15.75" hidden="1" thickBot="1">
      <c r="A1904" s="534" t="s">
        <v>56</v>
      </c>
      <c r="B1904" s="518" t="s">
        <v>419</v>
      </c>
      <c r="C1904" s="519" t="e">
        <f>ROUND((Q1904-R1904)/H1904/12,0)</f>
        <v>#DIV/0!</v>
      </c>
      <c r="D1904" s="519" t="e">
        <f>ROUND(R1904/F1904/12,0)</f>
        <v>#DIV/0!</v>
      </c>
      <c r="E1904" s="615"/>
      <c r="F1904" s="616"/>
      <c r="G1904" s="616"/>
      <c r="H1904" s="614">
        <f>E1904+G1904</f>
        <v>0</v>
      </c>
      <c r="I1904" s="541"/>
      <c r="J1904" s="542"/>
      <c r="K1904" s="519" t="s">
        <v>419</v>
      </c>
      <c r="L1904" s="519">
        <f>I1904</f>
        <v>0</v>
      </c>
      <c r="M1904" s="542"/>
      <c r="N1904" s="542"/>
      <c r="O1904" s="519" t="s">
        <v>419</v>
      </c>
      <c r="P1904" s="519">
        <f>M1904</f>
        <v>0</v>
      </c>
      <c r="Q1904" s="519">
        <f>I1904+M1904</f>
        <v>0</v>
      </c>
      <c r="R1904" s="519">
        <f>J1904+N1904</f>
        <v>0</v>
      </c>
      <c r="S1904" s="519" t="s">
        <v>419</v>
      </c>
      <c r="T1904" s="521">
        <f>Q1904</f>
        <v>0</v>
      </c>
    </row>
    <row r="1905" spans="1:20" ht="15.75" hidden="1" thickBot="1">
      <c r="A1905" s="534" t="s">
        <v>57</v>
      </c>
      <c r="B1905" s="518" t="s">
        <v>419</v>
      </c>
      <c r="C1905" s="519" t="s">
        <v>419</v>
      </c>
      <c r="D1905" s="519" t="s">
        <v>419</v>
      </c>
      <c r="E1905" s="612" t="s">
        <v>419</v>
      </c>
      <c r="F1905" s="613" t="s">
        <v>419</v>
      </c>
      <c r="G1905" s="613" t="s">
        <v>419</v>
      </c>
      <c r="H1905" s="614" t="s">
        <v>419</v>
      </c>
      <c r="I1905" s="522" t="s">
        <v>419</v>
      </c>
      <c r="J1905" s="519" t="s">
        <v>419</v>
      </c>
      <c r="K1905" s="542"/>
      <c r="L1905" s="519">
        <f>K1905</f>
        <v>0</v>
      </c>
      <c r="M1905" s="519" t="s">
        <v>419</v>
      </c>
      <c r="N1905" s="519" t="s">
        <v>419</v>
      </c>
      <c r="O1905" s="542"/>
      <c r="P1905" s="519">
        <f>O1905</f>
        <v>0</v>
      </c>
      <c r="Q1905" s="519" t="s">
        <v>419</v>
      </c>
      <c r="R1905" s="519" t="s">
        <v>419</v>
      </c>
      <c r="S1905" s="519">
        <f>K1905+O1905</f>
        <v>0</v>
      </c>
      <c r="T1905" s="521">
        <f>S1905</f>
        <v>0</v>
      </c>
    </row>
    <row r="1906" spans="1:20" ht="18.75" hidden="1" thickBot="1">
      <c r="A1906" s="535" t="s">
        <v>518</v>
      </c>
      <c r="B1906" s="536"/>
      <c r="C1906" s="519" t="e">
        <f>ROUND((Q1906-R1906)/H1906/12,0)</f>
        <v>#DIV/0!</v>
      </c>
      <c r="D1906" s="519" t="e">
        <f>ROUND(R1906/F1906/12,0)</f>
        <v>#DIV/0!</v>
      </c>
      <c r="E1906" s="612">
        <f>E1907+E1908</f>
        <v>0</v>
      </c>
      <c r="F1906" s="613">
        <f>F1907+F1908</f>
        <v>0</v>
      </c>
      <c r="G1906" s="613">
        <f>G1907+G1908</f>
        <v>0</v>
      </c>
      <c r="H1906" s="614">
        <f>IF(E1906+G1906=H1907+H1908,E1906+G1906, "CHYBA")</f>
        <v>0</v>
      </c>
      <c r="I1906" s="522">
        <f>I1907+I1908</f>
        <v>0</v>
      </c>
      <c r="J1906" s="519">
        <f t="shared" ref="J1906" si="613">J1907+J1908</f>
        <v>0</v>
      </c>
      <c r="K1906" s="519">
        <f>K1909</f>
        <v>0</v>
      </c>
      <c r="L1906" s="519">
        <f>IF(I1906+K1906=L1907+L1908+L1909,I1906+K1906,"CHYBA")</f>
        <v>0</v>
      </c>
      <c r="M1906" s="519">
        <f>M1907+M1908</f>
        <v>0</v>
      </c>
      <c r="N1906" s="519">
        <f>N1907+N1908</f>
        <v>0</v>
      </c>
      <c r="O1906" s="519">
        <f>O1909</f>
        <v>0</v>
      </c>
      <c r="P1906" s="519">
        <f>IF(M1906+O1906=P1907+P1908+P1909,M1906+O1906,"CHYBA")</f>
        <v>0</v>
      </c>
      <c r="Q1906" s="519">
        <f>Q1907+Q1908</f>
        <v>0</v>
      </c>
      <c r="R1906" s="519">
        <f>R1907+R1908</f>
        <v>0</v>
      </c>
      <c r="S1906" s="519">
        <f>S1909</f>
        <v>0</v>
      </c>
      <c r="T1906" s="521">
        <f>IF(Q1906+S1906=T1907+T1908+T1909,Q1906+S1906,"CHYBA")</f>
        <v>0</v>
      </c>
    </row>
    <row r="1907" spans="1:20" ht="15.75" hidden="1" thickBot="1">
      <c r="A1907" s="534" t="s">
        <v>55</v>
      </c>
      <c r="B1907" s="518" t="s">
        <v>419</v>
      </c>
      <c r="C1907" s="519" t="e">
        <f>ROUND((Q1907-R1907)/H1907/12,0)</f>
        <v>#DIV/0!</v>
      </c>
      <c r="D1907" s="519" t="e">
        <f>ROUND(R1907/F1907/12,0)</f>
        <v>#DIV/0!</v>
      </c>
      <c r="E1907" s="615"/>
      <c r="F1907" s="616"/>
      <c r="G1907" s="616"/>
      <c r="H1907" s="614">
        <f>E1907+G1907</f>
        <v>0</v>
      </c>
      <c r="I1907" s="541"/>
      <c r="J1907" s="542"/>
      <c r="K1907" s="519" t="s">
        <v>419</v>
      </c>
      <c r="L1907" s="519">
        <f>I1907</f>
        <v>0</v>
      </c>
      <c r="M1907" s="542"/>
      <c r="N1907" s="542"/>
      <c r="O1907" s="519" t="s">
        <v>419</v>
      </c>
      <c r="P1907" s="519">
        <f>M1907</f>
        <v>0</v>
      </c>
      <c r="Q1907" s="519">
        <f>I1907+M1907</f>
        <v>0</v>
      </c>
      <c r="R1907" s="519">
        <f>J1907+N1907</f>
        <v>0</v>
      </c>
      <c r="S1907" s="519" t="s">
        <v>419</v>
      </c>
      <c r="T1907" s="521">
        <f>Q1907</f>
        <v>0</v>
      </c>
    </row>
    <row r="1908" spans="1:20" ht="15.75" hidden="1" thickBot="1">
      <c r="A1908" s="534" t="s">
        <v>56</v>
      </c>
      <c r="B1908" s="518" t="s">
        <v>419</v>
      </c>
      <c r="C1908" s="519" t="e">
        <f>ROUND((Q1908-R1908)/H1908/12,0)</f>
        <v>#DIV/0!</v>
      </c>
      <c r="D1908" s="519" t="e">
        <f>ROUND(R1908/F1908/12,0)</f>
        <v>#DIV/0!</v>
      </c>
      <c r="E1908" s="615"/>
      <c r="F1908" s="616"/>
      <c r="G1908" s="616"/>
      <c r="H1908" s="614">
        <f>E1908+G1908</f>
        <v>0</v>
      </c>
      <c r="I1908" s="541"/>
      <c r="J1908" s="542"/>
      <c r="K1908" s="519" t="s">
        <v>419</v>
      </c>
      <c r="L1908" s="519">
        <f>I1908</f>
        <v>0</v>
      </c>
      <c r="M1908" s="542"/>
      <c r="N1908" s="542"/>
      <c r="O1908" s="519" t="s">
        <v>419</v>
      </c>
      <c r="P1908" s="519">
        <f>M1908</f>
        <v>0</v>
      </c>
      <c r="Q1908" s="519">
        <f>I1908+M1908</f>
        <v>0</v>
      </c>
      <c r="R1908" s="519">
        <f>J1908+N1908</f>
        <v>0</v>
      </c>
      <c r="S1908" s="519" t="s">
        <v>419</v>
      </c>
      <c r="T1908" s="521">
        <f>Q1908</f>
        <v>0</v>
      </c>
    </row>
    <row r="1909" spans="1:20" ht="15.75" hidden="1" thickBot="1">
      <c r="A1909" s="534" t="s">
        <v>57</v>
      </c>
      <c r="B1909" s="518" t="s">
        <v>419</v>
      </c>
      <c r="C1909" s="519" t="s">
        <v>419</v>
      </c>
      <c r="D1909" s="519" t="s">
        <v>419</v>
      </c>
      <c r="E1909" s="612" t="s">
        <v>419</v>
      </c>
      <c r="F1909" s="613" t="s">
        <v>419</v>
      </c>
      <c r="G1909" s="613" t="s">
        <v>419</v>
      </c>
      <c r="H1909" s="614" t="s">
        <v>419</v>
      </c>
      <c r="I1909" s="522" t="s">
        <v>419</v>
      </c>
      <c r="J1909" s="519" t="s">
        <v>419</v>
      </c>
      <c r="K1909" s="542"/>
      <c r="L1909" s="519">
        <f>K1909</f>
        <v>0</v>
      </c>
      <c r="M1909" s="519" t="s">
        <v>419</v>
      </c>
      <c r="N1909" s="519" t="s">
        <v>419</v>
      </c>
      <c r="O1909" s="542"/>
      <c r="P1909" s="519">
        <f>O1909</f>
        <v>0</v>
      </c>
      <c r="Q1909" s="519" t="s">
        <v>419</v>
      </c>
      <c r="R1909" s="519" t="s">
        <v>419</v>
      </c>
      <c r="S1909" s="519">
        <f>K1909+O1909</f>
        <v>0</v>
      </c>
      <c r="T1909" s="521">
        <f>S1909</f>
        <v>0</v>
      </c>
    </row>
    <row r="1910" spans="1:20" ht="18.75" hidden="1" thickBot="1">
      <c r="A1910" s="535" t="s">
        <v>518</v>
      </c>
      <c r="B1910" s="536"/>
      <c r="C1910" s="519" t="e">
        <f>ROUND((Q1910-R1910)/H1910/12,0)</f>
        <v>#DIV/0!</v>
      </c>
      <c r="D1910" s="519" t="e">
        <f>ROUND(R1910/F1910/12,0)</f>
        <v>#DIV/0!</v>
      </c>
      <c r="E1910" s="612">
        <f>E1911+E1912</f>
        <v>0</v>
      </c>
      <c r="F1910" s="613">
        <f>F1911+F1912</f>
        <v>0</v>
      </c>
      <c r="G1910" s="613">
        <f>G1911+G1912</f>
        <v>0</v>
      </c>
      <c r="H1910" s="614">
        <f>IF(E1910+G1910=H1911+H1912,E1910+G1910, "CHYBA")</f>
        <v>0</v>
      </c>
      <c r="I1910" s="522">
        <f>I1911+I1912</f>
        <v>0</v>
      </c>
      <c r="J1910" s="519">
        <f t="shared" ref="J1910" si="614">J1911+J1912</f>
        <v>0</v>
      </c>
      <c r="K1910" s="519">
        <f>K1913</f>
        <v>0</v>
      </c>
      <c r="L1910" s="519">
        <f>IF(I1910+K1910=L1911+L1912+L1913,I1910+K1910,"CHYBA")</f>
        <v>0</v>
      </c>
      <c r="M1910" s="519">
        <f>M1911+M1912</f>
        <v>0</v>
      </c>
      <c r="N1910" s="519">
        <f>N1911+N1912</f>
        <v>0</v>
      </c>
      <c r="O1910" s="519">
        <f>O1913</f>
        <v>0</v>
      </c>
      <c r="P1910" s="519">
        <f>IF(M1910+O1910=P1911+P1912+P1913,M1910+O1910,"CHYBA")</f>
        <v>0</v>
      </c>
      <c r="Q1910" s="519">
        <f>Q1911+Q1912</f>
        <v>0</v>
      </c>
      <c r="R1910" s="519">
        <f>R1911+R1912</f>
        <v>0</v>
      </c>
      <c r="S1910" s="519">
        <f>S1913</f>
        <v>0</v>
      </c>
      <c r="T1910" s="521">
        <f>IF(Q1910+S1910=T1911+T1912+T1913,Q1910+S1910,"CHYBA")</f>
        <v>0</v>
      </c>
    </row>
    <row r="1911" spans="1:20" ht="15.75" hidden="1" thickBot="1">
      <c r="A1911" s="534" t="s">
        <v>55</v>
      </c>
      <c r="B1911" s="518" t="s">
        <v>419</v>
      </c>
      <c r="C1911" s="519" t="e">
        <f>ROUND((Q1911-R1911)/H1911/12,0)</f>
        <v>#DIV/0!</v>
      </c>
      <c r="D1911" s="519" t="e">
        <f>ROUND(R1911/F1911/12,0)</f>
        <v>#DIV/0!</v>
      </c>
      <c r="E1911" s="615"/>
      <c r="F1911" s="616"/>
      <c r="G1911" s="616"/>
      <c r="H1911" s="614">
        <f>E1911+G1911</f>
        <v>0</v>
      </c>
      <c r="I1911" s="541"/>
      <c r="J1911" s="542"/>
      <c r="K1911" s="519" t="s">
        <v>419</v>
      </c>
      <c r="L1911" s="519">
        <f>I1911</f>
        <v>0</v>
      </c>
      <c r="M1911" s="542"/>
      <c r="N1911" s="542"/>
      <c r="O1911" s="519" t="s">
        <v>419</v>
      </c>
      <c r="P1911" s="519">
        <f>M1911</f>
        <v>0</v>
      </c>
      <c r="Q1911" s="519">
        <f>I1911+M1911</f>
        <v>0</v>
      </c>
      <c r="R1911" s="519">
        <f>J1911+N1911</f>
        <v>0</v>
      </c>
      <c r="S1911" s="519" t="s">
        <v>419</v>
      </c>
      <c r="T1911" s="521">
        <f>Q1911</f>
        <v>0</v>
      </c>
    </row>
    <row r="1912" spans="1:20" ht="15.75" hidden="1" thickBot="1">
      <c r="A1912" s="534" t="s">
        <v>56</v>
      </c>
      <c r="B1912" s="518" t="s">
        <v>419</v>
      </c>
      <c r="C1912" s="519" t="e">
        <f>ROUND((Q1912-R1912)/H1912/12,0)</f>
        <v>#DIV/0!</v>
      </c>
      <c r="D1912" s="519" t="e">
        <f>ROUND(R1912/F1912/12,0)</f>
        <v>#DIV/0!</v>
      </c>
      <c r="E1912" s="615"/>
      <c r="F1912" s="616"/>
      <c r="G1912" s="616"/>
      <c r="H1912" s="614">
        <f>E1912+G1912</f>
        <v>0</v>
      </c>
      <c r="I1912" s="541"/>
      <c r="J1912" s="542"/>
      <c r="K1912" s="519" t="s">
        <v>419</v>
      </c>
      <c r="L1912" s="519">
        <f>I1912</f>
        <v>0</v>
      </c>
      <c r="M1912" s="542"/>
      <c r="N1912" s="542"/>
      <c r="O1912" s="519" t="s">
        <v>419</v>
      </c>
      <c r="P1912" s="519">
        <f>M1912</f>
        <v>0</v>
      </c>
      <c r="Q1912" s="519">
        <f>I1912+M1912</f>
        <v>0</v>
      </c>
      <c r="R1912" s="519">
        <f>J1912+N1912</f>
        <v>0</v>
      </c>
      <c r="S1912" s="519" t="s">
        <v>419</v>
      </c>
      <c r="T1912" s="521">
        <f>Q1912</f>
        <v>0</v>
      </c>
    </row>
    <row r="1913" spans="1:20" ht="15.75" hidden="1" thickBot="1">
      <c r="A1913" s="551" t="s">
        <v>57</v>
      </c>
      <c r="B1913" s="552" t="s">
        <v>419</v>
      </c>
      <c r="C1913" s="553" t="s">
        <v>419</v>
      </c>
      <c r="D1913" s="553" t="s">
        <v>419</v>
      </c>
      <c r="E1913" s="621" t="s">
        <v>419</v>
      </c>
      <c r="F1913" s="622" t="s">
        <v>419</v>
      </c>
      <c r="G1913" s="622" t="s">
        <v>419</v>
      </c>
      <c r="H1913" s="623" t="s">
        <v>419</v>
      </c>
      <c r="I1913" s="557" t="s">
        <v>419</v>
      </c>
      <c r="J1913" s="553" t="s">
        <v>419</v>
      </c>
      <c r="K1913" s="558"/>
      <c r="L1913" s="553">
        <f>K1913</f>
        <v>0</v>
      </c>
      <c r="M1913" s="553" t="s">
        <v>419</v>
      </c>
      <c r="N1913" s="553" t="s">
        <v>419</v>
      </c>
      <c r="O1913" s="558"/>
      <c r="P1913" s="553">
        <f>O1913</f>
        <v>0</v>
      </c>
      <c r="Q1913" s="553" t="s">
        <v>419</v>
      </c>
      <c r="R1913" s="553" t="s">
        <v>419</v>
      </c>
      <c r="S1913" s="553">
        <f>K1913+O1913</f>
        <v>0</v>
      </c>
      <c r="T1913" s="559">
        <f>S1913</f>
        <v>0</v>
      </c>
    </row>
    <row r="1914" spans="1:20" ht="16.5" hidden="1" thickBot="1">
      <c r="A1914" s="528" t="s">
        <v>427</v>
      </c>
      <c r="B1914" s="529" t="s">
        <v>419</v>
      </c>
      <c r="C1914" s="530" t="e">
        <f>ROUND((Q1914-R1914)/H1914/12,0)</f>
        <v>#DIV/0!</v>
      </c>
      <c r="D1914" s="530" t="e">
        <f>ROUND(R1914/F1914/12,0)</f>
        <v>#DIV/0!</v>
      </c>
      <c r="E1914" s="624">
        <f>E1915+E1916</f>
        <v>0</v>
      </c>
      <c r="F1914" s="625">
        <f>F1915+F1916</f>
        <v>0</v>
      </c>
      <c r="G1914" s="625">
        <f>G1915+G1916</f>
        <v>0</v>
      </c>
      <c r="H1914" s="626">
        <f>IF(E1914+G1914=H1915+H1916,E1914+G1914, "CHYBA")</f>
        <v>0</v>
      </c>
      <c r="I1914" s="533">
        <f>I1915+I1916</f>
        <v>0</v>
      </c>
      <c r="J1914" s="530">
        <f t="shared" ref="J1914" si="615">J1915+J1916</f>
        <v>0</v>
      </c>
      <c r="K1914" s="530">
        <f>K1917</f>
        <v>0</v>
      </c>
      <c r="L1914" s="530">
        <f>IF(I1914+K1914=L1915+L1916+L1917,I1914+K1914,"CHYBA")</f>
        <v>0</v>
      </c>
      <c r="M1914" s="530">
        <f>M1915+M1916</f>
        <v>0</v>
      </c>
      <c r="N1914" s="530">
        <f>N1915+N1916</f>
        <v>0</v>
      </c>
      <c r="O1914" s="530">
        <f>O1917</f>
        <v>0</v>
      </c>
      <c r="P1914" s="530">
        <f>IF(M1914+O1914=P1915+P1916+P1917,M1914+O1914,"CHYBA")</f>
        <v>0</v>
      </c>
      <c r="Q1914" s="530">
        <f>Q1915+Q1916</f>
        <v>0</v>
      </c>
      <c r="R1914" s="530">
        <f>R1915+R1916</f>
        <v>0</v>
      </c>
      <c r="S1914" s="530">
        <f>S1917</f>
        <v>0</v>
      </c>
      <c r="T1914" s="532">
        <f>IF(Q1914+S1914=T1915+T1916+T1917,Q1914+S1914,"CHYBA")</f>
        <v>0</v>
      </c>
    </row>
    <row r="1915" spans="1:20" ht="15.75" hidden="1" thickBot="1">
      <c r="A1915" s="534" t="s">
        <v>55</v>
      </c>
      <c r="B1915" s="518" t="s">
        <v>419</v>
      </c>
      <c r="C1915" s="519" t="e">
        <f>ROUND((Q1915-R1915)/H1915/12,0)</f>
        <v>#DIV/0!</v>
      </c>
      <c r="D1915" s="519" t="e">
        <f>ROUND(R1915/F1915/12,0)</f>
        <v>#DIV/0!</v>
      </c>
      <c r="E1915" s="612">
        <f>E1919+E1923+E1927+E1931+E1935+E1939+E1943</f>
        <v>0</v>
      </c>
      <c r="F1915" s="613">
        <f>F1919+F1923+F1927+F1931+F1935+F1939+F1943</f>
        <v>0</v>
      </c>
      <c r="G1915" s="613">
        <f>G1919+G1923+G1927+G1931+G1935+G1939+G1943</f>
        <v>0</v>
      </c>
      <c r="H1915" s="614">
        <f>E1915+G1915</f>
        <v>0</v>
      </c>
      <c r="I1915" s="522">
        <f>I1919+I1923+I1927+I1931+I1935+I1939+I1943</f>
        <v>0</v>
      </c>
      <c r="J1915" s="519">
        <f t="shared" ref="J1915:J1916" si="616">J1919+J1923+J1927+J1931+J1935+J1939+J1943</f>
        <v>0</v>
      </c>
      <c r="K1915" s="519" t="s">
        <v>419</v>
      </c>
      <c r="L1915" s="519">
        <f>I1915</f>
        <v>0</v>
      </c>
      <c r="M1915" s="519">
        <f>M1919+M1923+M1927+M1931+M1935+M1939+M1943</f>
        <v>0</v>
      </c>
      <c r="N1915" s="519">
        <f t="shared" ref="N1915:N1916" si="617">N1919+N1923+N1927+N1931+N1935+N1939+N1943</f>
        <v>0</v>
      </c>
      <c r="O1915" s="519" t="s">
        <v>419</v>
      </c>
      <c r="P1915" s="519">
        <f>M1915</f>
        <v>0</v>
      </c>
      <c r="Q1915" s="519">
        <f>I1915+M1915</f>
        <v>0</v>
      </c>
      <c r="R1915" s="519">
        <f>J1915+N1915</f>
        <v>0</v>
      </c>
      <c r="S1915" s="519" t="s">
        <v>419</v>
      </c>
      <c r="T1915" s="521">
        <f>Q1915</f>
        <v>0</v>
      </c>
    </row>
    <row r="1916" spans="1:20" ht="15.75" hidden="1" thickBot="1">
      <c r="A1916" s="534" t="s">
        <v>56</v>
      </c>
      <c r="B1916" s="518" t="s">
        <v>419</v>
      </c>
      <c r="C1916" s="519" t="e">
        <f>ROUND((Q1916-R1916)/H1916/12,0)</f>
        <v>#DIV/0!</v>
      </c>
      <c r="D1916" s="519" t="e">
        <f>ROUND(R1916/F1916/12,0)</f>
        <v>#DIV/0!</v>
      </c>
      <c r="E1916" s="612">
        <f>E1920+E1924+E1928+E1932+E1936+E1940+E1944</f>
        <v>0</v>
      </c>
      <c r="F1916" s="613">
        <f t="shared" ref="F1916:G1916" si="618">F1920+F1924+F1928+F1932+F1936+F1940+F1944</f>
        <v>0</v>
      </c>
      <c r="G1916" s="613">
        <f t="shared" si="618"/>
        <v>0</v>
      </c>
      <c r="H1916" s="614">
        <f>E1916+G1916</f>
        <v>0</v>
      </c>
      <c r="I1916" s="522">
        <f>I1920+I1924+I1928+I1932+I1936+I1940+I1944</f>
        <v>0</v>
      </c>
      <c r="J1916" s="519">
        <f t="shared" si="616"/>
        <v>0</v>
      </c>
      <c r="K1916" s="519" t="s">
        <v>419</v>
      </c>
      <c r="L1916" s="519">
        <f>I1916</f>
        <v>0</v>
      </c>
      <c r="M1916" s="519">
        <f>M1920+M1924+M1928+M1932+M1936+M1940+M1944</f>
        <v>0</v>
      </c>
      <c r="N1916" s="519">
        <f t="shared" si="617"/>
        <v>0</v>
      </c>
      <c r="O1916" s="519" t="s">
        <v>419</v>
      </c>
      <c r="P1916" s="519">
        <f>M1916</f>
        <v>0</v>
      </c>
      <c r="Q1916" s="519">
        <f>I1916+M1916</f>
        <v>0</v>
      </c>
      <c r="R1916" s="519">
        <f>J1916+N1916</f>
        <v>0</v>
      </c>
      <c r="S1916" s="519" t="s">
        <v>419</v>
      </c>
      <c r="T1916" s="521">
        <f>Q1916</f>
        <v>0</v>
      </c>
    </row>
    <row r="1917" spans="1:20" ht="15.75" hidden="1" thickBot="1">
      <c r="A1917" s="534" t="s">
        <v>57</v>
      </c>
      <c r="B1917" s="518" t="s">
        <v>419</v>
      </c>
      <c r="C1917" s="519" t="s">
        <v>419</v>
      </c>
      <c r="D1917" s="519" t="s">
        <v>419</v>
      </c>
      <c r="E1917" s="612" t="s">
        <v>419</v>
      </c>
      <c r="F1917" s="613" t="s">
        <v>419</v>
      </c>
      <c r="G1917" s="613" t="s">
        <v>419</v>
      </c>
      <c r="H1917" s="614" t="s">
        <v>419</v>
      </c>
      <c r="I1917" s="522" t="s">
        <v>419</v>
      </c>
      <c r="J1917" s="519" t="s">
        <v>419</v>
      </c>
      <c r="K1917" s="519">
        <f>K1921+K1925+K1929+K1933+K1937+K1941+K1945</f>
        <v>0</v>
      </c>
      <c r="L1917" s="519">
        <f>K1917</f>
        <v>0</v>
      </c>
      <c r="M1917" s="519" t="s">
        <v>419</v>
      </c>
      <c r="N1917" s="519" t="s">
        <v>419</v>
      </c>
      <c r="O1917" s="519">
        <f>O1921+O1925+O1929+O1933+O1937+O1941+O1945</f>
        <v>0</v>
      </c>
      <c r="P1917" s="519">
        <f>O1917</f>
        <v>0</v>
      </c>
      <c r="Q1917" s="519" t="s">
        <v>419</v>
      </c>
      <c r="R1917" s="519" t="s">
        <v>419</v>
      </c>
      <c r="S1917" s="519">
        <f>K1917+O1917</f>
        <v>0</v>
      </c>
      <c r="T1917" s="521">
        <f>S1917</f>
        <v>0</v>
      </c>
    </row>
    <row r="1918" spans="1:20" ht="18.75" hidden="1" thickBot="1">
      <c r="A1918" s="535" t="s">
        <v>518</v>
      </c>
      <c r="B1918" s="536"/>
      <c r="C1918" s="519" t="e">
        <f>ROUND((Q1918-R1918)/H1918/12,0)</f>
        <v>#DIV/0!</v>
      </c>
      <c r="D1918" s="519" t="e">
        <f>ROUND(R1918/F1918/12,0)</f>
        <v>#DIV/0!</v>
      </c>
      <c r="E1918" s="612">
        <f>E1919+E1920</f>
        <v>0</v>
      </c>
      <c r="F1918" s="613">
        <f>F1919+F1920</f>
        <v>0</v>
      </c>
      <c r="G1918" s="613">
        <f>G1919+G1920</f>
        <v>0</v>
      </c>
      <c r="H1918" s="614">
        <f>IF(E1918+G1918=H1919+H1920,E1918+G1918, "CHYBA")</f>
        <v>0</v>
      </c>
      <c r="I1918" s="537">
        <f>I1919+I1920</f>
        <v>0</v>
      </c>
      <c r="J1918" s="538">
        <f>J1919+J1920</f>
        <v>0</v>
      </c>
      <c r="K1918" s="538">
        <f>K1921</f>
        <v>0</v>
      </c>
      <c r="L1918" s="538">
        <f>IF(I1918+K1918=L1919+L1920+L1921,I1918+K1918,"CHYBA")</f>
        <v>0</v>
      </c>
      <c r="M1918" s="519">
        <f>M1919+M1920</f>
        <v>0</v>
      </c>
      <c r="N1918" s="519">
        <f>N1919+N1920</f>
        <v>0</v>
      </c>
      <c r="O1918" s="519">
        <f>O1921</f>
        <v>0</v>
      </c>
      <c r="P1918" s="519">
        <f>IF(M1918+O1918=P1919+P1920+P1921,M1918+O1918,"CHYBA")</f>
        <v>0</v>
      </c>
      <c r="Q1918" s="519">
        <f>Q1919+Q1920</f>
        <v>0</v>
      </c>
      <c r="R1918" s="519">
        <f>R1919+R1920</f>
        <v>0</v>
      </c>
      <c r="S1918" s="519">
        <f>S1921</f>
        <v>0</v>
      </c>
      <c r="T1918" s="521">
        <f>IF(Q1918+S1918=T1919+T1920+T1921,Q1918+S1918,"CHYBA")</f>
        <v>0</v>
      </c>
    </row>
    <row r="1919" spans="1:20" ht="15.75" hidden="1" thickBot="1">
      <c r="A1919" s="534" t="s">
        <v>55</v>
      </c>
      <c r="B1919" s="518" t="s">
        <v>419</v>
      </c>
      <c r="C1919" s="519" t="e">
        <f>ROUND((Q1919-R1919)/H1919/12,0)</f>
        <v>#DIV/0!</v>
      </c>
      <c r="D1919" s="519" t="e">
        <f>ROUND(R1919/F1919/12,0)</f>
        <v>#DIV/0!</v>
      </c>
      <c r="E1919" s="615"/>
      <c r="F1919" s="616"/>
      <c r="G1919" s="616"/>
      <c r="H1919" s="614">
        <f>E1919+G1919</f>
        <v>0</v>
      </c>
      <c r="I1919" s="541"/>
      <c r="J1919" s="542"/>
      <c r="K1919" s="538" t="s">
        <v>419</v>
      </c>
      <c r="L1919" s="538">
        <f>I1919</f>
        <v>0</v>
      </c>
      <c r="M1919" s="542"/>
      <c r="N1919" s="542"/>
      <c r="O1919" s="519" t="s">
        <v>419</v>
      </c>
      <c r="P1919" s="519">
        <f>M1919</f>
        <v>0</v>
      </c>
      <c r="Q1919" s="519">
        <f>I1919+M1919</f>
        <v>0</v>
      </c>
      <c r="R1919" s="519">
        <f>J1919+N1919</f>
        <v>0</v>
      </c>
      <c r="S1919" s="519" t="s">
        <v>419</v>
      </c>
      <c r="T1919" s="521">
        <f>Q1919</f>
        <v>0</v>
      </c>
    </row>
    <row r="1920" spans="1:20" ht="15.75" hidden="1" thickBot="1">
      <c r="A1920" s="534" t="s">
        <v>56</v>
      </c>
      <c r="B1920" s="518" t="s">
        <v>419</v>
      </c>
      <c r="C1920" s="519" t="e">
        <f>ROUND((Q1920-R1920)/H1920/12,0)</f>
        <v>#DIV/0!</v>
      </c>
      <c r="D1920" s="519" t="e">
        <f>ROUND(R1920/F1920/12,0)</f>
        <v>#DIV/0!</v>
      </c>
      <c r="E1920" s="615"/>
      <c r="F1920" s="616"/>
      <c r="G1920" s="616"/>
      <c r="H1920" s="614">
        <f>E1920+G1920</f>
        <v>0</v>
      </c>
      <c r="I1920" s="541"/>
      <c r="J1920" s="542"/>
      <c r="K1920" s="538" t="s">
        <v>419</v>
      </c>
      <c r="L1920" s="538">
        <f>I1920</f>
        <v>0</v>
      </c>
      <c r="M1920" s="542"/>
      <c r="N1920" s="542"/>
      <c r="O1920" s="519" t="s">
        <v>419</v>
      </c>
      <c r="P1920" s="519">
        <f>M1920</f>
        <v>0</v>
      </c>
      <c r="Q1920" s="519">
        <f>I1920+M1920</f>
        <v>0</v>
      </c>
      <c r="R1920" s="519">
        <f>J1920+N1920</f>
        <v>0</v>
      </c>
      <c r="S1920" s="519" t="s">
        <v>419</v>
      </c>
      <c r="T1920" s="521">
        <f>Q1920</f>
        <v>0</v>
      </c>
    </row>
    <row r="1921" spans="1:20" ht="15.75" hidden="1" thickBot="1">
      <c r="A1921" s="534" t="s">
        <v>57</v>
      </c>
      <c r="B1921" s="518" t="s">
        <v>419</v>
      </c>
      <c r="C1921" s="519" t="s">
        <v>419</v>
      </c>
      <c r="D1921" s="519" t="s">
        <v>419</v>
      </c>
      <c r="E1921" s="612" t="s">
        <v>419</v>
      </c>
      <c r="F1921" s="613" t="s">
        <v>419</v>
      </c>
      <c r="G1921" s="613" t="s">
        <v>419</v>
      </c>
      <c r="H1921" s="614" t="s">
        <v>419</v>
      </c>
      <c r="I1921" s="522" t="s">
        <v>419</v>
      </c>
      <c r="J1921" s="519" t="s">
        <v>419</v>
      </c>
      <c r="K1921" s="542"/>
      <c r="L1921" s="538">
        <f>K1921</f>
        <v>0</v>
      </c>
      <c r="M1921" s="519" t="s">
        <v>419</v>
      </c>
      <c r="N1921" s="519" t="s">
        <v>419</v>
      </c>
      <c r="O1921" s="542"/>
      <c r="P1921" s="519">
        <f>O1921</f>
        <v>0</v>
      </c>
      <c r="Q1921" s="519" t="s">
        <v>419</v>
      </c>
      <c r="R1921" s="519" t="s">
        <v>419</v>
      </c>
      <c r="S1921" s="519">
        <f>K1921+O1921</f>
        <v>0</v>
      </c>
      <c r="T1921" s="521">
        <f>S1921</f>
        <v>0</v>
      </c>
    </row>
    <row r="1922" spans="1:20" ht="18.75" hidden="1" thickBot="1">
      <c r="A1922" s="535" t="s">
        <v>518</v>
      </c>
      <c r="B1922" s="536"/>
      <c r="C1922" s="519" t="e">
        <f>ROUND((Q1922-R1922)/H1922/12,0)</f>
        <v>#DIV/0!</v>
      </c>
      <c r="D1922" s="519" t="e">
        <f>ROUND(R1922/F1922/12,0)</f>
        <v>#DIV/0!</v>
      </c>
      <c r="E1922" s="612">
        <f>E1923+E1924</f>
        <v>0</v>
      </c>
      <c r="F1922" s="613">
        <f>F1923+F1924</f>
        <v>0</v>
      </c>
      <c r="G1922" s="613">
        <f>G1923+G1924</f>
        <v>0</v>
      </c>
      <c r="H1922" s="614">
        <f>IF(E1922+G1922=H1923+H1924,E1922+G1922, "CHYBA")</f>
        <v>0</v>
      </c>
      <c r="I1922" s="522">
        <f>I1923+I1924</f>
        <v>0</v>
      </c>
      <c r="J1922" s="519">
        <f t="shared" ref="J1922" si="619">J1923+J1924</f>
        <v>0</v>
      </c>
      <c r="K1922" s="519">
        <f>K1925</f>
        <v>0</v>
      </c>
      <c r="L1922" s="519">
        <f>IF(I1922+K1922=L1923+L1924+L1925,I1922+K1922,"CHYBA")</f>
        <v>0</v>
      </c>
      <c r="M1922" s="519">
        <f>M1923+M1924</f>
        <v>0</v>
      </c>
      <c r="N1922" s="519">
        <f>N1923+N1924</f>
        <v>0</v>
      </c>
      <c r="O1922" s="519">
        <f>O1925</f>
        <v>0</v>
      </c>
      <c r="P1922" s="519">
        <f>IF(M1922+O1922=P1923+P1924+P1925,M1922+O1922,"CHYBA")</f>
        <v>0</v>
      </c>
      <c r="Q1922" s="519">
        <f>Q1923+Q1924</f>
        <v>0</v>
      </c>
      <c r="R1922" s="519">
        <f>R1923+R1924</f>
        <v>0</v>
      </c>
      <c r="S1922" s="519">
        <f>S1925</f>
        <v>0</v>
      </c>
      <c r="T1922" s="521">
        <f>IF(Q1922+S1922=T1923+T1924+T1925,Q1922+S1922,"CHYBA")</f>
        <v>0</v>
      </c>
    </row>
    <row r="1923" spans="1:20" ht="15.75" hidden="1" thickBot="1">
      <c r="A1923" s="534" t="s">
        <v>55</v>
      </c>
      <c r="B1923" s="518" t="s">
        <v>419</v>
      </c>
      <c r="C1923" s="519" t="e">
        <f>ROUND((Q1923-R1923)/H1923/12,0)</f>
        <v>#DIV/0!</v>
      </c>
      <c r="D1923" s="519" t="e">
        <f>ROUND(R1923/F1923/12,0)</f>
        <v>#DIV/0!</v>
      </c>
      <c r="E1923" s="615"/>
      <c r="F1923" s="616"/>
      <c r="G1923" s="616"/>
      <c r="H1923" s="614">
        <f>E1923+G1923</f>
        <v>0</v>
      </c>
      <c r="I1923" s="541"/>
      <c r="J1923" s="542"/>
      <c r="K1923" s="519" t="s">
        <v>419</v>
      </c>
      <c r="L1923" s="519">
        <f>I1923</f>
        <v>0</v>
      </c>
      <c r="M1923" s="542"/>
      <c r="N1923" s="542"/>
      <c r="O1923" s="519" t="s">
        <v>419</v>
      </c>
      <c r="P1923" s="519">
        <f>M1923</f>
        <v>0</v>
      </c>
      <c r="Q1923" s="519">
        <f>I1923+M1923</f>
        <v>0</v>
      </c>
      <c r="R1923" s="519">
        <f>J1923+N1923</f>
        <v>0</v>
      </c>
      <c r="S1923" s="519" t="s">
        <v>419</v>
      </c>
      <c r="T1923" s="521">
        <f>Q1923</f>
        <v>0</v>
      </c>
    </row>
    <row r="1924" spans="1:20" ht="15.75" hidden="1" thickBot="1">
      <c r="A1924" s="534" t="s">
        <v>56</v>
      </c>
      <c r="B1924" s="518" t="s">
        <v>419</v>
      </c>
      <c r="C1924" s="519" t="e">
        <f>ROUND((Q1924-R1924)/H1924/12,0)</f>
        <v>#DIV/0!</v>
      </c>
      <c r="D1924" s="519" t="e">
        <f>ROUND(R1924/F1924/12,0)</f>
        <v>#DIV/0!</v>
      </c>
      <c r="E1924" s="615"/>
      <c r="F1924" s="616"/>
      <c r="G1924" s="616"/>
      <c r="H1924" s="614">
        <f>E1924+G1924</f>
        <v>0</v>
      </c>
      <c r="I1924" s="541"/>
      <c r="J1924" s="542"/>
      <c r="K1924" s="519" t="s">
        <v>419</v>
      </c>
      <c r="L1924" s="519">
        <f>I1924</f>
        <v>0</v>
      </c>
      <c r="M1924" s="542"/>
      <c r="N1924" s="542"/>
      <c r="O1924" s="519" t="s">
        <v>419</v>
      </c>
      <c r="P1924" s="519">
        <f>M1924</f>
        <v>0</v>
      </c>
      <c r="Q1924" s="519">
        <f>I1924+M1924</f>
        <v>0</v>
      </c>
      <c r="R1924" s="519">
        <f>J1924+N1924</f>
        <v>0</v>
      </c>
      <c r="S1924" s="519" t="s">
        <v>419</v>
      </c>
      <c r="T1924" s="521">
        <f>Q1924</f>
        <v>0</v>
      </c>
    </row>
    <row r="1925" spans="1:20" ht="15.75" hidden="1" thickBot="1">
      <c r="A1925" s="534" t="s">
        <v>57</v>
      </c>
      <c r="B1925" s="518" t="s">
        <v>419</v>
      </c>
      <c r="C1925" s="519" t="s">
        <v>419</v>
      </c>
      <c r="D1925" s="519" t="s">
        <v>419</v>
      </c>
      <c r="E1925" s="612" t="s">
        <v>419</v>
      </c>
      <c r="F1925" s="613" t="s">
        <v>419</v>
      </c>
      <c r="G1925" s="613" t="s">
        <v>419</v>
      </c>
      <c r="H1925" s="614" t="s">
        <v>419</v>
      </c>
      <c r="I1925" s="522" t="s">
        <v>419</v>
      </c>
      <c r="J1925" s="519" t="s">
        <v>419</v>
      </c>
      <c r="K1925" s="542"/>
      <c r="L1925" s="519">
        <f>K1925</f>
        <v>0</v>
      </c>
      <c r="M1925" s="519" t="s">
        <v>419</v>
      </c>
      <c r="N1925" s="519" t="s">
        <v>419</v>
      </c>
      <c r="O1925" s="542"/>
      <c r="P1925" s="519">
        <f>O1925</f>
        <v>0</v>
      </c>
      <c r="Q1925" s="519" t="s">
        <v>419</v>
      </c>
      <c r="R1925" s="519" t="s">
        <v>419</v>
      </c>
      <c r="S1925" s="519">
        <f>K1925+O1925</f>
        <v>0</v>
      </c>
      <c r="T1925" s="521">
        <f>S1925</f>
        <v>0</v>
      </c>
    </row>
    <row r="1926" spans="1:20" ht="18.75" hidden="1" thickBot="1">
      <c r="A1926" s="535" t="s">
        <v>518</v>
      </c>
      <c r="B1926" s="536"/>
      <c r="C1926" s="519" t="e">
        <f>ROUND((Q1926-R1926)/H1926/12,0)</f>
        <v>#DIV/0!</v>
      </c>
      <c r="D1926" s="519" t="e">
        <f>ROUND(R1926/F1926/12,0)</f>
        <v>#DIV/0!</v>
      </c>
      <c r="E1926" s="612">
        <f>E1927+E1928</f>
        <v>0</v>
      </c>
      <c r="F1926" s="613">
        <f>F1927+F1928</f>
        <v>0</v>
      </c>
      <c r="G1926" s="613">
        <f>G1927+G1928</f>
        <v>0</v>
      </c>
      <c r="H1926" s="614">
        <f>IF(E1926+G1926=H1927+H1928,E1926+G1926, "CHYBA")</f>
        <v>0</v>
      </c>
      <c r="I1926" s="522">
        <f>I1927+I1928</f>
        <v>0</v>
      </c>
      <c r="J1926" s="519">
        <f t="shared" ref="J1926" si="620">J1927+J1928</f>
        <v>0</v>
      </c>
      <c r="K1926" s="519">
        <f>K1929</f>
        <v>0</v>
      </c>
      <c r="L1926" s="519">
        <f>IF(I1926+K1926=L1927+L1928+L1929,I1926+K1926,"CHYBA")</f>
        <v>0</v>
      </c>
      <c r="M1926" s="519">
        <f>M1927+M1928</f>
        <v>0</v>
      </c>
      <c r="N1926" s="519">
        <f>N1927+N1928</f>
        <v>0</v>
      </c>
      <c r="O1926" s="519">
        <f>O1929</f>
        <v>0</v>
      </c>
      <c r="P1926" s="519">
        <f>IF(M1926+O1926=P1927+P1928+P1929,M1926+O1926,"CHYBA")</f>
        <v>0</v>
      </c>
      <c r="Q1926" s="519">
        <f>Q1927+Q1928</f>
        <v>0</v>
      </c>
      <c r="R1926" s="519">
        <f>R1927+R1928</f>
        <v>0</v>
      </c>
      <c r="S1926" s="519">
        <f>S1929</f>
        <v>0</v>
      </c>
      <c r="T1926" s="521">
        <f>IF(Q1926+S1926=T1927+T1928+T1929,Q1926+S1926,"CHYBA")</f>
        <v>0</v>
      </c>
    </row>
    <row r="1927" spans="1:20" ht="15.75" hidden="1" thickBot="1">
      <c r="A1927" s="534" t="s">
        <v>55</v>
      </c>
      <c r="B1927" s="518" t="s">
        <v>419</v>
      </c>
      <c r="C1927" s="519" t="e">
        <f>ROUND((Q1927-R1927)/H1927/12,0)</f>
        <v>#DIV/0!</v>
      </c>
      <c r="D1927" s="519" t="e">
        <f>ROUND(R1927/F1927/12,0)</f>
        <v>#DIV/0!</v>
      </c>
      <c r="E1927" s="615"/>
      <c r="F1927" s="616"/>
      <c r="G1927" s="616"/>
      <c r="H1927" s="614">
        <f>E1927+G1927</f>
        <v>0</v>
      </c>
      <c r="I1927" s="541"/>
      <c r="J1927" s="542"/>
      <c r="K1927" s="519" t="s">
        <v>419</v>
      </c>
      <c r="L1927" s="519">
        <f>I1927</f>
        <v>0</v>
      </c>
      <c r="M1927" s="542"/>
      <c r="N1927" s="542"/>
      <c r="O1927" s="519" t="s">
        <v>419</v>
      </c>
      <c r="P1927" s="519">
        <f>M1927</f>
        <v>0</v>
      </c>
      <c r="Q1927" s="519">
        <f>I1927+M1927</f>
        <v>0</v>
      </c>
      <c r="R1927" s="519">
        <f>J1927+N1927</f>
        <v>0</v>
      </c>
      <c r="S1927" s="519" t="s">
        <v>419</v>
      </c>
      <c r="T1927" s="521">
        <f>Q1927</f>
        <v>0</v>
      </c>
    </row>
    <row r="1928" spans="1:20" ht="15.75" hidden="1" thickBot="1">
      <c r="A1928" s="534" t="s">
        <v>56</v>
      </c>
      <c r="B1928" s="518" t="s">
        <v>419</v>
      </c>
      <c r="C1928" s="519" t="e">
        <f>ROUND((Q1928-R1928)/H1928/12,0)</f>
        <v>#DIV/0!</v>
      </c>
      <c r="D1928" s="519" t="e">
        <f>ROUND(R1928/F1928/12,0)</f>
        <v>#DIV/0!</v>
      </c>
      <c r="E1928" s="615"/>
      <c r="F1928" s="616"/>
      <c r="G1928" s="616"/>
      <c r="H1928" s="614">
        <f>E1928+G1928</f>
        <v>0</v>
      </c>
      <c r="I1928" s="541"/>
      <c r="J1928" s="542"/>
      <c r="K1928" s="519" t="s">
        <v>419</v>
      </c>
      <c r="L1928" s="519">
        <f>I1928</f>
        <v>0</v>
      </c>
      <c r="M1928" s="542"/>
      <c r="N1928" s="542"/>
      <c r="O1928" s="519" t="s">
        <v>419</v>
      </c>
      <c r="P1928" s="519">
        <f>M1928</f>
        <v>0</v>
      </c>
      <c r="Q1928" s="519">
        <f>I1928+M1928</f>
        <v>0</v>
      </c>
      <c r="R1928" s="519">
        <f>J1928+N1928</f>
        <v>0</v>
      </c>
      <c r="S1928" s="519" t="s">
        <v>419</v>
      </c>
      <c r="T1928" s="521">
        <f>Q1928</f>
        <v>0</v>
      </c>
    </row>
    <row r="1929" spans="1:20" ht="15.75" hidden="1" thickBot="1">
      <c r="A1929" s="534" t="s">
        <v>57</v>
      </c>
      <c r="B1929" s="518" t="s">
        <v>419</v>
      </c>
      <c r="C1929" s="519" t="s">
        <v>419</v>
      </c>
      <c r="D1929" s="519" t="s">
        <v>419</v>
      </c>
      <c r="E1929" s="612" t="s">
        <v>419</v>
      </c>
      <c r="F1929" s="613" t="s">
        <v>419</v>
      </c>
      <c r="G1929" s="613" t="s">
        <v>419</v>
      </c>
      <c r="H1929" s="614" t="s">
        <v>419</v>
      </c>
      <c r="I1929" s="522" t="s">
        <v>419</v>
      </c>
      <c r="J1929" s="519" t="s">
        <v>419</v>
      </c>
      <c r="K1929" s="542"/>
      <c r="L1929" s="519">
        <f>K1929</f>
        <v>0</v>
      </c>
      <c r="M1929" s="519" t="s">
        <v>419</v>
      </c>
      <c r="N1929" s="519" t="s">
        <v>419</v>
      </c>
      <c r="O1929" s="542"/>
      <c r="P1929" s="519">
        <f>O1929</f>
        <v>0</v>
      </c>
      <c r="Q1929" s="519" t="s">
        <v>419</v>
      </c>
      <c r="R1929" s="519" t="s">
        <v>419</v>
      </c>
      <c r="S1929" s="519">
        <f>K1929+O1929</f>
        <v>0</v>
      </c>
      <c r="T1929" s="521">
        <f>S1929</f>
        <v>0</v>
      </c>
    </row>
    <row r="1930" spans="1:20" ht="18.75" hidden="1" thickBot="1">
      <c r="A1930" s="535" t="s">
        <v>518</v>
      </c>
      <c r="B1930" s="536"/>
      <c r="C1930" s="519" t="e">
        <f>ROUND((Q1930-R1930)/H1930/12,0)</f>
        <v>#DIV/0!</v>
      </c>
      <c r="D1930" s="519" t="e">
        <f>ROUND(R1930/F1930/12,0)</f>
        <v>#DIV/0!</v>
      </c>
      <c r="E1930" s="612">
        <f>E1931+E1932</f>
        <v>0</v>
      </c>
      <c r="F1930" s="613">
        <f>F1931+F1932</f>
        <v>0</v>
      </c>
      <c r="G1930" s="613">
        <f>G1931+G1932</f>
        <v>0</v>
      </c>
      <c r="H1930" s="614">
        <f>IF(E1930+G1930=H1931+H1932,E1930+G1930, "CHYBA")</f>
        <v>0</v>
      </c>
      <c r="I1930" s="522">
        <f>I1931+I1932</f>
        <v>0</v>
      </c>
      <c r="J1930" s="519">
        <f t="shared" ref="J1930" si="621">J1931+J1932</f>
        <v>0</v>
      </c>
      <c r="K1930" s="519">
        <f>K1933</f>
        <v>0</v>
      </c>
      <c r="L1930" s="519">
        <f>IF(I1930+K1930=L1931+L1932+L1933,I1930+K1930,"CHYBA")</f>
        <v>0</v>
      </c>
      <c r="M1930" s="519">
        <f>M1931+M1932</f>
        <v>0</v>
      </c>
      <c r="N1930" s="519">
        <f>N1931+N1932</f>
        <v>0</v>
      </c>
      <c r="O1930" s="519">
        <f>O1933</f>
        <v>0</v>
      </c>
      <c r="P1930" s="519">
        <f>IF(M1930+O1930=P1931+P1932+P1933,M1930+O1930,"CHYBA")</f>
        <v>0</v>
      </c>
      <c r="Q1930" s="519">
        <f>Q1931+Q1932</f>
        <v>0</v>
      </c>
      <c r="R1930" s="519">
        <f>R1931+R1932</f>
        <v>0</v>
      </c>
      <c r="S1930" s="519">
        <f>S1933</f>
        <v>0</v>
      </c>
      <c r="T1930" s="521">
        <f>IF(Q1930+S1930=T1931+T1932+T1933,Q1930+S1930,"CHYBA")</f>
        <v>0</v>
      </c>
    </row>
    <row r="1931" spans="1:20" ht="15.75" hidden="1" thickBot="1">
      <c r="A1931" s="534" t="s">
        <v>55</v>
      </c>
      <c r="B1931" s="518" t="s">
        <v>419</v>
      </c>
      <c r="C1931" s="519" t="e">
        <f>ROUND((Q1931-R1931)/H1931/12,0)</f>
        <v>#DIV/0!</v>
      </c>
      <c r="D1931" s="519" t="e">
        <f>ROUND(R1931/F1931/12,0)</f>
        <v>#DIV/0!</v>
      </c>
      <c r="E1931" s="615"/>
      <c r="F1931" s="616"/>
      <c r="G1931" s="616"/>
      <c r="H1931" s="614">
        <f>E1931+G1931</f>
        <v>0</v>
      </c>
      <c r="I1931" s="541"/>
      <c r="J1931" s="542"/>
      <c r="K1931" s="519" t="s">
        <v>419</v>
      </c>
      <c r="L1931" s="519">
        <f>I1931</f>
        <v>0</v>
      </c>
      <c r="M1931" s="542"/>
      <c r="N1931" s="542"/>
      <c r="O1931" s="519" t="s">
        <v>419</v>
      </c>
      <c r="P1931" s="519">
        <f>M1931</f>
        <v>0</v>
      </c>
      <c r="Q1931" s="519">
        <f>I1931+M1931</f>
        <v>0</v>
      </c>
      <c r="R1931" s="519">
        <f>J1931+N1931</f>
        <v>0</v>
      </c>
      <c r="S1931" s="519" t="s">
        <v>419</v>
      </c>
      <c r="T1931" s="521">
        <f>Q1931</f>
        <v>0</v>
      </c>
    </row>
    <row r="1932" spans="1:20" ht="15.75" hidden="1" thickBot="1">
      <c r="A1932" s="534" t="s">
        <v>56</v>
      </c>
      <c r="B1932" s="518" t="s">
        <v>419</v>
      </c>
      <c r="C1932" s="519" t="e">
        <f>ROUND((Q1932-R1932)/H1932/12,0)</f>
        <v>#DIV/0!</v>
      </c>
      <c r="D1932" s="519" t="e">
        <f>ROUND(R1932/F1932/12,0)</f>
        <v>#DIV/0!</v>
      </c>
      <c r="E1932" s="615"/>
      <c r="F1932" s="616"/>
      <c r="G1932" s="616"/>
      <c r="H1932" s="614">
        <f>E1932+G1932</f>
        <v>0</v>
      </c>
      <c r="I1932" s="541"/>
      <c r="J1932" s="542"/>
      <c r="K1932" s="519" t="s">
        <v>419</v>
      </c>
      <c r="L1932" s="519">
        <f>I1932</f>
        <v>0</v>
      </c>
      <c r="M1932" s="542"/>
      <c r="N1932" s="542"/>
      <c r="O1932" s="519" t="s">
        <v>419</v>
      </c>
      <c r="P1932" s="519">
        <f>M1932</f>
        <v>0</v>
      </c>
      <c r="Q1932" s="519">
        <f>I1932+M1932</f>
        <v>0</v>
      </c>
      <c r="R1932" s="519">
        <f>J1932+N1932</f>
        <v>0</v>
      </c>
      <c r="S1932" s="519" t="s">
        <v>419</v>
      </c>
      <c r="T1932" s="521">
        <f>Q1932</f>
        <v>0</v>
      </c>
    </row>
    <row r="1933" spans="1:20" ht="15.75" hidden="1" thickBot="1">
      <c r="A1933" s="534" t="s">
        <v>57</v>
      </c>
      <c r="B1933" s="518" t="s">
        <v>419</v>
      </c>
      <c r="C1933" s="519" t="s">
        <v>419</v>
      </c>
      <c r="D1933" s="519" t="s">
        <v>419</v>
      </c>
      <c r="E1933" s="612" t="s">
        <v>419</v>
      </c>
      <c r="F1933" s="613" t="s">
        <v>419</v>
      </c>
      <c r="G1933" s="613" t="s">
        <v>419</v>
      </c>
      <c r="H1933" s="614" t="s">
        <v>419</v>
      </c>
      <c r="I1933" s="522" t="s">
        <v>419</v>
      </c>
      <c r="J1933" s="519" t="s">
        <v>419</v>
      </c>
      <c r="K1933" s="542"/>
      <c r="L1933" s="519">
        <f>K1933</f>
        <v>0</v>
      </c>
      <c r="M1933" s="519" t="s">
        <v>419</v>
      </c>
      <c r="N1933" s="519" t="s">
        <v>419</v>
      </c>
      <c r="O1933" s="542"/>
      <c r="P1933" s="519">
        <f>O1933</f>
        <v>0</v>
      </c>
      <c r="Q1933" s="519" t="s">
        <v>419</v>
      </c>
      <c r="R1933" s="519" t="s">
        <v>419</v>
      </c>
      <c r="S1933" s="519">
        <f>K1933+O1933</f>
        <v>0</v>
      </c>
      <c r="T1933" s="521">
        <f>S1933</f>
        <v>0</v>
      </c>
    </row>
    <row r="1934" spans="1:20" ht="18.75" hidden="1" thickBot="1">
      <c r="A1934" s="535" t="s">
        <v>518</v>
      </c>
      <c r="B1934" s="536"/>
      <c r="C1934" s="519" t="e">
        <f>ROUND((Q1934-R1934)/H1934/12,0)</f>
        <v>#DIV/0!</v>
      </c>
      <c r="D1934" s="519" t="e">
        <f>ROUND(R1934/F1934/12,0)</f>
        <v>#DIV/0!</v>
      </c>
      <c r="E1934" s="612">
        <f>E1935+E1936</f>
        <v>0</v>
      </c>
      <c r="F1934" s="613">
        <f>F1935+F1936</f>
        <v>0</v>
      </c>
      <c r="G1934" s="613">
        <f>G1935+G1936</f>
        <v>0</v>
      </c>
      <c r="H1934" s="614">
        <f>IF(E1934+G1934=H1935+H1936,E1934+G1934, "CHYBA")</f>
        <v>0</v>
      </c>
      <c r="I1934" s="522">
        <f>I1935+I1936</f>
        <v>0</v>
      </c>
      <c r="J1934" s="519">
        <f t="shared" ref="J1934" si="622">J1935+J1936</f>
        <v>0</v>
      </c>
      <c r="K1934" s="519">
        <f>K1937</f>
        <v>0</v>
      </c>
      <c r="L1934" s="519">
        <f>IF(I1934+K1934=L1935+L1936+L1937,I1934+K1934,"CHYBA")</f>
        <v>0</v>
      </c>
      <c r="M1934" s="519">
        <f>M1935+M1936</f>
        <v>0</v>
      </c>
      <c r="N1934" s="519">
        <f>N1935+N1936</f>
        <v>0</v>
      </c>
      <c r="O1934" s="519">
        <f>O1937</f>
        <v>0</v>
      </c>
      <c r="P1934" s="519">
        <f>IF(M1934+O1934=P1935+P1936+P1937,M1934+O1934,"CHYBA")</f>
        <v>0</v>
      </c>
      <c r="Q1934" s="519">
        <f>Q1935+Q1936</f>
        <v>0</v>
      </c>
      <c r="R1934" s="519">
        <f>R1935+R1936</f>
        <v>0</v>
      </c>
      <c r="S1934" s="519">
        <f>S1937</f>
        <v>0</v>
      </c>
      <c r="T1934" s="521">
        <f>IF(Q1934+S1934=T1935+T1936+T1937,Q1934+S1934,"CHYBA")</f>
        <v>0</v>
      </c>
    </row>
    <row r="1935" spans="1:20" ht="15.75" hidden="1" thickBot="1">
      <c r="A1935" s="534" t="s">
        <v>55</v>
      </c>
      <c r="B1935" s="518" t="s">
        <v>419</v>
      </c>
      <c r="C1935" s="519" t="e">
        <f>ROUND((Q1935-R1935)/H1935/12,0)</f>
        <v>#DIV/0!</v>
      </c>
      <c r="D1935" s="519" t="e">
        <f>ROUND(R1935/F1935/12,0)</f>
        <v>#DIV/0!</v>
      </c>
      <c r="E1935" s="615"/>
      <c r="F1935" s="616"/>
      <c r="G1935" s="616"/>
      <c r="H1935" s="614">
        <f>E1935+G1935</f>
        <v>0</v>
      </c>
      <c r="I1935" s="541"/>
      <c r="J1935" s="542"/>
      <c r="K1935" s="519" t="s">
        <v>419</v>
      </c>
      <c r="L1935" s="519">
        <f>I1935</f>
        <v>0</v>
      </c>
      <c r="M1935" s="542"/>
      <c r="N1935" s="542"/>
      <c r="O1935" s="519" t="s">
        <v>419</v>
      </c>
      <c r="P1935" s="519">
        <f>M1935</f>
        <v>0</v>
      </c>
      <c r="Q1935" s="519">
        <f>I1935+M1935</f>
        <v>0</v>
      </c>
      <c r="R1935" s="519">
        <f>J1935+N1935</f>
        <v>0</v>
      </c>
      <c r="S1935" s="519" t="s">
        <v>419</v>
      </c>
      <c r="T1935" s="521">
        <f>Q1935</f>
        <v>0</v>
      </c>
    </row>
    <row r="1936" spans="1:20" ht="15.75" hidden="1" thickBot="1">
      <c r="A1936" s="534" t="s">
        <v>56</v>
      </c>
      <c r="B1936" s="518" t="s">
        <v>419</v>
      </c>
      <c r="C1936" s="519" t="e">
        <f>ROUND((Q1936-R1936)/H1936/12,0)</f>
        <v>#DIV/0!</v>
      </c>
      <c r="D1936" s="519" t="e">
        <f>ROUND(R1936/F1936/12,0)</f>
        <v>#DIV/0!</v>
      </c>
      <c r="E1936" s="615"/>
      <c r="F1936" s="616"/>
      <c r="G1936" s="616"/>
      <c r="H1936" s="614">
        <f>E1936+G1936</f>
        <v>0</v>
      </c>
      <c r="I1936" s="541"/>
      <c r="J1936" s="542"/>
      <c r="K1936" s="519" t="s">
        <v>419</v>
      </c>
      <c r="L1936" s="519">
        <f>I1936</f>
        <v>0</v>
      </c>
      <c r="M1936" s="542"/>
      <c r="N1936" s="542"/>
      <c r="O1936" s="519" t="s">
        <v>419</v>
      </c>
      <c r="P1936" s="519">
        <f>M1936</f>
        <v>0</v>
      </c>
      <c r="Q1936" s="519">
        <f>I1936+M1936</f>
        <v>0</v>
      </c>
      <c r="R1936" s="519">
        <f>J1936+N1936</f>
        <v>0</v>
      </c>
      <c r="S1936" s="519" t="s">
        <v>419</v>
      </c>
      <c r="T1936" s="521">
        <f>Q1936</f>
        <v>0</v>
      </c>
    </row>
    <row r="1937" spans="1:20" ht="15.75" hidden="1" thickBot="1">
      <c r="A1937" s="534" t="s">
        <v>57</v>
      </c>
      <c r="B1937" s="518" t="s">
        <v>419</v>
      </c>
      <c r="C1937" s="519" t="s">
        <v>419</v>
      </c>
      <c r="D1937" s="519" t="s">
        <v>419</v>
      </c>
      <c r="E1937" s="612" t="s">
        <v>419</v>
      </c>
      <c r="F1937" s="613" t="s">
        <v>419</v>
      </c>
      <c r="G1937" s="613" t="s">
        <v>419</v>
      </c>
      <c r="H1937" s="614" t="s">
        <v>419</v>
      </c>
      <c r="I1937" s="522" t="s">
        <v>419</v>
      </c>
      <c r="J1937" s="519" t="s">
        <v>419</v>
      </c>
      <c r="K1937" s="542"/>
      <c r="L1937" s="519">
        <f>K1937</f>
        <v>0</v>
      </c>
      <c r="M1937" s="519" t="s">
        <v>419</v>
      </c>
      <c r="N1937" s="519" t="s">
        <v>419</v>
      </c>
      <c r="O1937" s="542"/>
      <c r="P1937" s="519">
        <f>O1937</f>
        <v>0</v>
      </c>
      <c r="Q1937" s="519" t="s">
        <v>419</v>
      </c>
      <c r="R1937" s="519" t="s">
        <v>419</v>
      </c>
      <c r="S1937" s="519">
        <f>K1937+O1937</f>
        <v>0</v>
      </c>
      <c r="T1937" s="521">
        <f>S1937</f>
        <v>0</v>
      </c>
    </row>
    <row r="1938" spans="1:20" ht="18.75" hidden="1" thickBot="1">
      <c r="A1938" s="535" t="s">
        <v>518</v>
      </c>
      <c r="B1938" s="536"/>
      <c r="C1938" s="519" t="e">
        <f>ROUND((Q1938-R1938)/H1938/12,0)</f>
        <v>#DIV/0!</v>
      </c>
      <c r="D1938" s="519" t="e">
        <f>ROUND(R1938/F1938/12,0)</f>
        <v>#DIV/0!</v>
      </c>
      <c r="E1938" s="612">
        <f>E1939+E1940</f>
        <v>0</v>
      </c>
      <c r="F1938" s="613">
        <f>F1939+F1940</f>
        <v>0</v>
      </c>
      <c r="G1938" s="613">
        <f>G1939+G1940</f>
        <v>0</v>
      </c>
      <c r="H1938" s="614">
        <f>IF(E1938+G1938=H1939+H1940,E1938+G1938, "CHYBA")</f>
        <v>0</v>
      </c>
      <c r="I1938" s="522">
        <f>I1939+I1940</f>
        <v>0</v>
      </c>
      <c r="J1938" s="519">
        <f t="shared" ref="J1938" si="623">J1939+J1940</f>
        <v>0</v>
      </c>
      <c r="K1938" s="519">
        <f>K1941</f>
        <v>0</v>
      </c>
      <c r="L1938" s="519">
        <f>IF(I1938+K1938=L1939+L1940+L1941,I1938+K1938,"CHYBA")</f>
        <v>0</v>
      </c>
      <c r="M1938" s="519">
        <f>M1939+M1940</f>
        <v>0</v>
      </c>
      <c r="N1938" s="519">
        <f>N1939+N1940</f>
        <v>0</v>
      </c>
      <c r="O1938" s="519">
        <f>O1941</f>
        <v>0</v>
      </c>
      <c r="P1938" s="519">
        <f>IF(M1938+O1938=P1939+P1940+P1941,M1938+O1938,"CHYBA")</f>
        <v>0</v>
      </c>
      <c r="Q1938" s="519">
        <f>Q1939+Q1940</f>
        <v>0</v>
      </c>
      <c r="R1938" s="519">
        <f>R1939+R1940</f>
        <v>0</v>
      </c>
      <c r="S1938" s="519">
        <f>S1941</f>
        <v>0</v>
      </c>
      <c r="T1938" s="521">
        <f>IF(Q1938+S1938=T1939+T1940+T1941,Q1938+S1938,"CHYBA")</f>
        <v>0</v>
      </c>
    </row>
    <row r="1939" spans="1:20" ht="15.75" hidden="1" thickBot="1">
      <c r="A1939" s="534" t="s">
        <v>55</v>
      </c>
      <c r="B1939" s="518" t="s">
        <v>419</v>
      </c>
      <c r="C1939" s="519" t="e">
        <f>ROUND((Q1939-R1939)/H1939/12,0)</f>
        <v>#DIV/0!</v>
      </c>
      <c r="D1939" s="519" t="e">
        <f>ROUND(R1939/F1939/12,0)</f>
        <v>#DIV/0!</v>
      </c>
      <c r="E1939" s="615"/>
      <c r="F1939" s="616"/>
      <c r="G1939" s="616"/>
      <c r="H1939" s="614">
        <f>E1939+G1939</f>
        <v>0</v>
      </c>
      <c r="I1939" s="541"/>
      <c r="J1939" s="542"/>
      <c r="K1939" s="519" t="s">
        <v>419</v>
      </c>
      <c r="L1939" s="519">
        <f>I1939</f>
        <v>0</v>
      </c>
      <c r="M1939" s="542"/>
      <c r="N1939" s="542"/>
      <c r="O1939" s="519" t="s">
        <v>419</v>
      </c>
      <c r="P1939" s="519">
        <f>M1939</f>
        <v>0</v>
      </c>
      <c r="Q1939" s="519">
        <f>I1939+M1939</f>
        <v>0</v>
      </c>
      <c r="R1939" s="519">
        <f>J1939+N1939</f>
        <v>0</v>
      </c>
      <c r="S1939" s="519" t="s">
        <v>419</v>
      </c>
      <c r="T1939" s="521">
        <f>Q1939</f>
        <v>0</v>
      </c>
    </row>
    <row r="1940" spans="1:20" ht="15.75" hidden="1" thickBot="1">
      <c r="A1940" s="534" t="s">
        <v>56</v>
      </c>
      <c r="B1940" s="518" t="s">
        <v>419</v>
      </c>
      <c r="C1940" s="519" t="e">
        <f>ROUND((Q1940-R1940)/H1940/12,0)</f>
        <v>#DIV/0!</v>
      </c>
      <c r="D1940" s="519" t="e">
        <f>ROUND(R1940/F1940/12,0)</f>
        <v>#DIV/0!</v>
      </c>
      <c r="E1940" s="615"/>
      <c r="F1940" s="616"/>
      <c r="G1940" s="616"/>
      <c r="H1940" s="614">
        <f>E1940+G1940</f>
        <v>0</v>
      </c>
      <c r="I1940" s="541"/>
      <c r="J1940" s="542"/>
      <c r="K1940" s="519" t="s">
        <v>419</v>
      </c>
      <c r="L1940" s="519">
        <f>I1940</f>
        <v>0</v>
      </c>
      <c r="M1940" s="542"/>
      <c r="N1940" s="542"/>
      <c r="O1940" s="519" t="s">
        <v>419</v>
      </c>
      <c r="P1940" s="519">
        <f>M1940</f>
        <v>0</v>
      </c>
      <c r="Q1940" s="519">
        <f>I1940+M1940</f>
        <v>0</v>
      </c>
      <c r="R1940" s="519">
        <f>J1940+N1940</f>
        <v>0</v>
      </c>
      <c r="S1940" s="519" t="s">
        <v>419</v>
      </c>
      <c r="T1940" s="521">
        <f>Q1940</f>
        <v>0</v>
      </c>
    </row>
    <row r="1941" spans="1:20" ht="15.75" hidden="1" thickBot="1">
      <c r="A1941" s="534" t="s">
        <v>57</v>
      </c>
      <c r="B1941" s="518" t="s">
        <v>419</v>
      </c>
      <c r="C1941" s="519" t="s">
        <v>419</v>
      </c>
      <c r="D1941" s="519" t="s">
        <v>419</v>
      </c>
      <c r="E1941" s="612" t="s">
        <v>419</v>
      </c>
      <c r="F1941" s="613" t="s">
        <v>419</v>
      </c>
      <c r="G1941" s="613" t="s">
        <v>419</v>
      </c>
      <c r="H1941" s="614" t="s">
        <v>419</v>
      </c>
      <c r="I1941" s="522" t="s">
        <v>419</v>
      </c>
      <c r="J1941" s="519" t="s">
        <v>419</v>
      </c>
      <c r="K1941" s="542"/>
      <c r="L1941" s="519">
        <f>K1941</f>
        <v>0</v>
      </c>
      <c r="M1941" s="519" t="s">
        <v>419</v>
      </c>
      <c r="N1941" s="519" t="s">
        <v>419</v>
      </c>
      <c r="O1941" s="542"/>
      <c r="P1941" s="519">
        <f>O1941</f>
        <v>0</v>
      </c>
      <c r="Q1941" s="519" t="s">
        <v>419</v>
      </c>
      <c r="R1941" s="519" t="s">
        <v>419</v>
      </c>
      <c r="S1941" s="519">
        <f>K1941+O1941</f>
        <v>0</v>
      </c>
      <c r="T1941" s="521">
        <f>S1941</f>
        <v>0</v>
      </c>
    </row>
    <row r="1942" spans="1:20" ht="18.75" hidden="1" thickBot="1">
      <c r="A1942" s="535" t="s">
        <v>518</v>
      </c>
      <c r="B1942" s="536"/>
      <c r="C1942" s="519" t="e">
        <f>ROUND((Q1942-R1942)/H1942/12,0)</f>
        <v>#DIV/0!</v>
      </c>
      <c r="D1942" s="519" t="e">
        <f>ROUND(R1942/F1942/12,0)</f>
        <v>#DIV/0!</v>
      </c>
      <c r="E1942" s="612">
        <f>E1943+E1944</f>
        <v>0</v>
      </c>
      <c r="F1942" s="613">
        <f>F1943+F1944</f>
        <v>0</v>
      </c>
      <c r="G1942" s="613">
        <f>G1943+G1944</f>
        <v>0</v>
      </c>
      <c r="H1942" s="614">
        <f>IF(E1942+G1942=H1943+H1944,E1942+G1942, "CHYBA")</f>
        <v>0</v>
      </c>
      <c r="I1942" s="522">
        <f>I1943+I1944</f>
        <v>0</v>
      </c>
      <c r="J1942" s="519">
        <f t="shared" ref="J1942" si="624">J1943+J1944</f>
        <v>0</v>
      </c>
      <c r="K1942" s="519">
        <f>K1945</f>
        <v>0</v>
      </c>
      <c r="L1942" s="519">
        <f>IF(I1942+K1942=L1943+L1944+L1945,I1942+K1942,"CHYBA")</f>
        <v>0</v>
      </c>
      <c r="M1942" s="519">
        <f>M1943+M1944</f>
        <v>0</v>
      </c>
      <c r="N1942" s="519">
        <f>N1943+N1944</f>
        <v>0</v>
      </c>
      <c r="O1942" s="519">
        <f>O1945</f>
        <v>0</v>
      </c>
      <c r="P1942" s="519">
        <f>IF(M1942+O1942=P1943+P1944+P1945,M1942+O1942,"CHYBA")</f>
        <v>0</v>
      </c>
      <c r="Q1942" s="519">
        <f>Q1943+Q1944</f>
        <v>0</v>
      </c>
      <c r="R1942" s="519">
        <f>R1943+R1944</f>
        <v>0</v>
      </c>
      <c r="S1942" s="519">
        <f>S1945</f>
        <v>0</v>
      </c>
      <c r="T1942" s="521">
        <f>IF(Q1942+S1942=T1943+T1944+T1945,Q1942+S1942,"CHYBA")</f>
        <v>0</v>
      </c>
    </row>
    <row r="1943" spans="1:20" ht="15.75" hidden="1" thickBot="1">
      <c r="A1943" s="534" t="s">
        <v>55</v>
      </c>
      <c r="B1943" s="518" t="s">
        <v>419</v>
      </c>
      <c r="C1943" s="519" t="e">
        <f>ROUND((Q1943-R1943)/H1943/12,0)</f>
        <v>#DIV/0!</v>
      </c>
      <c r="D1943" s="519" t="e">
        <f>ROUND(R1943/F1943/12,0)</f>
        <v>#DIV/0!</v>
      </c>
      <c r="E1943" s="615"/>
      <c r="F1943" s="616"/>
      <c r="G1943" s="616"/>
      <c r="H1943" s="614">
        <f>E1943+G1943</f>
        <v>0</v>
      </c>
      <c r="I1943" s="541"/>
      <c r="J1943" s="542"/>
      <c r="K1943" s="519" t="s">
        <v>419</v>
      </c>
      <c r="L1943" s="519">
        <f>I1943</f>
        <v>0</v>
      </c>
      <c r="M1943" s="542"/>
      <c r="N1943" s="542"/>
      <c r="O1943" s="519" t="s">
        <v>419</v>
      </c>
      <c r="P1943" s="519">
        <f>M1943</f>
        <v>0</v>
      </c>
      <c r="Q1943" s="519">
        <f>I1943+M1943</f>
        <v>0</v>
      </c>
      <c r="R1943" s="519">
        <f>J1943+N1943</f>
        <v>0</v>
      </c>
      <c r="S1943" s="519" t="s">
        <v>419</v>
      </c>
      <c r="T1943" s="521">
        <f>Q1943</f>
        <v>0</v>
      </c>
    </row>
    <row r="1944" spans="1:20" ht="15.75" hidden="1" thickBot="1">
      <c r="A1944" s="534" t="s">
        <v>56</v>
      </c>
      <c r="B1944" s="518" t="s">
        <v>419</v>
      </c>
      <c r="C1944" s="519" t="e">
        <f>ROUND((Q1944-R1944)/H1944/12,0)</f>
        <v>#DIV/0!</v>
      </c>
      <c r="D1944" s="519" t="e">
        <f>ROUND(R1944/F1944/12,0)</f>
        <v>#DIV/0!</v>
      </c>
      <c r="E1944" s="615"/>
      <c r="F1944" s="616"/>
      <c r="G1944" s="616"/>
      <c r="H1944" s="614">
        <f>E1944+G1944</f>
        <v>0</v>
      </c>
      <c r="I1944" s="541"/>
      <c r="J1944" s="542"/>
      <c r="K1944" s="519" t="s">
        <v>419</v>
      </c>
      <c r="L1944" s="519">
        <f>I1944</f>
        <v>0</v>
      </c>
      <c r="M1944" s="542"/>
      <c r="N1944" s="542"/>
      <c r="O1944" s="519" t="s">
        <v>419</v>
      </c>
      <c r="P1944" s="519">
        <f>M1944</f>
        <v>0</v>
      </c>
      <c r="Q1944" s="519">
        <f>I1944+M1944</f>
        <v>0</v>
      </c>
      <c r="R1944" s="519">
        <f>J1944+N1944</f>
        <v>0</v>
      </c>
      <c r="S1944" s="519" t="s">
        <v>419</v>
      </c>
      <c r="T1944" s="521">
        <f>Q1944</f>
        <v>0</v>
      </c>
    </row>
    <row r="1945" spans="1:20" ht="15.75" hidden="1" thickBot="1">
      <c r="A1945" s="551" t="s">
        <v>57</v>
      </c>
      <c r="B1945" s="552" t="s">
        <v>419</v>
      </c>
      <c r="C1945" s="553" t="s">
        <v>419</v>
      </c>
      <c r="D1945" s="553" t="s">
        <v>419</v>
      </c>
      <c r="E1945" s="621" t="s">
        <v>419</v>
      </c>
      <c r="F1945" s="622" t="s">
        <v>419</v>
      </c>
      <c r="G1945" s="622" t="s">
        <v>419</v>
      </c>
      <c r="H1945" s="623" t="s">
        <v>419</v>
      </c>
      <c r="I1945" s="557" t="s">
        <v>419</v>
      </c>
      <c r="J1945" s="553" t="s">
        <v>419</v>
      </c>
      <c r="K1945" s="558"/>
      <c r="L1945" s="553">
        <f>K1945</f>
        <v>0</v>
      </c>
      <c r="M1945" s="553" t="s">
        <v>419</v>
      </c>
      <c r="N1945" s="553" t="s">
        <v>419</v>
      </c>
      <c r="O1945" s="558"/>
      <c r="P1945" s="553">
        <f>O1945</f>
        <v>0</v>
      </c>
      <c r="Q1945" s="553" t="s">
        <v>419</v>
      </c>
      <c r="R1945" s="553" t="s">
        <v>419</v>
      </c>
      <c r="S1945" s="553">
        <f>K1945+O1945</f>
        <v>0</v>
      </c>
      <c r="T1945" s="559">
        <f>S1945</f>
        <v>0</v>
      </c>
    </row>
    <row r="1946" spans="1:20" ht="16.5" hidden="1" thickBot="1">
      <c r="A1946" s="528" t="s">
        <v>427</v>
      </c>
      <c r="B1946" s="529" t="s">
        <v>419</v>
      </c>
      <c r="C1946" s="530" t="e">
        <f>ROUND((Q1946-R1946)/H1946/12,0)</f>
        <v>#DIV/0!</v>
      </c>
      <c r="D1946" s="530" t="e">
        <f>ROUND(R1946/F1946/12,0)</f>
        <v>#DIV/0!</v>
      </c>
      <c r="E1946" s="624">
        <f>E1947+E1948</f>
        <v>0</v>
      </c>
      <c r="F1946" s="625">
        <f>F1947+F1948</f>
        <v>0</v>
      </c>
      <c r="G1946" s="625">
        <f>G1947+G1948</f>
        <v>0</v>
      </c>
      <c r="H1946" s="626">
        <f>IF(E1946+G1946=H1947+H1948,E1946+G1946, "CHYBA")</f>
        <v>0</v>
      </c>
      <c r="I1946" s="533">
        <f>I1947+I1948</f>
        <v>0</v>
      </c>
      <c r="J1946" s="530">
        <f t="shared" ref="J1946" si="625">J1947+J1948</f>
        <v>0</v>
      </c>
      <c r="K1946" s="530">
        <f>K1949</f>
        <v>0</v>
      </c>
      <c r="L1946" s="530">
        <f>IF(I1946+K1946=L1947+L1948+L1949,I1946+K1946,"CHYBA")</f>
        <v>0</v>
      </c>
      <c r="M1946" s="530">
        <f>M1947+M1948</f>
        <v>0</v>
      </c>
      <c r="N1946" s="530">
        <f>N1947+N1948</f>
        <v>0</v>
      </c>
      <c r="O1946" s="530">
        <f>O1949</f>
        <v>0</v>
      </c>
      <c r="P1946" s="530">
        <f>IF(M1946+O1946=P1947+P1948+P1949,M1946+O1946,"CHYBA")</f>
        <v>0</v>
      </c>
      <c r="Q1946" s="530">
        <f>Q1947+Q1948</f>
        <v>0</v>
      </c>
      <c r="R1946" s="530">
        <f>R1947+R1948</f>
        <v>0</v>
      </c>
      <c r="S1946" s="530">
        <f>S1949</f>
        <v>0</v>
      </c>
      <c r="T1946" s="532">
        <f>IF(Q1946+S1946=T1947+T1948+T1949,Q1946+S1946,"CHYBA")</f>
        <v>0</v>
      </c>
    </row>
    <row r="1947" spans="1:20" ht="15.75" hidden="1" thickBot="1">
      <c r="A1947" s="534" t="s">
        <v>55</v>
      </c>
      <c r="B1947" s="518" t="s">
        <v>419</v>
      </c>
      <c r="C1947" s="519" t="e">
        <f>ROUND((Q1947-R1947)/H1947/12,0)</f>
        <v>#DIV/0!</v>
      </c>
      <c r="D1947" s="519" t="e">
        <f>ROUND(R1947/F1947/12,0)</f>
        <v>#DIV/0!</v>
      </c>
      <c r="E1947" s="612">
        <f>E1951+E1955+E1959+E1963+E1967+E1971+E1975</f>
        <v>0</v>
      </c>
      <c r="F1947" s="613">
        <f>F1951+F1955+F1959+F1963+F1967+F1971+F1975</f>
        <v>0</v>
      </c>
      <c r="G1947" s="613">
        <f>G1951+G1955+G1959+G1963+G1967+G1971+G1975</f>
        <v>0</v>
      </c>
      <c r="H1947" s="614">
        <f>E1947+G1947</f>
        <v>0</v>
      </c>
      <c r="I1947" s="522">
        <f>I1951+I1955+I1959+I1963+I1967+I1971+I1975</f>
        <v>0</v>
      </c>
      <c r="J1947" s="519">
        <f t="shared" ref="J1947:J1948" si="626">J1951+J1955+J1959+J1963+J1967+J1971+J1975</f>
        <v>0</v>
      </c>
      <c r="K1947" s="519" t="s">
        <v>419</v>
      </c>
      <c r="L1947" s="519">
        <f>I1947</f>
        <v>0</v>
      </c>
      <c r="M1947" s="519">
        <f>M1951+M1955+M1959+M1963+M1967+M1971+M1975</f>
        <v>0</v>
      </c>
      <c r="N1947" s="519">
        <f t="shared" ref="N1947:N1948" si="627">N1951+N1955+N1959+N1963+N1967+N1971+N1975</f>
        <v>0</v>
      </c>
      <c r="O1947" s="519" t="s">
        <v>419</v>
      </c>
      <c r="P1947" s="519">
        <f>M1947</f>
        <v>0</v>
      </c>
      <c r="Q1947" s="519">
        <f>I1947+M1947</f>
        <v>0</v>
      </c>
      <c r="R1947" s="519">
        <f>J1947+N1947</f>
        <v>0</v>
      </c>
      <c r="S1947" s="519" t="s">
        <v>419</v>
      </c>
      <c r="T1947" s="521">
        <f>Q1947</f>
        <v>0</v>
      </c>
    </row>
    <row r="1948" spans="1:20" ht="15.75" hidden="1" thickBot="1">
      <c r="A1948" s="534" t="s">
        <v>56</v>
      </c>
      <c r="B1948" s="518" t="s">
        <v>419</v>
      </c>
      <c r="C1948" s="519" t="e">
        <f>ROUND((Q1948-R1948)/H1948/12,0)</f>
        <v>#DIV/0!</v>
      </c>
      <c r="D1948" s="519" t="e">
        <f>ROUND(R1948/F1948/12,0)</f>
        <v>#DIV/0!</v>
      </c>
      <c r="E1948" s="612">
        <f>E1952+E1956+E1960+E1964+E1968+E1972+E1976</f>
        <v>0</v>
      </c>
      <c r="F1948" s="613">
        <f t="shared" ref="F1948:G1948" si="628">F1952+F1956+F1960+F1964+F1968+F1972+F1976</f>
        <v>0</v>
      </c>
      <c r="G1948" s="613">
        <f t="shared" si="628"/>
        <v>0</v>
      </c>
      <c r="H1948" s="614">
        <f>E1948+G1948</f>
        <v>0</v>
      </c>
      <c r="I1948" s="522">
        <f>I1952+I1956+I1960+I1964+I1968+I1972+I1976</f>
        <v>0</v>
      </c>
      <c r="J1948" s="519">
        <f t="shared" si="626"/>
        <v>0</v>
      </c>
      <c r="K1948" s="519" t="s">
        <v>419</v>
      </c>
      <c r="L1948" s="519">
        <f>I1948</f>
        <v>0</v>
      </c>
      <c r="M1948" s="519">
        <f>M1952+M1956+M1960+M1964+M1968+M1972+M1976</f>
        <v>0</v>
      </c>
      <c r="N1948" s="519">
        <f t="shared" si="627"/>
        <v>0</v>
      </c>
      <c r="O1948" s="519" t="s">
        <v>419</v>
      </c>
      <c r="P1948" s="519">
        <f>M1948</f>
        <v>0</v>
      </c>
      <c r="Q1948" s="519">
        <f>I1948+M1948</f>
        <v>0</v>
      </c>
      <c r="R1948" s="519">
        <f>J1948+N1948</f>
        <v>0</v>
      </c>
      <c r="S1948" s="519" t="s">
        <v>419</v>
      </c>
      <c r="T1948" s="521">
        <f>Q1948</f>
        <v>0</v>
      </c>
    </row>
    <row r="1949" spans="1:20" ht="15.75" hidden="1" thickBot="1">
      <c r="A1949" s="534" t="s">
        <v>57</v>
      </c>
      <c r="B1949" s="518" t="s">
        <v>419</v>
      </c>
      <c r="C1949" s="519" t="s">
        <v>419</v>
      </c>
      <c r="D1949" s="519" t="s">
        <v>419</v>
      </c>
      <c r="E1949" s="612" t="s">
        <v>419</v>
      </c>
      <c r="F1949" s="613" t="s">
        <v>419</v>
      </c>
      <c r="G1949" s="613" t="s">
        <v>419</v>
      </c>
      <c r="H1949" s="614" t="s">
        <v>419</v>
      </c>
      <c r="I1949" s="522" t="s">
        <v>419</v>
      </c>
      <c r="J1949" s="519" t="s">
        <v>419</v>
      </c>
      <c r="K1949" s="519">
        <f>K1953+K1957+K1961+K1965+K1969+K1973+K1977</f>
        <v>0</v>
      </c>
      <c r="L1949" s="519">
        <f>K1949</f>
        <v>0</v>
      </c>
      <c r="M1949" s="519" t="s">
        <v>419</v>
      </c>
      <c r="N1949" s="519" t="s">
        <v>419</v>
      </c>
      <c r="O1949" s="519">
        <f>O1953+O1957+O1961+O1965+O1969+O1973+O1977</f>
        <v>0</v>
      </c>
      <c r="P1949" s="519">
        <f>O1949</f>
        <v>0</v>
      </c>
      <c r="Q1949" s="519" t="s">
        <v>419</v>
      </c>
      <c r="R1949" s="519" t="s">
        <v>419</v>
      </c>
      <c r="S1949" s="519">
        <f>K1949+O1949</f>
        <v>0</v>
      </c>
      <c r="T1949" s="521">
        <f>S1949</f>
        <v>0</v>
      </c>
    </row>
    <row r="1950" spans="1:20" ht="18.75" hidden="1" thickBot="1">
      <c r="A1950" s="535" t="s">
        <v>518</v>
      </c>
      <c r="B1950" s="536"/>
      <c r="C1950" s="519" t="e">
        <f>ROUND((Q1950-R1950)/H1950/12,0)</f>
        <v>#DIV/0!</v>
      </c>
      <c r="D1950" s="519" t="e">
        <f>ROUND(R1950/F1950/12,0)</f>
        <v>#DIV/0!</v>
      </c>
      <c r="E1950" s="612">
        <f>E1951+E1952</f>
        <v>0</v>
      </c>
      <c r="F1950" s="613">
        <f>F1951+F1952</f>
        <v>0</v>
      </c>
      <c r="G1950" s="613">
        <f>G1951+G1952</f>
        <v>0</v>
      </c>
      <c r="H1950" s="614">
        <f>IF(E1950+G1950=H1951+H1952,E1950+G1950, "CHYBA")</f>
        <v>0</v>
      </c>
      <c r="I1950" s="537">
        <f>I1951+I1952</f>
        <v>0</v>
      </c>
      <c r="J1950" s="538">
        <f>J1951+J1952</f>
        <v>0</v>
      </c>
      <c r="K1950" s="538">
        <f>K1953</f>
        <v>0</v>
      </c>
      <c r="L1950" s="538">
        <f>IF(I1950+K1950=L1951+L1952+L1953,I1950+K1950,"CHYBA")</f>
        <v>0</v>
      </c>
      <c r="M1950" s="519">
        <f>M1951+M1952</f>
        <v>0</v>
      </c>
      <c r="N1950" s="519">
        <f>N1951+N1952</f>
        <v>0</v>
      </c>
      <c r="O1950" s="519">
        <f>O1953</f>
        <v>0</v>
      </c>
      <c r="P1950" s="519">
        <f>IF(M1950+O1950=P1951+P1952+P1953,M1950+O1950,"CHYBA")</f>
        <v>0</v>
      </c>
      <c r="Q1950" s="519">
        <f>Q1951+Q1952</f>
        <v>0</v>
      </c>
      <c r="R1950" s="519">
        <f>R1951+R1952</f>
        <v>0</v>
      </c>
      <c r="S1950" s="519">
        <f>S1953</f>
        <v>0</v>
      </c>
      <c r="T1950" s="521">
        <f>IF(Q1950+S1950=T1951+T1952+T1953,Q1950+S1950,"CHYBA")</f>
        <v>0</v>
      </c>
    </row>
    <row r="1951" spans="1:20" ht="15.75" hidden="1" thickBot="1">
      <c r="A1951" s="534" t="s">
        <v>55</v>
      </c>
      <c r="B1951" s="518" t="s">
        <v>419</v>
      </c>
      <c r="C1951" s="519" t="e">
        <f>ROUND((Q1951-R1951)/H1951/12,0)</f>
        <v>#DIV/0!</v>
      </c>
      <c r="D1951" s="519" t="e">
        <f>ROUND(R1951/F1951/12,0)</f>
        <v>#DIV/0!</v>
      </c>
      <c r="E1951" s="615"/>
      <c r="F1951" s="616"/>
      <c r="G1951" s="616"/>
      <c r="H1951" s="614">
        <f>E1951+G1951</f>
        <v>0</v>
      </c>
      <c r="I1951" s="541"/>
      <c r="J1951" s="542"/>
      <c r="K1951" s="538" t="s">
        <v>419</v>
      </c>
      <c r="L1951" s="538">
        <f>I1951</f>
        <v>0</v>
      </c>
      <c r="M1951" s="542"/>
      <c r="N1951" s="542"/>
      <c r="O1951" s="519" t="s">
        <v>419</v>
      </c>
      <c r="P1951" s="519">
        <f>M1951</f>
        <v>0</v>
      </c>
      <c r="Q1951" s="519">
        <f>I1951+M1951</f>
        <v>0</v>
      </c>
      <c r="R1951" s="519">
        <f>J1951+N1951</f>
        <v>0</v>
      </c>
      <c r="S1951" s="519" t="s">
        <v>419</v>
      </c>
      <c r="T1951" s="521">
        <f>Q1951</f>
        <v>0</v>
      </c>
    </row>
    <row r="1952" spans="1:20" ht="15.75" hidden="1" thickBot="1">
      <c r="A1952" s="534" t="s">
        <v>56</v>
      </c>
      <c r="B1952" s="518" t="s">
        <v>419</v>
      </c>
      <c r="C1952" s="519" t="e">
        <f>ROUND((Q1952-R1952)/H1952/12,0)</f>
        <v>#DIV/0!</v>
      </c>
      <c r="D1952" s="519" t="e">
        <f>ROUND(R1952/F1952/12,0)</f>
        <v>#DIV/0!</v>
      </c>
      <c r="E1952" s="615"/>
      <c r="F1952" s="616"/>
      <c r="G1952" s="616"/>
      <c r="H1952" s="614">
        <f>E1952+G1952</f>
        <v>0</v>
      </c>
      <c r="I1952" s="541"/>
      <c r="J1952" s="542"/>
      <c r="K1952" s="538" t="s">
        <v>419</v>
      </c>
      <c r="L1952" s="538">
        <f>I1952</f>
        <v>0</v>
      </c>
      <c r="M1952" s="542"/>
      <c r="N1952" s="542"/>
      <c r="O1952" s="519" t="s">
        <v>419</v>
      </c>
      <c r="P1952" s="519">
        <f>M1952</f>
        <v>0</v>
      </c>
      <c r="Q1952" s="519">
        <f>I1952+M1952</f>
        <v>0</v>
      </c>
      <c r="R1952" s="519">
        <f>J1952+N1952</f>
        <v>0</v>
      </c>
      <c r="S1952" s="519" t="s">
        <v>419</v>
      </c>
      <c r="T1952" s="521">
        <f>Q1952</f>
        <v>0</v>
      </c>
    </row>
    <row r="1953" spans="1:20" ht="15.75" hidden="1" thickBot="1">
      <c r="A1953" s="534" t="s">
        <v>57</v>
      </c>
      <c r="B1953" s="518" t="s">
        <v>419</v>
      </c>
      <c r="C1953" s="519" t="s">
        <v>419</v>
      </c>
      <c r="D1953" s="519" t="s">
        <v>419</v>
      </c>
      <c r="E1953" s="612" t="s">
        <v>419</v>
      </c>
      <c r="F1953" s="613" t="s">
        <v>419</v>
      </c>
      <c r="G1953" s="613" t="s">
        <v>419</v>
      </c>
      <c r="H1953" s="614" t="s">
        <v>419</v>
      </c>
      <c r="I1953" s="522" t="s">
        <v>419</v>
      </c>
      <c r="J1953" s="519" t="s">
        <v>419</v>
      </c>
      <c r="K1953" s="542"/>
      <c r="L1953" s="538">
        <f>K1953</f>
        <v>0</v>
      </c>
      <c r="M1953" s="519" t="s">
        <v>419</v>
      </c>
      <c r="N1953" s="519" t="s">
        <v>419</v>
      </c>
      <c r="O1953" s="542"/>
      <c r="P1953" s="519">
        <f>O1953</f>
        <v>0</v>
      </c>
      <c r="Q1953" s="519" t="s">
        <v>419</v>
      </c>
      <c r="R1953" s="519" t="s">
        <v>419</v>
      </c>
      <c r="S1953" s="519">
        <f>K1953+O1953</f>
        <v>0</v>
      </c>
      <c r="T1953" s="521">
        <f>S1953</f>
        <v>0</v>
      </c>
    </row>
    <row r="1954" spans="1:20" ht="18.75" hidden="1" thickBot="1">
      <c r="A1954" s="535" t="s">
        <v>518</v>
      </c>
      <c r="B1954" s="536"/>
      <c r="C1954" s="519" t="e">
        <f>ROUND((Q1954-R1954)/H1954/12,0)</f>
        <v>#DIV/0!</v>
      </c>
      <c r="D1954" s="519" t="e">
        <f>ROUND(R1954/F1954/12,0)</f>
        <v>#DIV/0!</v>
      </c>
      <c r="E1954" s="612">
        <f>E1955+E1956</f>
        <v>0</v>
      </c>
      <c r="F1954" s="613">
        <f>F1955+F1956</f>
        <v>0</v>
      </c>
      <c r="G1954" s="613">
        <f>G1955+G1956</f>
        <v>0</v>
      </c>
      <c r="H1954" s="614">
        <f>IF(E1954+G1954=H1955+H1956,E1954+G1954, "CHYBA")</f>
        <v>0</v>
      </c>
      <c r="I1954" s="522">
        <f>I1955+I1956</f>
        <v>0</v>
      </c>
      <c r="J1954" s="519">
        <f t="shared" ref="J1954" si="629">J1955+J1956</f>
        <v>0</v>
      </c>
      <c r="K1954" s="519">
        <f>K1957</f>
        <v>0</v>
      </c>
      <c r="L1954" s="519">
        <f>IF(I1954+K1954=L1955+L1956+L1957,I1954+K1954,"CHYBA")</f>
        <v>0</v>
      </c>
      <c r="M1954" s="519">
        <f>M1955+M1956</f>
        <v>0</v>
      </c>
      <c r="N1954" s="519">
        <f>N1955+N1956</f>
        <v>0</v>
      </c>
      <c r="O1954" s="519">
        <f>O1957</f>
        <v>0</v>
      </c>
      <c r="P1954" s="519">
        <f>IF(M1954+O1954=P1955+P1956+P1957,M1954+O1954,"CHYBA")</f>
        <v>0</v>
      </c>
      <c r="Q1954" s="519">
        <f>Q1955+Q1956</f>
        <v>0</v>
      </c>
      <c r="R1954" s="519">
        <f>R1955+R1956</f>
        <v>0</v>
      </c>
      <c r="S1954" s="519">
        <f>S1957</f>
        <v>0</v>
      </c>
      <c r="T1954" s="521">
        <f>IF(Q1954+S1954=T1955+T1956+T1957,Q1954+S1954,"CHYBA")</f>
        <v>0</v>
      </c>
    </row>
    <row r="1955" spans="1:20" ht="15.75" hidden="1" thickBot="1">
      <c r="A1955" s="534" t="s">
        <v>55</v>
      </c>
      <c r="B1955" s="518" t="s">
        <v>419</v>
      </c>
      <c r="C1955" s="519" t="e">
        <f>ROUND((Q1955-R1955)/H1955/12,0)</f>
        <v>#DIV/0!</v>
      </c>
      <c r="D1955" s="519" t="e">
        <f>ROUND(R1955/F1955/12,0)</f>
        <v>#DIV/0!</v>
      </c>
      <c r="E1955" s="615"/>
      <c r="F1955" s="616"/>
      <c r="G1955" s="616"/>
      <c r="H1955" s="614">
        <f>E1955+G1955</f>
        <v>0</v>
      </c>
      <c r="I1955" s="541"/>
      <c r="J1955" s="542"/>
      <c r="K1955" s="519" t="s">
        <v>419</v>
      </c>
      <c r="L1955" s="519">
        <f>I1955</f>
        <v>0</v>
      </c>
      <c r="M1955" s="542"/>
      <c r="N1955" s="542"/>
      <c r="O1955" s="519" t="s">
        <v>419</v>
      </c>
      <c r="P1955" s="519">
        <f>M1955</f>
        <v>0</v>
      </c>
      <c r="Q1955" s="519">
        <f>I1955+M1955</f>
        <v>0</v>
      </c>
      <c r="R1955" s="519">
        <f>J1955+N1955</f>
        <v>0</v>
      </c>
      <c r="S1955" s="519" t="s">
        <v>419</v>
      </c>
      <c r="T1955" s="521">
        <f>Q1955</f>
        <v>0</v>
      </c>
    </row>
    <row r="1956" spans="1:20" ht="15.75" hidden="1" thickBot="1">
      <c r="A1956" s="534" t="s">
        <v>56</v>
      </c>
      <c r="B1956" s="518" t="s">
        <v>419</v>
      </c>
      <c r="C1956" s="519" t="e">
        <f>ROUND((Q1956-R1956)/H1956/12,0)</f>
        <v>#DIV/0!</v>
      </c>
      <c r="D1956" s="519" t="e">
        <f>ROUND(R1956/F1956/12,0)</f>
        <v>#DIV/0!</v>
      </c>
      <c r="E1956" s="615"/>
      <c r="F1956" s="616"/>
      <c r="G1956" s="616"/>
      <c r="H1956" s="614">
        <f>E1956+G1956</f>
        <v>0</v>
      </c>
      <c r="I1956" s="541"/>
      <c r="J1956" s="542"/>
      <c r="K1956" s="519" t="s">
        <v>419</v>
      </c>
      <c r="L1956" s="519">
        <f>I1956</f>
        <v>0</v>
      </c>
      <c r="M1956" s="542"/>
      <c r="N1956" s="542"/>
      <c r="O1956" s="519" t="s">
        <v>419</v>
      </c>
      <c r="P1956" s="519">
        <f>M1956</f>
        <v>0</v>
      </c>
      <c r="Q1956" s="519">
        <f>I1956+M1956</f>
        <v>0</v>
      </c>
      <c r="R1956" s="519">
        <f>J1956+N1956</f>
        <v>0</v>
      </c>
      <c r="S1956" s="519" t="s">
        <v>419</v>
      </c>
      <c r="T1956" s="521">
        <f>Q1956</f>
        <v>0</v>
      </c>
    </row>
    <row r="1957" spans="1:20" ht="15.75" hidden="1" thickBot="1">
      <c r="A1957" s="534" t="s">
        <v>57</v>
      </c>
      <c r="B1957" s="518" t="s">
        <v>419</v>
      </c>
      <c r="C1957" s="519" t="s">
        <v>419</v>
      </c>
      <c r="D1957" s="519" t="s">
        <v>419</v>
      </c>
      <c r="E1957" s="612" t="s">
        <v>419</v>
      </c>
      <c r="F1957" s="613" t="s">
        <v>419</v>
      </c>
      <c r="G1957" s="613" t="s">
        <v>419</v>
      </c>
      <c r="H1957" s="614" t="s">
        <v>419</v>
      </c>
      <c r="I1957" s="522" t="s">
        <v>419</v>
      </c>
      <c r="J1957" s="519" t="s">
        <v>419</v>
      </c>
      <c r="K1957" s="542"/>
      <c r="L1957" s="519">
        <f>K1957</f>
        <v>0</v>
      </c>
      <c r="M1957" s="519" t="s">
        <v>419</v>
      </c>
      <c r="N1957" s="519" t="s">
        <v>419</v>
      </c>
      <c r="O1957" s="542"/>
      <c r="P1957" s="519">
        <f>O1957</f>
        <v>0</v>
      </c>
      <c r="Q1957" s="519" t="s">
        <v>419</v>
      </c>
      <c r="R1957" s="519" t="s">
        <v>419</v>
      </c>
      <c r="S1957" s="519">
        <f>K1957+O1957</f>
        <v>0</v>
      </c>
      <c r="T1957" s="521">
        <f>S1957</f>
        <v>0</v>
      </c>
    </row>
    <row r="1958" spans="1:20" ht="18.75" hidden="1" thickBot="1">
      <c r="A1958" s="535" t="s">
        <v>518</v>
      </c>
      <c r="B1958" s="536"/>
      <c r="C1958" s="519" t="e">
        <f>ROUND((Q1958-R1958)/H1958/12,0)</f>
        <v>#DIV/0!</v>
      </c>
      <c r="D1958" s="519" t="e">
        <f>ROUND(R1958/F1958/12,0)</f>
        <v>#DIV/0!</v>
      </c>
      <c r="E1958" s="612">
        <f>E1959+E1960</f>
        <v>0</v>
      </c>
      <c r="F1958" s="613">
        <f>F1959+F1960</f>
        <v>0</v>
      </c>
      <c r="G1958" s="613">
        <f>G1959+G1960</f>
        <v>0</v>
      </c>
      <c r="H1958" s="614">
        <f>IF(E1958+G1958=H1959+H1960,E1958+G1958, "CHYBA")</f>
        <v>0</v>
      </c>
      <c r="I1958" s="522">
        <f>I1959+I1960</f>
        <v>0</v>
      </c>
      <c r="J1958" s="519">
        <f t="shared" ref="J1958" si="630">J1959+J1960</f>
        <v>0</v>
      </c>
      <c r="K1958" s="519">
        <f>K1961</f>
        <v>0</v>
      </c>
      <c r="L1958" s="519">
        <f>IF(I1958+K1958=L1959+L1960+L1961,I1958+K1958,"CHYBA")</f>
        <v>0</v>
      </c>
      <c r="M1958" s="519">
        <f>M1959+M1960</f>
        <v>0</v>
      </c>
      <c r="N1958" s="519">
        <f>N1959+N1960</f>
        <v>0</v>
      </c>
      <c r="O1958" s="519">
        <f>O1961</f>
        <v>0</v>
      </c>
      <c r="P1958" s="519">
        <f>IF(M1958+O1958=P1959+P1960+P1961,M1958+O1958,"CHYBA")</f>
        <v>0</v>
      </c>
      <c r="Q1958" s="519">
        <f>Q1959+Q1960</f>
        <v>0</v>
      </c>
      <c r="R1958" s="519">
        <f>R1959+R1960</f>
        <v>0</v>
      </c>
      <c r="S1958" s="519">
        <f>S1961</f>
        <v>0</v>
      </c>
      <c r="T1958" s="521">
        <f>IF(Q1958+S1958=T1959+T1960+T1961,Q1958+S1958,"CHYBA")</f>
        <v>0</v>
      </c>
    </row>
    <row r="1959" spans="1:20" ht="15.75" hidden="1" thickBot="1">
      <c r="A1959" s="534" t="s">
        <v>55</v>
      </c>
      <c r="B1959" s="518" t="s">
        <v>419</v>
      </c>
      <c r="C1959" s="519" t="e">
        <f>ROUND((Q1959-R1959)/H1959/12,0)</f>
        <v>#DIV/0!</v>
      </c>
      <c r="D1959" s="519" t="e">
        <f>ROUND(R1959/F1959/12,0)</f>
        <v>#DIV/0!</v>
      </c>
      <c r="E1959" s="615"/>
      <c r="F1959" s="616"/>
      <c r="G1959" s="616"/>
      <c r="H1959" s="614">
        <f>E1959+G1959</f>
        <v>0</v>
      </c>
      <c r="I1959" s="541"/>
      <c r="J1959" s="542"/>
      <c r="K1959" s="519" t="s">
        <v>419</v>
      </c>
      <c r="L1959" s="519">
        <f>I1959</f>
        <v>0</v>
      </c>
      <c r="M1959" s="542"/>
      <c r="N1959" s="542"/>
      <c r="O1959" s="519" t="s">
        <v>419</v>
      </c>
      <c r="P1959" s="519">
        <f>M1959</f>
        <v>0</v>
      </c>
      <c r="Q1959" s="519">
        <f>I1959+M1959</f>
        <v>0</v>
      </c>
      <c r="R1959" s="519">
        <f>J1959+N1959</f>
        <v>0</v>
      </c>
      <c r="S1959" s="519" t="s">
        <v>419</v>
      </c>
      <c r="T1959" s="521">
        <f>Q1959</f>
        <v>0</v>
      </c>
    </row>
    <row r="1960" spans="1:20" ht="15.75" hidden="1" thickBot="1">
      <c r="A1960" s="534" t="s">
        <v>56</v>
      </c>
      <c r="B1960" s="518" t="s">
        <v>419</v>
      </c>
      <c r="C1960" s="519" t="e">
        <f>ROUND((Q1960-R1960)/H1960/12,0)</f>
        <v>#DIV/0!</v>
      </c>
      <c r="D1960" s="519" t="e">
        <f>ROUND(R1960/F1960/12,0)</f>
        <v>#DIV/0!</v>
      </c>
      <c r="E1960" s="615"/>
      <c r="F1960" s="616"/>
      <c r="G1960" s="616"/>
      <c r="H1960" s="614">
        <f>E1960+G1960</f>
        <v>0</v>
      </c>
      <c r="I1960" s="541"/>
      <c r="J1960" s="542"/>
      <c r="K1960" s="519" t="s">
        <v>419</v>
      </c>
      <c r="L1960" s="519">
        <f>I1960</f>
        <v>0</v>
      </c>
      <c r="M1960" s="542"/>
      <c r="N1960" s="542"/>
      <c r="O1960" s="519" t="s">
        <v>419</v>
      </c>
      <c r="P1960" s="519">
        <f>M1960</f>
        <v>0</v>
      </c>
      <c r="Q1960" s="519">
        <f>I1960+M1960</f>
        <v>0</v>
      </c>
      <c r="R1960" s="519">
        <f>J1960+N1960</f>
        <v>0</v>
      </c>
      <c r="S1960" s="519" t="s">
        <v>419</v>
      </c>
      <c r="T1960" s="521">
        <f>Q1960</f>
        <v>0</v>
      </c>
    </row>
    <row r="1961" spans="1:20" ht="15.75" hidden="1" thickBot="1">
      <c r="A1961" s="534" t="s">
        <v>57</v>
      </c>
      <c r="B1961" s="518" t="s">
        <v>419</v>
      </c>
      <c r="C1961" s="519" t="s">
        <v>419</v>
      </c>
      <c r="D1961" s="519" t="s">
        <v>419</v>
      </c>
      <c r="E1961" s="612" t="s">
        <v>419</v>
      </c>
      <c r="F1961" s="613" t="s">
        <v>419</v>
      </c>
      <c r="G1961" s="613" t="s">
        <v>419</v>
      </c>
      <c r="H1961" s="614" t="s">
        <v>419</v>
      </c>
      <c r="I1961" s="522" t="s">
        <v>419</v>
      </c>
      <c r="J1961" s="519" t="s">
        <v>419</v>
      </c>
      <c r="K1961" s="542"/>
      <c r="L1961" s="519">
        <f>K1961</f>
        <v>0</v>
      </c>
      <c r="M1961" s="519" t="s">
        <v>419</v>
      </c>
      <c r="N1961" s="519" t="s">
        <v>419</v>
      </c>
      <c r="O1961" s="542"/>
      <c r="P1961" s="519">
        <f>O1961</f>
        <v>0</v>
      </c>
      <c r="Q1961" s="519" t="s">
        <v>419</v>
      </c>
      <c r="R1961" s="519" t="s">
        <v>419</v>
      </c>
      <c r="S1961" s="519">
        <f>K1961+O1961</f>
        <v>0</v>
      </c>
      <c r="T1961" s="521">
        <f>S1961</f>
        <v>0</v>
      </c>
    </row>
    <row r="1962" spans="1:20" ht="18.75" hidden="1" thickBot="1">
      <c r="A1962" s="535" t="s">
        <v>518</v>
      </c>
      <c r="B1962" s="536"/>
      <c r="C1962" s="519" t="e">
        <f>ROUND((Q1962-R1962)/H1962/12,0)</f>
        <v>#DIV/0!</v>
      </c>
      <c r="D1962" s="519" t="e">
        <f>ROUND(R1962/F1962/12,0)</f>
        <v>#DIV/0!</v>
      </c>
      <c r="E1962" s="612">
        <f>E1963+E1964</f>
        <v>0</v>
      </c>
      <c r="F1962" s="613">
        <f>F1963+F1964</f>
        <v>0</v>
      </c>
      <c r="G1962" s="613">
        <f>G1963+G1964</f>
        <v>0</v>
      </c>
      <c r="H1962" s="614">
        <f>IF(E1962+G1962=H1963+H1964,E1962+G1962, "CHYBA")</f>
        <v>0</v>
      </c>
      <c r="I1962" s="522">
        <f>I1963+I1964</f>
        <v>0</v>
      </c>
      <c r="J1962" s="519">
        <f t="shared" ref="J1962" si="631">J1963+J1964</f>
        <v>0</v>
      </c>
      <c r="K1962" s="519">
        <f>K1965</f>
        <v>0</v>
      </c>
      <c r="L1962" s="519">
        <f>IF(I1962+K1962=L1963+L1964+L1965,I1962+K1962,"CHYBA")</f>
        <v>0</v>
      </c>
      <c r="M1962" s="519">
        <f>M1963+M1964</f>
        <v>0</v>
      </c>
      <c r="N1962" s="519">
        <f>N1963+N1964</f>
        <v>0</v>
      </c>
      <c r="O1962" s="519">
        <f>O1965</f>
        <v>0</v>
      </c>
      <c r="P1962" s="519">
        <f>IF(M1962+O1962=P1963+P1964+P1965,M1962+O1962,"CHYBA")</f>
        <v>0</v>
      </c>
      <c r="Q1962" s="519">
        <f>Q1963+Q1964</f>
        <v>0</v>
      </c>
      <c r="R1962" s="519">
        <f>R1963+R1964</f>
        <v>0</v>
      </c>
      <c r="S1962" s="519">
        <f>S1965</f>
        <v>0</v>
      </c>
      <c r="T1962" s="521">
        <f>IF(Q1962+S1962=T1963+T1964+T1965,Q1962+S1962,"CHYBA")</f>
        <v>0</v>
      </c>
    </row>
    <row r="1963" spans="1:20" ht="15.75" hidden="1" thickBot="1">
      <c r="A1963" s="534" t="s">
        <v>55</v>
      </c>
      <c r="B1963" s="518" t="s">
        <v>419</v>
      </c>
      <c r="C1963" s="519" t="e">
        <f>ROUND((Q1963-R1963)/H1963/12,0)</f>
        <v>#DIV/0!</v>
      </c>
      <c r="D1963" s="519" t="e">
        <f>ROUND(R1963/F1963/12,0)</f>
        <v>#DIV/0!</v>
      </c>
      <c r="E1963" s="615"/>
      <c r="F1963" s="616"/>
      <c r="G1963" s="616"/>
      <c r="H1963" s="614">
        <f>E1963+G1963</f>
        <v>0</v>
      </c>
      <c r="I1963" s="541"/>
      <c r="J1963" s="542"/>
      <c r="K1963" s="519" t="s">
        <v>419</v>
      </c>
      <c r="L1963" s="519">
        <f>I1963</f>
        <v>0</v>
      </c>
      <c r="M1963" s="542"/>
      <c r="N1963" s="542"/>
      <c r="O1963" s="519" t="s">
        <v>419</v>
      </c>
      <c r="P1963" s="519">
        <f>M1963</f>
        <v>0</v>
      </c>
      <c r="Q1963" s="519">
        <f>I1963+M1963</f>
        <v>0</v>
      </c>
      <c r="R1963" s="519">
        <f>J1963+N1963</f>
        <v>0</v>
      </c>
      <c r="S1963" s="519" t="s">
        <v>419</v>
      </c>
      <c r="T1963" s="521">
        <f>Q1963</f>
        <v>0</v>
      </c>
    </row>
    <row r="1964" spans="1:20" ht="15.75" hidden="1" thickBot="1">
      <c r="A1964" s="534" t="s">
        <v>56</v>
      </c>
      <c r="B1964" s="518" t="s">
        <v>419</v>
      </c>
      <c r="C1964" s="519" t="e">
        <f>ROUND((Q1964-R1964)/H1964/12,0)</f>
        <v>#DIV/0!</v>
      </c>
      <c r="D1964" s="519" t="e">
        <f>ROUND(R1964/F1964/12,0)</f>
        <v>#DIV/0!</v>
      </c>
      <c r="E1964" s="615"/>
      <c r="F1964" s="616"/>
      <c r="G1964" s="616"/>
      <c r="H1964" s="614">
        <f>E1964+G1964</f>
        <v>0</v>
      </c>
      <c r="I1964" s="541"/>
      <c r="J1964" s="542"/>
      <c r="K1964" s="519" t="s">
        <v>419</v>
      </c>
      <c r="L1964" s="519">
        <f>I1964</f>
        <v>0</v>
      </c>
      <c r="M1964" s="542"/>
      <c r="N1964" s="542"/>
      <c r="O1964" s="519" t="s">
        <v>419</v>
      </c>
      <c r="P1964" s="519">
        <f>M1964</f>
        <v>0</v>
      </c>
      <c r="Q1964" s="519">
        <f>I1964+M1964</f>
        <v>0</v>
      </c>
      <c r="R1964" s="519">
        <f>J1964+N1964</f>
        <v>0</v>
      </c>
      <c r="S1964" s="519" t="s">
        <v>419</v>
      </c>
      <c r="T1964" s="521">
        <f>Q1964</f>
        <v>0</v>
      </c>
    </row>
    <row r="1965" spans="1:20" ht="15.75" hidden="1" thickBot="1">
      <c r="A1965" s="534" t="s">
        <v>57</v>
      </c>
      <c r="B1965" s="518" t="s">
        <v>419</v>
      </c>
      <c r="C1965" s="519" t="s">
        <v>419</v>
      </c>
      <c r="D1965" s="519" t="s">
        <v>419</v>
      </c>
      <c r="E1965" s="612" t="s">
        <v>419</v>
      </c>
      <c r="F1965" s="613" t="s">
        <v>419</v>
      </c>
      <c r="G1965" s="613" t="s">
        <v>419</v>
      </c>
      <c r="H1965" s="614" t="s">
        <v>419</v>
      </c>
      <c r="I1965" s="522" t="s">
        <v>419</v>
      </c>
      <c r="J1965" s="519" t="s">
        <v>419</v>
      </c>
      <c r="K1965" s="542"/>
      <c r="L1965" s="519">
        <f>K1965</f>
        <v>0</v>
      </c>
      <c r="M1965" s="519" t="s">
        <v>419</v>
      </c>
      <c r="N1965" s="519" t="s">
        <v>419</v>
      </c>
      <c r="O1965" s="542"/>
      <c r="P1965" s="519">
        <f>O1965</f>
        <v>0</v>
      </c>
      <c r="Q1965" s="519" t="s">
        <v>419</v>
      </c>
      <c r="R1965" s="519" t="s">
        <v>419</v>
      </c>
      <c r="S1965" s="519">
        <f>K1965+O1965</f>
        <v>0</v>
      </c>
      <c r="T1965" s="521">
        <f>S1965</f>
        <v>0</v>
      </c>
    </row>
    <row r="1966" spans="1:20" ht="18.75" hidden="1" thickBot="1">
      <c r="A1966" s="535" t="s">
        <v>518</v>
      </c>
      <c r="B1966" s="536"/>
      <c r="C1966" s="519" t="e">
        <f>ROUND((Q1966-R1966)/H1966/12,0)</f>
        <v>#DIV/0!</v>
      </c>
      <c r="D1966" s="519" t="e">
        <f>ROUND(R1966/F1966/12,0)</f>
        <v>#DIV/0!</v>
      </c>
      <c r="E1966" s="612">
        <f>E1967+E1968</f>
        <v>0</v>
      </c>
      <c r="F1966" s="613">
        <f>F1967+F1968</f>
        <v>0</v>
      </c>
      <c r="G1966" s="613">
        <f>G1967+G1968</f>
        <v>0</v>
      </c>
      <c r="H1966" s="614">
        <f>IF(E1966+G1966=H1967+H1968,E1966+G1966, "CHYBA")</f>
        <v>0</v>
      </c>
      <c r="I1966" s="522">
        <f>I1967+I1968</f>
        <v>0</v>
      </c>
      <c r="J1966" s="519">
        <f t="shared" ref="J1966" si="632">J1967+J1968</f>
        <v>0</v>
      </c>
      <c r="K1966" s="519">
        <f>K1969</f>
        <v>0</v>
      </c>
      <c r="L1966" s="519">
        <f>IF(I1966+K1966=L1967+L1968+L1969,I1966+K1966,"CHYBA")</f>
        <v>0</v>
      </c>
      <c r="M1966" s="519">
        <f>M1967+M1968</f>
        <v>0</v>
      </c>
      <c r="N1966" s="519">
        <f>N1967+N1968</f>
        <v>0</v>
      </c>
      <c r="O1966" s="519">
        <f>O1969</f>
        <v>0</v>
      </c>
      <c r="P1966" s="519">
        <f>IF(M1966+O1966=P1967+P1968+P1969,M1966+O1966,"CHYBA")</f>
        <v>0</v>
      </c>
      <c r="Q1966" s="519">
        <f>Q1967+Q1968</f>
        <v>0</v>
      </c>
      <c r="R1966" s="519">
        <f>R1967+R1968</f>
        <v>0</v>
      </c>
      <c r="S1966" s="519">
        <f>S1969</f>
        <v>0</v>
      </c>
      <c r="T1966" s="521">
        <f>IF(Q1966+S1966=T1967+T1968+T1969,Q1966+S1966,"CHYBA")</f>
        <v>0</v>
      </c>
    </row>
    <row r="1967" spans="1:20" ht="15.75" hidden="1" thickBot="1">
      <c r="A1967" s="534" t="s">
        <v>55</v>
      </c>
      <c r="B1967" s="518" t="s">
        <v>419</v>
      </c>
      <c r="C1967" s="519" t="e">
        <f>ROUND((Q1967-R1967)/H1967/12,0)</f>
        <v>#DIV/0!</v>
      </c>
      <c r="D1967" s="519" t="e">
        <f>ROUND(R1967/F1967/12,0)</f>
        <v>#DIV/0!</v>
      </c>
      <c r="E1967" s="615"/>
      <c r="F1967" s="616"/>
      <c r="G1967" s="616"/>
      <c r="H1967" s="614">
        <f>E1967+G1967</f>
        <v>0</v>
      </c>
      <c r="I1967" s="541"/>
      <c r="J1967" s="542"/>
      <c r="K1967" s="519" t="s">
        <v>419</v>
      </c>
      <c r="L1967" s="519">
        <f>I1967</f>
        <v>0</v>
      </c>
      <c r="M1967" s="542"/>
      <c r="N1967" s="542"/>
      <c r="O1967" s="519" t="s">
        <v>419</v>
      </c>
      <c r="P1967" s="519">
        <f>M1967</f>
        <v>0</v>
      </c>
      <c r="Q1967" s="519">
        <f>I1967+M1967</f>
        <v>0</v>
      </c>
      <c r="R1967" s="519">
        <f>J1967+N1967</f>
        <v>0</v>
      </c>
      <c r="S1967" s="519" t="s">
        <v>419</v>
      </c>
      <c r="T1967" s="521">
        <f>Q1967</f>
        <v>0</v>
      </c>
    </row>
    <row r="1968" spans="1:20" ht="15.75" hidden="1" thickBot="1">
      <c r="A1968" s="534" t="s">
        <v>56</v>
      </c>
      <c r="B1968" s="518" t="s">
        <v>419</v>
      </c>
      <c r="C1968" s="519" t="e">
        <f>ROUND((Q1968-R1968)/H1968/12,0)</f>
        <v>#DIV/0!</v>
      </c>
      <c r="D1968" s="519" t="e">
        <f>ROUND(R1968/F1968/12,0)</f>
        <v>#DIV/0!</v>
      </c>
      <c r="E1968" s="615"/>
      <c r="F1968" s="616"/>
      <c r="G1968" s="616"/>
      <c r="H1968" s="614">
        <f>E1968+G1968</f>
        <v>0</v>
      </c>
      <c r="I1968" s="541"/>
      <c r="J1968" s="542"/>
      <c r="K1968" s="519" t="s">
        <v>419</v>
      </c>
      <c r="L1968" s="519">
        <f>I1968</f>
        <v>0</v>
      </c>
      <c r="M1968" s="542"/>
      <c r="N1968" s="542"/>
      <c r="O1968" s="519" t="s">
        <v>419</v>
      </c>
      <c r="P1968" s="519">
        <f>M1968</f>
        <v>0</v>
      </c>
      <c r="Q1968" s="519">
        <f>I1968+M1968</f>
        <v>0</v>
      </c>
      <c r="R1968" s="519">
        <f>J1968+N1968</f>
        <v>0</v>
      </c>
      <c r="S1968" s="519" t="s">
        <v>419</v>
      </c>
      <c r="T1968" s="521">
        <f>Q1968</f>
        <v>0</v>
      </c>
    </row>
    <row r="1969" spans="1:20" ht="15.75" hidden="1" thickBot="1">
      <c r="A1969" s="534" t="s">
        <v>57</v>
      </c>
      <c r="B1969" s="518" t="s">
        <v>419</v>
      </c>
      <c r="C1969" s="519" t="s">
        <v>419</v>
      </c>
      <c r="D1969" s="519" t="s">
        <v>419</v>
      </c>
      <c r="E1969" s="612" t="s">
        <v>419</v>
      </c>
      <c r="F1969" s="613" t="s">
        <v>419</v>
      </c>
      <c r="G1969" s="613" t="s">
        <v>419</v>
      </c>
      <c r="H1969" s="614" t="s">
        <v>419</v>
      </c>
      <c r="I1969" s="522" t="s">
        <v>419</v>
      </c>
      <c r="J1969" s="519" t="s">
        <v>419</v>
      </c>
      <c r="K1969" s="542"/>
      <c r="L1969" s="519">
        <f>K1969</f>
        <v>0</v>
      </c>
      <c r="M1969" s="519" t="s">
        <v>419</v>
      </c>
      <c r="N1969" s="519" t="s">
        <v>419</v>
      </c>
      <c r="O1969" s="542"/>
      <c r="P1969" s="519">
        <f>O1969</f>
        <v>0</v>
      </c>
      <c r="Q1969" s="519" t="s">
        <v>419</v>
      </c>
      <c r="R1969" s="519" t="s">
        <v>419</v>
      </c>
      <c r="S1969" s="519">
        <f>K1969+O1969</f>
        <v>0</v>
      </c>
      <c r="T1969" s="521">
        <f>S1969</f>
        <v>0</v>
      </c>
    </row>
    <row r="1970" spans="1:20" ht="18.75" hidden="1" thickBot="1">
      <c r="A1970" s="535" t="s">
        <v>518</v>
      </c>
      <c r="B1970" s="536"/>
      <c r="C1970" s="519" t="e">
        <f>ROUND((Q1970-R1970)/H1970/12,0)</f>
        <v>#DIV/0!</v>
      </c>
      <c r="D1970" s="519" t="e">
        <f>ROUND(R1970/F1970/12,0)</f>
        <v>#DIV/0!</v>
      </c>
      <c r="E1970" s="612">
        <f>E1971+E1972</f>
        <v>0</v>
      </c>
      <c r="F1970" s="613">
        <f>F1971+F1972</f>
        <v>0</v>
      </c>
      <c r="G1970" s="613">
        <f>G1971+G1972</f>
        <v>0</v>
      </c>
      <c r="H1970" s="614">
        <f>IF(E1970+G1970=H1971+H1972,E1970+G1970, "CHYBA")</f>
        <v>0</v>
      </c>
      <c r="I1970" s="522">
        <f>I1971+I1972</f>
        <v>0</v>
      </c>
      <c r="J1970" s="519">
        <f t="shared" ref="J1970" si="633">J1971+J1972</f>
        <v>0</v>
      </c>
      <c r="K1970" s="519">
        <f>K1973</f>
        <v>0</v>
      </c>
      <c r="L1970" s="519">
        <f>IF(I1970+K1970=L1971+L1972+L1973,I1970+K1970,"CHYBA")</f>
        <v>0</v>
      </c>
      <c r="M1970" s="519">
        <f>M1971+M1972</f>
        <v>0</v>
      </c>
      <c r="N1970" s="519">
        <f>N1971+N1972</f>
        <v>0</v>
      </c>
      <c r="O1970" s="519">
        <f>O1973</f>
        <v>0</v>
      </c>
      <c r="P1970" s="519">
        <f>IF(M1970+O1970=P1971+P1972+P1973,M1970+O1970,"CHYBA")</f>
        <v>0</v>
      </c>
      <c r="Q1970" s="519">
        <f>Q1971+Q1972</f>
        <v>0</v>
      </c>
      <c r="R1970" s="519">
        <f>R1971+R1972</f>
        <v>0</v>
      </c>
      <c r="S1970" s="519">
        <f>S1973</f>
        <v>0</v>
      </c>
      <c r="T1970" s="521">
        <f>IF(Q1970+S1970=T1971+T1972+T1973,Q1970+S1970,"CHYBA")</f>
        <v>0</v>
      </c>
    </row>
    <row r="1971" spans="1:20" ht="15.75" hidden="1" thickBot="1">
      <c r="A1971" s="534" t="s">
        <v>55</v>
      </c>
      <c r="B1971" s="518" t="s">
        <v>419</v>
      </c>
      <c r="C1971" s="519" t="e">
        <f>ROUND((Q1971-R1971)/H1971/12,0)</f>
        <v>#DIV/0!</v>
      </c>
      <c r="D1971" s="519" t="e">
        <f>ROUND(R1971/F1971/12,0)</f>
        <v>#DIV/0!</v>
      </c>
      <c r="E1971" s="615"/>
      <c r="F1971" s="616"/>
      <c r="G1971" s="616"/>
      <c r="H1971" s="614">
        <f>E1971+G1971</f>
        <v>0</v>
      </c>
      <c r="I1971" s="541"/>
      <c r="J1971" s="542"/>
      <c r="K1971" s="519" t="s">
        <v>419</v>
      </c>
      <c r="L1971" s="519">
        <f>I1971</f>
        <v>0</v>
      </c>
      <c r="M1971" s="542"/>
      <c r="N1971" s="542"/>
      <c r="O1971" s="519" t="s">
        <v>419</v>
      </c>
      <c r="P1971" s="519">
        <f>M1971</f>
        <v>0</v>
      </c>
      <c r="Q1971" s="519">
        <f>I1971+M1971</f>
        <v>0</v>
      </c>
      <c r="R1971" s="519">
        <f>J1971+N1971</f>
        <v>0</v>
      </c>
      <c r="S1971" s="519" t="s">
        <v>419</v>
      </c>
      <c r="T1971" s="521">
        <f>Q1971</f>
        <v>0</v>
      </c>
    </row>
    <row r="1972" spans="1:20" ht="15.75" hidden="1" thickBot="1">
      <c r="A1972" s="534" t="s">
        <v>56</v>
      </c>
      <c r="B1972" s="518" t="s">
        <v>419</v>
      </c>
      <c r="C1972" s="519" t="e">
        <f>ROUND((Q1972-R1972)/H1972/12,0)</f>
        <v>#DIV/0!</v>
      </c>
      <c r="D1972" s="519" t="e">
        <f>ROUND(R1972/F1972/12,0)</f>
        <v>#DIV/0!</v>
      </c>
      <c r="E1972" s="615"/>
      <c r="F1972" s="616"/>
      <c r="G1972" s="616"/>
      <c r="H1972" s="614">
        <f>E1972+G1972</f>
        <v>0</v>
      </c>
      <c r="I1972" s="541"/>
      <c r="J1972" s="542"/>
      <c r="K1972" s="519" t="s">
        <v>419</v>
      </c>
      <c r="L1972" s="519">
        <f>I1972</f>
        <v>0</v>
      </c>
      <c r="M1972" s="542"/>
      <c r="N1972" s="542"/>
      <c r="O1972" s="519" t="s">
        <v>419</v>
      </c>
      <c r="P1972" s="519">
        <f>M1972</f>
        <v>0</v>
      </c>
      <c r="Q1972" s="519">
        <f>I1972+M1972</f>
        <v>0</v>
      </c>
      <c r="R1972" s="519">
        <f>J1972+N1972</f>
        <v>0</v>
      </c>
      <c r="S1972" s="519" t="s">
        <v>419</v>
      </c>
      <c r="T1972" s="521">
        <f>Q1972</f>
        <v>0</v>
      </c>
    </row>
    <row r="1973" spans="1:20" ht="15.75" hidden="1" thickBot="1">
      <c r="A1973" s="534" t="s">
        <v>57</v>
      </c>
      <c r="B1973" s="518" t="s">
        <v>419</v>
      </c>
      <c r="C1973" s="519" t="s">
        <v>419</v>
      </c>
      <c r="D1973" s="519" t="s">
        <v>419</v>
      </c>
      <c r="E1973" s="612" t="s">
        <v>419</v>
      </c>
      <c r="F1973" s="613" t="s">
        <v>419</v>
      </c>
      <c r="G1973" s="613" t="s">
        <v>419</v>
      </c>
      <c r="H1973" s="614" t="s">
        <v>419</v>
      </c>
      <c r="I1973" s="522" t="s">
        <v>419</v>
      </c>
      <c r="J1973" s="519" t="s">
        <v>419</v>
      </c>
      <c r="K1973" s="542"/>
      <c r="L1973" s="519">
        <f>K1973</f>
        <v>0</v>
      </c>
      <c r="M1973" s="519" t="s">
        <v>419</v>
      </c>
      <c r="N1973" s="519" t="s">
        <v>419</v>
      </c>
      <c r="O1973" s="542"/>
      <c r="P1973" s="519">
        <f>O1973</f>
        <v>0</v>
      </c>
      <c r="Q1973" s="519" t="s">
        <v>419</v>
      </c>
      <c r="R1973" s="519" t="s">
        <v>419</v>
      </c>
      <c r="S1973" s="519">
        <f>K1973+O1973</f>
        <v>0</v>
      </c>
      <c r="T1973" s="521">
        <f>S1973</f>
        <v>0</v>
      </c>
    </row>
    <row r="1974" spans="1:20" ht="18.75" hidden="1" thickBot="1">
      <c r="A1974" s="535" t="s">
        <v>518</v>
      </c>
      <c r="B1974" s="536"/>
      <c r="C1974" s="519" t="e">
        <f>ROUND((Q1974-R1974)/H1974/12,0)</f>
        <v>#DIV/0!</v>
      </c>
      <c r="D1974" s="519" t="e">
        <f>ROUND(R1974/F1974/12,0)</f>
        <v>#DIV/0!</v>
      </c>
      <c r="E1974" s="612">
        <f>E1975+E1976</f>
        <v>0</v>
      </c>
      <c r="F1974" s="613">
        <f>F1975+F1976</f>
        <v>0</v>
      </c>
      <c r="G1974" s="613">
        <f>G1975+G1976</f>
        <v>0</v>
      </c>
      <c r="H1974" s="614">
        <f>IF(E1974+G1974=H1975+H1976,E1974+G1974, "CHYBA")</f>
        <v>0</v>
      </c>
      <c r="I1974" s="522">
        <f>I1975+I1976</f>
        <v>0</v>
      </c>
      <c r="J1974" s="519">
        <f t="shared" ref="J1974" si="634">J1975+J1976</f>
        <v>0</v>
      </c>
      <c r="K1974" s="519">
        <f>K1977</f>
        <v>0</v>
      </c>
      <c r="L1974" s="519">
        <f>IF(I1974+K1974=L1975+L1976+L1977,I1974+K1974,"CHYBA")</f>
        <v>0</v>
      </c>
      <c r="M1974" s="519">
        <f>M1975+M1976</f>
        <v>0</v>
      </c>
      <c r="N1974" s="519">
        <f>N1975+N1976</f>
        <v>0</v>
      </c>
      <c r="O1974" s="519">
        <f>O1977</f>
        <v>0</v>
      </c>
      <c r="P1974" s="519">
        <f>IF(M1974+O1974=P1975+P1976+P1977,M1974+O1974,"CHYBA")</f>
        <v>0</v>
      </c>
      <c r="Q1974" s="519">
        <f>Q1975+Q1976</f>
        <v>0</v>
      </c>
      <c r="R1974" s="519">
        <f>R1975+R1976</f>
        <v>0</v>
      </c>
      <c r="S1974" s="519">
        <f>S1977</f>
        <v>0</v>
      </c>
      <c r="T1974" s="521">
        <f>IF(Q1974+S1974=T1975+T1976+T1977,Q1974+S1974,"CHYBA")</f>
        <v>0</v>
      </c>
    </row>
    <row r="1975" spans="1:20" ht="15.75" hidden="1" thickBot="1">
      <c r="A1975" s="534" t="s">
        <v>55</v>
      </c>
      <c r="B1975" s="518" t="s">
        <v>419</v>
      </c>
      <c r="C1975" s="519" t="e">
        <f>ROUND((Q1975-R1975)/H1975/12,0)</f>
        <v>#DIV/0!</v>
      </c>
      <c r="D1975" s="519" t="e">
        <f>ROUND(R1975/F1975/12,0)</f>
        <v>#DIV/0!</v>
      </c>
      <c r="E1975" s="615"/>
      <c r="F1975" s="616"/>
      <c r="G1975" s="616"/>
      <c r="H1975" s="614">
        <f>E1975+G1975</f>
        <v>0</v>
      </c>
      <c r="I1975" s="541"/>
      <c r="J1975" s="542"/>
      <c r="K1975" s="519" t="s">
        <v>419</v>
      </c>
      <c r="L1975" s="519">
        <f>I1975</f>
        <v>0</v>
      </c>
      <c r="M1975" s="542"/>
      <c r="N1975" s="542"/>
      <c r="O1975" s="519" t="s">
        <v>419</v>
      </c>
      <c r="P1975" s="519">
        <f>M1975</f>
        <v>0</v>
      </c>
      <c r="Q1975" s="519">
        <f>I1975+M1975</f>
        <v>0</v>
      </c>
      <c r="R1975" s="519">
        <f>J1975+N1975</f>
        <v>0</v>
      </c>
      <c r="S1975" s="519" t="s">
        <v>419</v>
      </c>
      <c r="T1975" s="521">
        <f>Q1975</f>
        <v>0</v>
      </c>
    </row>
    <row r="1976" spans="1:20" ht="15.75" hidden="1" thickBot="1">
      <c r="A1976" s="534" t="s">
        <v>56</v>
      </c>
      <c r="B1976" s="518" t="s">
        <v>419</v>
      </c>
      <c r="C1976" s="519" t="e">
        <f>ROUND((Q1976-R1976)/H1976/12,0)</f>
        <v>#DIV/0!</v>
      </c>
      <c r="D1976" s="519" t="e">
        <f>ROUND(R1976/F1976/12,0)</f>
        <v>#DIV/0!</v>
      </c>
      <c r="E1976" s="615"/>
      <c r="F1976" s="616"/>
      <c r="G1976" s="616"/>
      <c r="H1976" s="614">
        <f>E1976+G1976</f>
        <v>0</v>
      </c>
      <c r="I1976" s="541"/>
      <c r="J1976" s="542"/>
      <c r="K1976" s="519" t="s">
        <v>419</v>
      </c>
      <c r="L1976" s="519">
        <f>I1976</f>
        <v>0</v>
      </c>
      <c r="M1976" s="542"/>
      <c r="N1976" s="542"/>
      <c r="O1976" s="519" t="s">
        <v>419</v>
      </c>
      <c r="P1976" s="519">
        <f>M1976</f>
        <v>0</v>
      </c>
      <c r="Q1976" s="519">
        <f>I1976+M1976</f>
        <v>0</v>
      </c>
      <c r="R1976" s="519">
        <f>J1976+N1976</f>
        <v>0</v>
      </c>
      <c r="S1976" s="519" t="s">
        <v>419</v>
      </c>
      <c r="T1976" s="521">
        <f>Q1976</f>
        <v>0</v>
      </c>
    </row>
    <row r="1977" spans="1:20" ht="15.75" hidden="1" thickBot="1">
      <c r="A1977" s="551" t="s">
        <v>57</v>
      </c>
      <c r="B1977" s="552" t="s">
        <v>419</v>
      </c>
      <c r="C1977" s="553" t="s">
        <v>419</v>
      </c>
      <c r="D1977" s="553" t="s">
        <v>419</v>
      </c>
      <c r="E1977" s="621" t="s">
        <v>419</v>
      </c>
      <c r="F1977" s="622" t="s">
        <v>419</v>
      </c>
      <c r="G1977" s="622" t="s">
        <v>419</v>
      </c>
      <c r="H1977" s="623" t="s">
        <v>419</v>
      </c>
      <c r="I1977" s="557" t="s">
        <v>419</v>
      </c>
      <c r="J1977" s="553" t="s">
        <v>419</v>
      </c>
      <c r="K1977" s="558"/>
      <c r="L1977" s="553">
        <f>K1977</f>
        <v>0</v>
      </c>
      <c r="M1977" s="553" t="s">
        <v>419</v>
      </c>
      <c r="N1977" s="553" t="s">
        <v>419</v>
      </c>
      <c r="O1977" s="558"/>
      <c r="P1977" s="553">
        <f>O1977</f>
        <v>0</v>
      </c>
      <c r="Q1977" s="553" t="s">
        <v>419</v>
      </c>
      <c r="R1977" s="553" t="s">
        <v>419</v>
      </c>
      <c r="S1977" s="553">
        <f>K1977+O1977</f>
        <v>0</v>
      </c>
      <c r="T1977" s="559">
        <f>S1977</f>
        <v>0</v>
      </c>
    </row>
    <row r="1978" spans="1:20" ht="16.5" hidden="1" thickBot="1">
      <c r="A1978" s="637" t="s">
        <v>431</v>
      </c>
      <c r="B1978" s="638" t="s">
        <v>419</v>
      </c>
      <c r="C1978" s="592">
        <f>ROUND((Q1978-R1978)/H1978/12,0)</f>
        <v>41536</v>
      </c>
      <c r="D1978" s="592">
        <f>ROUND(R1978/F1978/12,0)</f>
        <v>1012</v>
      </c>
      <c r="E1978" s="588">
        <f>E1979+E1980</f>
        <v>16.559999999999999</v>
      </c>
      <c r="F1978" s="589">
        <f>F1979+F1980</f>
        <v>42</v>
      </c>
      <c r="G1978" s="589">
        <f>G1979+G1980</f>
        <v>2</v>
      </c>
      <c r="H1978" s="590">
        <f>IF(E1978+G1978=H1979+H1980,E1978+G1978, "CHYBA")</f>
        <v>18.559999999999999</v>
      </c>
      <c r="I1978" s="591">
        <f>I1979+I1980</f>
        <v>3346547</v>
      </c>
      <c r="J1978" s="592">
        <f>J1979+J1980</f>
        <v>6338</v>
      </c>
      <c r="K1978" s="592">
        <f>K1981</f>
        <v>323012</v>
      </c>
      <c r="L1978" s="592">
        <f>IF(I1978+K1978=L1979+L1980+L1981,I1978+K1978,"CHYBA")</f>
        <v>3669559</v>
      </c>
      <c r="M1978" s="592">
        <f>M1979+M1980</f>
        <v>6414692</v>
      </c>
      <c r="N1978" s="592">
        <f>N1979+N1980</f>
        <v>503958</v>
      </c>
      <c r="O1978" s="592">
        <f>O1981</f>
        <v>3479385</v>
      </c>
      <c r="P1978" s="592">
        <f>IF(M1978+O1978=P1979+P1980+P1981,M1978+O1978,"CHYBA")</f>
        <v>9894077</v>
      </c>
      <c r="Q1978" s="592">
        <f>Q1979+Q1980</f>
        <v>9761239</v>
      </c>
      <c r="R1978" s="592">
        <f>R1979+R1980</f>
        <v>510296</v>
      </c>
      <c r="S1978" s="592">
        <f>S1981</f>
        <v>3802397</v>
      </c>
      <c r="T1978" s="593">
        <f>IF(Q1978+S1978=T1979+T1980+T1981,Q1978+S1978,"CHYBA")</f>
        <v>13563636</v>
      </c>
    </row>
    <row r="1979" spans="1:20" ht="15.75" hidden="1" thickBot="1">
      <c r="A1979" s="639" t="s">
        <v>55</v>
      </c>
      <c r="B1979" s="594" t="s">
        <v>419</v>
      </c>
      <c r="C1979" s="599">
        <f>ROUND((Q1979-R1979)/H1979/12,0)</f>
        <v>43766</v>
      </c>
      <c r="D1979" s="599">
        <f>ROUND(R1979/F1979/12,0)</f>
        <v>1033</v>
      </c>
      <c r="E1979" s="595">
        <f>E999+E1783</f>
        <v>15.62</v>
      </c>
      <c r="F1979" s="596">
        <f>F999+F1783</f>
        <v>41</v>
      </c>
      <c r="G1979" s="596">
        <f t="shared" ref="G1979" si="635">G999+G1783</f>
        <v>0</v>
      </c>
      <c r="H1979" s="597">
        <f>E1979+G1979</f>
        <v>15.62</v>
      </c>
      <c r="I1979" s="598">
        <f>I999+I1783</f>
        <v>3114056</v>
      </c>
      <c r="J1979" s="599">
        <f t="shared" ref="J1979" si="636">J999+J1783</f>
        <v>5986</v>
      </c>
      <c r="K1979" s="599" t="s">
        <v>419</v>
      </c>
      <c r="L1979" s="599">
        <f>I1979</f>
        <v>3114056</v>
      </c>
      <c r="M1979" s="599">
        <f>M999+M1783</f>
        <v>5597814</v>
      </c>
      <c r="N1979" s="599">
        <f t="shared" ref="N1979" si="637">N999+N1783</f>
        <v>502470</v>
      </c>
      <c r="O1979" s="599" t="s">
        <v>419</v>
      </c>
      <c r="P1979" s="599">
        <f>M1979</f>
        <v>5597814</v>
      </c>
      <c r="Q1979" s="599">
        <f>I1979+M1979</f>
        <v>8711870</v>
      </c>
      <c r="R1979" s="599">
        <f>J1979+N1979</f>
        <v>508456</v>
      </c>
      <c r="S1979" s="599" t="s">
        <v>419</v>
      </c>
      <c r="T1979" s="600">
        <f>Q1979</f>
        <v>8711870</v>
      </c>
    </row>
    <row r="1980" spans="1:20" ht="15.75" hidden="1" thickBot="1">
      <c r="A1980" s="639" t="s">
        <v>56</v>
      </c>
      <c r="B1980" s="594" t="s">
        <v>419</v>
      </c>
      <c r="C1980" s="599">
        <f>ROUND((Q1980-R1980)/H1980/12,0)</f>
        <v>29692</v>
      </c>
      <c r="D1980" s="599">
        <f>ROUND(R1980/F1980/12,0)</f>
        <v>153</v>
      </c>
      <c r="E1980" s="595">
        <f t="shared" ref="E1980:G1980" si="638">E1000+E1784</f>
        <v>0.94</v>
      </c>
      <c r="F1980" s="596">
        <f t="shared" si="638"/>
        <v>1</v>
      </c>
      <c r="G1980" s="596">
        <f t="shared" si="638"/>
        <v>2</v>
      </c>
      <c r="H1980" s="597">
        <f>E1980+G1980</f>
        <v>2.94</v>
      </c>
      <c r="I1980" s="598">
        <f t="shared" ref="I1980:J1980" si="639">I1000+I1784</f>
        <v>232491</v>
      </c>
      <c r="J1980" s="599">
        <f t="shared" si="639"/>
        <v>352</v>
      </c>
      <c r="K1980" s="599" t="s">
        <v>419</v>
      </c>
      <c r="L1980" s="599">
        <f>I1980</f>
        <v>232491</v>
      </c>
      <c r="M1980" s="599">
        <f t="shared" ref="M1980:N1980" si="640">M1000+M1784</f>
        <v>816878</v>
      </c>
      <c r="N1980" s="599">
        <f t="shared" si="640"/>
        <v>1488</v>
      </c>
      <c r="O1980" s="599" t="s">
        <v>419</v>
      </c>
      <c r="P1980" s="599">
        <f>M1980</f>
        <v>816878</v>
      </c>
      <c r="Q1980" s="599">
        <f>I1980+M1980</f>
        <v>1049369</v>
      </c>
      <c r="R1980" s="599">
        <f>J1980+N1980</f>
        <v>1840</v>
      </c>
      <c r="S1980" s="599" t="s">
        <v>419</v>
      </c>
      <c r="T1980" s="600">
        <f>Q1980</f>
        <v>1049369</v>
      </c>
    </row>
    <row r="1981" spans="1:20" ht="17.25" hidden="1" customHeight="1" thickBot="1">
      <c r="A1981" s="640" t="s">
        <v>57</v>
      </c>
      <c r="B1981" s="641" t="s">
        <v>419</v>
      </c>
      <c r="C1981" s="642" t="s">
        <v>419</v>
      </c>
      <c r="D1981" s="642" t="s">
        <v>419</v>
      </c>
      <c r="E1981" s="643" t="s">
        <v>419</v>
      </c>
      <c r="F1981" s="644" t="s">
        <v>419</v>
      </c>
      <c r="G1981" s="644" t="s">
        <v>419</v>
      </c>
      <c r="H1981" s="645" t="s">
        <v>419</v>
      </c>
      <c r="I1981" s="646" t="s">
        <v>419</v>
      </c>
      <c r="J1981" s="647" t="s">
        <v>419</v>
      </c>
      <c r="K1981" s="642">
        <f>K1785+K1001</f>
        <v>323012</v>
      </c>
      <c r="L1981" s="642">
        <f>K1981</f>
        <v>323012</v>
      </c>
      <c r="M1981" s="647" t="s">
        <v>419</v>
      </c>
      <c r="N1981" s="647" t="s">
        <v>419</v>
      </c>
      <c r="O1981" s="642">
        <f>O1785+O1001</f>
        <v>3479385</v>
      </c>
      <c r="P1981" s="642">
        <f>O1981</f>
        <v>3479385</v>
      </c>
      <c r="Q1981" s="647" t="s">
        <v>419</v>
      </c>
      <c r="R1981" s="647" t="s">
        <v>419</v>
      </c>
      <c r="S1981" s="642">
        <f>K1981+O1981</f>
        <v>3802397</v>
      </c>
      <c r="T1981" s="648">
        <f>S1981</f>
        <v>3802397</v>
      </c>
    </row>
    <row r="1982" spans="1:20" ht="34.5" hidden="1" customHeight="1">
      <c r="A1982" s="649" t="s">
        <v>432</v>
      </c>
      <c r="B1982" s="650" t="s">
        <v>419</v>
      </c>
      <c r="C1982" s="512">
        <f>IF(H1982=0,0,ROUND((Q1982-R1982)/H1982/12,0))</f>
        <v>41536</v>
      </c>
      <c r="D1982" s="512">
        <f>IF(F1982=0,0,ROUND(R1982/F1982/12,0))</f>
        <v>1012</v>
      </c>
      <c r="E1982" s="605">
        <f>E1983+E1984</f>
        <v>16.559999999999999</v>
      </c>
      <c r="F1982" s="606">
        <f>F1983+F1984</f>
        <v>42</v>
      </c>
      <c r="G1982" s="606">
        <f>G1983+G1984</f>
        <v>2</v>
      </c>
      <c r="H1982" s="607">
        <f>IF(E1982+G1982=H1983+H1984,E1982+G1982, "CHYBA")</f>
        <v>18.559999999999999</v>
      </c>
      <c r="I1982" s="608">
        <f>I1983+I1984</f>
        <v>3346547</v>
      </c>
      <c r="J1982" s="609">
        <f>J1983+J1984</f>
        <v>6338</v>
      </c>
      <c r="K1982" s="609">
        <f>K1985</f>
        <v>323012</v>
      </c>
      <c r="L1982" s="609">
        <f>IF(I1982+K1982=L1983+L1984+L1985,I1982+K1982,"CHYBA")</f>
        <v>3669559</v>
      </c>
      <c r="M1982" s="609">
        <f>M1983+M1984</f>
        <v>6414692</v>
      </c>
      <c r="N1982" s="609">
        <f>N1983+N1984</f>
        <v>503958</v>
      </c>
      <c r="O1982" s="609">
        <f>O1985</f>
        <v>3479385</v>
      </c>
      <c r="P1982" s="609">
        <f>IF(M1982+O1982=P1983+P1984+P1985,M1982+O1982,"CHYBA")</f>
        <v>9894077</v>
      </c>
      <c r="Q1982" s="609">
        <f>Q1983+Q1984</f>
        <v>9761239</v>
      </c>
      <c r="R1982" s="609">
        <f>R1983+R1984</f>
        <v>510296</v>
      </c>
      <c r="S1982" s="609">
        <f>S1985</f>
        <v>3802397</v>
      </c>
      <c r="T1982" s="651">
        <f>IF(Q1982+S1982=T1983+T1984+T1985,Q1982+S1982,"CHYBA")</f>
        <v>13563636</v>
      </c>
    </row>
    <row r="1983" spans="1:20" ht="15.75" hidden="1" thickBot="1">
      <c r="A1983" s="652" t="s">
        <v>55</v>
      </c>
      <c r="B1983" s="594" t="s">
        <v>419</v>
      </c>
      <c r="C1983" s="519">
        <f>IF(H1983=0,0,ROUND((Q1983-R1983)/H1983/12,0))</f>
        <v>43766</v>
      </c>
      <c r="D1983" s="521">
        <f>IF(F1983=0,0,ROUND(R1983/F1983/12,0))</f>
        <v>1033</v>
      </c>
      <c r="E1983" s="595">
        <f>E1987+E1991+E1995+E1999+E2003</f>
        <v>15.62</v>
      </c>
      <c r="F1983" s="596">
        <f>F1987+F1991+F1995+F1999+F2003</f>
        <v>41</v>
      </c>
      <c r="G1983" s="596">
        <f t="shared" ref="G1983" si="641">G1987+G1991+G1995+G1999+G2003</f>
        <v>0</v>
      </c>
      <c r="H1983" s="597">
        <f>E1983+G1983</f>
        <v>15.62</v>
      </c>
      <c r="I1983" s="598">
        <f>I1987+I1991+I1995+I1999+I2003</f>
        <v>3114056</v>
      </c>
      <c r="J1983" s="599">
        <f t="shared" ref="J1983" si="642">J1987+J1991+J1995+J1999+J2003</f>
        <v>5986</v>
      </c>
      <c r="K1983" s="599" t="s">
        <v>419</v>
      </c>
      <c r="L1983" s="599">
        <f>I1983</f>
        <v>3114056</v>
      </c>
      <c r="M1983" s="599">
        <f>M1987+M1991+M1995+M1999+M2003</f>
        <v>5597814</v>
      </c>
      <c r="N1983" s="599">
        <f t="shared" ref="N1983" si="643">N1987+N1991+N1995+N1999+N2003</f>
        <v>502470</v>
      </c>
      <c r="O1983" s="599" t="s">
        <v>419</v>
      </c>
      <c r="P1983" s="599">
        <f>M1983</f>
        <v>5597814</v>
      </c>
      <c r="Q1983" s="599">
        <f>I1983+M1983</f>
        <v>8711870</v>
      </c>
      <c r="R1983" s="599">
        <f>J1983+N1983</f>
        <v>508456</v>
      </c>
      <c r="S1983" s="599" t="s">
        <v>419</v>
      </c>
      <c r="T1983" s="600">
        <f>Q1983</f>
        <v>8711870</v>
      </c>
    </row>
    <row r="1984" spans="1:20" ht="15.75" hidden="1" thickBot="1">
      <c r="A1984" s="652" t="s">
        <v>56</v>
      </c>
      <c r="B1984" s="594" t="s">
        <v>419</v>
      </c>
      <c r="C1984" s="519">
        <f>IF(H1984=0,0,ROUND((Q1984-R1984)/H1984/12,0))</f>
        <v>29692</v>
      </c>
      <c r="D1984" s="521">
        <f>IF(F1984=0,0,ROUND(R1984/F1984/12,0))</f>
        <v>153</v>
      </c>
      <c r="E1984" s="595">
        <f>E1988+E1992+E1996+E2000+E2004</f>
        <v>0.94</v>
      </c>
      <c r="F1984" s="596">
        <f t="shared" ref="F1984" si="644">F1988+F1992+F1996+F2000+F2004</f>
        <v>1</v>
      </c>
      <c r="G1984" s="596">
        <f>G1988+G1992+G1996+G2000+G2004</f>
        <v>2</v>
      </c>
      <c r="H1984" s="597">
        <f>E1984+G1984</f>
        <v>2.94</v>
      </c>
      <c r="I1984" s="598">
        <f t="shared" ref="I1984:J1984" si="645">I1988+I1992+I1996+I2000+I2004</f>
        <v>232491</v>
      </c>
      <c r="J1984" s="599">
        <f t="shared" si="645"/>
        <v>352</v>
      </c>
      <c r="K1984" s="599" t="s">
        <v>419</v>
      </c>
      <c r="L1984" s="599">
        <f>I1984</f>
        <v>232491</v>
      </c>
      <c r="M1984" s="599">
        <f t="shared" ref="M1984" si="646">M1988+M1992+M1996+M2000+M2004</f>
        <v>816878</v>
      </c>
      <c r="N1984" s="599">
        <f>N1988+N1992+N1996+N2000+N2004</f>
        <v>1488</v>
      </c>
      <c r="O1984" s="599" t="s">
        <v>419</v>
      </c>
      <c r="P1984" s="599">
        <f>M1984</f>
        <v>816878</v>
      </c>
      <c r="Q1984" s="599">
        <f>I1984+M1984</f>
        <v>1049369</v>
      </c>
      <c r="R1984" s="599">
        <f>J1984+N1984</f>
        <v>1840</v>
      </c>
      <c r="S1984" s="599" t="s">
        <v>419</v>
      </c>
      <c r="T1984" s="600">
        <f>Q1984</f>
        <v>1049369</v>
      </c>
    </row>
    <row r="1985" spans="1:20" ht="15.75" hidden="1" thickBot="1">
      <c r="A1985" s="653" t="s">
        <v>57</v>
      </c>
      <c r="B1985" s="654" t="s">
        <v>419</v>
      </c>
      <c r="C1985" s="655" t="s">
        <v>419</v>
      </c>
      <c r="D1985" s="655" t="s">
        <v>419</v>
      </c>
      <c r="E1985" s="656" t="s">
        <v>419</v>
      </c>
      <c r="F1985" s="657" t="s">
        <v>419</v>
      </c>
      <c r="G1985" s="657" t="s">
        <v>419</v>
      </c>
      <c r="H1985" s="658" t="s">
        <v>419</v>
      </c>
      <c r="I1985" s="659" t="s">
        <v>419</v>
      </c>
      <c r="J1985" s="660" t="s">
        <v>419</v>
      </c>
      <c r="K1985" s="655">
        <f>K1989+K1993+K1997+K2001+K2005</f>
        <v>323012</v>
      </c>
      <c r="L1985" s="655">
        <f>K1985</f>
        <v>323012</v>
      </c>
      <c r="M1985" s="660" t="s">
        <v>419</v>
      </c>
      <c r="N1985" s="660" t="s">
        <v>419</v>
      </c>
      <c r="O1985" s="655">
        <f>O1989+O1993+O1997+O2001+O2005</f>
        <v>3479385</v>
      </c>
      <c r="P1985" s="655">
        <f>O1985</f>
        <v>3479385</v>
      </c>
      <c r="Q1985" s="660" t="s">
        <v>419</v>
      </c>
      <c r="R1985" s="660" t="s">
        <v>419</v>
      </c>
      <c r="S1985" s="655">
        <f>K1985+O1985</f>
        <v>3802397</v>
      </c>
      <c r="T1985" s="661">
        <f>S1985</f>
        <v>3802397</v>
      </c>
    </row>
    <row r="1986" spans="1:20" ht="16.5" hidden="1" thickBot="1">
      <c r="A1986" s="528" t="s">
        <v>433</v>
      </c>
      <c r="B1986" s="529" t="s">
        <v>419</v>
      </c>
      <c r="C1986" s="530">
        <f>ROUND((Q1986-R1986)/H1986/12,0)</f>
        <v>41536</v>
      </c>
      <c r="D1986" s="530">
        <f>ROUND(R1986/F1986/12,0)</f>
        <v>1012</v>
      </c>
      <c r="E1986" s="662">
        <f>E1987+E1988</f>
        <v>16.559999999999999</v>
      </c>
      <c r="F1986" s="573">
        <f>F1987+F1988</f>
        <v>42</v>
      </c>
      <c r="G1986" s="573">
        <f>G1987+G1988</f>
        <v>2</v>
      </c>
      <c r="H1986" s="574">
        <f>IF(E1986+G1986=H1987+H1988,E1986+G1986, "CHYBA")</f>
        <v>18.559999999999999</v>
      </c>
      <c r="I1986" s="533">
        <f>I1987+I1988</f>
        <v>3346547</v>
      </c>
      <c r="J1986" s="530">
        <f>J1987+J1988</f>
        <v>6338</v>
      </c>
      <c r="K1986" s="530">
        <f>K1989</f>
        <v>323012</v>
      </c>
      <c r="L1986" s="530">
        <f>IF(I1986+K1986=L1987+L1988+L1989,I1986+K1986,"CHYBA")</f>
        <v>3669559</v>
      </c>
      <c r="M1986" s="530">
        <f>M1987+M1988</f>
        <v>6414692</v>
      </c>
      <c r="N1986" s="530">
        <f>N1987+N1988</f>
        <v>503958</v>
      </c>
      <c r="O1986" s="530">
        <f>O1989</f>
        <v>3479385</v>
      </c>
      <c r="P1986" s="530">
        <f>IF(M1986+O1986=P1987+P1988+P1989,M1986+O1986,"CHYBA")</f>
        <v>9894077</v>
      </c>
      <c r="Q1986" s="530">
        <f>Q1987+Q1988</f>
        <v>9761239</v>
      </c>
      <c r="R1986" s="530">
        <f>R1987+R1988</f>
        <v>510296</v>
      </c>
      <c r="S1986" s="530">
        <f>S1989</f>
        <v>3802397</v>
      </c>
      <c r="T1986" s="532">
        <f>IF(Q1986+S1986=T1987+T1988+T1989,Q1986+S1986,"CHYBA")</f>
        <v>13563636</v>
      </c>
    </row>
    <row r="1987" spans="1:20" ht="15.75" hidden="1" thickBot="1">
      <c r="A1987" s="534" t="s">
        <v>55</v>
      </c>
      <c r="B1987" s="518" t="s">
        <v>419</v>
      </c>
      <c r="C1987" s="519">
        <f>ROUND((Q1987-R1987)/H1987/12,0)</f>
        <v>43766</v>
      </c>
      <c r="D1987" s="519">
        <f>ROUND(R1987/F1987/12,0)</f>
        <v>1033</v>
      </c>
      <c r="E1987" s="520">
        <f t="shared" ref="E1987:G1988" si="647">E18+E1003</f>
        <v>15.62</v>
      </c>
      <c r="F1987" s="519">
        <f t="shared" si="647"/>
        <v>41</v>
      </c>
      <c r="G1987" s="519">
        <f t="shared" si="647"/>
        <v>0</v>
      </c>
      <c r="H1987" s="521">
        <f>E1987+G1987</f>
        <v>15.62</v>
      </c>
      <c r="I1987" s="522">
        <f t="shared" ref="I1987:J1988" si="648">I18+I1003</f>
        <v>3114056</v>
      </c>
      <c r="J1987" s="519">
        <f t="shared" si="648"/>
        <v>5986</v>
      </c>
      <c r="K1987" s="519" t="s">
        <v>419</v>
      </c>
      <c r="L1987" s="519">
        <f>I1987</f>
        <v>3114056</v>
      </c>
      <c r="M1987" s="519">
        <f t="shared" ref="M1987:N1988" si="649">M18+M1003</f>
        <v>5597814</v>
      </c>
      <c r="N1987" s="519">
        <f t="shared" si="649"/>
        <v>502470</v>
      </c>
      <c r="O1987" s="519" t="s">
        <v>419</v>
      </c>
      <c r="P1987" s="519">
        <f>M1987</f>
        <v>5597814</v>
      </c>
      <c r="Q1987" s="519">
        <f>I1987+M1987</f>
        <v>8711870</v>
      </c>
      <c r="R1987" s="519">
        <f>J1987+N1987</f>
        <v>508456</v>
      </c>
      <c r="S1987" s="519" t="s">
        <v>419</v>
      </c>
      <c r="T1987" s="521">
        <f>Q1987</f>
        <v>8711870</v>
      </c>
    </row>
    <row r="1988" spans="1:20" ht="15.75" hidden="1" thickBot="1">
      <c r="A1988" s="534" t="s">
        <v>56</v>
      </c>
      <c r="B1988" s="518" t="s">
        <v>419</v>
      </c>
      <c r="C1988" s="519">
        <f>ROUND((Q1988-R1988)/H1988/12,0)</f>
        <v>29692</v>
      </c>
      <c r="D1988" s="519">
        <f>ROUND(R1988/F1988/12,0)</f>
        <v>153</v>
      </c>
      <c r="E1988" s="520">
        <f t="shared" si="647"/>
        <v>0.94</v>
      </c>
      <c r="F1988" s="519">
        <f t="shared" si="647"/>
        <v>1</v>
      </c>
      <c r="G1988" s="519">
        <f t="shared" si="647"/>
        <v>2</v>
      </c>
      <c r="H1988" s="521">
        <f>E1988+G1988</f>
        <v>2.94</v>
      </c>
      <c r="I1988" s="522">
        <f t="shared" si="648"/>
        <v>232491</v>
      </c>
      <c r="J1988" s="519">
        <f t="shared" si="648"/>
        <v>352</v>
      </c>
      <c r="K1988" s="519" t="s">
        <v>419</v>
      </c>
      <c r="L1988" s="519">
        <f>I1988</f>
        <v>232491</v>
      </c>
      <c r="M1988" s="519">
        <f t="shared" si="649"/>
        <v>816878</v>
      </c>
      <c r="N1988" s="519">
        <f t="shared" si="649"/>
        <v>1488</v>
      </c>
      <c r="O1988" s="519" t="s">
        <v>419</v>
      </c>
      <c r="P1988" s="519">
        <f>M1988</f>
        <v>816878</v>
      </c>
      <c r="Q1988" s="519">
        <f>I1988+M1988</f>
        <v>1049369</v>
      </c>
      <c r="R1988" s="519">
        <f>J1988+N1988</f>
        <v>1840</v>
      </c>
      <c r="S1988" s="519" t="s">
        <v>419</v>
      </c>
      <c r="T1988" s="521">
        <f>Q1988</f>
        <v>1049369</v>
      </c>
    </row>
    <row r="1989" spans="1:20" ht="15.75" hidden="1" thickBot="1">
      <c r="A1989" s="534" t="s">
        <v>57</v>
      </c>
      <c r="B1989" s="518" t="s">
        <v>419</v>
      </c>
      <c r="C1989" s="519" t="s">
        <v>419</v>
      </c>
      <c r="D1989" s="519" t="s">
        <v>419</v>
      </c>
      <c r="E1989" s="524" t="s">
        <v>419</v>
      </c>
      <c r="F1989" s="525" t="s">
        <v>419</v>
      </c>
      <c r="G1989" s="525" t="s">
        <v>419</v>
      </c>
      <c r="H1989" s="526" t="s">
        <v>419</v>
      </c>
      <c r="I1989" s="522" t="s">
        <v>419</v>
      </c>
      <c r="J1989" s="519" t="s">
        <v>419</v>
      </c>
      <c r="K1989" s="519">
        <f>K1005+K20</f>
        <v>323012</v>
      </c>
      <c r="L1989" s="519">
        <f>K1989</f>
        <v>323012</v>
      </c>
      <c r="M1989" s="519" t="s">
        <v>419</v>
      </c>
      <c r="N1989" s="519" t="s">
        <v>419</v>
      </c>
      <c r="O1989" s="519">
        <f>O1005+O20</f>
        <v>3479385</v>
      </c>
      <c r="P1989" s="519">
        <f>O1989</f>
        <v>3479385</v>
      </c>
      <c r="Q1989" s="519" t="s">
        <v>419</v>
      </c>
      <c r="R1989" s="519" t="s">
        <v>419</v>
      </c>
      <c r="S1989" s="519">
        <f>K1989+O1989</f>
        <v>3802397</v>
      </c>
      <c r="T1989" s="521">
        <f>S1989</f>
        <v>3802397</v>
      </c>
    </row>
    <row r="1990" spans="1:20" ht="16.5" hidden="1" thickBot="1">
      <c r="A1990" s="528" t="s">
        <v>434</v>
      </c>
      <c r="B1990" s="511" t="s">
        <v>419</v>
      </c>
      <c r="C1990" s="512" t="e">
        <f>ROUND((Q1990-R1990)/H1990/12,0)</f>
        <v>#DIV/0!</v>
      </c>
      <c r="D1990" s="512" t="e">
        <f>ROUND(R1990/F1990/12,0)</f>
        <v>#DIV/0!</v>
      </c>
      <c r="E1990" s="663">
        <f>E1991+E1992</f>
        <v>0</v>
      </c>
      <c r="F1990" s="664">
        <f>F1991+F1992</f>
        <v>0</v>
      </c>
      <c r="G1990" s="664">
        <f>G1991+G1992</f>
        <v>0</v>
      </c>
      <c r="H1990" s="514">
        <f>IF(E1990+G1990=H1991+H1992,E1990+G1990, "CHYBA")</f>
        <v>0</v>
      </c>
      <c r="I1990" s="515">
        <f>I1991+I1992</f>
        <v>0</v>
      </c>
      <c r="J1990" s="512">
        <f>J1991+J1992</f>
        <v>0</v>
      </c>
      <c r="K1990" s="512">
        <f>K1993</f>
        <v>0</v>
      </c>
      <c r="L1990" s="512">
        <f>IF(I1990+K1990=L1991+L1992+L1993,I1990+K1990,"CHYBA")</f>
        <v>0</v>
      </c>
      <c r="M1990" s="512">
        <f>M1991+M1992</f>
        <v>0</v>
      </c>
      <c r="N1990" s="512">
        <f>N1991+N1992</f>
        <v>0</v>
      </c>
      <c r="O1990" s="512">
        <f>O1993</f>
        <v>0</v>
      </c>
      <c r="P1990" s="512">
        <f>IF(M1990+O1990=P1991+P1992+P1993,M1990+O1990,"CHYBA")</f>
        <v>0</v>
      </c>
      <c r="Q1990" s="512">
        <f>Q1991+Q1992</f>
        <v>0</v>
      </c>
      <c r="R1990" s="512">
        <f>R1991+R1992</f>
        <v>0</v>
      </c>
      <c r="S1990" s="512">
        <f>S1993</f>
        <v>0</v>
      </c>
      <c r="T1990" s="516">
        <f>IF(Q1990+S1990=T1991+T1992+T1993,Q1990+S1990,"CHYBA")</f>
        <v>0</v>
      </c>
    </row>
    <row r="1991" spans="1:20" ht="15.75" hidden="1" thickBot="1">
      <c r="A1991" s="534" t="s">
        <v>55</v>
      </c>
      <c r="B1991" s="518" t="s">
        <v>419</v>
      </c>
      <c r="C1991" s="519" t="e">
        <f>ROUND((Q1991-R1991)/H1991/12,0)</f>
        <v>#DIV/0!</v>
      </c>
      <c r="D1991" s="519" t="e">
        <f>ROUND(R1991/F1991/12,0)</f>
        <v>#DIV/0!</v>
      </c>
      <c r="E1991" s="520">
        <f t="shared" ref="E1991:G1992" si="650">E50+E1035</f>
        <v>0</v>
      </c>
      <c r="F1991" s="519">
        <f t="shared" si="650"/>
        <v>0</v>
      </c>
      <c r="G1991" s="519">
        <f t="shared" si="650"/>
        <v>0</v>
      </c>
      <c r="H1991" s="521">
        <f>E1991+G1991</f>
        <v>0</v>
      </c>
      <c r="I1991" s="522">
        <f t="shared" ref="I1991:J1992" si="651">I50+I1035</f>
        <v>0</v>
      </c>
      <c r="J1991" s="519">
        <f t="shared" si="651"/>
        <v>0</v>
      </c>
      <c r="K1991" s="519" t="s">
        <v>419</v>
      </c>
      <c r="L1991" s="519">
        <f>I1991</f>
        <v>0</v>
      </c>
      <c r="M1991" s="519">
        <f t="shared" ref="M1991:N1992" si="652">M50+M1035</f>
        <v>0</v>
      </c>
      <c r="N1991" s="519">
        <f t="shared" si="652"/>
        <v>0</v>
      </c>
      <c r="O1991" s="519" t="s">
        <v>419</v>
      </c>
      <c r="P1991" s="519">
        <f>M1991</f>
        <v>0</v>
      </c>
      <c r="Q1991" s="519">
        <f>I1991+M1991</f>
        <v>0</v>
      </c>
      <c r="R1991" s="519">
        <f>J1991+N1991</f>
        <v>0</v>
      </c>
      <c r="S1991" s="519" t="s">
        <v>419</v>
      </c>
      <c r="T1991" s="521">
        <f>Q1991</f>
        <v>0</v>
      </c>
    </row>
    <row r="1992" spans="1:20" ht="15.75" hidden="1" thickBot="1">
      <c r="A1992" s="534" t="s">
        <v>56</v>
      </c>
      <c r="B1992" s="518" t="s">
        <v>419</v>
      </c>
      <c r="C1992" s="519" t="e">
        <f>ROUND((Q1992-R1992)/H1992/12,0)</f>
        <v>#DIV/0!</v>
      </c>
      <c r="D1992" s="519" t="e">
        <f>ROUND(R1992/F1992/12,0)</f>
        <v>#DIV/0!</v>
      </c>
      <c r="E1992" s="520">
        <f t="shared" si="650"/>
        <v>0</v>
      </c>
      <c r="F1992" s="519">
        <f t="shared" si="650"/>
        <v>0</v>
      </c>
      <c r="G1992" s="519">
        <f t="shared" si="650"/>
        <v>0</v>
      </c>
      <c r="H1992" s="521">
        <f>E1992+G1992</f>
        <v>0</v>
      </c>
      <c r="I1992" s="522">
        <f t="shared" si="651"/>
        <v>0</v>
      </c>
      <c r="J1992" s="519">
        <f t="shared" si="651"/>
        <v>0</v>
      </c>
      <c r="K1992" s="519" t="s">
        <v>419</v>
      </c>
      <c r="L1992" s="519">
        <f>I1992</f>
        <v>0</v>
      </c>
      <c r="M1992" s="519">
        <f t="shared" si="652"/>
        <v>0</v>
      </c>
      <c r="N1992" s="519">
        <f t="shared" si="652"/>
        <v>0</v>
      </c>
      <c r="O1992" s="519" t="s">
        <v>419</v>
      </c>
      <c r="P1992" s="519">
        <f>M1992</f>
        <v>0</v>
      </c>
      <c r="Q1992" s="519">
        <f>I1992+M1992</f>
        <v>0</v>
      </c>
      <c r="R1992" s="519">
        <f>J1992+N1992</f>
        <v>0</v>
      </c>
      <c r="S1992" s="519" t="s">
        <v>419</v>
      </c>
      <c r="T1992" s="521">
        <f>Q1992</f>
        <v>0</v>
      </c>
    </row>
    <row r="1993" spans="1:20" ht="15.75" hidden="1" thickBot="1">
      <c r="A1993" s="534" t="s">
        <v>57</v>
      </c>
      <c r="B1993" s="518" t="s">
        <v>419</v>
      </c>
      <c r="C1993" s="519" t="s">
        <v>419</v>
      </c>
      <c r="D1993" s="519" t="s">
        <v>419</v>
      </c>
      <c r="E1993" s="524" t="s">
        <v>419</v>
      </c>
      <c r="F1993" s="525" t="s">
        <v>419</v>
      </c>
      <c r="G1993" s="525" t="s">
        <v>419</v>
      </c>
      <c r="H1993" s="526" t="s">
        <v>419</v>
      </c>
      <c r="I1993" s="522" t="s">
        <v>419</v>
      </c>
      <c r="J1993" s="519" t="s">
        <v>419</v>
      </c>
      <c r="K1993" s="519">
        <f>K52+K1037</f>
        <v>0</v>
      </c>
      <c r="L1993" s="519">
        <f>K1993</f>
        <v>0</v>
      </c>
      <c r="M1993" s="519" t="s">
        <v>419</v>
      </c>
      <c r="N1993" s="519" t="s">
        <v>419</v>
      </c>
      <c r="O1993" s="519">
        <f>O52+O1037</f>
        <v>0</v>
      </c>
      <c r="P1993" s="519">
        <f>O1993</f>
        <v>0</v>
      </c>
      <c r="Q1993" s="519" t="s">
        <v>419</v>
      </c>
      <c r="R1993" s="519" t="s">
        <v>419</v>
      </c>
      <c r="S1993" s="519">
        <f>K1993+O1993</f>
        <v>0</v>
      </c>
      <c r="T1993" s="521">
        <f>S1993</f>
        <v>0</v>
      </c>
    </row>
    <row r="1994" spans="1:20" ht="48" hidden="1" thickBot="1">
      <c r="A1994" s="528" t="s">
        <v>435</v>
      </c>
      <c r="B1994" s="511" t="s">
        <v>419</v>
      </c>
      <c r="C1994" s="512" t="e">
        <f>ROUND((Q1994-R1994)/H1994/12,0)</f>
        <v>#DIV/0!</v>
      </c>
      <c r="D1994" s="512" t="e">
        <f>ROUND(R1994/F1994/12,0)</f>
        <v>#DIV/0!</v>
      </c>
      <c r="E1994" s="663">
        <f>E1995+E1996</f>
        <v>0</v>
      </c>
      <c r="F1994" s="664">
        <f>F1995+F1996</f>
        <v>0</v>
      </c>
      <c r="G1994" s="664">
        <f>G1995+G1996</f>
        <v>0</v>
      </c>
      <c r="H1994" s="514">
        <f>IF(E1994+G1994=H1995+H1996,E1994+G1994, "CHYBA")</f>
        <v>0</v>
      </c>
      <c r="I1994" s="515">
        <f>I1995+I1996</f>
        <v>0</v>
      </c>
      <c r="J1994" s="512">
        <f>J1995+J1996</f>
        <v>0</v>
      </c>
      <c r="K1994" s="512">
        <f>K1997</f>
        <v>0</v>
      </c>
      <c r="L1994" s="512">
        <f>IF(I1994+K1994=L1995+L1996+L1997,I1994+K1994,"CHYBA")</f>
        <v>0</v>
      </c>
      <c r="M1994" s="512">
        <f>M1995+M1996</f>
        <v>0</v>
      </c>
      <c r="N1994" s="512">
        <f>N1995+N1996</f>
        <v>0</v>
      </c>
      <c r="O1994" s="512">
        <f>O1997</f>
        <v>0</v>
      </c>
      <c r="P1994" s="512">
        <f>IF(M1994+O1994=P1995+P1996+P1997,M1994+O1994,"CHYBA")</f>
        <v>0</v>
      </c>
      <c r="Q1994" s="512">
        <f>Q1995+Q1996</f>
        <v>0</v>
      </c>
      <c r="R1994" s="512">
        <f>R1995+R1996</f>
        <v>0</v>
      </c>
      <c r="S1994" s="512">
        <f>S1997</f>
        <v>0</v>
      </c>
      <c r="T1994" s="516">
        <f>IF(Q1994+S1994=T1995+T1996+T1997,Q1994+S1994,"CHYBA")</f>
        <v>0</v>
      </c>
    </row>
    <row r="1995" spans="1:20" ht="15.75" hidden="1" thickBot="1">
      <c r="A1995" s="534" t="s">
        <v>55</v>
      </c>
      <c r="B1995" s="518" t="s">
        <v>419</v>
      </c>
      <c r="C1995" s="519" t="e">
        <f>ROUND((Q1995-R1995)/H1995/12,0)</f>
        <v>#DIV/0!</v>
      </c>
      <c r="D1995" s="519" t="e">
        <f>ROUND(R1995/F1995/12,0)</f>
        <v>#DIV/0!</v>
      </c>
      <c r="E1995" s="520">
        <f t="shared" ref="E1995:G1996" si="653">E406+E1391</f>
        <v>0</v>
      </c>
      <c r="F1995" s="519">
        <f t="shared" si="653"/>
        <v>0</v>
      </c>
      <c r="G1995" s="519">
        <f t="shared" si="653"/>
        <v>0</v>
      </c>
      <c r="H1995" s="521">
        <f>E1995+G1995</f>
        <v>0</v>
      </c>
      <c r="I1995" s="522">
        <f t="shared" ref="I1995:J1996" si="654">I406+I1391</f>
        <v>0</v>
      </c>
      <c r="J1995" s="519">
        <f t="shared" si="654"/>
        <v>0</v>
      </c>
      <c r="K1995" s="519" t="s">
        <v>419</v>
      </c>
      <c r="L1995" s="519">
        <f>I1995</f>
        <v>0</v>
      </c>
      <c r="M1995" s="519">
        <f t="shared" ref="M1995:N1996" si="655">M406+M1391</f>
        <v>0</v>
      </c>
      <c r="N1995" s="519">
        <f t="shared" si="655"/>
        <v>0</v>
      </c>
      <c r="O1995" s="519" t="s">
        <v>419</v>
      </c>
      <c r="P1995" s="519">
        <f>M1995</f>
        <v>0</v>
      </c>
      <c r="Q1995" s="519">
        <f>I1995+M1995</f>
        <v>0</v>
      </c>
      <c r="R1995" s="519">
        <f>J1995+N1995</f>
        <v>0</v>
      </c>
      <c r="S1995" s="519" t="s">
        <v>419</v>
      </c>
      <c r="T1995" s="521">
        <f>Q1995</f>
        <v>0</v>
      </c>
    </row>
    <row r="1996" spans="1:20" ht="15.75" hidden="1" thickBot="1">
      <c r="A1996" s="534" t="s">
        <v>56</v>
      </c>
      <c r="B1996" s="518" t="s">
        <v>419</v>
      </c>
      <c r="C1996" s="519" t="e">
        <f>ROUND((Q1996-R1996)/H1996/12,0)</f>
        <v>#DIV/0!</v>
      </c>
      <c r="D1996" s="519" t="e">
        <f>ROUND(R1996/F1996/12,0)</f>
        <v>#DIV/0!</v>
      </c>
      <c r="E1996" s="520">
        <f t="shared" si="653"/>
        <v>0</v>
      </c>
      <c r="F1996" s="519">
        <f t="shared" si="653"/>
        <v>0</v>
      </c>
      <c r="G1996" s="519">
        <f t="shared" si="653"/>
        <v>0</v>
      </c>
      <c r="H1996" s="521">
        <f>E1996+G1996</f>
        <v>0</v>
      </c>
      <c r="I1996" s="522">
        <f t="shared" si="654"/>
        <v>0</v>
      </c>
      <c r="J1996" s="519">
        <f t="shared" si="654"/>
        <v>0</v>
      </c>
      <c r="K1996" s="519" t="s">
        <v>419</v>
      </c>
      <c r="L1996" s="519">
        <f>I1996</f>
        <v>0</v>
      </c>
      <c r="M1996" s="519">
        <f t="shared" si="655"/>
        <v>0</v>
      </c>
      <c r="N1996" s="519">
        <f t="shared" si="655"/>
        <v>0</v>
      </c>
      <c r="O1996" s="519" t="s">
        <v>419</v>
      </c>
      <c r="P1996" s="519">
        <f>M1996</f>
        <v>0</v>
      </c>
      <c r="Q1996" s="519">
        <f>I1996+M1996</f>
        <v>0</v>
      </c>
      <c r="R1996" s="519">
        <f>J1996+N1996</f>
        <v>0</v>
      </c>
      <c r="S1996" s="519" t="s">
        <v>419</v>
      </c>
      <c r="T1996" s="521">
        <f>Q1996</f>
        <v>0</v>
      </c>
    </row>
    <row r="1997" spans="1:20" ht="15.75" hidden="1" thickBot="1">
      <c r="A1997" s="551" t="s">
        <v>57</v>
      </c>
      <c r="B1997" s="552" t="s">
        <v>419</v>
      </c>
      <c r="C1997" s="553" t="s">
        <v>419</v>
      </c>
      <c r="D1997" s="553" t="s">
        <v>419</v>
      </c>
      <c r="E1997" s="554" t="s">
        <v>419</v>
      </c>
      <c r="F1997" s="555" t="s">
        <v>419</v>
      </c>
      <c r="G1997" s="555" t="s">
        <v>419</v>
      </c>
      <c r="H1997" s="556" t="s">
        <v>419</v>
      </c>
      <c r="I1997" s="557" t="s">
        <v>419</v>
      </c>
      <c r="J1997" s="553" t="s">
        <v>419</v>
      </c>
      <c r="K1997" s="553">
        <f>K408+K1393</f>
        <v>0</v>
      </c>
      <c r="L1997" s="553">
        <f>K1997</f>
        <v>0</v>
      </c>
      <c r="M1997" s="553" t="s">
        <v>419</v>
      </c>
      <c r="N1997" s="553" t="s">
        <v>419</v>
      </c>
      <c r="O1997" s="553">
        <f>O408+O1393</f>
        <v>0</v>
      </c>
      <c r="P1997" s="553">
        <f>O1997</f>
        <v>0</v>
      </c>
      <c r="Q1997" s="553" t="s">
        <v>419</v>
      </c>
      <c r="R1997" s="553" t="s">
        <v>419</v>
      </c>
      <c r="S1997" s="553">
        <f>K1997+O1997</f>
        <v>0</v>
      </c>
      <c r="T1997" s="559">
        <f>S1997</f>
        <v>0</v>
      </c>
    </row>
    <row r="1998" spans="1:20" ht="16.5" hidden="1" thickBot="1">
      <c r="A1998" s="566" t="s">
        <v>436</v>
      </c>
      <c r="B1998" s="567" t="s">
        <v>419</v>
      </c>
      <c r="C1998" s="568" t="e">
        <f>ROUND((Q1998-R1998)/H1998/12,0)</f>
        <v>#DIV/0!</v>
      </c>
      <c r="D1998" s="568" t="e">
        <f>ROUND(R1998/F1998/12,0)</f>
        <v>#DIV/0!</v>
      </c>
      <c r="E1998" s="665">
        <f>E1999+E2000</f>
        <v>0</v>
      </c>
      <c r="F1998" s="495">
        <f>F1999+F2000</f>
        <v>0</v>
      </c>
      <c r="G1998" s="495">
        <f>G1999+G2000</f>
        <v>0</v>
      </c>
      <c r="H1998" s="570">
        <f>IF(E1998+G1998=H1999+H2000,E1998+G1998, "CHYBA")</f>
        <v>0</v>
      </c>
      <c r="I1998" s="571">
        <f>I1999+I2000</f>
        <v>0</v>
      </c>
      <c r="J1998" s="568">
        <f>J1999+J2000</f>
        <v>0</v>
      </c>
      <c r="K1998" s="568">
        <f>K2001</f>
        <v>0</v>
      </c>
      <c r="L1998" s="568">
        <f>IF(I1998+K1998=L1999+L2000+L2001,I1998+K1998,"CHYBA")</f>
        <v>0</v>
      </c>
      <c r="M1998" s="568">
        <f>M1999+M2000</f>
        <v>0</v>
      </c>
      <c r="N1998" s="568">
        <f>N1999+N2000</f>
        <v>0</v>
      </c>
      <c r="O1998" s="568">
        <f>O2001</f>
        <v>0</v>
      </c>
      <c r="P1998" s="568">
        <f>IF(M1998+O1998=P1999+P2000+P2001,M1998+O1998,"CHYBA")</f>
        <v>0</v>
      </c>
      <c r="Q1998" s="568">
        <f>Q1999+Q2000</f>
        <v>0</v>
      </c>
      <c r="R1998" s="568">
        <f>R1999+R2000</f>
        <v>0</v>
      </c>
      <c r="S1998" s="568">
        <f>S2001</f>
        <v>0</v>
      </c>
      <c r="T1998" s="572">
        <f>IF(Q1998+S1998=T1999+T2000+T2001,Q1998+S1998,"CHYBA")</f>
        <v>0</v>
      </c>
    </row>
    <row r="1999" spans="1:20" ht="15.75" hidden="1" thickBot="1">
      <c r="A1999" s="534" t="s">
        <v>55</v>
      </c>
      <c r="B1999" s="518" t="s">
        <v>419</v>
      </c>
      <c r="C1999" s="519" t="e">
        <f>ROUND((Q1999-R1999)/H1999/12,0)</f>
        <v>#DIV/0!</v>
      </c>
      <c r="D1999" s="519" t="e">
        <f>ROUND(R1999/F1999/12,0)</f>
        <v>#DIV/0!</v>
      </c>
      <c r="E1999" s="520">
        <f t="shared" ref="E1999:G2000" si="656">E602+E1587</f>
        <v>0</v>
      </c>
      <c r="F1999" s="519">
        <f t="shared" si="656"/>
        <v>0</v>
      </c>
      <c r="G1999" s="519">
        <f t="shared" si="656"/>
        <v>0</v>
      </c>
      <c r="H1999" s="521">
        <f>E1999+G1999</f>
        <v>0</v>
      </c>
      <c r="I1999" s="522">
        <f t="shared" ref="I1999:J2000" si="657">I602+I1587</f>
        <v>0</v>
      </c>
      <c r="J1999" s="519">
        <f t="shared" si="657"/>
        <v>0</v>
      </c>
      <c r="K1999" s="519" t="s">
        <v>419</v>
      </c>
      <c r="L1999" s="519">
        <f>I1999</f>
        <v>0</v>
      </c>
      <c r="M1999" s="519">
        <f t="shared" ref="M1999:N2000" si="658">M602+M1587</f>
        <v>0</v>
      </c>
      <c r="N1999" s="519">
        <f t="shared" si="658"/>
        <v>0</v>
      </c>
      <c r="O1999" s="519" t="s">
        <v>419</v>
      </c>
      <c r="P1999" s="519">
        <f>M1999</f>
        <v>0</v>
      </c>
      <c r="Q1999" s="519">
        <f>I1999+M1999</f>
        <v>0</v>
      </c>
      <c r="R1999" s="519">
        <f>J1999+N1999</f>
        <v>0</v>
      </c>
      <c r="S1999" s="519" t="s">
        <v>419</v>
      </c>
      <c r="T1999" s="521">
        <f>Q1999</f>
        <v>0</v>
      </c>
    </row>
    <row r="2000" spans="1:20" ht="15.75" hidden="1" thickBot="1">
      <c r="A2000" s="534" t="s">
        <v>56</v>
      </c>
      <c r="B2000" s="518" t="s">
        <v>419</v>
      </c>
      <c r="C2000" s="519" t="e">
        <f>ROUND((Q2000-R2000)/H2000/12,0)</f>
        <v>#DIV/0!</v>
      </c>
      <c r="D2000" s="519" t="e">
        <f>ROUND(R2000/F2000/12,0)</f>
        <v>#DIV/0!</v>
      </c>
      <c r="E2000" s="520">
        <f t="shared" si="656"/>
        <v>0</v>
      </c>
      <c r="F2000" s="519">
        <f t="shared" si="656"/>
        <v>0</v>
      </c>
      <c r="G2000" s="519">
        <f t="shared" si="656"/>
        <v>0</v>
      </c>
      <c r="H2000" s="521">
        <f>E2000+G2000</f>
        <v>0</v>
      </c>
      <c r="I2000" s="522">
        <f t="shared" si="657"/>
        <v>0</v>
      </c>
      <c r="J2000" s="519">
        <f t="shared" si="657"/>
        <v>0</v>
      </c>
      <c r="K2000" s="519" t="s">
        <v>419</v>
      </c>
      <c r="L2000" s="519">
        <f>I2000</f>
        <v>0</v>
      </c>
      <c r="M2000" s="519">
        <f t="shared" si="658"/>
        <v>0</v>
      </c>
      <c r="N2000" s="519">
        <f t="shared" si="658"/>
        <v>0</v>
      </c>
      <c r="O2000" s="519" t="s">
        <v>419</v>
      </c>
      <c r="P2000" s="519">
        <f>M2000</f>
        <v>0</v>
      </c>
      <c r="Q2000" s="519">
        <f>I2000+M2000</f>
        <v>0</v>
      </c>
      <c r="R2000" s="519">
        <f>J2000+N2000</f>
        <v>0</v>
      </c>
      <c r="S2000" s="519" t="s">
        <v>419</v>
      </c>
      <c r="T2000" s="521">
        <f>Q2000</f>
        <v>0</v>
      </c>
    </row>
    <row r="2001" spans="1:170" ht="15.75" hidden="1" thickBot="1">
      <c r="A2001" s="534" t="s">
        <v>57</v>
      </c>
      <c r="B2001" s="518" t="s">
        <v>419</v>
      </c>
      <c r="C2001" s="519" t="s">
        <v>419</v>
      </c>
      <c r="D2001" s="519" t="s">
        <v>419</v>
      </c>
      <c r="E2001" s="524" t="s">
        <v>419</v>
      </c>
      <c r="F2001" s="525" t="s">
        <v>419</v>
      </c>
      <c r="G2001" s="525" t="s">
        <v>419</v>
      </c>
      <c r="H2001" s="526" t="s">
        <v>419</v>
      </c>
      <c r="I2001" s="522" t="s">
        <v>419</v>
      </c>
      <c r="J2001" s="519" t="s">
        <v>419</v>
      </c>
      <c r="K2001" s="519">
        <f>K604+K1589</f>
        <v>0</v>
      </c>
      <c r="L2001" s="519">
        <f>K2001</f>
        <v>0</v>
      </c>
      <c r="M2001" s="519" t="s">
        <v>419</v>
      </c>
      <c r="N2001" s="519" t="s">
        <v>419</v>
      </c>
      <c r="O2001" s="519">
        <f>O604+O1589</f>
        <v>0</v>
      </c>
      <c r="P2001" s="519">
        <f>O2001</f>
        <v>0</v>
      </c>
      <c r="Q2001" s="519" t="s">
        <v>419</v>
      </c>
      <c r="R2001" s="519" t="s">
        <v>419</v>
      </c>
      <c r="S2001" s="519">
        <f>K2001+O2001</f>
        <v>0</v>
      </c>
      <c r="T2001" s="521">
        <f>S2001</f>
        <v>0</v>
      </c>
    </row>
    <row r="2002" spans="1:170" ht="19.5" hidden="1" thickBot="1">
      <c r="A2002" s="528" t="s">
        <v>523</v>
      </c>
      <c r="B2002" s="529" t="s">
        <v>419</v>
      </c>
      <c r="C2002" s="530" t="e">
        <f>ROUND((Q2002-R2002)/H2002/12,0)</f>
        <v>#DIV/0!</v>
      </c>
      <c r="D2002" s="530" t="e">
        <f>ROUND(R2002/F2002/12,0)</f>
        <v>#DIV/0!</v>
      </c>
      <c r="E2002" s="662">
        <f>E2003+E2004</f>
        <v>0</v>
      </c>
      <c r="F2002" s="573">
        <f>F2003+F2004</f>
        <v>0</v>
      </c>
      <c r="G2002" s="573">
        <f>G2003+G2004</f>
        <v>0</v>
      </c>
      <c r="H2002" s="574">
        <f>IF(E2002+G2002=H2003+H2004,E2002+G2002, "CHYBA")</f>
        <v>0</v>
      </c>
      <c r="I2002" s="533">
        <f>I2003+I2004</f>
        <v>0</v>
      </c>
      <c r="J2002" s="530">
        <f>J2003+J2004</f>
        <v>0</v>
      </c>
      <c r="K2002" s="530">
        <f>K2005</f>
        <v>0</v>
      </c>
      <c r="L2002" s="530">
        <f>IF(I2002+K2002=L2003+L2004+L2005,I2002+K2002,"CHYBA")</f>
        <v>0</v>
      </c>
      <c r="M2002" s="530">
        <f>M2003+M2004</f>
        <v>0</v>
      </c>
      <c r="N2002" s="530">
        <f>N2003+N2004</f>
        <v>0</v>
      </c>
      <c r="O2002" s="530">
        <f>O2005</f>
        <v>0</v>
      </c>
      <c r="P2002" s="530">
        <f>IF(M2002+O2002=P2003+P2004+P2005,M2002+O2002,"CHYBA")</f>
        <v>0</v>
      </c>
      <c r="Q2002" s="530">
        <f>Q2003+Q2004</f>
        <v>0</v>
      </c>
      <c r="R2002" s="530">
        <f>R2003+R2004</f>
        <v>0</v>
      </c>
      <c r="S2002" s="530">
        <f>S2005</f>
        <v>0</v>
      </c>
      <c r="T2002" s="532">
        <f>IF(Q2002+S2002=T2003+T2004+T2005,Q2002+S2002,"CHYBA")</f>
        <v>0</v>
      </c>
    </row>
    <row r="2003" spans="1:170" ht="15.75" hidden="1" thickBot="1">
      <c r="A2003" s="534" t="s">
        <v>55</v>
      </c>
      <c r="B2003" s="518" t="s">
        <v>419</v>
      </c>
      <c r="C2003" s="519" t="e">
        <f>ROUND((Q2003-R2003)/H2003/12,0)</f>
        <v>#DIV/0!</v>
      </c>
      <c r="D2003" s="519" t="e">
        <f>ROUND(R2003/F2003/12,0)</f>
        <v>#DIV/0!</v>
      </c>
      <c r="E2003" s="520">
        <f t="shared" ref="E2003:G2004" si="659">E798+E1783</f>
        <v>0</v>
      </c>
      <c r="F2003" s="519">
        <f t="shared" si="659"/>
        <v>0</v>
      </c>
      <c r="G2003" s="519">
        <f t="shared" si="659"/>
        <v>0</v>
      </c>
      <c r="H2003" s="521">
        <f>E2003+G2003</f>
        <v>0</v>
      </c>
      <c r="I2003" s="522">
        <f t="shared" ref="I2003:J2004" si="660">I798+I1783</f>
        <v>0</v>
      </c>
      <c r="J2003" s="519">
        <f t="shared" si="660"/>
        <v>0</v>
      </c>
      <c r="K2003" s="519" t="s">
        <v>419</v>
      </c>
      <c r="L2003" s="519">
        <f>I2003</f>
        <v>0</v>
      </c>
      <c r="M2003" s="519">
        <f t="shared" ref="M2003:N2004" si="661">M798+M1783</f>
        <v>0</v>
      </c>
      <c r="N2003" s="519">
        <f t="shared" si="661"/>
        <v>0</v>
      </c>
      <c r="O2003" s="519" t="s">
        <v>419</v>
      </c>
      <c r="P2003" s="519">
        <f>M2003</f>
        <v>0</v>
      </c>
      <c r="Q2003" s="519">
        <f>I2003+M2003</f>
        <v>0</v>
      </c>
      <c r="R2003" s="519">
        <f>J2003+N2003</f>
        <v>0</v>
      </c>
      <c r="S2003" s="519" t="s">
        <v>419</v>
      </c>
      <c r="T2003" s="521">
        <f>Q2003</f>
        <v>0</v>
      </c>
    </row>
    <row r="2004" spans="1:170" ht="15.75" hidden="1" thickBot="1">
      <c r="A2004" s="534" t="s">
        <v>56</v>
      </c>
      <c r="B2004" s="518" t="s">
        <v>419</v>
      </c>
      <c r="C2004" s="519" t="e">
        <f>ROUND((Q2004-R2004)/H2004/12,0)</f>
        <v>#DIV/0!</v>
      </c>
      <c r="D2004" s="519" t="e">
        <f>ROUND(R2004/F2004/12,0)</f>
        <v>#DIV/0!</v>
      </c>
      <c r="E2004" s="520">
        <f t="shared" si="659"/>
        <v>0</v>
      </c>
      <c r="F2004" s="519">
        <f t="shared" si="659"/>
        <v>0</v>
      </c>
      <c r="G2004" s="519">
        <f t="shared" si="659"/>
        <v>0</v>
      </c>
      <c r="H2004" s="521">
        <f>E2004+G2004</f>
        <v>0</v>
      </c>
      <c r="I2004" s="522">
        <f t="shared" si="660"/>
        <v>0</v>
      </c>
      <c r="J2004" s="519">
        <f t="shared" si="660"/>
        <v>0</v>
      </c>
      <c r="K2004" s="519" t="s">
        <v>419</v>
      </c>
      <c r="L2004" s="519">
        <f>I2004</f>
        <v>0</v>
      </c>
      <c r="M2004" s="519">
        <f t="shared" si="661"/>
        <v>0</v>
      </c>
      <c r="N2004" s="519">
        <f t="shared" si="661"/>
        <v>0</v>
      </c>
      <c r="O2004" s="519" t="s">
        <v>419</v>
      </c>
      <c r="P2004" s="519">
        <f>M2004</f>
        <v>0</v>
      </c>
      <c r="Q2004" s="519">
        <f>I2004+M2004</f>
        <v>0</v>
      </c>
      <c r="R2004" s="519">
        <f>J2004+N2004</f>
        <v>0</v>
      </c>
      <c r="S2004" s="519" t="s">
        <v>419</v>
      </c>
      <c r="T2004" s="521">
        <f>Q2004</f>
        <v>0</v>
      </c>
    </row>
    <row r="2005" spans="1:170" ht="15.75" hidden="1" thickBot="1">
      <c r="A2005" s="551" t="s">
        <v>57</v>
      </c>
      <c r="B2005" s="552" t="s">
        <v>419</v>
      </c>
      <c r="C2005" s="553" t="s">
        <v>419</v>
      </c>
      <c r="D2005" s="553" t="s">
        <v>419</v>
      </c>
      <c r="E2005" s="554" t="s">
        <v>419</v>
      </c>
      <c r="F2005" s="555" t="s">
        <v>419</v>
      </c>
      <c r="G2005" s="555" t="s">
        <v>419</v>
      </c>
      <c r="H2005" s="556" t="s">
        <v>419</v>
      </c>
      <c r="I2005" s="666" t="s">
        <v>419</v>
      </c>
      <c r="J2005" s="555" t="s">
        <v>419</v>
      </c>
      <c r="K2005" s="553">
        <f>K800+K1785</f>
        <v>0</v>
      </c>
      <c r="L2005" s="553">
        <f>K2005</f>
        <v>0</v>
      </c>
      <c r="M2005" s="555" t="s">
        <v>419</v>
      </c>
      <c r="N2005" s="555" t="s">
        <v>419</v>
      </c>
      <c r="O2005" s="553">
        <f>O800+O1785</f>
        <v>0</v>
      </c>
      <c r="P2005" s="553">
        <f>O2005</f>
        <v>0</v>
      </c>
      <c r="Q2005" s="555" t="s">
        <v>419</v>
      </c>
      <c r="R2005" s="555" t="s">
        <v>419</v>
      </c>
      <c r="S2005" s="553">
        <f>K2005+O2005</f>
        <v>0</v>
      </c>
      <c r="T2005" s="559">
        <f>S2005</f>
        <v>0</v>
      </c>
    </row>
    <row r="2006" spans="1:170" s="486" customFormat="1" ht="16.5" customHeight="1">
      <c r="A2006" s="1057"/>
      <c r="B2006" s="1057"/>
      <c r="C2006" s="1057"/>
      <c r="D2006" s="1057"/>
      <c r="E2006" s="1057"/>
      <c r="F2006" s="1057"/>
      <c r="G2006" s="1057"/>
      <c r="H2006" s="1057"/>
      <c r="I2006" s="1057"/>
      <c r="J2006" s="1057"/>
      <c r="K2006" s="1057"/>
      <c r="L2006" s="1057"/>
      <c r="M2006" s="1057"/>
      <c r="N2006" s="1057"/>
      <c r="O2006" s="1057"/>
      <c r="P2006" s="1057"/>
      <c r="Q2006" s="1057"/>
      <c r="R2006" s="1057"/>
      <c r="S2006" s="1057"/>
      <c r="T2006" s="1057"/>
      <c r="U2006" s="630"/>
      <c r="V2006" s="630"/>
      <c r="W2006" s="630"/>
      <c r="X2006" s="630"/>
      <c r="Y2006" s="630"/>
      <c r="Z2006" s="630"/>
      <c r="AA2006" s="630"/>
      <c r="AB2006" s="630"/>
      <c r="AC2006" s="630"/>
      <c r="AD2006" s="630"/>
      <c r="AE2006" s="630"/>
      <c r="AF2006" s="630"/>
      <c r="AG2006" s="630"/>
      <c r="AH2006" s="630"/>
      <c r="AI2006" s="630"/>
      <c r="AJ2006" s="630"/>
      <c r="AK2006" s="630"/>
      <c r="AL2006" s="630"/>
      <c r="AM2006" s="630"/>
      <c r="AN2006" s="630"/>
      <c r="AO2006" s="630"/>
      <c r="AP2006" s="630"/>
      <c r="AQ2006" s="630"/>
      <c r="AR2006" s="630"/>
      <c r="AS2006" s="630"/>
      <c r="AT2006" s="630"/>
      <c r="AU2006" s="630"/>
      <c r="AV2006" s="630"/>
      <c r="AW2006" s="630"/>
      <c r="AX2006" s="630"/>
      <c r="AY2006" s="630"/>
      <c r="AZ2006" s="630"/>
      <c r="BA2006" s="630"/>
      <c r="BB2006" s="630"/>
      <c r="BC2006" s="630"/>
      <c r="BD2006" s="630"/>
      <c r="BE2006" s="630"/>
      <c r="BF2006" s="630"/>
      <c r="BG2006" s="630"/>
      <c r="BH2006" s="630"/>
      <c r="BI2006" s="630"/>
      <c r="BJ2006" s="630"/>
      <c r="BK2006" s="630"/>
      <c r="BL2006" s="630"/>
      <c r="BM2006" s="630"/>
      <c r="BN2006" s="630"/>
      <c r="BO2006" s="630"/>
      <c r="BP2006" s="630"/>
      <c r="BQ2006" s="630"/>
      <c r="BR2006" s="630"/>
      <c r="BS2006" s="630"/>
      <c r="BT2006" s="630"/>
      <c r="BU2006" s="630"/>
      <c r="BV2006" s="630"/>
      <c r="BW2006" s="630"/>
      <c r="BX2006" s="630"/>
      <c r="BY2006" s="630"/>
      <c r="BZ2006" s="630"/>
      <c r="CA2006" s="630"/>
      <c r="CB2006" s="630"/>
      <c r="CC2006" s="630"/>
      <c r="CD2006" s="630"/>
      <c r="CE2006" s="630"/>
      <c r="CF2006" s="630"/>
      <c r="CG2006" s="630"/>
      <c r="CH2006" s="630"/>
      <c r="CI2006" s="630"/>
      <c r="CJ2006" s="630"/>
      <c r="CK2006" s="630"/>
      <c r="CL2006" s="630"/>
      <c r="CM2006" s="630"/>
      <c r="CN2006" s="630"/>
      <c r="CO2006" s="630"/>
      <c r="CP2006" s="630"/>
      <c r="CQ2006" s="630"/>
      <c r="CR2006" s="630"/>
      <c r="CS2006" s="630"/>
      <c r="CT2006" s="630"/>
      <c r="CU2006" s="630"/>
      <c r="CV2006" s="630"/>
      <c r="CW2006" s="630"/>
      <c r="CX2006" s="630"/>
      <c r="CY2006" s="630"/>
      <c r="CZ2006" s="630"/>
      <c r="DA2006" s="630"/>
      <c r="DB2006" s="630"/>
      <c r="DC2006" s="630"/>
      <c r="DD2006" s="630"/>
      <c r="DE2006" s="630"/>
      <c r="DF2006" s="630"/>
      <c r="DG2006" s="630"/>
      <c r="DH2006" s="630"/>
      <c r="DI2006" s="630"/>
      <c r="DJ2006" s="630"/>
      <c r="DK2006" s="630"/>
      <c r="DL2006" s="630"/>
      <c r="DM2006" s="630"/>
      <c r="DN2006" s="630"/>
      <c r="DO2006" s="630"/>
      <c r="DP2006" s="630"/>
      <c r="DQ2006" s="630"/>
      <c r="DR2006" s="630"/>
      <c r="DS2006" s="630"/>
      <c r="DT2006" s="630"/>
      <c r="DU2006" s="630"/>
      <c r="DV2006" s="630"/>
      <c r="DW2006" s="630"/>
      <c r="DX2006" s="630"/>
      <c r="DY2006" s="630"/>
      <c r="DZ2006" s="630"/>
      <c r="EA2006" s="630"/>
      <c r="EB2006" s="630"/>
      <c r="EC2006" s="630"/>
      <c r="ED2006" s="630"/>
      <c r="EE2006" s="630"/>
      <c r="EF2006" s="630"/>
      <c r="EG2006" s="630"/>
      <c r="EH2006" s="630"/>
      <c r="EI2006" s="630"/>
      <c r="EJ2006" s="630"/>
      <c r="EK2006" s="630"/>
      <c r="EL2006" s="630"/>
      <c r="EM2006" s="630"/>
      <c r="EN2006" s="630"/>
      <c r="EO2006" s="630"/>
      <c r="EP2006" s="630"/>
      <c r="EQ2006" s="630"/>
      <c r="ER2006" s="630"/>
      <c r="ES2006" s="630"/>
      <c r="ET2006" s="630"/>
      <c r="EU2006" s="630"/>
      <c r="EV2006" s="630"/>
      <c r="EW2006" s="630"/>
      <c r="EX2006" s="630"/>
      <c r="EY2006" s="630"/>
      <c r="EZ2006" s="630"/>
      <c r="FA2006" s="630"/>
      <c r="FB2006" s="630"/>
      <c r="FC2006" s="630"/>
      <c r="FD2006" s="630"/>
      <c r="FE2006" s="630"/>
      <c r="FF2006" s="630"/>
      <c r="FG2006" s="630"/>
      <c r="FH2006" s="630"/>
      <c r="FI2006" s="630"/>
      <c r="FJ2006" s="630"/>
      <c r="FK2006" s="630"/>
      <c r="FL2006" s="630"/>
      <c r="FM2006" s="630"/>
      <c r="FN2006" s="630"/>
    </row>
    <row r="2007" spans="1:170" ht="18" customHeight="1">
      <c r="A2007" s="1056" t="s">
        <v>524</v>
      </c>
      <c r="B2007" s="1056"/>
      <c r="C2007" s="1056"/>
      <c r="D2007" s="1056"/>
      <c r="E2007" s="1056"/>
      <c r="F2007" s="1056"/>
      <c r="G2007" s="1056"/>
      <c r="H2007" s="1056"/>
      <c r="I2007" s="1056"/>
      <c r="J2007" s="1056"/>
      <c r="K2007" s="1056"/>
      <c r="L2007" s="1056"/>
      <c r="M2007" s="1056"/>
      <c r="N2007" s="1056"/>
      <c r="O2007" s="1056"/>
      <c r="P2007" s="1056"/>
      <c r="Q2007" s="1056"/>
      <c r="R2007" s="1056"/>
      <c r="S2007" s="1056"/>
      <c r="T2007" s="1056"/>
    </row>
    <row r="2008" spans="1:170" ht="20.25" customHeight="1">
      <c r="A2008" s="667" t="s">
        <v>525</v>
      </c>
      <c r="B2008" s="486"/>
      <c r="E2008" s="486"/>
      <c r="F2008" s="486"/>
      <c r="G2008" s="486"/>
      <c r="H2008" s="486"/>
      <c r="I2008" s="486"/>
      <c r="J2008" s="486"/>
      <c r="K2008" s="486"/>
      <c r="L2008" s="486"/>
      <c r="M2008" s="486"/>
      <c r="N2008" s="486"/>
      <c r="O2008" s="486"/>
      <c r="P2008" s="486"/>
      <c r="Q2008" s="486"/>
      <c r="R2008" s="486"/>
      <c r="S2008" s="486"/>
      <c r="T2008" s="486"/>
    </row>
    <row r="2009" spans="1:170" ht="34.9" customHeight="1">
      <c r="A2009" s="1056" t="s">
        <v>526</v>
      </c>
      <c r="B2009" s="1056"/>
      <c r="C2009" s="1056"/>
      <c r="D2009" s="1056"/>
      <c r="E2009" s="1056"/>
      <c r="F2009" s="1056"/>
      <c r="G2009" s="1056"/>
      <c r="H2009" s="1056"/>
      <c r="I2009" s="1056"/>
      <c r="J2009" s="1056"/>
      <c r="K2009" s="1056"/>
      <c r="L2009" s="1056"/>
      <c r="M2009" s="1056"/>
      <c r="N2009" s="1056"/>
      <c r="O2009" s="1056"/>
      <c r="P2009" s="1056"/>
      <c r="Q2009" s="1056"/>
      <c r="R2009" s="1056"/>
      <c r="S2009" s="1056"/>
      <c r="T2009" s="1056"/>
    </row>
    <row r="2010" spans="1:170" ht="21" customHeight="1">
      <c r="A2010" s="667" t="s">
        <v>527</v>
      </c>
      <c r="B2010" s="667"/>
      <c r="C2010" s="667"/>
      <c r="D2010" s="667"/>
      <c r="E2010" s="667"/>
      <c r="F2010" s="667"/>
      <c r="G2010" s="667"/>
      <c r="H2010" s="667"/>
      <c r="I2010" s="667"/>
      <c r="J2010" s="667"/>
      <c r="K2010" s="667"/>
      <c r="L2010" s="667"/>
      <c r="M2010" s="667"/>
      <c r="N2010" s="667"/>
      <c r="O2010" s="667"/>
      <c r="P2010" s="667"/>
      <c r="Q2010" s="667"/>
      <c r="R2010" s="667"/>
      <c r="S2010" s="667"/>
      <c r="T2010" s="667"/>
    </row>
    <row r="2011" spans="1:170" ht="33" customHeight="1">
      <c r="A2011" s="1056" t="s">
        <v>528</v>
      </c>
      <c r="B2011" s="1056"/>
      <c r="C2011" s="1056"/>
      <c r="D2011" s="1056"/>
      <c r="E2011" s="1056"/>
      <c r="F2011" s="1056"/>
      <c r="G2011" s="1056"/>
      <c r="H2011" s="1056"/>
      <c r="I2011" s="1056"/>
      <c r="J2011" s="1056"/>
      <c r="K2011" s="1056"/>
      <c r="L2011" s="1056"/>
      <c r="M2011" s="1056"/>
      <c r="N2011" s="1056"/>
      <c r="O2011" s="1056"/>
      <c r="P2011" s="1056"/>
      <c r="Q2011" s="1056"/>
      <c r="R2011" s="1056"/>
      <c r="S2011" s="1056"/>
      <c r="T2011" s="1056"/>
    </row>
    <row r="2012" spans="1:170" ht="18" customHeight="1">
      <c r="A2012" s="1058" t="s">
        <v>529</v>
      </c>
      <c r="B2012" s="1058"/>
      <c r="C2012" s="1058"/>
      <c r="D2012" s="1058"/>
      <c r="E2012" s="1058"/>
      <c r="F2012" s="1058"/>
      <c r="G2012" s="1058"/>
      <c r="H2012" s="1058"/>
      <c r="I2012" s="1058"/>
      <c r="J2012" s="1058"/>
      <c r="K2012" s="1058"/>
      <c r="L2012" s="1058"/>
      <c r="M2012" s="1058"/>
      <c r="N2012" s="1058"/>
      <c r="O2012" s="1058"/>
      <c r="P2012" s="1058"/>
      <c r="Q2012" s="1058"/>
      <c r="R2012" s="1058"/>
      <c r="S2012" s="1058"/>
      <c r="T2012" s="1058"/>
    </row>
    <row r="2013" spans="1:170" ht="19.149999999999999" customHeight="1">
      <c r="A2013" s="1043" t="s">
        <v>437</v>
      </c>
      <c r="B2013" s="1043"/>
      <c r="C2013" s="1043"/>
      <c r="D2013" s="1043"/>
      <c r="E2013" s="1043"/>
      <c r="F2013" s="1043"/>
      <c r="G2013" s="1043"/>
      <c r="H2013" s="1043"/>
      <c r="I2013" s="1043"/>
      <c r="J2013" s="1043"/>
      <c r="K2013" s="1043"/>
      <c r="L2013" s="1043"/>
      <c r="M2013" s="1043"/>
      <c r="N2013" s="1043"/>
      <c r="O2013" s="1043"/>
      <c r="P2013" s="1043"/>
      <c r="Q2013" s="1043"/>
      <c r="R2013" s="1043"/>
      <c r="S2013" s="1043"/>
      <c r="T2013" s="1043"/>
    </row>
    <row r="2014" spans="1:170" ht="19.149999999999999" customHeight="1">
      <c r="A2014" s="667" t="s">
        <v>530</v>
      </c>
    </row>
    <row r="2015" spans="1:170" ht="7.5" customHeight="1"/>
    <row r="2016" spans="1:170" ht="15" customHeight="1">
      <c r="A2016" s="499" t="s">
        <v>438</v>
      </c>
    </row>
    <row r="2017" spans="1:20" ht="15" customHeight="1">
      <c r="A2017" s="500" t="s">
        <v>439</v>
      </c>
      <c r="B2017" s="668"/>
      <c r="C2017" s="668"/>
      <c r="D2017" s="668"/>
      <c r="E2017" s="668"/>
      <c r="F2017" s="668"/>
      <c r="G2017" s="668"/>
      <c r="H2017" s="668"/>
      <c r="I2017" s="668"/>
      <c r="J2017" s="668"/>
      <c r="K2017" s="668"/>
      <c r="L2017" s="668"/>
      <c r="M2017" s="668"/>
      <c r="N2017" s="668"/>
      <c r="O2017" s="668"/>
      <c r="P2017" s="668"/>
      <c r="Q2017" s="668"/>
      <c r="R2017" s="668"/>
      <c r="S2017" s="668"/>
      <c r="T2017" s="668"/>
    </row>
    <row r="2018" spans="1:20" ht="15" customHeight="1">
      <c r="A2018" s="669" t="s">
        <v>440</v>
      </c>
      <c r="B2018" s="668"/>
      <c r="C2018" s="668"/>
      <c r="D2018" s="668"/>
      <c r="E2018" s="668"/>
      <c r="F2018" s="668"/>
      <c r="G2018" s="668"/>
      <c r="H2018" s="668"/>
      <c r="I2018" s="668"/>
      <c r="J2018" s="668"/>
      <c r="K2018" s="668"/>
      <c r="L2018" s="668"/>
      <c r="M2018" s="668"/>
      <c r="N2018" s="668"/>
      <c r="O2018" s="668"/>
      <c r="P2018" s="668"/>
      <c r="Q2018" s="668"/>
      <c r="R2018" s="668"/>
      <c r="S2018" s="668"/>
      <c r="T2018" s="668"/>
    </row>
    <row r="2019" spans="1:20" ht="15" customHeight="1">
      <c r="A2019" s="669" t="s">
        <v>441</v>
      </c>
      <c r="B2019" s="668"/>
      <c r="C2019" s="668"/>
      <c r="D2019" s="668"/>
      <c r="E2019" s="668"/>
      <c r="F2019" s="668"/>
      <c r="G2019" s="668"/>
      <c r="H2019" s="668"/>
      <c r="I2019" s="668"/>
      <c r="J2019" s="668"/>
      <c r="K2019" s="668"/>
      <c r="L2019" s="668"/>
      <c r="M2019" s="668"/>
      <c r="N2019" s="668"/>
      <c r="O2019" s="668"/>
      <c r="P2019" s="668"/>
      <c r="Q2019" s="668"/>
      <c r="R2019" s="668"/>
      <c r="S2019" s="668"/>
      <c r="T2019" s="668"/>
    </row>
    <row r="2020" spans="1:20" ht="15.75" customHeight="1">
      <c r="A2020" s="668"/>
      <c r="B2020" s="668"/>
      <c r="C2020" s="668"/>
      <c r="D2020" s="668"/>
      <c r="E2020" s="668"/>
      <c r="F2020" s="668"/>
      <c r="G2020" s="668"/>
      <c r="H2020" s="668"/>
      <c r="I2020" s="668"/>
      <c r="J2020" s="668"/>
      <c r="K2020" s="668"/>
      <c r="L2020" s="668"/>
      <c r="M2020" s="668"/>
      <c r="N2020" s="668"/>
      <c r="O2020" s="668"/>
      <c r="P2020" s="668"/>
      <c r="Q2020" s="668"/>
      <c r="R2020" s="668"/>
      <c r="S2020" s="668"/>
      <c r="T2020" s="668"/>
    </row>
    <row r="2022" spans="1:20" ht="20.25" customHeight="1">
      <c r="A2022" s="670" t="s">
        <v>453</v>
      </c>
      <c r="B2022" s="670" t="s">
        <v>531</v>
      </c>
      <c r="C2022" s="671"/>
      <c r="D2022" s="670"/>
      <c r="E2022" s="670"/>
      <c r="F2022" s="670"/>
      <c r="G2022" s="670" t="s">
        <v>532</v>
      </c>
      <c r="H2022" s="670"/>
      <c r="I2022" s="670"/>
      <c r="J2022" s="672"/>
      <c r="K2022" s="672" t="s">
        <v>533</v>
      </c>
      <c r="O2022" s="670"/>
    </row>
    <row r="2023" spans="1:20" ht="20.25" customHeight="1">
      <c r="A2023" s="670" t="s">
        <v>534</v>
      </c>
      <c r="B2023" s="673"/>
      <c r="C2023" s="670"/>
      <c r="D2023" s="670"/>
      <c r="E2023" s="670"/>
      <c r="F2023" s="670"/>
      <c r="G2023" s="670" t="s">
        <v>535</v>
      </c>
      <c r="H2023" s="672"/>
      <c r="I2023" s="672"/>
      <c r="J2023" s="672"/>
      <c r="K2023" s="674"/>
    </row>
    <row r="2024" spans="1:20">
      <c r="A2024" s="484"/>
      <c r="B2024" s="484"/>
      <c r="C2024" s="484"/>
      <c r="D2024" s="484"/>
      <c r="E2024" s="484"/>
      <c r="F2024" s="484"/>
      <c r="G2024" s="484"/>
      <c r="H2024" s="484"/>
      <c r="I2024" s="484"/>
      <c r="J2024" s="484"/>
      <c r="K2024" s="484"/>
      <c r="L2024" s="484"/>
      <c r="M2024" s="484"/>
      <c r="N2024" s="484"/>
      <c r="O2024" s="484"/>
      <c r="P2024" s="484"/>
      <c r="Q2024" s="484"/>
      <c r="R2024" s="484"/>
      <c r="S2024" s="484"/>
      <c r="T2024" s="484"/>
    </row>
    <row r="2025" spans="1:20" ht="15.75">
      <c r="A2025" s="675"/>
      <c r="B2025" s="675"/>
      <c r="C2025" s="675"/>
      <c r="D2025" s="675"/>
      <c r="E2025" s="675"/>
      <c r="F2025" s="675"/>
      <c r="G2025" s="675"/>
      <c r="H2025" s="675"/>
      <c r="I2025" s="675"/>
      <c r="J2025" s="675"/>
      <c r="K2025" s="675"/>
      <c r="L2025" s="675"/>
      <c r="M2025" s="675"/>
      <c r="N2025" s="675"/>
      <c r="O2025" s="675"/>
      <c r="P2025" s="675"/>
      <c r="Q2025" s="675"/>
      <c r="R2025" s="675"/>
      <c r="S2025" s="675"/>
      <c r="T2025" s="675"/>
    </row>
    <row r="2026" spans="1:20">
      <c r="A2026" s="484"/>
      <c r="B2026" s="484"/>
      <c r="C2026" s="484"/>
      <c r="D2026" s="484"/>
      <c r="E2026" s="484"/>
      <c r="F2026" s="484"/>
      <c r="G2026" s="484"/>
      <c r="H2026" s="484"/>
      <c r="I2026" s="484"/>
      <c r="J2026" s="484"/>
      <c r="K2026" s="484"/>
      <c r="L2026" s="484"/>
      <c r="M2026" s="484"/>
      <c r="N2026" s="484"/>
      <c r="O2026" s="484"/>
      <c r="P2026" s="484"/>
      <c r="Q2026" s="484"/>
      <c r="R2026" s="484"/>
      <c r="S2026" s="484"/>
      <c r="T2026" s="484"/>
    </row>
    <row r="2027" spans="1:20">
      <c r="A2027" s="484"/>
      <c r="B2027" s="484"/>
      <c r="C2027" s="484"/>
      <c r="D2027" s="484"/>
      <c r="E2027" s="484"/>
      <c r="F2027" s="484"/>
      <c r="G2027" s="484"/>
      <c r="H2027" s="484"/>
      <c r="I2027" s="484"/>
      <c r="J2027" s="484"/>
      <c r="K2027" s="484"/>
      <c r="L2027" s="484"/>
      <c r="M2027" s="484"/>
      <c r="N2027" s="484"/>
      <c r="O2027" s="484"/>
      <c r="P2027" s="484"/>
      <c r="Q2027" s="484"/>
      <c r="R2027" s="484"/>
      <c r="S2027" s="484"/>
      <c r="T2027" s="484"/>
    </row>
    <row r="2028" spans="1:20">
      <c r="A2028" s="484"/>
      <c r="B2028" s="484"/>
      <c r="C2028" s="484"/>
      <c r="D2028" s="484"/>
      <c r="E2028" s="484"/>
      <c r="F2028" s="484"/>
      <c r="G2028" s="484"/>
      <c r="H2028" s="484"/>
      <c r="I2028" s="484"/>
      <c r="J2028" s="484"/>
      <c r="K2028" s="484"/>
      <c r="L2028" s="484"/>
      <c r="M2028" s="484"/>
      <c r="N2028" s="484"/>
      <c r="O2028" s="484"/>
      <c r="P2028" s="484"/>
      <c r="Q2028" s="484"/>
      <c r="R2028" s="484"/>
      <c r="S2028" s="484"/>
      <c r="T2028" s="484"/>
    </row>
    <row r="2029" spans="1:20">
      <c r="A2029" s="484"/>
      <c r="B2029" s="484"/>
      <c r="C2029" s="484"/>
      <c r="D2029" s="484"/>
      <c r="E2029" s="484"/>
      <c r="F2029" s="484"/>
      <c r="G2029" s="484"/>
      <c r="H2029" s="484"/>
      <c r="I2029" s="484"/>
      <c r="J2029" s="484"/>
      <c r="K2029" s="484"/>
      <c r="L2029" s="484"/>
      <c r="M2029" s="484"/>
      <c r="N2029" s="484"/>
      <c r="O2029" s="484"/>
      <c r="P2029" s="484"/>
      <c r="Q2029" s="484"/>
      <c r="R2029" s="484"/>
      <c r="S2029" s="484"/>
      <c r="T2029" s="484"/>
    </row>
    <row r="2030" spans="1:20">
      <c r="A2030" s="484"/>
      <c r="B2030" s="484"/>
      <c r="C2030" s="484"/>
      <c r="D2030" s="484"/>
      <c r="E2030" s="484"/>
      <c r="F2030" s="484"/>
      <c r="G2030" s="484"/>
      <c r="H2030" s="484"/>
      <c r="I2030" s="484"/>
      <c r="J2030" s="484"/>
      <c r="K2030" s="484"/>
      <c r="L2030" s="484"/>
      <c r="M2030" s="484"/>
      <c r="N2030" s="484"/>
      <c r="O2030" s="484"/>
      <c r="P2030" s="484"/>
      <c r="Q2030" s="484"/>
      <c r="R2030" s="484"/>
      <c r="S2030" s="484"/>
      <c r="T2030" s="484"/>
    </row>
    <row r="2031" spans="1:20">
      <c r="A2031" s="484"/>
      <c r="B2031" s="484"/>
      <c r="C2031" s="484"/>
      <c r="D2031" s="484"/>
      <c r="E2031" s="484"/>
      <c r="F2031" s="484"/>
      <c r="G2031" s="484"/>
      <c r="H2031" s="484"/>
      <c r="I2031" s="484"/>
      <c r="J2031" s="484"/>
      <c r="K2031" s="484"/>
      <c r="L2031" s="484"/>
      <c r="M2031" s="484"/>
      <c r="N2031" s="484"/>
      <c r="O2031" s="484"/>
      <c r="P2031" s="484"/>
      <c r="Q2031" s="484"/>
      <c r="R2031" s="484"/>
      <c r="S2031" s="484"/>
      <c r="T2031" s="484"/>
    </row>
    <row r="2032" spans="1:20">
      <c r="A2032" s="484"/>
      <c r="B2032" s="484"/>
      <c r="C2032" s="484"/>
      <c r="D2032" s="484"/>
      <c r="E2032" s="484"/>
      <c r="F2032" s="484"/>
      <c r="G2032" s="484"/>
      <c r="H2032" s="484"/>
      <c r="I2032" s="484"/>
      <c r="J2032" s="484"/>
      <c r="K2032" s="484"/>
      <c r="L2032" s="484"/>
      <c r="M2032" s="484"/>
      <c r="N2032" s="484"/>
      <c r="O2032" s="484"/>
      <c r="P2032" s="484"/>
      <c r="Q2032" s="484"/>
      <c r="R2032" s="484"/>
      <c r="S2032" s="484"/>
      <c r="T2032" s="484"/>
    </row>
    <row r="2033" spans="1:20">
      <c r="A2033" s="484"/>
      <c r="B2033" s="484"/>
      <c r="C2033" s="484"/>
      <c r="D2033" s="484"/>
      <c r="E2033" s="484"/>
      <c r="F2033" s="484"/>
      <c r="G2033" s="484"/>
      <c r="H2033" s="484"/>
      <c r="I2033" s="484"/>
      <c r="J2033" s="484"/>
      <c r="K2033" s="484"/>
      <c r="L2033" s="484"/>
      <c r="M2033" s="484"/>
      <c r="N2033" s="484"/>
      <c r="O2033" s="484"/>
      <c r="P2033" s="484"/>
      <c r="Q2033" s="484"/>
      <c r="R2033" s="484"/>
      <c r="S2033" s="484"/>
      <c r="T2033" s="484"/>
    </row>
    <row r="2034" spans="1:20">
      <c r="A2034" s="484"/>
      <c r="B2034" s="484"/>
      <c r="C2034" s="484"/>
      <c r="D2034" s="484"/>
      <c r="E2034" s="484"/>
      <c r="F2034" s="484"/>
      <c r="G2034" s="484"/>
      <c r="H2034" s="484"/>
      <c r="I2034" s="484"/>
      <c r="J2034" s="484"/>
      <c r="K2034" s="484"/>
      <c r="L2034" s="484"/>
      <c r="M2034" s="484"/>
      <c r="N2034" s="484"/>
      <c r="O2034" s="484"/>
      <c r="P2034" s="484"/>
      <c r="Q2034" s="484"/>
      <c r="R2034" s="484"/>
      <c r="S2034" s="484"/>
      <c r="T2034" s="484"/>
    </row>
    <row r="2035" spans="1:20">
      <c r="A2035" s="484"/>
      <c r="B2035" s="484"/>
      <c r="C2035" s="484"/>
      <c r="D2035" s="484"/>
      <c r="E2035" s="484"/>
      <c r="F2035" s="484"/>
      <c r="G2035" s="484"/>
      <c r="H2035" s="484"/>
      <c r="I2035" s="484"/>
      <c r="J2035" s="484"/>
      <c r="K2035" s="484"/>
      <c r="L2035" s="484"/>
      <c r="M2035" s="484"/>
      <c r="N2035" s="484"/>
      <c r="O2035" s="484"/>
      <c r="P2035" s="484"/>
      <c r="Q2035" s="484"/>
      <c r="R2035" s="484"/>
      <c r="S2035" s="484"/>
      <c r="T2035" s="484"/>
    </row>
    <row r="2036" spans="1:20">
      <c r="A2036" s="484"/>
      <c r="B2036" s="484"/>
      <c r="C2036" s="484"/>
      <c r="D2036" s="484"/>
      <c r="E2036" s="484"/>
      <c r="F2036" s="484"/>
      <c r="G2036" s="484"/>
      <c r="H2036" s="484"/>
      <c r="I2036" s="484"/>
      <c r="J2036" s="484"/>
      <c r="K2036" s="484"/>
      <c r="L2036" s="484"/>
      <c r="M2036" s="484"/>
      <c r="N2036" s="484"/>
      <c r="O2036" s="484"/>
      <c r="P2036" s="484"/>
      <c r="Q2036" s="484"/>
      <c r="R2036" s="484"/>
      <c r="S2036" s="484"/>
      <c r="T2036" s="484"/>
    </row>
    <row r="2037" spans="1:20">
      <c r="A2037" s="484"/>
      <c r="B2037" s="484"/>
      <c r="C2037" s="484"/>
      <c r="D2037" s="484"/>
      <c r="E2037" s="484"/>
      <c r="F2037" s="484"/>
      <c r="G2037" s="484"/>
      <c r="H2037" s="484"/>
      <c r="I2037" s="484"/>
      <c r="J2037" s="484"/>
      <c r="K2037" s="484"/>
      <c r="L2037" s="484"/>
      <c r="M2037" s="484"/>
      <c r="N2037" s="484"/>
      <c r="O2037" s="484"/>
      <c r="P2037" s="484"/>
      <c r="Q2037" s="484"/>
      <c r="R2037" s="484"/>
      <c r="S2037" s="484"/>
      <c r="T2037" s="484"/>
    </row>
    <row r="2038" spans="1:20">
      <c r="A2038" s="484"/>
      <c r="B2038" s="484"/>
      <c r="C2038" s="484"/>
      <c r="D2038" s="484"/>
      <c r="E2038" s="484"/>
      <c r="F2038" s="484"/>
      <c r="G2038" s="484"/>
      <c r="H2038" s="484"/>
      <c r="I2038" s="484"/>
      <c r="J2038" s="484"/>
      <c r="K2038" s="484"/>
      <c r="L2038" s="484"/>
      <c r="M2038" s="484"/>
      <c r="N2038" s="484"/>
      <c r="O2038" s="484"/>
      <c r="P2038" s="484"/>
      <c r="Q2038" s="484"/>
      <c r="R2038" s="484"/>
      <c r="S2038" s="484"/>
      <c r="T2038" s="484"/>
    </row>
    <row r="2039" spans="1:20">
      <c r="A2039" s="484"/>
      <c r="B2039" s="484"/>
      <c r="C2039" s="484"/>
      <c r="D2039" s="484"/>
      <c r="E2039" s="484"/>
      <c r="F2039" s="484"/>
      <c r="G2039" s="484"/>
      <c r="H2039" s="484"/>
      <c r="I2039" s="484"/>
      <c r="J2039" s="484"/>
      <c r="K2039" s="484"/>
      <c r="L2039" s="484"/>
      <c r="M2039" s="484"/>
      <c r="N2039" s="484"/>
      <c r="O2039" s="484"/>
      <c r="P2039" s="484"/>
      <c r="Q2039" s="484"/>
      <c r="R2039" s="484"/>
      <c r="S2039" s="484"/>
      <c r="T2039" s="484"/>
    </row>
    <row r="2040" spans="1:20">
      <c r="A2040" s="484"/>
      <c r="B2040" s="484"/>
      <c r="C2040" s="484"/>
      <c r="D2040" s="484"/>
      <c r="E2040" s="484"/>
      <c r="F2040" s="484"/>
      <c r="G2040" s="484"/>
      <c r="H2040" s="484"/>
      <c r="I2040" s="484"/>
      <c r="J2040" s="484"/>
      <c r="K2040" s="484"/>
      <c r="L2040" s="484"/>
      <c r="M2040" s="484"/>
      <c r="N2040" s="484"/>
      <c r="O2040" s="484"/>
      <c r="P2040" s="484"/>
      <c r="Q2040" s="484"/>
      <c r="R2040" s="484"/>
      <c r="S2040" s="484"/>
      <c r="T2040" s="484"/>
    </row>
    <row r="2041" spans="1:20">
      <c r="A2041" s="484"/>
      <c r="B2041" s="484"/>
      <c r="C2041" s="484"/>
      <c r="D2041" s="484"/>
      <c r="E2041" s="484"/>
      <c r="F2041" s="484"/>
      <c r="G2041" s="484"/>
      <c r="H2041" s="484"/>
      <c r="I2041" s="484"/>
      <c r="J2041" s="484"/>
      <c r="K2041" s="484"/>
      <c r="L2041" s="484"/>
      <c r="M2041" s="484"/>
      <c r="N2041" s="484"/>
      <c r="O2041" s="484"/>
      <c r="P2041" s="484"/>
      <c r="Q2041" s="484"/>
      <c r="R2041" s="484"/>
      <c r="S2041" s="484"/>
      <c r="T2041" s="484"/>
    </row>
    <row r="2042" spans="1:20">
      <c r="A2042" s="484"/>
      <c r="B2042" s="484"/>
      <c r="C2042" s="484"/>
      <c r="D2042" s="484"/>
      <c r="E2042" s="484"/>
      <c r="F2042" s="484"/>
      <c r="G2042" s="484"/>
      <c r="H2042" s="484"/>
      <c r="I2042" s="484"/>
      <c r="J2042" s="484"/>
      <c r="K2042" s="484"/>
      <c r="L2042" s="484"/>
      <c r="M2042" s="484"/>
      <c r="N2042" s="484"/>
      <c r="O2042" s="484"/>
      <c r="P2042" s="484"/>
      <c r="Q2042" s="484"/>
      <c r="R2042" s="484"/>
      <c r="S2042" s="484"/>
      <c r="T2042" s="484"/>
    </row>
    <row r="2043" spans="1:20">
      <c r="A2043" s="484"/>
      <c r="B2043" s="484"/>
      <c r="C2043" s="484"/>
      <c r="D2043" s="484"/>
      <c r="E2043" s="484"/>
      <c r="F2043" s="484"/>
      <c r="G2043" s="484"/>
      <c r="H2043" s="484"/>
      <c r="I2043" s="484"/>
      <c r="J2043" s="484"/>
      <c r="K2043" s="484"/>
      <c r="L2043" s="484"/>
      <c r="M2043" s="484"/>
      <c r="N2043" s="484"/>
      <c r="O2043" s="484"/>
      <c r="P2043" s="484"/>
      <c r="Q2043" s="484"/>
      <c r="R2043" s="484"/>
      <c r="S2043" s="484"/>
      <c r="T2043" s="484"/>
    </row>
    <row r="2044" spans="1:20">
      <c r="A2044" s="484"/>
      <c r="B2044" s="484"/>
      <c r="C2044" s="484"/>
      <c r="D2044" s="484"/>
      <c r="E2044" s="484"/>
      <c r="F2044" s="484"/>
      <c r="G2044" s="484"/>
      <c r="H2044" s="484"/>
      <c r="I2044" s="484"/>
      <c r="J2044" s="484"/>
      <c r="K2044" s="484"/>
      <c r="L2044" s="484"/>
      <c r="M2044" s="484"/>
      <c r="N2044" s="484"/>
      <c r="O2044" s="484"/>
      <c r="P2044" s="484"/>
      <c r="Q2044" s="484"/>
      <c r="R2044" s="484"/>
      <c r="S2044" s="484"/>
      <c r="T2044" s="484"/>
    </row>
    <row r="2045" spans="1:20">
      <c r="A2045" s="484"/>
      <c r="B2045" s="484"/>
      <c r="C2045" s="484"/>
      <c r="D2045" s="484"/>
      <c r="E2045" s="484"/>
      <c r="F2045" s="484"/>
      <c r="G2045" s="484"/>
      <c r="H2045" s="484"/>
      <c r="I2045" s="484"/>
      <c r="J2045" s="484"/>
      <c r="K2045" s="484"/>
      <c r="L2045" s="484"/>
      <c r="M2045" s="484"/>
      <c r="N2045" s="484"/>
      <c r="O2045" s="484"/>
      <c r="P2045" s="484"/>
      <c r="Q2045" s="484"/>
      <c r="R2045" s="484"/>
      <c r="S2045" s="484"/>
      <c r="T2045" s="484"/>
    </row>
    <row r="2046" spans="1:20">
      <c r="A2046" s="484"/>
      <c r="B2046" s="484"/>
      <c r="C2046" s="484"/>
      <c r="D2046" s="484"/>
      <c r="E2046" s="484"/>
      <c r="F2046" s="484"/>
      <c r="G2046" s="484"/>
      <c r="H2046" s="484"/>
      <c r="I2046" s="484"/>
      <c r="J2046" s="484"/>
      <c r="K2046" s="484"/>
      <c r="L2046" s="484"/>
      <c r="M2046" s="484"/>
      <c r="N2046" s="484"/>
      <c r="O2046" s="484"/>
      <c r="P2046" s="484"/>
      <c r="Q2046" s="484"/>
      <c r="R2046" s="484"/>
      <c r="S2046" s="484"/>
      <c r="T2046" s="484"/>
    </row>
    <row r="2047" spans="1:20">
      <c r="A2047" s="484"/>
      <c r="B2047" s="484"/>
      <c r="C2047" s="484"/>
      <c r="D2047" s="484"/>
      <c r="E2047" s="484"/>
      <c r="F2047" s="484"/>
      <c r="G2047" s="484"/>
      <c r="H2047" s="484"/>
      <c r="I2047" s="484"/>
      <c r="J2047" s="484"/>
      <c r="K2047" s="484"/>
      <c r="L2047" s="484"/>
      <c r="M2047" s="484"/>
      <c r="N2047" s="484"/>
      <c r="O2047" s="484"/>
      <c r="P2047" s="484"/>
      <c r="Q2047" s="484"/>
      <c r="R2047" s="484"/>
      <c r="S2047" s="484"/>
      <c r="T2047" s="484"/>
    </row>
    <row r="2048" spans="1:20">
      <c r="A2048" s="484"/>
      <c r="B2048" s="484"/>
      <c r="C2048" s="484"/>
      <c r="D2048" s="484"/>
      <c r="E2048" s="484"/>
      <c r="F2048" s="484"/>
      <c r="G2048" s="484"/>
      <c r="H2048" s="484"/>
      <c r="I2048" s="484"/>
      <c r="J2048" s="484"/>
      <c r="K2048" s="484"/>
      <c r="L2048" s="484"/>
      <c r="M2048" s="484"/>
      <c r="N2048" s="484"/>
      <c r="O2048" s="484"/>
      <c r="P2048" s="484"/>
      <c r="Q2048" s="484"/>
      <c r="R2048" s="484"/>
      <c r="S2048" s="484"/>
      <c r="T2048" s="484"/>
    </row>
    <row r="2049" spans="1:20">
      <c r="A2049" s="484"/>
      <c r="B2049" s="484"/>
      <c r="C2049" s="484"/>
      <c r="D2049" s="484"/>
      <c r="E2049" s="484"/>
      <c r="F2049" s="484"/>
      <c r="G2049" s="484"/>
      <c r="H2049" s="484"/>
      <c r="I2049" s="484"/>
      <c r="J2049" s="484"/>
      <c r="K2049" s="484"/>
      <c r="L2049" s="484"/>
      <c r="M2049" s="484"/>
      <c r="N2049" s="484"/>
      <c r="O2049" s="484"/>
      <c r="P2049" s="484"/>
      <c r="Q2049" s="484"/>
      <c r="R2049" s="484"/>
      <c r="S2049" s="484"/>
      <c r="T2049" s="484"/>
    </row>
    <row r="2050" spans="1:20">
      <c r="A2050" s="484"/>
      <c r="B2050" s="484"/>
      <c r="C2050" s="484"/>
      <c r="D2050" s="484"/>
      <c r="E2050" s="484"/>
      <c r="F2050" s="484"/>
      <c r="G2050" s="484"/>
      <c r="H2050" s="484"/>
      <c r="I2050" s="484"/>
      <c r="J2050" s="484"/>
      <c r="K2050" s="484"/>
      <c r="L2050" s="484"/>
      <c r="M2050" s="484"/>
      <c r="N2050" s="484"/>
      <c r="O2050" s="484"/>
      <c r="P2050" s="484"/>
      <c r="Q2050" s="484"/>
      <c r="R2050" s="484"/>
      <c r="S2050" s="484"/>
      <c r="T2050" s="484"/>
    </row>
    <row r="2051" spans="1:20">
      <c r="A2051" s="484"/>
      <c r="B2051" s="484"/>
      <c r="C2051" s="484"/>
      <c r="D2051" s="484"/>
      <c r="E2051" s="484"/>
      <c r="F2051" s="484"/>
      <c r="G2051" s="484"/>
      <c r="H2051" s="484"/>
      <c r="I2051" s="484"/>
      <c r="J2051" s="484"/>
      <c r="K2051" s="484"/>
      <c r="L2051" s="484"/>
      <c r="M2051" s="484"/>
      <c r="N2051" s="484"/>
      <c r="O2051" s="484"/>
      <c r="P2051" s="484"/>
      <c r="Q2051" s="484"/>
      <c r="R2051" s="484"/>
      <c r="S2051" s="484"/>
      <c r="T2051" s="484"/>
    </row>
    <row r="2052" spans="1:20">
      <c r="A2052" s="484"/>
      <c r="B2052" s="484"/>
      <c r="C2052" s="484"/>
      <c r="D2052" s="484"/>
      <c r="E2052" s="484"/>
      <c r="F2052" s="484"/>
      <c r="G2052" s="484"/>
      <c r="H2052" s="484"/>
      <c r="I2052" s="484"/>
      <c r="J2052" s="484"/>
      <c r="K2052" s="484"/>
      <c r="L2052" s="484"/>
      <c r="M2052" s="484"/>
      <c r="N2052" s="484"/>
      <c r="O2052" s="484"/>
      <c r="P2052" s="484"/>
      <c r="Q2052" s="484"/>
      <c r="R2052" s="484"/>
      <c r="S2052" s="484"/>
      <c r="T2052" s="484"/>
    </row>
    <row r="2053" spans="1:20">
      <c r="A2053" s="484"/>
      <c r="B2053" s="484"/>
      <c r="C2053" s="484"/>
      <c r="D2053" s="484"/>
      <c r="E2053" s="484"/>
      <c r="F2053" s="484"/>
      <c r="G2053" s="484"/>
      <c r="H2053" s="484"/>
      <c r="I2053" s="484"/>
      <c r="J2053" s="484"/>
      <c r="K2053" s="484"/>
      <c r="L2053" s="484"/>
      <c r="M2053" s="484"/>
      <c r="N2053" s="484"/>
      <c r="O2053" s="484"/>
      <c r="P2053" s="484"/>
      <c r="Q2053" s="484"/>
      <c r="R2053" s="484"/>
      <c r="S2053" s="484"/>
      <c r="T2053" s="484"/>
    </row>
    <row r="2054" spans="1:20">
      <c r="A2054" s="484"/>
      <c r="B2054" s="484"/>
      <c r="C2054" s="484"/>
      <c r="D2054" s="484"/>
      <c r="E2054" s="484"/>
      <c r="F2054" s="484"/>
      <c r="G2054" s="484"/>
      <c r="H2054" s="484"/>
      <c r="I2054" s="484"/>
      <c r="J2054" s="484"/>
      <c r="K2054" s="484"/>
      <c r="L2054" s="484"/>
      <c r="M2054" s="484"/>
      <c r="N2054" s="484"/>
      <c r="O2054" s="484"/>
      <c r="P2054" s="484"/>
      <c r="Q2054" s="484"/>
      <c r="R2054" s="484"/>
      <c r="S2054" s="484"/>
      <c r="T2054" s="484"/>
    </row>
    <row r="2055" spans="1:20">
      <c r="A2055" s="484"/>
      <c r="B2055" s="484"/>
      <c r="C2055" s="484"/>
      <c r="D2055" s="484"/>
      <c r="E2055" s="484"/>
      <c r="F2055" s="484"/>
      <c r="G2055" s="484"/>
      <c r="H2055" s="484"/>
      <c r="I2055" s="484"/>
      <c r="J2055" s="484"/>
      <c r="K2055" s="484"/>
      <c r="L2055" s="484"/>
      <c r="M2055" s="484"/>
      <c r="N2055" s="484"/>
      <c r="O2055" s="484"/>
      <c r="P2055" s="484"/>
      <c r="Q2055" s="484"/>
      <c r="R2055" s="484"/>
      <c r="S2055" s="484"/>
      <c r="T2055" s="484"/>
    </row>
    <row r="2056" spans="1:20">
      <c r="A2056" s="484"/>
      <c r="B2056" s="484"/>
      <c r="C2056" s="484"/>
      <c r="D2056" s="484"/>
      <c r="E2056" s="484"/>
      <c r="F2056" s="484"/>
      <c r="G2056" s="484"/>
      <c r="H2056" s="484"/>
      <c r="I2056" s="484"/>
      <c r="J2056" s="484"/>
      <c r="K2056" s="484"/>
      <c r="L2056" s="484"/>
      <c r="M2056" s="484"/>
      <c r="N2056" s="484"/>
      <c r="O2056" s="484"/>
      <c r="P2056" s="484"/>
      <c r="Q2056" s="484"/>
      <c r="R2056" s="484"/>
      <c r="S2056" s="484"/>
      <c r="T2056" s="484"/>
    </row>
    <row r="2057" spans="1:20">
      <c r="A2057" s="484"/>
      <c r="B2057" s="484"/>
      <c r="C2057" s="484"/>
      <c r="D2057" s="484"/>
      <c r="E2057" s="484"/>
      <c r="F2057" s="484"/>
      <c r="G2057" s="484"/>
      <c r="H2057" s="484"/>
      <c r="I2057" s="484"/>
      <c r="J2057" s="484"/>
      <c r="K2057" s="484"/>
      <c r="L2057" s="484"/>
      <c r="M2057" s="484"/>
      <c r="N2057" s="484"/>
      <c r="O2057" s="484"/>
      <c r="P2057" s="484"/>
      <c r="Q2057" s="484"/>
      <c r="R2057" s="484"/>
      <c r="S2057" s="484"/>
      <c r="T2057" s="484"/>
    </row>
    <row r="2058" spans="1:20">
      <c r="A2058" s="484"/>
      <c r="B2058" s="484"/>
      <c r="C2058" s="484"/>
      <c r="D2058" s="484"/>
      <c r="E2058" s="484"/>
      <c r="F2058" s="484"/>
      <c r="G2058" s="484"/>
      <c r="H2058" s="484"/>
      <c r="I2058" s="484"/>
      <c r="J2058" s="484"/>
      <c r="K2058" s="484"/>
      <c r="L2058" s="484"/>
      <c r="M2058" s="484"/>
      <c r="N2058" s="484"/>
      <c r="O2058" s="484"/>
      <c r="P2058" s="484"/>
      <c r="Q2058" s="484"/>
      <c r="R2058" s="484"/>
      <c r="S2058" s="484"/>
      <c r="T2058" s="484"/>
    </row>
    <row r="2059" spans="1:20">
      <c r="A2059" s="484"/>
      <c r="B2059" s="484"/>
      <c r="C2059" s="484"/>
      <c r="D2059" s="484"/>
      <c r="E2059" s="484"/>
      <c r="F2059" s="484"/>
      <c r="G2059" s="484"/>
      <c r="H2059" s="484"/>
      <c r="I2059" s="484"/>
      <c r="J2059" s="484"/>
      <c r="K2059" s="484"/>
      <c r="L2059" s="484"/>
      <c r="M2059" s="484"/>
      <c r="N2059" s="484"/>
      <c r="O2059" s="484"/>
      <c r="P2059" s="484"/>
      <c r="Q2059" s="484"/>
      <c r="R2059" s="484"/>
      <c r="S2059" s="484"/>
      <c r="T2059" s="484"/>
    </row>
    <row r="2060" spans="1:20">
      <c r="A2060" s="484"/>
      <c r="B2060" s="484"/>
      <c r="C2060" s="484"/>
      <c r="D2060" s="484"/>
      <c r="E2060" s="484"/>
      <c r="F2060" s="484"/>
      <c r="G2060" s="484"/>
      <c r="H2060" s="484"/>
      <c r="I2060" s="484"/>
      <c r="J2060" s="484"/>
      <c r="K2060" s="484"/>
      <c r="L2060" s="484"/>
      <c r="M2060" s="484"/>
      <c r="N2060" s="484"/>
      <c r="O2060" s="484"/>
      <c r="P2060" s="484"/>
      <c r="Q2060" s="484"/>
      <c r="R2060" s="484"/>
      <c r="S2060" s="484"/>
      <c r="T2060" s="484"/>
    </row>
    <row r="2061" spans="1:20">
      <c r="A2061" s="484"/>
      <c r="B2061" s="484"/>
      <c r="C2061" s="484"/>
      <c r="D2061" s="484"/>
      <c r="E2061" s="484"/>
      <c r="F2061" s="484"/>
      <c r="G2061" s="484"/>
      <c r="H2061" s="484"/>
      <c r="I2061" s="484"/>
      <c r="J2061" s="484"/>
      <c r="K2061" s="484"/>
      <c r="L2061" s="484"/>
      <c r="M2061" s="484"/>
      <c r="N2061" s="484"/>
      <c r="O2061" s="484"/>
      <c r="P2061" s="484"/>
      <c r="Q2061" s="484"/>
      <c r="R2061" s="484"/>
      <c r="S2061" s="484"/>
      <c r="T2061" s="484"/>
    </row>
    <row r="2062" spans="1:20">
      <c r="A2062" s="484"/>
      <c r="B2062" s="484"/>
      <c r="C2062" s="484"/>
      <c r="D2062" s="484"/>
      <c r="E2062" s="484"/>
      <c r="F2062" s="484"/>
      <c r="G2062" s="484"/>
      <c r="H2062" s="484"/>
      <c r="I2062" s="484"/>
      <c r="J2062" s="484"/>
      <c r="K2062" s="484"/>
      <c r="L2062" s="484"/>
      <c r="M2062" s="484"/>
      <c r="N2062" s="484"/>
      <c r="O2062" s="484"/>
      <c r="P2062" s="484"/>
      <c r="Q2062" s="484"/>
      <c r="R2062" s="484"/>
      <c r="S2062" s="484"/>
      <c r="T2062" s="484"/>
    </row>
    <row r="2063" spans="1:20">
      <c r="A2063" s="484"/>
      <c r="B2063" s="484"/>
      <c r="C2063" s="484"/>
      <c r="D2063" s="484"/>
      <c r="E2063" s="484"/>
      <c r="F2063" s="484"/>
      <c r="G2063" s="484"/>
      <c r="H2063" s="484"/>
      <c r="I2063" s="484"/>
      <c r="J2063" s="484"/>
      <c r="K2063" s="484"/>
      <c r="L2063" s="484"/>
      <c r="M2063" s="484"/>
      <c r="N2063" s="484"/>
      <c r="O2063" s="484"/>
      <c r="P2063" s="484"/>
      <c r="Q2063" s="484"/>
      <c r="R2063" s="484"/>
      <c r="S2063" s="484"/>
      <c r="T2063" s="484"/>
    </row>
    <row r="2064" spans="1:20">
      <c r="A2064" s="484"/>
      <c r="B2064" s="484"/>
      <c r="C2064" s="484"/>
      <c r="D2064" s="484"/>
      <c r="E2064" s="484"/>
      <c r="F2064" s="484"/>
      <c r="G2064" s="484"/>
      <c r="H2064" s="484"/>
      <c r="I2064" s="484"/>
      <c r="J2064" s="484"/>
      <c r="K2064" s="484"/>
      <c r="L2064" s="484"/>
      <c r="M2064" s="484"/>
      <c r="N2064" s="484"/>
      <c r="O2064" s="484"/>
      <c r="P2064" s="484"/>
      <c r="Q2064" s="484"/>
      <c r="R2064" s="484"/>
      <c r="S2064" s="484"/>
      <c r="T2064" s="484"/>
    </row>
    <row r="2065" spans="1:20">
      <c r="A2065" s="484"/>
      <c r="B2065" s="484"/>
      <c r="C2065" s="484"/>
      <c r="D2065" s="484"/>
      <c r="E2065" s="484"/>
      <c r="F2065" s="484"/>
      <c r="G2065" s="484"/>
      <c r="H2065" s="484"/>
      <c r="I2065" s="484"/>
      <c r="J2065" s="484"/>
      <c r="K2065" s="484"/>
      <c r="L2065" s="484"/>
      <c r="M2065" s="484"/>
      <c r="N2065" s="484"/>
      <c r="O2065" s="484"/>
      <c r="P2065" s="484"/>
      <c r="Q2065" s="484"/>
      <c r="R2065" s="484"/>
      <c r="S2065" s="484"/>
      <c r="T2065" s="484"/>
    </row>
    <row r="2066" spans="1:20">
      <c r="A2066" s="484"/>
      <c r="B2066" s="484"/>
      <c r="C2066" s="484"/>
      <c r="D2066" s="484"/>
      <c r="E2066" s="484"/>
      <c r="F2066" s="484"/>
      <c r="G2066" s="484"/>
      <c r="H2066" s="484"/>
      <c r="I2066" s="484"/>
      <c r="J2066" s="484"/>
      <c r="K2066" s="484"/>
      <c r="L2066" s="484"/>
      <c r="M2066" s="484"/>
      <c r="N2066" s="484"/>
      <c r="O2066" s="484"/>
      <c r="P2066" s="484"/>
      <c r="Q2066" s="484"/>
      <c r="R2066" s="484"/>
      <c r="S2066" s="484"/>
      <c r="T2066" s="484"/>
    </row>
    <row r="2067" spans="1:20">
      <c r="A2067" s="484"/>
      <c r="B2067" s="484"/>
      <c r="C2067" s="484"/>
      <c r="D2067" s="484"/>
      <c r="E2067" s="484"/>
      <c r="F2067" s="484"/>
      <c r="G2067" s="484"/>
      <c r="H2067" s="484"/>
      <c r="I2067" s="484"/>
      <c r="J2067" s="484"/>
      <c r="K2067" s="484"/>
      <c r="L2067" s="484"/>
      <c r="M2067" s="484"/>
      <c r="N2067" s="484"/>
      <c r="O2067" s="484"/>
      <c r="P2067" s="484"/>
      <c r="Q2067" s="484"/>
      <c r="R2067" s="484"/>
      <c r="S2067" s="484"/>
      <c r="T2067" s="484"/>
    </row>
    <row r="2068" spans="1:20">
      <c r="A2068" s="484"/>
      <c r="B2068" s="484"/>
      <c r="C2068" s="484"/>
      <c r="D2068" s="484"/>
      <c r="E2068" s="484"/>
      <c r="F2068" s="484"/>
      <c r="G2068" s="484"/>
      <c r="H2068" s="484"/>
      <c r="I2068" s="484"/>
      <c r="J2068" s="484"/>
      <c r="K2068" s="484"/>
      <c r="L2068" s="484"/>
      <c r="M2068" s="484"/>
      <c r="N2068" s="484"/>
      <c r="O2068" s="484"/>
      <c r="P2068" s="484"/>
      <c r="Q2068" s="484"/>
      <c r="R2068" s="484"/>
      <c r="S2068" s="484"/>
      <c r="T2068" s="484"/>
    </row>
    <row r="2069" spans="1:20">
      <c r="A2069" s="484"/>
      <c r="B2069" s="484"/>
      <c r="C2069" s="484"/>
      <c r="D2069" s="484"/>
      <c r="E2069" s="484"/>
      <c r="F2069" s="484"/>
      <c r="G2069" s="484"/>
      <c r="H2069" s="484"/>
      <c r="I2069" s="484"/>
      <c r="J2069" s="484"/>
      <c r="K2069" s="484"/>
      <c r="L2069" s="484"/>
      <c r="M2069" s="484"/>
      <c r="N2069" s="484"/>
      <c r="O2069" s="484"/>
      <c r="P2069" s="484"/>
      <c r="Q2069" s="484"/>
      <c r="R2069" s="484"/>
      <c r="S2069" s="484"/>
      <c r="T2069" s="484"/>
    </row>
    <row r="2070" spans="1:20">
      <c r="A2070" s="484"/>
      <c r="B2070" s="484"/>
      <c r="C2070" s="484"/>
      <c r="D2070" s="484"/>
      <c r="E2070" s="484"/>
      <c r="F2070" s="484"/>
      <c r="G2070" s="484"/>
      <c r="H2070" s="484"/>
      <c r="I2070" s="484"/>
      <c r="J2070" s="484"/>
      <c r="K2070" s="484"/>
      <c r="L2070" s="484"/>
      <c r="M2070" s="484"/>
      <c r="N2070" s="484"/>
      <c r="O2070" s="484"/>
      <c r="P2070" s="484"/>
      <c r="Q2070" s="484"/>
      <c r="R2070" s="484"/>
      <c r="S2070" s="484"/>
      <c r="T2070" s="484"/>
    </row>
    <row r="2071" spans="1:20">
      <c r="A2071" s="484"/>
      <c r="B2071" s="484"/>
      <c r="C2071" s="484"/>
      <c r="D2071" s="484"/>
      <c r="E2071" s="484"/>
      <c r="F2071" s="484"/>
      <c r="G2071" s="484"/>
      <c r="H2071" s="484"/>
      <c r="I2071" s="484"/>
      <c r="J2071" s="484"/>
      <c r="K2071" s="484"/>
      <c r="L2071" s="484"/>
      <c r="M2071" s="484"/>
      <c r="N2071" s="484"/>
      <c r="O2071" s="484"/>
      <c r="P2071" s="484"/>
      <c r="Q2071" s="484"/>
      <c r="R2071" s="484"/>
      <c r="S2071" s="484"/>
      <c r="T2071" s="484"/>
    </row>
    <row r="2072" spans="1:20">
      <c r="A2072" s="484"/>
      <c r="B2072" s="484"/>
      <c r="C2072" s="484"/>
      <c r="D2072" s="484"/>
      <c r="E2072" s="484"/>
      <c r="F2072" s="484"/>
      <c r="G2072" s="484"/>
      <c r="H2072" s="484"/>
      <c r="I2072" s="484"/>
      <c r="J2072" s="484"/>
      <c r="K2072" s="484"/>
      <c r="L2072" s="484"/>
      <c r="M2072" s="484"/>
      <c r="N2072" s="484"/>
      <c r="O2072" s="484"/>
      <c r="P2072" s="484"/>
      <c r="Q2072" s="484"/>
      <c r="R2072" s="484"/>
      <c r="S2072" s="484"/>
      <c r="T2072" s="484"/>
    </row>
    <row r="2073" spans="1:20">
      <c r="A2073" s="484"/>
      <c r="B2073" s="484"/>
      <c r="C2073" s="484"/>
      <c r="D2073" s="484"/>
      <c r="E2073" s="484"/>
      <c r="F2073" s="484"/>
      <c r="G2073" s="484"/>
      <c r="H2073" s="484"/>
      <c r="I2073" s="484"/>
      <c r="J2073" s="484"/>
      <c r="K2073" s="484"/>
      <c r="L2073" s="484"/>
      <c r="M2073" s="484"/>
      <c r="N2073" s="484"/>
      <c r="O2073" s="484"/>
      <c r="P2073" s="484"/>
      <c r="Q2073" s="484"/>
      <c r="R2073" s="484"/>
      <c r="S2073" s="484"/>
      <c r="T2073" s="484"/>
    </row>
    <row r="2074" spans="1:20">
      <c r="A2074" s="484"/>
      <c r="B2074" s="484"/>
      <c r="C2074" s="484"/>
      <c r="D2074" s="484"/>
      <c r="E2074" s="484"/>
      <c r="F2074" s="484"/>
      <c r="G2074" s="484"/>
      <c r="H2074" s="484"/>
      <c r="I2074" s="484"/>
      <c r="J2074" s="484"/>
      <c r="K2074" s="484"/>
      <c r="L2074" s="484"/>
      <c r="M2074" s="484"/>
      <c r="N2074" s="484"/>
      <c r="O2074" s="484"/>
      <c r="P2074" s="484"/>
      <c r="Q2074" s="484"/>
      <c r="R2074" s="484"/>
      <c r="S2074" s="484"/>
      <c r="T2074" s="484"/>
    </row>
    <row r="2075" spans="1:20">
      <c r="A2075" s="484"/>
      <c r="B2075" s="484"/>
      <c r="C2075" s="484"/>
      <c r="D2075" s="484"/>
      <c r="E2075" s="484"/>
      <c r="F2075" s="484"/>
      <c r="G2075" s="484"/>
      <c r="H2075" s="484"/>
      <c r="I2075" s="484"/>
      <c r="J2075" s="484"/>
      <c r="K2075" s="484"/>
      <c r="L2075" s="484"/>
      <c r="M2075" s="484"/>
      <c r="N2075" s="484"/>
      <c r="O2075" s="484"/>
      <c r="P2075" s="484"/>
      <c r="Q2075" s="484"/>
      <c r="R2075" s="484"/>
      <c r="S2075" s="484"/>
      <c r="T2075" s="484"/>
    </row>
    <row r="2076" spans="1:20">
      <c r="A2076" s="484"/>
      <c r="B2076" s="484"/>
      <c r="C2076" s="484"/>
      <c r="D2076" s="484"/>
      <c r="E2076" s="484"/>
      <c r="F2076" s="484"/>
      <c r="G2076" s="484"/>
      <c r="H2076" s="484"/>
      <c r="I2076" s="484"/>
      <c r="J2076" s="484"/>
      <c r="K2076" s="484"/>
      <c r="L2076" s="484"/>
      <c r="M2076" s="484"/>
      <c r="N2076" s="484"/>
      <c r="O2076" s="484"/>
      <c r="P2076" s="484"/>
      <c r="Q2076" s="484"/>
      <c r="R2076" s="484"/>
      <c r="S2076" s="484"/>
      <c r="T2076" s="484"/>
    </row>
    <row r="2077" spans="1:20">
      <c r="A2077" s="484"/>
      <c r="B2077" s="484"/>
      <c r="C2077" s="484"/>
      <c r="D2077" s="484"/>
      <c r="E2077" s="484"/>
      <c r="F2077" s="484"/>
      <c r="G2077" s="484"/>
      <c r="H2077" s="484"/>
      <c r="I2077" s="484"/>
      <c r="J2077" s="484"/>
      <c r="K2077" s="484"/>
      <c r="L2077" s="484"/>
      <c r="M2077" s="484"/>
      <c r="N2077" s="484"/>
      <c r="O2077" s="484"/>
      <c r="P2077" s="484"/>
      <c r="Q2077" s="484"/>
      <c r="R2077" s="484"/>
      <c r="S2077" s="484"/>
      <c r="T2077" s="484"/>
    </row>
    <row r="2078" spans="1:20">
      <c r="A2078" s="484"/>
      <c r="B2078" s="484"/>
      <c r="C2078" s="484"/>
      <c r="D2078" s="484"/>
      <c r="E2078" s="484"/>
      <c r="F2078" s="484"/>
      <c r="G2078" s="484"/>
      <c r="H2078" s="484"/>
      <c r="I2078" s="484"/>
      <c r="J2078" s="484"/>
      <c r="K2078" s="484"/>
      <c r="L2078" s="484"/>
      <c r="M2078" s="484"/>
      <c r="N2078" s="484"/>
      <c r="O2078" s="484"/>
      <c r="P2078" s="484"/>
      <c r="Q2078" s="484"/>
      <c r="R2078" s="484"/>
      <c r="S2078" s="484"/>
      <c r="T2078" s="484"/>
    </row>
    <row r="2079" spans="1:20">
      <c r="A2079" s="484"/>
      <c r="B2079" s="484"/>
      <c r="C2079" s="484"/>
      <c r="D2079" s="484"/>
      <c r="E2079" s="484"/>
      <c r="F2079" s="484"/>
      <c r="G2079" s="484"/>
      <c r="H2079" s="484"/>
      <c r="I2079" s="484"/>
      <c r="J2079" s="484"/>
      <c r="K2079" s="484"/>
      <c r="L2079" s="484"/>
      <c r="M2079" s="484"/>
      <c r="N2079" s="484"/>
      <c r="O2079" s="484"/>
      <c r="P2079" s="484"/>
      <c r="Q2079" s="484"/>
      <c r="R2079" s="484"/>
      <c r="S2079" s="484"/>
      <c r="T2079" s="484"/>
    </row>
    <row r="2080" spans="1:20">
      <c r="A2080" s="484"/>
      <c r="B2080" s="484"/>
      <c r="C2080" s="484"/>
      <c r="D2080" s="484"/>
      <c r="E2080" s="484"/>
      <c r="F2080" s="484"/>
      <c r="G2080" s="484"/>
      <c r="H2080" s="484"/>
      <c r="I2080" s="484"/>
      <c r="J2080" s="484"/>
      <c r="K2080" s="484"/>
      <c r="L2080" s="484"/>
      <c r="M2080" s="484"/>
      <c r="N2080" s="484"/>
      <c r="O2080" s="484"/>
      <c r="P2080" s="484"/>
      <c r="Q2080" s="484"/>
      <c r="R2080" s="484"/>
      <c r="S2080" s="484"/>
      <c r="T2080" s="484"/>
    </row>
    <row r="2081" spans="1:20">
      <c r="A2081" s="484"/>
      <c r="B2081" s="484"/>
      <c r="C2081" s="484"/>
      <c r="D2081" s="484"/>
      <c r="E2081" s="484"/>
      <c r="F2081" s="484"/>
      <c r="G2081" s="484"/>
      <c r="H2081" s="484"/>
      <c r="I2081" s="484"/>
      <c r="J2081" s="484"/>
      <c r="K2081" s="484"/>
      <c r="L2081" s="484"/>
      <c r="M2081" s="484"/>
      <c r="N2081" s="484"/>
      <c r="O2081" s="484"/>
      <c r="P2081" s="484"/>
      <c r="Q2081" s="484"/>
      <c r="R2081" s="484"/>
      <c r="S2081" s="484"/>
      <c r="T2081" s="484"/>
    </row>
    <row r="2082" spans="1:20">
      <c r="A2082" s="484"/>
      <c r="B2082" s="484"/>
      <c r="C2082" s="484"/>
      <c r="D2082" s="484"/>
      <c r="E2082" s="484"/>
      <c r="F2082" s="484"/>
      <c r="G2082" s="484"/>
      <c r="H2082" s="484"/>
      <c r="I2082" s="484"/>
      <c r="J2082" s="484"/>
      <c r="K2082" s="484"/>
      <c r="L2082" s="484"/>
      <c r="M2082" s="484"/>
      <c r="N2082" s="484"/>
      <c r="O2082" s="484"/>
      <c r="P2082" s="484"/>
      <c r="Q2082" s="484"/>
      <c r="R2082" s="484"/>
      <c r="S2082" s="484"/>
      <c r="T2082" s="484"/>
    </row>
    <row r="2083" spans="1:20">
      <c r="A2083" s="484"/>
      <c r="B2083" s="484"/>
      <c r="C2083" s="484"/>
      <c r="D2083" s="484"/>
      <c r="E2083" s="484"/>
      <c r="F2083" s="484"/>
      <c r="G2083" s="484"/>
      <c r="H2083" s="484"/>
      <c r="I2083" s="484"/>
      <c r="J2083" s="484"/>
      <c r="K2083" s="484"/>
      <c r="L2083" s="484"/>
      <c r="M2083" s="484"/>
      <c r="N2083" s="484"/>
      <c r="O2083" s="484"/>
      <c r="P2083" s="484"/>
      <c r="Q2083" s="484"/>
      <c r="R2083" s="484"/>
      <c r="S2083" s="484"/>
      <c r="T2083" s="484"/>
    </row>
    <row r="2084" spans="1:20">
      <c r="A2084" s="484"/>
      <c r="B2084" s="484"/>
      <c r="C2084" s="484"/>
      <c r="D2084" s="484"/>
      <c r="E2084" s="484"/>
      <c r="F2084" s="484"/>
      <c r="G2084" s="484"/>
      <c r="H2084" s="484"/>
      <c r="I2084" s="484"/>
      <c r="J2084" s="484"/>
      <c r="K2084" s="484"/>
      <c r="L2084" s="484"/>
      <c r="M2084" s="484"/>
      <c r="N2084" s="484"/>
      <c r="O2084" s="484"/>
      <c r="P2084" s="484"/>
      <c r="Q2084" s="484"/>
      <c r="R2084" s="484"/>
      <c r="S2084" s="484"/>
      <c r="T2084" s="484"/>
    </row>
    <row r="2085" spans="1:20">
      <c r="A2085" s="484"/>
      <c r="B2085" s="484"/>
      <c r="C2085" s="484"/>
      <c r="D2085" s="484"/>
      <c r="E2085" s="484"/>
      <c r="F2085" s="484"/>
      <c r="G2085" s="484"/>
      <c r="H2085" s="484"/>
      <c r="I2085" s="484"/>
      <c r="J2085" s="484"/>
      <c r="K2085" s="484"/>
      <c r="L2085" s="484"/>
      <c r="M2085" s="484"/>
      <c r="N2085" s="484"/>
      <c r="O2085" s="484"/>
      <c r="P2085" s="484"/>
      <c r="Q2085" s="484"/>
      <c r="R2085" s="484"/>
      <c r="S2085" s="484"/>
      <c r="T2085" s="484"/>
    </row>
    <row r="2086" spans="1:20">
      <c r="A2086" s="484"/>
      <c r="B2086" s="484"/>
      <c r="C2086" s="484"/>
      <c r="D2086" s="484"/>
      <c r="E2086" s="484"/>
      <c r="F2086" s="484"/>
      <c r="G2086" s="484"/>
      <c r="H2086" s="484"/>
      <c r="I2086" s="484"/>
      <c r="J2086" s="484"/>
      <c r="K2086" s="484"/>
      <c r="L2086" s="484"/>
      <c r="M2086" s="484"/>
      <c r="N2086" s="484"/>
      <c r="O2086" s="484"/>
      <c r="P2086" s="484"/>
      <c r="Q2086" s="484"/>
      <c r="R2086" s="484"/>
      <c r="S2086" s="484"/>
      <c r="T2086" s="484"/>
    </row>
    <row r="2087" spans="1:20">
      <c r="A2087" s="484"/>
      <c r="B2087" s="484"/>
      <c r="C2087" s="484"/>
      <c r="D2087" s="484"/>
      <c r="E2087" s="484"/>
      <c r="F2087" s="484"/>
      <c r="G2087" s="484"/>
      <c r="H2087" s="484"/>
      <c r="I2087" s="484"/>
      <c r="J2087" s="484"/>
      <c r="K2087" s="484"/>
      <c r="L2087" s="484"/>
      <c r="M2087" s="484"/>
      <c r="N2087" s="484"/>
      <c r="O2087" s="484"/>
      <c r="P2087" s="484"/>
      <c r="Q2087" s="484"/>
      <c r="R2087" s="484"/>
      <c r="S2087" s="484"/>
      <c r="T2087" s="484"/>
    </row>
    <row r="2088" spans="1:20">
      <c r="A2088" s="484"/>
      <c r="B2088" s="484"/>
      <c r="C2088" s="484"/>
      <c r="D2088" s="484"/>
      <c r="E2088" s="484"/>
      <c r="F2088" s="484"/>
      <c r="G2088" s="484"/>
      <c r="H2088" s="484"/>
      <c r="I2088" s="484"/>
      <c r="J2088" s="484"/>
      <c r="K2088" s="484"/>
      <c r="L2088" s="484"/>
      <c r="M2088" s="484"/>
      <c r="N2088" s="484"/>
      <c r="O2088" s="484"/>
      <c r="P2088" s="484"/>
      <c r="Q2088" s="484"/>
      <c r="R2088" s="484"/>
      <c r="S2088" s="484"/>
      <c r="T2088" s="484"/>
    </row>
    <row r="2089" spans="1:20">
      <c r="A2089" s="484"/>
      <c r="B2089" s="484"/>
      <c r="C2089" s="484"/>
      <c r="D2089" s="484"/>
      <c r="E2089" s="484"/>
      <c r="F2089" s="484"/>
      <c r="G2089" s="484"/>
      <c r="H2089" s="484"/>
      <c r="I2089" s="484"/>
      <c r="J2089" s="484"/>
      <c r="K2089" s="484"/>
      <c r="L2089" s="484"/>
      <c r="M2089" s="484"/>
      <c r="N2089" s="484"/>
      <c r="O2089" s="484"/>
      <c r="P2089" s="484"/>
      <c r="Q2089" s="484"/>
      <c r="R2089" s="484"/>
      <c r="S2089" s="484"/>
      <c r="T2089" s="484"/>
    </row>
    <row r="2090" spans="1:20">
      <c r="A2090" s="484"/>
      <c r="B2090" s="484"/>
      <c r="C2090" s="484"/>
      <c r="D2090" s="484"/>
      <c r="E2090" s="484"/>
      <c r="F2090" s="484"/>
      <c r="G2090" s="484"/>
      <c r="H2090" s="484"/>
      <c r="I2090" s="484"/>
      <c r="J2090" s="484"/>
      <c r="K2090" s="484"/>
      <c r="L2090" s="484"/>
      <c r="M2090" s="484"/>
      <c r="N2090" s="484"/>
      <c r="O2090" s="484"/>
      <c r="P2090" s="484"/>
      <c r="Q2090" s="484"/>
      <c r="R2090" s="484"/>
      <c r="S2090" s="484"/>
      <c r="T2090" s="484"/>
    </row>
    <row r="2091" spans="1:20">
      <c r="A2091" s="484"/>
      <c r="B2091" s="484"/>
      <c r="C2091" s="484"/>
      <c r="D2091" s="484"/>
      <c r="E2091" s="484"/>
      <c r="F2091" s="484"/>
      <c r="G2091" s="484"/>
      <c r="H2091" s="484"/>
      <c r="I2091" s="484"/>
      <c r="J2091" s="484"/>
      <c r="K2091" s="484"/>
      <c r="L2091" s="484"/>
      <c r="M2091" s="484"/>
      <c r="N2091" s="484"/>
      <c r="O2091" s="484"/>
      <c r="P2091" s="484"/>
      <c r="Q2091" s="484"/>
      <c r="R2091" s="484"/>
      <c r="S2091" s="484"/>
      <c r="T2091" s="484"/>
    </row>
    <row r="2092" spans="1:20">
      <c r="A2092" s="484"/>
      <c r="B2092" s="484"/>
      <c r="C2092" s="484"/>
      <c r="D2092" s="484"/>
      <c r="E2092" s="484"/>
      <c r="F2092" s="484"/>
      <c r="G2092" s="484"/>
      <c r="H2092" s="484"/>
      <c r="I2092" s="484"/>
      <c r="J2092" s="484"/>
      <c r="K2092" s="484"/>
      <c r="L2092" s="484"/>
      <c r="M2092" s="484"/>
      <c r="N2092" s="484"/>
      <c r="O2092" s="484"/>
      <c r="P2092" s="484"/>
      <c r="Q2092" s="484"/>
      <c r="R2092" s="484"/>
      <c r="S2092" s="484"/>
      <c r="T2092" s="484"/>
    </row>
    <row r="2093" spans="1:20">
      <c r="A2093" s="484"/>
      <c r="B2093" s="484"/>
      <c r="C2093" s="484"/>
      <c r="D2093" s="484"/>
      <c r="E2093" s="484"/>
      <c r="F2093" s="484"/>
      <c r="G2093" s="484"/>
      <c r="H2093" s="484"/>
      <c r="I2093" s="484"/>
      <c r="J2093" s="484"/>
      <c r="K2093" s="484"/>
      <c r="L2093" s="484"/>
      <c r="M2093" s="484"/>
      <c r="N2093" s="484"/>
      <c r="O2093" s="484"/>
      <c r="P2093" s="484"/>
      <c r="Q2093" s="484"/>
      <c r="R2093" s="484"/>
      <c r="S2093" s="484"/>
      <c r="T2093" s="484"/>
    </row>
    <row r="2094" spans="1:20">
      <c r="A2094" s="484"/>
      <c r="B2094" s="484"/>
      <c r="C2094" s="484"/>
      <c r="D2094" s="484"/>
      <c r="E2094" s="484"/>
      <c r="F2094" s="484"/>
      <c r="G2094" s="484"/>
      <c r="H2094" s="484"/>
      <c r="I2094" s="484"/>
      <c r="J2094" s="484"/>
      <c r="K2094" s="484"/>
      <c r="L2094" s="484"/>
      <c r="M2094" s="484"/>
      <c r="N2094" s="484"/>
      <c r="O2094" s="484"/>
      <c r="P2094" s="484"/>
      <c r="Q2094" s="484"/>
      <c r="R2094" s="484"/>
      <c r="S2094" s="484"/>
      <c r="T2094" s="484"/>
    </row>
    <row r="2095" spans="1:20">
      <c r="A2095" s="484"/>
      <c r="B2095" s="484"/>
      <c r="C2095" s="484"/>
      <c r="D2095" s="484"/>
      <c r="E2095" s="484"/>
      <c r="F2095" s="484"/>
      <c r="G2095" s="484"/>
      <c r="H2095" s="484"/>
      <c r="I2095" s="484"/>
      <c r="J2095" s="484"/>
      <c r="K2095" s="484"/>
      <c r="L2095" s="484"/>
      <c r="M2095" s="484"/>
      <c r="N2095" s="484"/>
      <c r="O2095" s="484"/>
      <c r="P2095" s="484"/>
      <c r="Q2095" s="484"/>
      <c r="R2095" s="484"/>
      <c r="S2095" s="484"/>
      <c r="T2095" s="484"/>
    </row>
    <row r="2096" spans="1:20">
      <c r="A2096" s="484"/>
      <c r="B2096" s="484"/>
      <c r="C2096" s="484"/>
      <c r="D2096" s="484"/>
      <c r="E2096" s="484"/>
      <c r="F2096" s="484"/>
      <c r="G2096" s="484"/>
      <c r="H2096" s="484"/>
      <c r="I2096" s="484"/>
      <c r="J2096" s="484"/>
      <c r="K2096" s="484"/>
      <c r="L2096" s="484"/>
      <c r="M2096" s="484"/>
      <c r="N2096" s="484"/>
      <c r="O2096" s="484"/>
      <c r="P2096" s="484"/>
      <c r="Q2096" s="484"/>
      <c r="R2096" s="484"/>
      <c r="S2096" s="484"/>
      <c r="T2096" s="484"/>
    </row>
    <row r="2097" spans="1:20">
      <c r="A2097" s="484"/>
      <c r="B2097" s="484"/>
      <c r="C2097" s="484"/>
      <c r="D2097" s="484"/>
      <c r="E2097" s="484"/>
      <c r="F2097" s="484"/>
      <c r="G2097" s="484"/>
      <c r="H2097" s="484"/>
      <c r="I2097" s="484"/>
      <c r="J2097" s="484"/>
      <c r="K2097" s="484"/>
      <c r="L2097" s="484"/>
      <c r="M2097" s="484"/>
      <c r="N2097" s="484"/>
      <c r="O2097" s="484"/>
      <c r="P2097" s="484"/>
      <c r="Q2097" s="484"/>
      <c r="R2097" s="484"/>
      <c r="S2097" s="484"/>
      <c r="T2097" s="484"/>
    </row>
    <row r="2098" spans="1:20">
      <c r="A2098" s="484"/>
      <c r="B2098" s="484"/>
      <c r="C2098" s="484"/>
      <c r="D2098" s="484"/>
      <c r="E2098" s="484"/>
      <c r="F2098" s="484"/>
      <c r="G2098" s="484"/>
      <c r="H2098" s="484"/>
      <c r="I2098" s="484"/>
      <c r="J2098" s="484"/>
      <c r="K2098" s="484"/>
      <c r="L2098" s="484"/>
      <c r="M2098" s="484"/>
      <c r="N2098" s="484"/>
      <c r="O2098" s="484"/>
      <c r="P2098" s="484"/>
      <c r="Q2098" s="484"/>
      <c r="R2098" s="484"/>
      <c r="S2098" s="484"/>
      <c r="T2098" s="484"/>
    </row>
    <row r="2099" spans="1:20">
      <c r="A2099" s="484"/>
      <c r="B2099" s="484"/>
      <c r="C2099" s="484"/>
      <c r="D2099" s="484"/>
      <c r="E2099" s="484"/>
      <c r="F2099" s="484"/>
      <c r="G2099" s="484"/>
      <c r="H2099" s="484"/>
      <c r="I2099" s="484"/>
      <c r="J2099" s="484"/>
      <c r="K2099" s="484"/>
      <c r="L2099" s="484"/>
      <c r="M2099" s="484"/>
      <c r="N2099" s="484"/>
      <c r="O2099" s="484"/>
      <c r="P2099" s="484"/>
      <c r="Q2099" s="484"/>
      <c r="R2099" s="484"/>
      <c r="S2099" s="484"/>
      <c r="T2099" s="484"/>
    </row>
    <row r="2100" spans="1:20">
      <c r="A2100" s="484"/>
      <c r="B2100" s="484"/>
      <c r="C2100" s="484"/>
      <c r="D2100" s="484"/>
      <c r="E2100" s="484"/>
      <c r="F2100" s="484"/>
      <c r="G2100" s="484"/>
      <c r="H2100" s="484"/>
      <c r="I2100" s="484"/>
      <c r="J2100" s="484"/>
      <c r="K2100" s="484"/>
      <c r="L2100" s="484"/>
      <c r="M2100" s="484"/>
      <c r="N2100" s="484"/>
      <c r="O2100" s="484"/>
      <c r="P2100" s="484"/>
      <c r="Q2100" s="484"/>
      <c r="R2100" s="484"/>
      <c r="S2100" s="484"/>
      <c r="T2100" s="484"/>
    </row>
    <row r="2101" spans="1:20">
      <c r="A2101" s="484"/>
      <c r="B2101" s="484"/>
      <c r="C2101" s="484"/>
      <c r="D2101" s="484"/>
      <c r="E2101" s="484"/>
      <c r="F2101" s="484"/>
      <c r="G2101" s="484"/>
      <c r="H2101" s="484"/>
      <c r="I2101" s="484"/>
      <c r="J2101" s="484"/>
      <c r="K2101" s="484"/>
      <c r="L2101" s="484"/>
      <c r="M2101" s="484"/>
      <c r="N2101" s="484"/>
      <c r="O2101" s="484"/>
      <c r="P2101" s="484"/>
      <c r="Q2101" s="484"/>
      <c r="R2101" s="484"/>
      <c r="S2101" s="484"/>
      <c r="T2101" s="484"/>
    </row>
    <row r="2102" spans="1:20">
      <c r="A2102" s="484"/>
      <c r="B2102" s="484"/>
      <c r="C2102" s="484"/>
      <c r="D2102" s="484"/>
      <c r="E2102" s="484"/>
      <c r="F2102" s="484"/>
      <c r="G2102" s="484"/>
      <c r="H2102" s="484"/>
      <c r="I2102" s="484"/>
      <c r="J2102" s="484"/>
      <c r="K2102" s="484"/>
      <c r="L2102" s="484"/>
      <c r="M2102" s="484"/>
      <c r="N2102" s="484"/>
      <c r="O2102" s="484"/>
      <c r="P2102" s="484"/>
      <c r="Q2102" s="484"/>
      <c r="R2102" s="484"/>
      <c r="S2102" s="484"/>
      <c r="T2102" s="484"/>
    </row>
    <row r="2103" spans="1:20">
      <c r="A2103" s="484"/>
      <c r="B2103" s="484"/>
      <c r="C2103" s="484"/>
      <c r="D2103" s="484"/>
      <c r="E2103" s="484"/>
      <c r="F2103" s="484"/>
      <c r="G2103" s="484"/>
      <c r="H2103" s="484"/>
      <c r="I2103" s="484"/>
      <c r="J2103" s="484"/>
      <c r="K2103" s="484"/>
      <c r="L2103" s="484"/>
      <c r="M2103" s="484"/>
      <c r="N2103" s="484"/>
      <c r="O2103" s="484"/>
      <c r="P2103" s="484"/>
      <c r="Q2103" s="484"/>
      <c r="R2103" s="484"/>
      <c r="S2103" s="484"/>
      <c r="T2103" s="484"/>
    </row>
    <row r="2104" spans="1:20">
      <c r="A2104" s="484"/>
      <c r="B2104" s="484"/>
      <c r="C2104" s="484"/>
      <c r="D2104" s="484"/>
      <c r="E2104" s="484"/>
      <c r="F2104" s="484"/>
      <c r="G2104" s="484"/>
      <c r="H2104" s="484"/>
      <c r="I2104" s="484"/>
      <c r="J2104" s="484"/>
      <c r="K2104" s="484"/>
      <c r="L2104" s="484"/>
      <c r="M2104" s="484"/>
      <c r="N2104" s="484"/>
      <c r="O2104" s="484"/>
      <c r="P2104" s="484"/>
      <c r="Q2104" s="484"/>
      <c r="R2104" s="484"/>
      <c r="S2104" s="484"/>
      <c r="T2104" s="484"/>
    </row>
    <row r="2105" spans="1:20">
      <c r="A2105" s="484"/>
      <c r="B2105" s="484"/>
      <c r="C2105" s="484"/>
      <c r="D2105" s="484"/>
      <c r="E2105" s="484"/>
      <c r="F2105" s="484"/>
      <c r="G2105" s="484"/>
      <c r="H2105" s="484"/>
      <c r="I2105" s="484"/>
      <c r="J2105" s="484"/>
      <c r="K2105" s="484"/>
      <c r="L2105" s="484"/>
      <c r="M2105" s="484"/>
      <c r="N2105" s="484"/>
      <c r="O2105" s="484"/>
      <c r="P2105" s="484"/>
      <c r="Q2105" s="484"/>
      <c r="R2105" s="484"/>
      <c r="S2105" s="484"/>
      <c r="T2105" s="484"/>
    </row>
    <row r="2106" spans="1:20">
      <c r="A2106" s="484"/>
      <c r="B2106" s="484"/>
      <c r="C2106" s="484"/>
      <c r="D2106" s="484"/>
      <c r="E2106" s="484"/>
      <c r="F2106" s="484"/>
      <c r="G2106" s="484"/>
      <c r="H2106" s="484"/>
      <c r="I2106" s="484"/>
      <c r="J2106" s="484"/>
      <c r="K2106" s="484"/>
      <c r="L2106" s="484"/>
      <c r="M2106" s="484"/>
      <c r="N2106" s="484"/>
      <c r="O2106" s="484"/>
      <c r="P2106" s="484"/>
      <c r="Q2106" s="484"/>
      <c r="R2106" s="484"/>
      <c r="S2106" s="484"/>
      <c r="T2106" s="484"/>
    </row>
    <row r="2107" spans="1:20">
      <c r="A2107" s="484"/>
      <c r="B2107" s="484"/>
      <c r="C2107" s="484"/>
      <c r="D2107" s="484"/>
      <c r="E2107" s="484"/>
      <c r="F2107" s="484"/>
      <c r="G2107" s="484"/>
      <c r="H2107" s="484"/>
      <c r="I2107" s="484"/>
      <c r="J2107" s="484"/>
      <c r="K2107" s="484"/>
      <c r="L2107" s="484"/>
      <c r="M2107" s="484"/>
      <c r="N2107" s="484"/>
      <c r="O2107" s="484"/>
      <c r="P2107" s="484"/>
      <c r="Q2107" s="484"/>
      <c r="R2107" s="484"/>
      <c r="S2107" s="484"/>
      <c r="T2107" s="484"/>
    </row>
    <row r="2108" spans="1:20">
      <c r="A2108" s="484"/>
      <c r="B2108" s="484"/>
      <c r="C2108" s="484"/>
      <c r="D2108" s="484"/>
      <c r="E2108" s="484"/>
      <c r="F2108" s="484"/>
      <c r="G2108" s="484"/>
      <c r="H2108" s="484"/>
      <c r="I2108" s="484"/>
      <c r="J2108" s="484"/>
      <c r="K2108" s="484"/>
      <c r="L2108" s="484"/>
      <c r="M2108" s="484"/>
      <c r="N2108" s="484"/>
      <c r="O2108" s="484"/>
      <c r="P2108" s="484"/>
      <c r="Q2108" s="484"/>
      <c r="R2108" s="484"/>
      <c r="S2108" s="484"/>
      <c r="T2108" s="484"/>
    </row>
    <row r="2109" spans="1:20">
      <c r="A2109" s="484"/>
      <c r="B2109" s="484"/>
      <c r="C2109" s="484"/>
      <c r="D2109" s="484"/>
      <c r="E2109" s="484"/>
      <c r="F2109" s="484"/>
      <c r="G2109" s="484"/>
      <c r="H2109" s="484"/>
      <c r="I2109" s="484"/>
      <c r="J2109" s="484"/>
      <c r="K2109" s="484"/>
      <c r="L2109" s="484"/>
      <c r="M2109" s="484"/>
      <c r="N2109" s="484"/>
      <c r="O2109" s="484"/>
      <c r="P2109" s="484"/>
      <c r="Q2109" s="484"/>
      <c r="R2109" s="484"/>
      <c r="S2109" s="484"/>
      <c r="T2109" s="484"/>
    </row>
    <row r="2110" spans="1:20">
      <c r="A2110" s="484"/>
      <c r="B2110" s="484"/>
      <c r="C2110" s="484"/>
      <c r="D2110" s="484"/>
      <c r="E2110" s="484"/>
      <c r="F2110" s="484"/>
      <c r="G2110" s="484"/>
      <c r="H2110" s="484"/>
      <c r="I2110" s="484"/>
      <c r="J2110" s="484"/>
      <c r="K2110" s="484"/>
      <c r="L2110" s="484"/>
      <c r="M2110" s="484"/>
      <c r="N2110" s="484"/>
      <c r="O2110" s="484"/>
      <c r="P2110" s="484"/>
      <c r="Q2110" s="484"/>
      <c r="R2110" s="484"/>
      <c r="S2110" s="484"/>
      <c r="T2110" s="484"/>
    </row>
    <row r="2111" spans="1:20">
      <c r="A2111" s="484"/>
      <c r="B2111" s="484"/>
      <c r="C2111" s="484"/>
      <c r="D2111" s="484"/>
      <c r="E2111" s="484"/>
      <c r="F2111" s="484"/>
      <c r="G2111" s="484"/>
      <c r="H2111" s="484"/>
      <c r="I2111" s="484"/>
      <c r="J2111" s="484"/>
      <c r="K2111" s="484"/>
      <c r="L2111" s="484"/>
      <c r="M2111" s="484"/>
      <c r="N2111" s="484"/>
      <c r="O2111" s="484"/>
      <c r="P2111" s="484"/>
      <c r="Q2111" s="484"/>
      <c r="R2111" s="484"/>
      <c r="S2111" s="484"/>
      <c r="T2111" s="484"/>
    </row>
    <row r="2112" spans="1:20">
      <c r="A2112" s="484"/>
      <c r="B2112" s="484"/>
      <c r="C2112" s="484"/>
      <c r="D2112" s="484"/>
      <c r="E2112" s="484"/>
      <c r="F2112" s="484"/>
      <c r="G2112" s="484"/>
      <c r="H2112" s="484"/>
      <c r="I2112" s="484"/>
      <c r="J2112" s="484"/>
      <c r="K2112" s="484"/>
      <c r="L2112" s="484"/>
      <c r="M2112" s="484"/>
      <c r="N2112" s="484"/>
      <c r="O2112" s="484"/>
      <c r="P2112" s="484"/>
      <c r="Q2112" s="484"/>
      <c r="R2112" s="484"/>
      <c r="S2112" s="484"/>
      <c r="T2112" s="484"/>
    </row>
    <row r="2113" spans="1:20">
      <c r="A2113" s="484"/>
      <c r="B2113" s="484"/>
      <c r="C2113" s="484"/>
      <c r="D2113" s="484"/>
      <c r="E2113" s="484"/>
      <c r="F2113" s="484"/>
      <c r="G2113" s="484"/>
      <c r="H2113" s="484"/>
      <c r="I2113" s="484"/>
      <c r="J2113" s="484"/>
      <c r="K2113" s="484"/>
      <c r="L2113" s="484"/>
      <c r="M2113" s="484"/>
      <c r="N2113" s="484"/>
      <c r="O2113" s="484"/>
      <c r="P2113" s="484"/>
      <c r="Q2113" s="484"/>
      <c r="R2113" s="484"/>
      <c r="S2113" s="484"/>
      <c r="T2113" s="484"/>
    </row>
    <row r="2114" spans="1:20">
      <c r="A2114" s="484"/>
      <c r="B2114" s="484"/>
      <c r="C2114" s="484"/>
      <c r="D2114" s="484"/>
      <c r="E2114" s="484"/>
      <c r="F2114" s="484"/>
      <c r="G2114" s="484"/>
      <c r="H2114" s="484"/>
      <c r="I2114" s="484"/>
      <c r="J2114" s="484"/>
      <c r="K2114" s="484"/>
      <c r="L2114" s="484"/>
      <c r="M2114" s="484"/>
      <c r="N2114" s="484"/>
      <c r="O2114" s="484"/>
      <c r="P2114" s="484"/>
      <c r="Q2114" s="484"/>
      <c r="R2114" s="484"/>
      <c r="S2114" s="484"/>
      <c r="T2114" s="484"/>
    </row>
    <row r="2115" spans="1:20">
      <c r="A2115" s="484"/>
      <c r="B2115" s="484"/>
      <c r="C2115" s="484"/>
      <c r="D2115" s="484"/>
      <c r="E2115" s="484"/>
      <c r="F2115" s="484"/>
      <c r="G2115" s="484"/>
      <c r="H2115" s="484"/>
      <c r="I2115" s="484"/>
      <c r="J2115" s="484"/>
      <c r="K2115" s="484"/>
      <c r="L2115" s="484"/>
      <c r="M2115" s="484"/>
      <c r="N2115" s="484"/>
      <c r="O2115" s="484"/>
      <c r="P2115" s="484"/>
      <c r="Q2115" s="484"/>
      <c r="R2115" s="484"/>
      <c r="S2115" s="484"/>
      <c r="T2115" s="484"/>
    </row>
    <row r="2116" spans="1:20">
      <c r="A2116" s="484"/>
      <c r="B2116" s="484"/>
      <c r="C2116" s="484"/>
      <c r="D2116" s="484"/>
      <c r="E2116" s="484"/>
      <c r="F2116" s="484"/>
      <c r="G2116" s="484"/>
      <c r="H2116" s="484"/>
      <c r="I2116" s="484"/>
      <c r="J2116" s="484"/>
      <c r="K2116" s="484"/>
      <c r="L2116" s="484"/>
      <c r="M2116" s="484"/>
      <c r="N2116" s="484"/>
      <c r="O2116" s="484"/>
      <c r="P2116" s="484"/>
      <c r="Q2116" s="484"/>
      <c r="R2116" s="484"/>
      <c r="S2116" s="484"/>
      <c r="T2116" s="484"/>
    </row>
    <row r="2117" spans="1:20">
      <c r="A2117" s="484"/>
      <c r="B2117" s="484"/>
      <c r="C2117" s="484"/>
      <c r="D2117" s="484"/>
      <c r="E2117" s="484"/>
      <c r="F2117" s="484"/>
      <c r="G2117" s="484"/>
      <c r="H2117" s="484"/>
      <c r="I2117" s="484"/>
      <c r="J2117" s="484"/>
      <c r="K2117" s="484"/>
      <c r="L2117" s="484"/>
      <c r="M2117" s="484"/>
      <c r="N2117" s="484"/>
      <c r="O2117" s="484"/>
      <c r="P2117" s="484"/>
      <c r="Q2117" s="484"/>
      <c r="R2117" s="484"/>
      <c r="S2117" s="484"/>
      <c r="T2117" s="484"/>
    </row>
    <row r="2118" spans="1:20">
      <c r="A2118" s="484"/>
      <c r="B2118" s="484"/>
      <c r="C2118" s="484"/>
      <c r="D2118" s="484"/>
      <c r="E2118" s="484"/>
      <c r="F2118" s="484"/>
      <c r="G2118" s="484"/>
      <c r="H2118" s="484"/>
      <c r="I2118" s="484"/>
      <c r="J2118" s="484"/>
      <c r="K2118" s="484"/>
      <c r="L2118" s="484"/>
      <c r="M2118" s="484"/>
      <c r="N2118" s="484"/>
      <c r="O2118" s="484"/>
      <c r="P2118" s="484"/>
      <c r="Q2118" s="484"/>
      <c r="R2118" s="484"/>
      <c r="S2118" s="484"/>
      <c r="T2118" s="484"/>
    </row>
    <row r="2119" spans="1:20">
      <c r="A2119" s="484"/>
      <c r="B2119" s="484"/>
      <c r="C2119" s="484"/>
      <c r="D2119" s="484"/>
      <c r="E2119" s="484"/>
      <c r="F2119" s="484"/>
      <c r="G2119" s="484"/>
      <c r="H2119" s="484"/>
      <c r="I2119" s="484"/>
      <c r="J2119" s="484"/>
      <c r="K2119" s="484"/>
      <c r="L2119" s="484"/>
      <c r="M2119" s="484"/>
      <c r="N2119" s="484"/>
      <c r="O2119" s="484"/>
      <c r="P2119" s="484"/>
      <c r="Q2119" s="484"/>
      <c r="R2119" s="484"/>
      <c r="S2119" s="484"/>
      <c r="T2119" s="484"/>
    </row>
    <row r="2120" spans="1:20">
      <c r="A2120" s="484"/>
      <c r="B2120" s="484"/>
      <c r="C2120" s="484"/>
      <c r="D2120" s="484"/>
      <c r="E2120" s="484"/>
      <c r="F2120" s="484"/>
      <c r="G2120" s="484"/>
      <c r="H2120" s="484"/>
      <c r="I2120" s="484"/>
      <c r="J2120" s="484"/>
      <c r="K2120" s="484"/>
      <c r="L2120" s="484"/>
      <c r="M2120" s="484"/>
      <c r="N2120" s="484"/>
      <c r="O2120" s="484"/>
      <c r="P2120" s="484"/>
      <c r="Q2120" s="484"/>
      <c r="R2120" s="484"/>
      <c r="S2120" s="484"/>
      <c r="T2120" s="484"/>
    </row>
    <row r="2121" spans="1:20">
      <c r="A2121" s="484"/>
      <c r="B2121" s="484"/>
      <c r="C2121" s="484"/>
      <c r="D2121" s="484"/>
      <c r="E2121" s="484"/>
      <c r="F2121" s="484"/>
      <c r="G2121" s="484"/>
      <c r="H2121" s="484"/>
      <c r="I2121" s="484"/>
      <c r="J2121" s="484"/>
      <c r="K2121" s="484"/>
      <c r="L2121" s="484"/>
      <c r="M2121" s="484"/>
      <c r="N2121" s="484"/>
      <c r="O2121" s="484"/>
      <c r="P2121" s="484"/>
      <c r="Q2121" s="484"/>
      <c r="R2121" s="484"/>
      <c r="S2121" s="484"/>
      <c r="T2121" s="484"/>
    </row>
    <row r="2122" spans="1:20">
      <c r="A2122" s="484"/>
      <c r="B2122" s="484"/>
      <c r="C2122" s="484"/>
      <c r="D2122" s="484"/>
      <c r="E2122" s="484"/>
      <c r="F2122" s="484"/>
      <c r="G2122" s="484"/>
      <c r="H2122" s="484"/>
      <c r="I2122" s="484"/>
      <c r="J2122" s="484"/>
      <c r="K2122" s="484"/>
      <c r="L2122" s="484"/>
      <c r="M2122" s="484"/>
      <c r="N2122" s="484"/>
      <c r="O2122" s="484"/>
      <c r="P2122" s="484"/>
      <c r="Q2122" s="484"/>
      <c r="R2122" s="484"/>
      <c r="S2122" s="484"/>
      <c r="T2122" s="484"/>
    </row>
    <row r="2123" spans="1:20">
      <c r="A2123" s="484"/>
      <c r="B2123" s="484"/>
      <c r="C2123" s="484"/>
      <c r="D2123" s="484"/>
      <c r="E2123" s="484"/>
      <c r="F2123" s="484"/>
      <c r="G2123" s="484"/>
      <c r="H2123" s="484"/>
      <c r="I2123" s="484"/>
      <c r="J2123" s="484"/>
      <c r="K2123" s="484"/>
      <c r="L2123" s="484"/>
      <c r="M2123" s="484"/>
      <c r="N2123" s="484"/>
      <c r="O2123" s="484"/>
      <c r="P2123" s="484"/>
      <c r="Q2123" s="484"/>
      <c r="R2123" s="484"/>
      <c r="S2123" s="484"/>
      <c r="T2123" s="484"/>
    </row>
    <row r="2124" spans="1:20">
      <c r="A2124" s="484"/>
      <c r="B2124" s="484"/>
      <c r="C2124" s="484"/>
      <c r="D2124" s="484"/>
      <c r="E2124" s="484"/>
      <c r="F2124" s="484"/>
      <c r="G2124" s="484"/>
      <c r="H2124" s="484"/>
      <c r="I2124" s="484"/>
      <c r="J2124" s="484"/>
      <c r="K2124" s="484"/>
      <c r="L2124" s="484"/>
      <c r="M2124" s="484"/>
      <c r="N2124" s="484"/>
      <c r="O2124" s="484"/>
      <c r="P2124" s="484"/>
      <c r="Q2124" s="484"/>
      <c r="R2124" s="484"/>
      <c r="S2124" s="484"/>
      <c r="T2124" s="484"/>
    </row>
    <row r="2125" spans="1:20">
      <c r="A2125" s="484"/>
      <c r="B2125" s="484"/>
      <c r="C2125" s="484"/>
      <c r="D2125" s="484"/>
      <c r="E2125" s="484"/>
      <c r="F2125" s="484"/>
      <c r="G2125" s="484"/>
      <c r="H2125" s="484"/>
      <c r="I2125" s="484"/>
      <c r="J2125" s="484"/>
      <c r="K2125" s="484"/>
      <c r="L2125" s="484"/>
      <c r="M2125" s="484"/>
      <c r="N2125" s="484"/>
      <c r="O2125" s="484"/>
      <c r="P2125" s="484"/>
      <c r="Q2125" s="484"/>
      <c r="R2125" s="484"/>
      <c r="S2125" s="484"/>
      <c r="T2125" s="484"/>
    </row>
    <row r="2126" spans="1:20">
      <c r="A2126" s="484"/>
      <c r="B2126" s="484"/>
      <c r="C2126" s="484"/>
      <c r="D2126" s="484"/>
      <c r="E2126" s="484"/>
      <c r="F2126" s="484"/>
      <c r="G2126" s="484"/>
      <c r="H2126" s="484"/>
      <c r="I2126" s="484"/>
      <c r="J2126" s="484"/>
      <c r="K2126" s="484"/>
      <c r="L2126" s="484"/>
      <c r="M2126" s="484"/>
      <c r="N2126" s="484"/>
      <c r="O2126" s="484"/>
      <c r="P2126" s="484"/>
      <c r="Q2126" s="484"/>
      <c r="R2126" s="484"/>
      <c r="S2126" s="484"/>
      <c r="T2126" s="484"/>
    </row>
    <row r="2127" spans="1:20">
      <c r="A2127" s="484"/>
      <c r="B2127" s="484"/>
      <c r="C2127" s="484"/>
      <c r="D2127" s="484"/>
      <c r="E2127" s="484"/>
      <c r="F2127" s="484"/>
      <c r="G2127" s="484"/>
      <c r="H2127" s="484"/>
      <c r="I2127" s="484"/>
      <c r="J2127" s="484"/>
      <c r="K2127" s="484"/>
      <c r="L2127" s="484"/>
      <c r="M2127" s="484"/>
      <c r="N2127" s="484"/>
      <c r="O2127" s="484"/>
      <c r="P2127" s="484"/>
      <c r="Q2127" s="484"/>
      <c r="R2127" s="484"/>
      <c r="S2127" s="484"/>
      <c r="T2127" s="484"/>
    </row>
    <row r="2128" spans="1:20">
      <c r="A2128" s="484"/>
      <c r="B2128" s="484"/>
      <c r="C2128" s="484"/>
      <c r="D2128" s="484"/>
      <c r="E2128" s="484"/>
      <c r="F2128" s="484"/>
      <c r="G2128" s="484"/>
      <c r="H2128" s="484"/>
      <c r="I2128" s="484"/>
      <c r="J2128" s="484"/>
      <c r="K2128" s="484"/>
      <c r="L2128" s="484"/>
      <c r="M2128" s="484"/>
      <c r="N2128" s="484"/>
      <c r="O2128" s="484"/>
      <c r="P2128" s="484"/>
      <c r="Q2128" s="484"/>
      <c r="R2128" s="484"/>
      <c r="S2128" s="484"/>
      <c r="T2128" s="484"/>
    </row>
    <row r="2129" spans="1:20">
      <c r="A2129" s="484"/>
      <c r="B2129" s="484"/>
      <c r="C2129" s="484"/>
      <c r="D2129" s="484"/>
      <c r="E2129" s="484"/>
      <c r="F2129" s="484"/>
      <c r="G2129" s="484"/>
      <c r="H2129" s="484"/>
      <c r="I2129" s="484"/>
      <c r="J2129" s="484"/>
      <c r="K2129" s="484"/>
      <c r="L2129" s="484"/>
      <c r="M2129" s="484"/>
      <c r="N2129" s="484"/>
      <c r="O2129" s="484"/>
      <c r="P2129" s="484"/>
      <c r="Q2129" s="484"/>
      <c r="R2129" s="484"/>
      <c r="S2129" s="484"/>
      <c r="T2129" s="484"/>
    </row>
    <row r="2130" spans="1:20">
      <c r="A2130" s="484"/>
      <c r="B2130" s="484"/>
      <c r="C2130" s="484"/>
      <c r="D2130" s="484"/>
      <c r="E2130" s="484"/>
      <c r="F2130" s="484"/>
      <c r="G2130" s="484"/>
      <c r="H2130" s="484"/>
      <c r="I2130" s="484"/>
      <c r="J2130" s="484"/>
      <c r="K2130" s="484"/>
      <c r="L2130" s="484"/>
      <c r="M2130" s="484"/>
      <c r="N2130" s="484"/>
      <c r="O2130" s="484"/>
      <c r="P2130" s="484"/>
      <c r="Q2130" s="484"/>
      <c r="R2130" s="484"/>
      <c r="S2130" s="484"/>
      <c r="T2130" s="484"/>
    </row>
    <row r="2131" spans="1:20">
      <c r="A2131" s="484"/>
      <c r="B2131" s="484"/>
      <c r="C2131" s="484"/>
      <c r="D2131" s="484"/>
      <c r="E2131" s="484"/>
      <c r="F2131" s="484"/>
      <c r="G2131" s="484"/>
      <c r="H2131" s="484"/>
      <c r="I2131" s="484"/>
      <c r="J2131" s="484"/>
      <c r="K2131" s="484"/>
      <c r="L2131" s="484"/>
      <c r="M2131" s="484"/>
      <c r="N2131" s="484"/>
      <c r="O2131" s="484"/>
      <c r="P2131" s="484"/>
      <c r="Q2131" s="484"/>
      <c r="R2131" s="484"/>
      <c r="S2131" s="484"/>
      <c r="T2131" s="484"/>
    </row>
    <row r="2132" spans="1:20">
      <c r="A2132" s="484"/>
      <c r="B2132" s="484"/>
      <c r="C2132" s="484"/>
      <c r="D2132" s="484"/>
      <c r="E2132" s="484"/>
      <c r="F2132" s="484"/>
      <c r="G2132" s="484"/>
      <c r="H2132" s="484"/>
      <c r="I2132" s="484"/>
      <c r="J2132" s="484"/>
      <c r="K2132" s="484"/>
      <c r="L2132" s="484"/>
      <c r="M2132" s="484"/>
      <c r="N2132" s="484"/>
      <c r="O2132" s="484"/>
      <c r="P2132" s="484"/>
      <c r="Q2132" s="484"/>
      <c r="R2132" s="484"/>
      <c r="S2132" s="484"/>
      <c r="T2132" s="484"/>
    </row>
    <row r="2133" spans="1:20">
      <c r="A2133" s="484"/>
      <c r="B2133" s="484"/>
      <c r="C2133" s="484"/>
      <c r="D2133" s="484"/>
      <c r="E2133" s="484"/>
      <c r="F2133" s="484"/>
      <c r="G2133" s="484"/>
      <c r="H2133" s="484"/>
      <c r="I2133" s="484"/>
      <c r="J2133" s="484"/>
      <c r="K2133" s="484"/>
      <c r="L2133" s="484"/>
      <c r="M2133" s="484"/>
      <c r="N2133" s="484"/>
      <c r="O2133" s="484"/>
      <c r="P2133" s="484"/>
      <c r="Q2133" s="484"/>
      <c r="R2133" s="484"/>
      <c r="S2133" s="484"/>
      <c r="T2133" s="484"/>
    </row>
    <row r="2134" spans="1:20">
      <c r="A2134" s="484"/>
      <c r="B2134" s="484"/>
      <c r="C2134" s="484"/>
      <c r="D2134" s="484"/>
      <c r="E2134" s="484"/>
      <c r="F2134" s="484"/>
      <c r="G2134" s="484"/>
      <c r="H2134" s="484"/>
      <c r="I2134" s="484"/>
      <c r="J2134" s="484"/>
      <c r="K2134" s="484"/>
      <c r="L2134" s="484"/>
      <c r="M2134" s="484"/>
      <c r="N2134" s="484"/>
      <c r="O2134" s="484"/>
      <c r="P2134" s="484"/>
      <c r="Q2134" s="484"/>
      <c r="R2134" s="484"/>
      <c r="S2134" s="484"/>
      <c r="T2134" s="484"/>
    </row>
    <row r="2135" spans="1:20">
      <c r="A2135" s="484"/>
      <c r="B2135" s="484"/>
      <c r="C2135" s="484"/>
      <c r="D2135" s="484"/>
      <c r="E2135" s="484"/>
      <c r="F2135" s="484"/>
      <c r="G2135" s="484"/>
      <c r="H2135" s="484"/>
      <c r="I2135" s="484"/>
      <c r="J2135" s="484"/>
      <c r="K2135" s="484"/>
      <c r="L2135" s="484"/>
      <c r="M2135" s="484"/>
      <c r="N2135" s="484"/>
      <c r="O2135" s="484"/>
      <c r="P2135" s="484"/>
      <c r="Q2135" s="484"/>
      <c r="R2135" s="484"/>
      <c r="S2135" s="484"/>
      <c r="T2135" s="484"/>
    </row>
    <row r="2136" spans="1:20">
      <c r="A2136" s="484"/>
      <c r="B2136" s="484"/>
      <c r="C2136" s="484"/>
      <c r="D2136" s="484"/>
      <c r="E2136" s="484"/>
      <c r="F2136" s="484"/>
      <c r="G2136" s="484"/>
      <c r="H2136" s="484"/>
      <c r="I2136" s="484"/>
      <c r="J2136" s="484"/>
      <c r="K2136" s="484"/>
      <c r="L2136" s="484"/>
      <c r="M2136" s="484"/>
      <c r="N2136" s="484"/>
      <c r="O2136" s="484"/>
      <c r="P2136" s="484"/>
      <c r="Q2136" s="484"/>
      <c r="R2136" s="484"/>
      <c r="S2136" s="484"/>
      <c r="T2136" s="484"/>
    </row>
    <row r="2137" spans="1:20">
      <c r="A2137" s="484"/>
      <c r="B2137" s="484"/>
      <c r="C2137" s="484"/>
      <c r="D2137" s="484"/>
      <c r="E2137" s="484"/>
      <c r="F2137" s="484"/>
      <c r="G2137" s="484"/>
      <c r="H2137" s="484"/>
      <c r="I2137" s="484"/>
      <c r="J2137" s="484"/>
      <c r="K2137" s="484"/>
      <c r="L2137" s="484"/>
      <c r="M2137" s="484"/>
      <c r="N2137" s="484"/>
      <c r="O2137" s="484"/>
      <c r="P2137" s="484"/>
      <c r="Q2137" s="484"/>
      <c r="R2137" s="484"/>
      <c r="S2137" s="484"/>
      <c r="T2137" s="484"/>
    </row>
    <row r="2138" spans="1:20">
      <c r="A2138" s="484"/>
      <c r="B2138" s="484"/>
      <c r="C2138" s="484"/>
      <c r="D2138" s="484"/>
      <c r="E2138" s="484"/>
      <c r="F2138" s="484"/>
      <c r="G2138" s="484"/>
      <c r="H2138" s="484"/>
      <c r="I2138" s="484"/>
      <c r="J2138" s="484"/>
      <c r="K2138" s="484"/>
      <c r="L2138" s="484"/>
      <c r="M2138" s="484"/>
      <c r="N2138" s="484"/>
      <c r="O2138" s="484"/>
      <c r="P2138" s="484"/>
      <c r="Q2138" s="484"/>
      <c r="R2138" s="484"/>
      <c r="S2138" s="484"/>
      <c r="T2138" s="484"/>
    </row>
    <row r="2139" spans="1:20">
      <c r="A2139" s="484"/>
      <c r="B2139" s="484"/>
      <c r="C2139" s="484"/>
      <c r="D2139" s="484"/>
      <c r="E2139" s="484"/>
      <c r="F2139" s="484"/>
      <c r="G2139" s="484"/>
      <c r="H2139" s="484"/>
      <c r="I2139" s="484"/>
      <c r="J2139" s="484"/>
      <c r="K2139" s="484"/>
      <c r="L2139" s="484"/>
      <c r="M2139" s="484"/>
      <c r="N2139" s="484"/>
      <c r="O2139" s="484"/>
      <c r="P2139" s="484"/>
      <c r="Q2139" s="484"/>
      <c r="R2139" s="484"/>
      <c r="S2139" s="484"/>
      <c r="T2139" s="484"/>
    </row>
    <row r="2140" spans="1:20">
      <c r="A2140" s="484"/>
      <c r="B2140" s="484"/>
      <c r="C2140" s="484"/>
      <c r="D2140" s="484"/>
      <c r="E2140" s="484"/>
      <c r="F2140" s="484"/>
      <c r="G2140" s="484"/>
      <c r="H2140" s="484"/>
      <c r="I2140" s="484"/>
      <c r="J2140" s="484"/>
      <c r="K2140" s="484"/>
      <c r="L2140" s="484"/>
      <c r="M2140" s="484"/>
      <c r="N2140" s="484"/>
      <c r="O2140" s="484"/>
      <c r="P2140" s="484"/>
      <c r="Q2140" s="484"/>
      <c r="R2140" s="484"/>
      <c r="S2140" s="484"/>
      <c r="T2140" s="484"/>
    </row>
    <row r="2141" spans="1:20">
      <c r="A2141" s="484"/>
      <c r="B2141" s="484"/>
      <c r="C2141" s="484"/>
      <c r="D2141" s="484"/>
      <c r="E2141" s="484"/>
      <c r="F2141" s="484"/>
      <c r="G2141" s="484"/>
      <c r="H2141" s="484"/>
      <c r="I2141" s="484"/>
      <c r="J2141" s="484"/>
      <c r="K2141" s="484"/>
      <c r="L2141" s="484"/>
      <c r="M2141" s="484"/>
      <c r="N2141" s="484"/>
      <c r="O2141" s="484"/>
      <c r="P2141" s="484"/>
      <c r="Q2141" s="484"/>
      <c r="R2141" s="484"/>
      <c r="S2141" s="484"/>
      <c r="T2141" s="484"/>
    </row>
    <row r="2142" spans="1:20">
      <c r="A2142" s="484"/>
      <c r="B2142" s="484"/>
      <c r="C2142" s="484"/>
      <c r="D2142" s="484"/>
      <c r="E2142" s="484"/>
      <c r="F2142" s="484"/>
      <c r="G2142" s="484"/>
      <c r="H2142" s="484"/>
      <c r="I2142" s="484"/>
      <c r="J2142" s="484"/>
      <c r="K2142" s="484"/>
      <c r="L2142" s="484"/>
      <c r="M2142" s="484"/>
      <c r="N2142" s="484"/>
      <c r="O2142" s="484"/>
      <c r="P2142" s="484"/>
      <c r="Q2142" s="484"/>
      <c r="R2142" s="484"/>
      <c r="S2142" s="484"/>
      <c r="T2142" s="484"/>
    </row>
    <row r="2143" spans="1:20">
      <c r="A2143" s="484"/>
      <c r="B2143" s="484"/>
      <c r="C2143" s="484"/>
      <c r="D2143" s="484"/>
      <c r="E2143" s="484"/>
      <c r="F2143" s="484"/>
      <c r="G2143" s="484"/>
      <c r="H2143" s="484"/>
      <c r="I2143" s="484"/>
      <c r="J2143" s="484"/>
      <c r="K2143" s="484"/>
      <c r="L2143" s="484"/>
      <c r="M2143" s="484"/>
      <c r="N2143" s="484"/>
      <c r="O2143" s="484"/>
      <c r="P2143" s="484"/>
      <c r="Q2143" s="484"/>
      <c r="R2143" s="484"/>
      <c r="S2143" s="484"/>
      <c r="T2143" s="484"/>
    </row>
    <row r="2144" spans="1:20">
      <c r="A2144" s="484"/>
      <c r="B2144" s="484"/>
      <c r="C2144" s="484"/>
      <c r="D2144" s="484"/>
      <c r="E2144" s="484"/>
      <c r="F2144" s="484"/>
      <c r="G2144" s="484"/>
      <c r="H2144" s="484"/>
      <c r="I2144" s="484"/>
      <c r="J2144" s="484"/>
      <c r="K2144" s="484"/>
      <c r="L2144" s="484"/>
      <c r="M2144" s="484"/>
      <c r="N2144" s="484"/>
      <c r="O2144" s="484"/>
      <c r="P2144" s="484"/>
      <c r="Q2144" s="484"/>
      <c r="R2144" s="484"/>
      <c r="S2144" s="484"/>
      <c r="T2144" s="484"/>
    </row>
    <row r="2145" spans="1:20">
      <c r="A2145" s="484"/>
      <c r="B2145" s="484"/>
      <c r="C2145" s="484"/>
      <c r="D2145" s="484"/>
      <c r="E2145" s="484"/>
      <c r="F2145" s="484"/>
      <c r="G2145" s="484"/>
      <c r="H2145" s="484"/>
      <c r="I2145" s="484"/>
      <c r="J2145" s="484"/>
      <c r="K2145" s="484"/>
      <c r="L2145" s="484"/>
      <c r="M2145" s="484"/>
      <c r="N2145" s="484"/>
      <c r="O2145" s="484"/>
      <c r="P2145" s="484"/>
      <c r="Q2145" s="484"/>
      <c r="R2145" s="484"/>
      <c r="S2145" s="484"/>
      <c r="T2145" s="484"/>
    </row>
    <row r="2146" spans="1:20">
      <c r="A2146" s="484"/>
      <c r="B2146" s="484"/>
      <c r="C2146" s="484"/>
      <c r="D2146" s="484"/>
      <c r="E2146" s="484"/>
      <c r="F2146" s="484"/>
      <c r="G2146" s="484"/>
      <c r="H2146" s="484"/>
      <c r="I2146" s="484"/>
      <c r="J2146" s="484"/>
      <c r="K2146" s="484"/>
      <c r="L2146" s="484"/>
      <c r="M2146" s="484"/>
      <c r="N2146" s="484"/>
      <c r="O2146" s="484"/>
      <c r="P2146" s="484"/>
      <c r="Q2146" s="484"/>
      <c r="R2146" s="484"/>
      <c r="S2146" s="484"/>
      <c r="T2146" s="484"/>
    </row>
    <row r="2147" spans="1:20">
      <c r="A2147" s="484"/>
      <c r="B2147" s="484"/>
      <c r="C2147" s="484"/>
      <c r="D2147" s="484"/>
      <c r="E2147" s="484"/>
      <c r="F2147" s="484"/>
      <c r="G2147" s="484"/>
      <c r="H2147" s="484"/>
      <c r="I2147" s="484"/>
      <c r="J2147" s="484"/>
      <c r="K2147" s="484"/>
      <c r="L2147" s="484"/>
      <c r="M2147" s="484"/>
      <c r="N2147" s="484"/>
      <c r="O2147" s="484"/>
      <c r="P2147" s="484"/>
      <c r="Q2147" s="484"/>
      <c r="R2147" s="484"/>
      <c r="S2147" s="484"/>
      <c r="T2147" s="484"/>
    </row>
    <row r="2148" spans="1:20">
      <c r="A2148" s="484"/>
      <c r="B2148" s="484"/>
      <c r="C2148" s="484"/>
      <c r="D2148" s="484"/>
      <c r="E2148" s="484"/>
      <c r="F2148" s="484"/>
      <c r="G2148" s="484"/>
      <c r="H2148" s="484"/>
      <c r="I2148" s="484"/>
      <c r="J2148" s="484"/>
      <c r="K2148" s="484"/>
      <c r="L2148" s="484"/>
      <c r="M2148" s="484"/>
      <c r="N2148" s="484"/>
      <c r="O2148" s="484"/>
      <c r="P2148" s="484"/>
      <c r="Q2148" s="484"/>
      <c r="R2148" s="484"/>
      <c r="S2148" s="484"/>
      <c r="T2148" s="484"/>
    </row>
    <row r="2149" spans="1:20">
      <c r="A2149" s="484"/>
      <c r="B2149" s="484"/>
      <c r="C2149" s="484"/>
      <c r="D2149" s="484"/>
      <c r="E2149" s="484"/>
      <c r="F2149" s="484"/>
      <c r="G2149" s="484"/>
      <c r="H2149" s="484"/>
      <c r="I2149" s="484"/>
      <c r="J2149" s="484"/>
      <c r="K2149" s="484"/>
      <c r="L2149" s="484"/>
      <c r="M2149" s="484"/>
      <c r="N2149" s="484"/>
      <c r="O2149" s="484"/>
      <c r="P2149" s="484"/>
      <c r="Q2149" s="484"/>
      <c r="R2149" s="484"/>
      <c r="S2149" s="484"/>
      <c r="T2149" s="484"/>
    </row>
    <row r="2150" spans="1:20">
      <c r="A2150" s="484"/>
      <c r="B2150" s="484"/>
      <c r="C2150" s="484"/>
      <c r="D2150" s="484"/>
      <c r="E2150" s="484"/>
      <c r="F2150" s="484"/>
      <c r="G2150" s="484"/>
      <c r="H2150" s="484"/>
      <c r="I2150" s="484"/>
      <c r="J2150" s="484"/>
      <c r="K2150" s="484"/>
      <c r="L2150" s="484"/>
      <c r="M2150" s="484"/>
      <c r="N2150" s="484"/>
      <c r="O2150" s="484"/>
      <c r="P2150" s="484"/>
      <c r="Q2150" s="484"/>
      <c r="R2150" s="484"/>
      <c r="S2150" s="484"/>
      <c r="T2150" s="484"/>
    </row>
    <row r="2151" spans="1:20">
      <c r="A2151" s="484"/>
      <c r="B2151" s="484"/>
      <c r="C2151" s="484"/>
      <c r="D2151" s="484"/>
      <c r="E2151" s="484"/>
      <c r="F2151" s="484"/>
      <c r="G2151" s="484"/>
      <c r="H2151" s="484"/>
      <c r="I2151" s="484"/>
      <c r="J2151" s="484"/>
      <c r="K2151" s="484"/>
      <c r="L2151" s="484"/>
      <c r="M2151" s="484"/>
      <c r="N2151" s="484"/>
      <c r="O2151" s="484"/>
      <c r="P2151" s="484"/>
      <c r="Q2151" s="484"/>
      <c r="R2151" s="484"/>
      <c r="S2151" s="484"/>
      <c r="T2151" s="484"/>
    </row>
    <row r="2152" spans="1:20">
      <c r="A2152" s="484"/>
      <c r="B2152" s="484"/>
      <c r="C2152" s="484"/>
      <c r="D2152" s="484"/>
      <c r="E2152" s="484"/>
      <c r="F2152" s="484"/>
      <c r="G2152" s="484"/>
      <c r="H2152" s="484"/>
      <c r="I2152" s="484"/>
      <c r="J2152" s="484"/>
      <c r="K2152" s="484"/>
      <c r="L2152" s="484"/>
      <c r="M2152" s="484"/>
      <c r="N2152" s="484"/>
      <c r="O2152" s="484"/>
      <c r="P2152" s="484"/>
      <c r="Q2152" s="484"/>
      <c r="R2152" s="484"/>
      <c r="S2152" s="484"/>
      <c r="T2152" s="484"/>
    </row>
    <row r="2153" spans="1:20">
      <c r="A2153" s="484"/>
      <c r="B2153" s="484"/>
      <c r="C2153" s="484"/>
      <c r="D2153" s="484"/>
      <c r="E2153" s="484"/>
      <c r="F2153" s="484"/>
      <c r="G2153" s="484"/>
      <c r="H2153" s="484"/>
      <c r="I2153" s="484"/>
      <c r="J2153" s="484"/>
      <c r="K2153" s="484"/>
      <c r="L2153" s="484"/>
      <c r="M2153" s="484"/>
      <c r="N2153" s="484"/>
      <c r="O2153" s="484"/>
      <c r="P2153" s="484"/>
      <c r="Q2153" s="484"/>
      <c r="R2153" s="484"/>
      <c r="S2153" s="484"/>
      <c r="T2153" s="484"/>
    </row>
    <row r="2154" spans="1:20">
      <c r="A2154" s="484"/>
      <c r="B2154" s="484"/>
      <c r="C2154" s="484"/>
      <c r="D2154" s="484"/>
      <c r="E2154" s="484"/>
      <c r="F2154" s="484"/>
      <c r="G2154" s="484"/>
      <c r="H2154" s="484"/>
      <c r="I2154" s="484"/>
      <c r="J2154" s="484"/>
      <c r="K2154" s="484"/>
      <c r="L2154" s="484"/>
      <c r="M2154" s="484"/>
      <c r="N2154" s="484"/>
      <c r="O2154" s="484"/>
      <c r="P2154" s="484"/>
      <c r="Q2154" s="484"/>
      <c r="R2154" s="484"/>
      <c r="S2154" s="484"/>
      <c r="T2154" s="484"/>
    </row>
    <row r="2155" spans="1:20">
      <c r="A2155" s="484"/>
      <c r="B2155" s="484"/>
      <c r="C2155" s="484"/>
      <c r="D2155" s="484"/>
      <c r="E2155" s="484"/>
      <c r="F2155" s="484"/>
      <c r="G2155" s="484"/>
      <c r="H2155" s="484"/>
      <c r="I2155" s="484"/>
      <c r="J2155" s="484"/>
      <c r="K2155" s="484"/>
      <c r="L2155" s="484"/>
      <c r="M2155" s="484"/>
      <c r="N2155" s="484"/>
      <c r="O2155" s="484"/>
      <c r="P2155" s="484"/>
      <c r="Q2155" s="484"/>
      <c r="R2155" s="484"/>
      <c r="S2155" s="484"/>
      <c r="T2155" s="484"/>
    </row>
    <row r="2156" spans="1:20">
      <c r="A2156" s="484"/>
      <c r="B2156" s="484"/>
      <c r="C2156" s="484"/>
      <c r="D2156" s="484"/>
      <c r="E2156" s="484"/>
      <c r="F2156" s="484"/>
      <c r="G2156" s="484"/>
      <c r="H2156" s="484"/>
      <c r="I2156" s="484"/>
      <c r="J2156" s="484"/>
      <c r="K2156" s="484"/>
      <c r="L2156" s="484"/>
      <c r="M2156" s="484"/>
      <c r="N2156" s="484"/>
      <c r="O2156" s="484"/>
      <c r="P2156" s="484"/>
      <c r="Q2156" s="484"/>
      <c r="R2156" s="484"/>
      <c r="S2156" s="484"/>
      <c r="T2156" s="484"/>
    </row>
    <row r="2157" spans="1:20">
      <c r="A2157" s="484"/>
      <c r="B2157" s="484"/>
      <c r="C2157" s="484"/>
      <c r="D2157" s="484"/>
      <c r="E2157" s="484"/>
      <c r="F2157" s="484"/>
      <c r="G2157" s="484"/>
      <c r="H2157" s="484"/>
      <c r="I2157" s="484"/>
      <c r="J2157" s="484"/>
      <c r="K2157" s="484"/>
      <c r="L2157" s="484"/>
      <c r="M2157" s="484"/>
      <c r="N2157" s="484"/>
      <c r="O2157" s="484"/>
      <c r="P2157" s="484"/>
      <c r="Q2157" s="484"/>
      <c r="R2157" s="484"/>
      <c r="S2157" s="484"/>
      <c r="T2157" s="484"/>
    </row>
    <row r="2158" spans="1:20">
      <c r="A2158" s="484"/>
      <c r="B2158" s="484"/>
      <c r="C2158" s="484"/>
      <c r="D2158" s="484"/>
      <c r="E2158" s="484"/>
      <c r="F2158" s="484"/>
      <c r="G2158" s="484"/>
      <c r="H2158" s="484"/>
      <c r="I2158" s="484"/>
      <c r="J2158" s="484"/>
      <c r="K2158" s="484"/>
      <c r="L2158" s="484"/>
      <c r="M2158" s="484"/>
      <c r="N2158" s="484"/>
      <c r="O2158" s="484"/>
      <c r="P2158" s="484"/>
      <c r="Q2158" s="484"/>
      <c r="R2158" s="484"/>
      <c r="S2158" s="484"/>
      <c r="T2158" s="484"/>
    </row>
    <row r="2159" spans="1:20">
      <c r="A2159" s="484"/>
      <c r="B2159" s="484"/>
      <c r="C2159" s="484"/>
      <c r="D2159" s="484"/>
      <c r="E2159" s="484"/>
      <c r="F2159" s="484"/>
      <c r="G2159" s="484"/>
      <c r="H2159" s="484"/>
      <c r="I2159" s="484"/>
      <c r="J2159" s="484"/>
      <c r="K2159" s="484"/>
      <c r="L2159" s="484"/>
      <c r="M2159" s="484"/>
      <c r="N2159" s="484"/>
      <c r="O2159" s="484"/>
      <c r="P2159" s="484"/>
      <c r="Q2159" s="484"/>
      <c r="R2159" s="484"/>
      <c r="S2159" s="484"/>
      <c r="T2159" s="484"/>
    </row>
    <row r="2160" spans="1:20">
      <c r="A2160" s="484"/>
      <c r="B2160" s="484"/>
      <c r="C2160" s="484"/>
      <c r="D2160" s="484"/>
      <c r="E2160" s="484"/>
      <c r="F2160" s="484"/>
      <c r="G2160" s="484"/>
      <c r="H2160" s="484"/>
      <c r="I2160" s="484"/>
      <c r="J2160" s="484"/>
      <c r="K2160" s="484"/>
      <c r="L2160" s="484"/>
      <c r="M2160" s="484"/>
      <c r="N2160" s="484"/>
      <c r="O2160" s="484"/>
      <c r="P2160" s="484"/>
      <c r="Q2160" s="484"/>
      <c r="R2160" s="484"/>
      <c r="S2160" s="484"/>
      <c r="T2160" s="484"/>
    </row>
    <row r="2161" spans="1:20">
      <c r="A2161" s="484"/>
      <c r="B2161" s="484"/>
      <c r="C2161" s="484"/>
      <c r="D2161" s="484"/>
      <c r="E2161" s="484"/>
      <c r="F2161" s="484"/>
      <c r="G2161" s="484"/>
      <c r="H2161" s="484"/>
      <c r="I2161" s="484"/>
      <c r="J2161" s="484"/>
      <c r="K2161" s="484"/>
      <c r="L2161" s="484"/>
      <c r="M2161" s="484"/>
      <c r="N2161" s="484"/>
      <c r="O2161" s="484"/>
      <c r="P2161" s="484"/>
      <c r="Q2161" s="484"/>
      <c r="R2161" s="484"/>
      <c r="S2161" s="484"/>
      <c r="T2161" s="484"/>
    </row>
    <row r="2162" spans="1:20">
      <c r="A2162" s="484"/>
      <c r="B2162" s="484"/>
      <c r="C2162" s="484"/>
      <c r="D2162" s="484"/>
      <c r="E2162" s="484"/>
      <c r="F2162" s="484"/>
      <c r="G2162" s="484"/>
      <c r="H2162" s="484"/>
      <c r="I2162" s="484"/>
      <c r="J2162" s="484"/>
      <c r="K2162" s="484"/>
      <c r="L2162" s="484"/>
      <c r="M2162" s="484"/>
      <c r="N2162" s="484"/>
      <c r="O2162" s="484"/>
      <c r="P2162" s="484"/>
      <c r="Q2162" s="484"/>
      <c r="R2162" s="484"/>
      <c r="S2162" s="484"/>
      <c r="T2162" s="484"/>
    </row>
    <row r="2163" spans="1:20">
      <c r="A2163" s="484"/>
      <c r="B2163" s="484"/>
      <c r="C2163" s="484"/>
      <c r="D2163" s="484"/>
      <c r="E2163" s="484"/>
      <c r="F2163" s="484"/>
      <c r="G2163" s="484"/>
      <c r="H2163" s="484"/>
      <c r="I2163" s="484"/>
      <c r="J2163" s="484"/>
      <c r="K2163" s="484"/>
      <c r="L2163" s="484"/>
      <c r="M2163" s="484"/>
      <c r="N2163" s="484"/>
      <c r="O2163" s="484"/>
      <c r="P2163" s="484"/>
      <c r="Q2163" s="484"/>
      <c r="R2163" s="484"/>
      <c r="S2163" s="484"/>
      <c r="T2163" s="484"/>
    </row>
    <row r="2164" spans="1:20">
      <c r="A2164" s="484"/>
      <c r="B2164" s="484"/>
      <c r="C2164" s="484"/>
      <c r="D2164" s="484"/>
      <c r="E2164" s="484"/>
      <c r="F2164" s="484"/>
      <c r="G2164" s="484"/>
      <c r="H2164" s="484"/>
      <c r="I2164" s="484"/>
      <c r="J2164" s="484"/>
      <c r="K2164" s="484"/>
      <c r="L2164" s="484"/>
      <c r="M2164" s="484"/>
      <c r="N2164" s="484"/>
      <c r="O2164" s="484"/>
      <c r="P2164" s="484"/>
      <c r="Q2164" s="484"/>
      <c r="R2164" s="484"/>
      <c r="S2164" s="484"/>
      <c r="T2164" s="484"/>
    </row>
    <row r="2165" spans="1:20">
      <c r="A2165" s="484"/>
      <c r="B2165" s="484"/>
      <c r="C2165" s="484"/>
      <c r="D2165" s="484"/>
      <c r="E2165" s="484"/>
      <c r="F2165" s="484"/>
      <c r="G2165" s="484"/>
      <c r="H2165" s="484"/>
      <c r="I2165" s="484"/>
      <c r="J2165" s="484"/>
      <c r="K2165" s="484"/>
      <c r="L2165" s="484"/>
      <c r="M2165" s="484"/>
      <c r="N2165" s="484"/>
      <c r="O2165" s="484"/>
      <c r="P2165" s="484"/>
      <c r="Q2165" s="484"/>
      <c r="R2165" s="484"/>
      <c r="S2165" s="484"/>
      <c r="T2165" s="484"/>
    </row>
    <row r="2166" spans="1:20">
      <c r="A2166" s="484"/>
      <c r="B2166" s="484"/>
      <c r="C2166" s="484"/>
      <c r="D2166" s="484"/>
      <c r="E2166" s="484"/>
      <c r="F2166" s="484"/>
      <c r="G2166" s="484"/>
      <c r="H2166" s="484"/>
      <c r="I2166" s="484"/>
      <c r="J2166" s="484"/>
      <c r="K2166" s="484"/>
      <c r="L2166" s="484"/>
      <c r="M2166" s="484"/>
      <c r="N2166" s="484"/>
      <c r="O2166" s="484"/>
      <c r="P2166" s="484"/>
      <c r="Q2166" s="484"/>
      <c r="R2166" s="484"/>
      <c r="S2166" s="484"/>
      <c r="T2166" s="484"/>
    </row>
    <row r="2167" spans="1:20">
      <c r="A2167" s="484"/>
      <c r="B2167" s="484"/>
      <c r="C2167" s="484"/>
      <c r="D2167" s="484"/>
      <c r="E2167" s="484"/>
      <c r="F2167" s="484"/>
      <c r="G2167" s="484"/>
      <c r="H2167" s="484"/>
      <c r="I2167" s="484"/>
      <c r="J2167" s="484"/>
      <c r="K2167" s="484"/>
      <c r="L2167" s="484"/>
      <c r="M2167" s="484"/>
      <c r="N2167" s="484"/>
      <c r="O2167" s="484"/>
      <c r="P2167" s="484"/>
      <c r="Q2167" s="484"/>
      <c r="R2167" s="484"/>
      <c r="S2167" s="484"/>
      <c r="T2167" s="484"/>
    </row>
    <row r="2168" spans="1:20">
      <c r="A2168" s="484"/>
      <c r="B2168" s="484"/>
      <c r="C2168" s="484"/>
      <c r="D2168" s="484"/>
      <c r="E2168" s="484"/>
      <c r="F2168" s="484"/>
      <c r="G2168" s="484"/>
      <c r="H2168" s="484"/>
      <c r="I2168" s="484"/>
      <c r="J2168" s="484"/>
      <c r="K2168" s="484"/>
      <c r="L2168" s="484"/>
      <c r="M2168" s="484"/>
      <c r="N2168" s="484"/>
      <c r="O2168" s="484"/>
      <c r="P2168" s="484"/>
      <c r="Q2168" s="484"/>
      <c r="R2168" s="484"/>
      <c r="S2168" s="484"/>
      <c r="T2168" s="484"/>
    </row>
    <row r="2169" spans="1:20">
      <c r="A2169" s="484"/>
      <c r="B2169" s="484"/>
      <c r="C2169" s="484"/>
      <c r="D2169" s="484"/>
      <c r="E2169" s="484"/>
      <c r="F2169" s="484"/>
      <c r="G2169" s="484"/>
      <c r="H2169" s="484"/>
      <c r="I2169" s="484"/>
      <c r="J2169" s="484"/>
      <c r="K2169" s="484"/>
      <c r="L2169" s="484"/>
      <c r="M2169" s="484"/>
      <c r="N2169" s="484"/>
      <c r="O2169" s="484"/>
      <c r="P2169" s="484"/>
      <c r="Q2169" s="484"/>
      <c r="R2169" s="484"/>
      <c r="S2169" s="484"/>
      <c r="T2169" s="484"/>
    </row>
    <row r="2170" spans="1:20">
      <c r="A2170" s="484"/>
      <c r="B2170" s="484"/>
      <c r="C2170" s="484"/>
      <c r="D2170" s="484"/>
      <c r="E2170" s="484"/>
      <c r="F2170" s="484"/>
      <c r="G2170" s="484"/>
      <c r="H2170" s="484"/>
      <c r="I2170" s="484"/>
      <c r="J2170" s="484"/>
      <c r="K2170" s="484"/>
      <c r="L2170" s="484"/>
      <c r="M2170" s="484"/>
      <c r="N2170" s="484"/>
      <c r="O2170" s="484"/>
      <c r="P2170" s="484"/>
      <c r="Q2170" s="484"/>
      <c r="R2170" s="484"/>
      <c r="S2170" s="484"/>
      <c r="T2170" s="484"/>
    </row>
    <row r="2171" spans="1:20">
      <c r="A2171" s="484"/>
      <c r="B2171" s="484"/>
      <c r="C2171" s="484"/>
      <c r="D2171" s="484"/>
      <c r="E2171" s="484"/>
      <c r="F2171" s="484"/>
      <c r="G2171" s="484"/>
      <c r="H2171" s="484"/>
      <c r="I2171" s="484"/>
      <c r="J2171" s="484"/>
      <c r="K2171" s="484"/>
      <c r="L2171" s="484"/>
      <c r="M2171" s="484"/>
      <c r="N2171" s="484"/>
      <c r="O2171" s="484"/>
      <c r="P2171" s="484"/>
      <c r="Q2171" s="484"/>
      <c r="R2171" s="484"/>
      <c r="S2171" s="484"/>
      <c r="T2171" s="484"/>
    </row>
    <row r="2172" spans="1:20">
      <c r="A2172" s="484"/>
      <c r="B2172" s="484"/>
      <c r="C2172" s="484"/>
      <c r="D2172" s="484"/>
      <c r="E2172" s="484"/>
      <c r="F2172" s="484"/>
      <c r="G2172" s="484"/>
      <c r="H2172" s="484"/>
      <c r="I2172" s="484"/>
      <c r="J2172" s="484"/>
      <c r="K2172" s="484"/>
      <c r="L2172" s="484"/>
      <c r="M2172" s="484"/>
      <c r="N2172" s="484"/>
      <c r="O2172" s="484"/>
      <c r="P2172" s="484"/>
      <c r="Q2172" s="484"/>
      <c r="R2172" s="484"/>
      <c r="S2172" s="484"/>
      <c r="T2172" s="484"/>
    </row>
    <row r="2173" spans="1:20">
      <c r="A2173" s="484"/>
      <c r="B2173" s="484"/>
      <c r="C2173" s="484"/>
      <c r="D2173" s="484"/>
      <c r="E2173" s="484"/>
      <c r="F2173" s="484"/>
      <c r="G2173" s="484"/>
      <c r="H2173" s="484"/>
      <c r="I2173" s="484"/>
      <c r="J2173" s="484"/>
      <c r="K2173" s="484"/>
      <c r="L2173" s="484"/>
      <c r="M2173" s="484"/>
      <c r="N2173" s="484"/>
      <c r="O2173" s="484"/>
      <c r="P2173" s="484"/>
      <c r="Q2173" s="484"/>
      <c r="R2173" s="484"/>
      <c r="S2173" s="484"/>
      <c r="T2173" s="484"/>
    </row>
    <row r="2174" spans="1:20">
      <c r="A2174" s="484"/>
      <c r="B2174" s="484"/>
      <c r="C2174" s="484"/>
      <c r="D2174" s="484"/>
      <c r="E2174" s="484"/>
      <c r="F2174" s="484"/>
      <c r="G2174" s="484"/>
      <c r="H2174" s="484"/>
      <c r="I2174" s="484"/>
      <c r="J2174" s="484"/>
      <c r="K2174" s="484"/>
      <c r="L2174" s="484"/>
      <c r="M2174" s="484"/>
      <c r="N2174" s="484"/>
      <c r="O2174" s="484"/>
      <c r="P2174" s="484"/>
      <c r="Q2174" s="484"/>
      <c r="R2174" s="484"/>
      <c r="S2174" s="484"/>
      <c r="T2174" s="484"/>
    </row>
    <row r="2175" spans="1:20">
      <c r="A2175" s="484"/>
      <c r="B2175" s="484"/>
      <c r="C2175" s="484"/>
      <c r="D2175" s="484"/>
      <c r="E2175" s="484"/>
      <c r="F2175" s="484"/>
      <c r="G2175" s="484"/>
      <c r="H2175" s="484"/>
      <c r="I2175" s="484"/>
      <c r="J2175" s="484"/>
      <c r="K2175" s="484"/>
      <c r="L2175" s="484"/>
      <c r="M2175" s="484"/>
      <c r="N2175" s="484"/>
      <c r="O2175" s="484"/>
      <c r="P2175" s="484"/>
      <c r="Q2175" s="484"/>
      <c r="R2175" s="484"/>
      <c r="S2175" s="484"/>
      <c r="T2175" s="484"/>
    </row>
    <row r="2176" spans="1:20">
      <c r="A2176" s="484"/>
      <c r="B2176" s="484"/>
      <c r="C2176" s="484"/>
      <c r="D2176" s="484"/>
      <c r="E2176" s="484"/>
      <c r="F2176" s="484"/>
      <c r="G2176" s="484"/>
      <c r="H2176" s="484"/>
      <c r="I2176" s="484"/>
      <c r="J2176" s="484"/>
      <c r="K2176" s="484"/>
      <c r="L2176" s="484"/>
      <c r="M2176" s="484"/>
      <c r="N2176" s="484"/>
      <c r="O2176" s="484"/>
      <c r="P2176" s="484"/>
      <c r="Q2176" s="484"/>
      <c r="R2176" s="484"/>
      <c r="S2176" s="484"/>
      <c r="T2176" s="484"/>
    </row>
    <row r="2177" spans="1:20">
      <c r="A2177" s="484"/>
      <c r="B2177" s="484"/>
      <c r="C2177" s="484"/>
      <c r="D2177" s="484"/>
      <c r="E2177" s="484"/>
      <c r="F2177" s="484"/>
      <c r="G2177" s="484"/>
      <c r="H2177" s="484"/>
      <c r="I2177" s="484"/>
      <c r="J2177" s="484"/>
      <c r="K2177" s="484"/>
      <c r="L2177" s="484"/>
      <c r="M2177" s="484"/>
      <c r="N2177" s="484"/>
      <c r="O2177" s="484"/>
      <c r="P2177" s="484"/>
      <c r="Q2177" s="484"/>
      <c r="R2177" s="484"/>
      <c r="S2177" s="484"/>
      <c r="T2177" s="484"/>
    </row>
    <row r="2178" spans="1:20">
      <c r="A2178" s="484"/>
      <c r="B2178" s="484"/>
      <c r="C2178" s="484"/>
      <c r="D2178" s="484"/>
      <c r="E2178" s="484"/>
      <c r="F2178" s="484"/>
      <c r="G2178" s="484"/>
      <c r="H2178" s="484"/>
      <c r="I2178" s="484"/>
      <c r="J2178" s="484"/>
      <c r="K2178" s="484"/>
      <c r="L2178" s="484"/>
      <c r="M2178" s="484"/>
      <c r="N2178" s="484"/>
      <c r="O2178" s="484"/>
      <c r="P2178" s="484"/>
      <c r="Q2178" s="484"/>
      <c r="R2178" s="484"/>
      <c r="S2178" s="484"/>
      <c r="T2178" s="484"/>
    </row>
    <row r="2179" spans="1:20">
      <c r="A2179" s="484"/>
      <c r="B2179" s="484"/>
      <c r="C2179" s="484"/>
      <c r="D2179" s="484"/>
      <c r="E2179" s="484"/>
      <c r="F2179" s="484"/>
      <c r="G2179" s="484"/>
      <c r="H2179" s="484"/>
      <c r="I2179" s="484"/>
      <c r="J2179" s="484"/>
      <c r="K2179" s="484"/>
      <c r="L2179" s="484"/>
      <c r="M2179" s="484"/>
      <c r="N2179" s="484"/>
      <c r="O2179" s="484"/>
      <c r="P2179" s="484"/>
      <c r="Q2179" s="484"/>
      <c r="R2179" s="484"/>
      <c r="S2179" s="484"/>
      <c r="T2179" s="484"/>
    </row>
    <row r="2180" spans="1:20">
      <c r="A2180" s="484"/>
      <c r="B2180" s="484"/>
      <c r="C2180" s="484"/>
      <c r="D2180" s="484"/>
      <c r="E2180" s="484"/>
      <c r="F2180" s="484"/>
      <c r="G2180" s="484"/>
      <c r="H2180" s="484"/>
      <c r="I2180" s="484"/>
      <c r="J2180" s="484"/>
      <c r="K2180" s="484"/>
      <c r="L2180" s="484"/>
      <c r="M2180" s="484"/>
      <c r="N2180" s="484"/>
      <c r="O2180" s="484"/>
      <c r="P2180" s="484"/>
      <c r="Q2180" s="484"/>
      <c r="R2180" s="484"/>
      <c r="S2180" s="484"/>
      <c r="T2180" s="484"/>
    </row>
    <row r="2181" spans="1:20">
      <c r="A2181" s="484"/>
      <c r="B2181" s="484"/>
      <c r="C2181" s="484"/>
      <c r="D2181" s="484"/>
      <c r="E2181" s="484"/>
      <c r="F2181" s="484"/>
      <c r="G2181" s="484"/>
      <c r="H2181" s="484"/>
      <c r="I2181" s="484"/>
      <c r="J2181" s="484"/>
      <c r="K2181" s="484"/>
      <c r="L2181" s="484"/>
      <c r="M2181" s="484"/>
      <c r="N2181" s="484"/>
      <c r="O2181" s="484"/>
      <c r="P2181" s="484"/>
      <c r="Q2181" s="484"/>
      <c r="R2181" s="484"/>
      <c r="S2181" s="484"/>
      <c r="T2181" s="484"/>
    </row>
    <row r="2182" spans="1:20">
      <c r="A2182" s="484"/>
      <c r="B2182" s="484"/>
      <c r="C2182" s="484"/>
      <c r="D2182" s="484"/>
      <c r="E2182" s="484"/>
      <c r="F2182" s="484"/>
      <c r="G2182" s="484"/>
      <c r="H2182" s="484"/>
      <c r="I2182" s="484"/>
      <c r="J2182" s="484"/>
      <c r="K2182" s="484"/>
      <c r="L2182" s="484"/>
      <c r="M2182" s="484"/>
      <c r="N2182" s="484"/>
      <c r="O2182" s="484"/>
      <c r="P2182" s="484"/>
      <c r="Q2182" s="484"/>
      <c r="R2182" s="484"/>
      <c r="S2182" s="484"/>
      <c r="T2182" s="484"/>
    </row>
    <row r="2183" spans="1:20">
      <c r="A2183" s="484"/>
      <c r="B2183" s="484"/>
      <c r="C2183" s="484"/>
      <c r="D2183" s="484"/>
      <c r="E2183" s="484"/>
      <c r="F2183" s="484"/>
      <c r="G2183" s="484"/>
      <c r="H2183" s="484"/>
      <c r="I2183" s="484"/>
      <c r="J2183" s="484"/>
      <c r="K2183" s="484"/>
      <c r="L2183" s="484"/>
      <c r="M2183" s="484"/>
      <c r="N2183" s="484"/>
      <c r="O2183" s="484"/>
      <c r="P2183" s="484"/>
      <c r="Q2183" s="484"/>
      <c r="R2183" s="484"/>
      <c r="S2183" s="484"/>
      <c r="T2183" s="484"/>
    </row>
    <row r="2184" spans="1:20">
      <c r="A2184" s="484"/>
      <c r="B2184" s="484"/>
      <c r="C2184" s="484"/>
      <c r="D2184" s="484"/>
      <c r="E2184" s="484"/>
      <c r="F2184" s="484"/>
      <c r="G2184" s="484"/>
      <c r="H2184" s="484"/>
      <c r="I2184" s="484"/>
      <c r="J2184" s="484"/>
      <c r="K2184" s="484"/>
      <c r="L2184" s="484"/>
      <c r="M2184" s="484"/>
      <c r="N2184" s="484"/>
      <c r="O2184" s="484"/>
      <c r="P2184" s="484"/>
      <c r="Q2184" s="484"/>
      <c r="R2184" s="484"/>
      <c r="S2184" s="484"/>
      <c r="T2184" s="484"/>
    </row>
    <row r="2185" spans="1:20">
      <c r="A2185" s="484"/>
      <c r="B2185" s="484"/>
      <c r="C2185" s="484"/>
      <c r="D2185" s="484"/>
      <c r="E2185" s="484"/>
      <c r="F2185" s="484"/>
      <c r="G2185" s="484"/>
      <c r="H2185" s="484"/>
      <c r="I2185" s="484"/>
      <c r="J2185" s="484"/>
      <c r="K2185" s="484"/>
      <c r="L2185" s="484"/>
      <c r="M2185" s="484"/>
      <c r="N2185" s="484"/>
      <c r="O2185" s="484"/>
      <c r="P2185" s="484"/>
      <c r="Q2185" s="484"/>
      <c r="R2185" s="484"/>
      <c r="S2185" s="484"/>
      <c r="T2185" s="484"/>
    </row>
    <row r="2186" spans="1:20">
      <c r="A2186" s="484"/>
      <c r="B2186" s="484"/>
      <c r="C2186" s="484"/>
      <c r="D2186" s="484"/>
      <c r="E2186" s="484"/>
      <c r="F2186" s="484"/>
      <c r="G2186" s="484"/>
      <c r="H2186" s="484"/>
      <c r="I2186" s="484"/>
      <c r="J2186" s="484"/>
      <c r="K2186" s="484"/>
      <c r="L2186" s="484"/>
      <c r="M2186" s="484"/>
      <c r="N2186" s="484"/>
      <c r="O2186" s="484"/>
      <c r="P2186" s="484"/>
      <c r="Q2186" s="484"/>
      <c r="R2186" s="484"/>
      <c r="S2186" s="484"/>
      <c r="T2186" s="484"/>
    </row>
    <row r="2187" spans="1:20">
      <c r="A2187" s="484"/>
      <c r="B2187" s="484"/>
      <c r="C2187" s="484"/>
      <c r="D2187" s="484"/>
      <c r="E2187" s="484"/>
      <c r="F2187" s="484"/>
      <c r="G2187" s="484"/>
      <c r="H2187" s="484"/>
      <c r="I2187" s="484"/>
      <c r="J2187" s="484"/>
      <c r="K2187" s="484"/>
      <c r="L2187" s="484"/>
      <c r="M2187" s="484"/>
      <c r="N2187" s="484"/>
      <c r="O2187" s="484"/>
      <c r="P2187" s="484"/>
      <c r="Q2187" s="484"/>
      <c r="R2187" s="484"/>
      <c r="S2187" s="484"/>
      <c r="T2187" s="484"/>
    </row>
    <row r="2188" spans="1:20">
      <c r="A2188" s="484"/>
      <c r="B2188" s="484"/>
      <c r="C2188" s="484"/>
      <c r="D2188" s="484"/>
      <c r="E2188" s="484"/>
      <c r="F2188" s="484"/>
      <c r="G2188" s="484"/>
      <c r="H2188" s="484"/>
      <c r="I2188" s="484"/>
      <c r="J2188" s="484"/>
      <c r="K2188" s="484"/>
      <c r="L2188" s="484"/>
      <c r="M2188" s="484"/>
      <c r="N2188" s="484"/>
      <c r="O2188" s="484"/>
      <c r="P2188" s="484"/>
      <c r="Q2188" s="484"/>
      <c r="R2188" s="484"/>
      <c r="S2188" s="484"/>
      <c r="T2188" s="484"/>
    </row>
    <row r="2189" spans="1:20">
      <c r="A2189" s="484"/>
      <c r="B2189" s="484"/>
      <c r="C2189" s="484"/>
      <c r="D2189" s="484"/>
      <c r="E2189" s="484"/>
      <c r="F2189" s="484"/>
      <c r="G2189" s="484"/>
      <c r="H2189" s="484"/>
      <c r="I2189" s="484"/>
      <c r="J2189" s="484"/>
      <c r="K2189" s="484"/>
      <c r="L2189" s="484"/>
      <c r="M2189" s="484"/>
      <c r="N2189" s="484"/>
      <c r="O2189" s="484"/>
      <c r="P2189" s="484"/>
      <c r="Q2189" s="484"/>
      <c r="R2189" s="484"/>
      <c r="S2189" s="484"/>
      <c r="T2189" s="484"/>
    </row>
    <row r="2190" spans="1:20">
      <c r="A2190" s="484"/>
      <c r="B2190" s="484"/>
      <c r="C2190" s="484"/>
      <c r="D2190" s="484"/>
      <c r="E2190" s="484"/>
      <c r="F2190" s="484"/>
      <c r="G2190" s="484"/>
      <c r="H2190" s="484"/>
      <c r="I2190" s="484"/>
      <c r="J2190" s="484"/>
      <c r="K2190" s="484"/>
      <c r="L2190" s="484"/>
      <c r="M2190" s="484"/>
      <c r="N2190" s="484"/>
      <c r="O2190" s="484"/>
      <c r="P2190" s="484"/>
      <c r="Q2190" s="484"/>
      <c r="R2190" s="484"/>
      <c r="S2190" s="484"/>
      <c r="T2190" s="484"/>
    </row>
    <row r="2191" spans="1:20">
      <c r="A2191" s="484"/>
      <c r="B2191" s="484"/>
      <c r="C2191" s="484"/>
      <c r="D2191" s="484"/>
      <c r="E2191" s="484"/>
      <c r="F2191" s="484"/>
      <c r="G2191" s="484"/>
      <c r="H2191" s="484"/>
      <c r="I2191" s="484"/>
      <c r="J2191" s="484"/>
      <c r="K2191" s="484"/>
      <c r="L2191" s="484"/>
      <c r="M2191" s="484"/>
      <c r="N2191" s="484"/>
      <c r="O2191" s="484"/>
      <c r="P2191" s="484"/>
      <c r="Q2191" s="484"/>
      <c r="R2191" s="484"/>
      <c r="S2191" s="484"/>
      <c r="T2191" s="484"/>
    </row>
    <row r="2192" spans="1:20">
      <c r="A2192" s="484"/>
      <c r="B2192" s="484"/>
      <c r="C2192" s="484"/>
      <c r="D2192" s="484"/>
      <c r="E2192" s="484"/>
      <c r="F2192" s="484"/>
      <c r="G2192" s="484"/>
      <c r="H2192" s="484"/>
      <c r="I2192" s="484"/>
      <c r="J2192" s="484"/>
      <c r="K2192" s="484"/>
      <c r="L2192" s="484"/>
      <c r="M2192" s="484"/>
      <c r="N2192" s="484"/>
      <c r="O2192" s="484"/>
      <c r="P2192" s="484"/>
      <c r="Q2192" s="484"/>
      <c r="R2192" s="484"/>
      <c r="S2192" s="484"/>
      <c r="T2192" s="484"/>
    </row>
    <row r="2193" spans="1:20">
      <c r="A2193" s="484"/>
      <c r="B2193" s="484"/>
      <c r="C2193" s="484"/>
      <c r="D2193" s="484"/>
      <c r="E2193" s="484"/>
      <c r="F2193" s="484"/>
      <c r="G2193" s="484"/>
      <c r="H2193" s="484"/>
      <c r="I2193" s="484"/>
      <c r="J2193" s="484"/>
      <c r="K2193" s="484"/>
      <c r="L2193" s="484"/>
      <c r="M2193" s="484"/>
      <c r="N2193" s="484"/>
      <c r="O2193" s="484"/>
      <c r="P2193" s="484"/>
      <c r="Q2193" s="484"/>
      <c r="R2193" s="484"/>
      <c r="S2193" s="484"/>
      <c r="T2193" s="484"/>
    </row>
    <row r="2194" spans="1:20">
      <c r="A2194" s="484"/>
      <c r="B2194" s="484"/>
      <c r="C2194" s="484"/>
      <c r="D2194" s="484"/>
      <c r="E2194" s="484"/>
      <c r="F2194" s="484"/>
      <c r="G2194" s="484"/>
      <c r="H2194" s="484"/>
      <c r="I2194" s="484"/>
      <c r="J2194" s="484"/>
      <c r="K2194" s="484"/>
      <c r="L2194" s="484"/>
      <c r="M2194" s="484"/>
      <c r="N2194" s="484"/>
      <c r="O2194" s="484"/>
      <c r="P2194" s="484"/>
      <c r="Q2194" s="484"/>
      <c r="R2194" s="484"/>
      <c r="S2194" s="484"/>
      <c r="T2194" s="484"/>
    </row>
    <row r="2195" spans="1:20">
      <c r="A2195" s="484"/>
      <c r="B2195" s="484"/>
      <c r="C2195" s="484"/>
      <c r="D2195" s="484"/>
      <c r="E2195" s="484"/>
      <c r="F2195" s="484"/>
      <c r="G2195" s="484"/>
      <c r="H2195" s="484"/>
      <c r="I2195" s="484"/>
      <c r="J2195" s="484"/>
      <c r="K2195" s="484"/>
      <c r="L2195" s="484"/>
      <c r="M2195" s="484"/>
      <c r="N2195" s="484"/>
      <c r="O2195" s="484"/>
      <c r="P2195" s="484"/>
      <c r="Q2195" s="484"/>
      <c r="R2195" s="484"/>
      <c r="S2195" s="484"/>
      <c r="T2195" s="484"/>
    </row>
    <row r="2196" spans="1:20">
      <c r="A2196" s="484"/>
      <c r="B2196" s="484"/>
      <c r="C2196" s="484"/>
      <c r="D2196" s="484"/>
      <c r="E2196" s="484"/>
      <c r="F2196" s="484"/>
      <c r="G2196" s="484"/>
      <c r="H2196" s="484"/>
      <c r="I2196" s="484"/>
      <c r="J2196" s="484"/>
      <c r="K2196" s="484"/>
      <c r="L2196" s="484"/>
      <c r="M2196" s="484"/>
      <c r="N2196" s="484"/>
      <c r="O2196" s="484"/>
      <c r="P2196" s="484"/>
      <c r="Q2196" s="484"/>
      <c r="R2196" s="484"/>
      <c r="S2196" s="484"/>
      <c r="T2196" s="484"/>
    </row>
    <row r="2197" spans="1:20">
      <c r="A2197" s="484"/>
      <c r="B2197" s="484"/>
      <c r="C2197" s="484"/>
      <c r="D2197" s="484"/>
      <c r="E2197" s="484"/>
      <c r="F2197" s="484"/>
      <c r="G2197" s="484"/>
      <c r="H2197" s="484"/>
      <c r="I2197" s="484"/>
      <c r="J2197" s="484"/>
      <c r="K2197" s="484"/>
      <c r="L2197" s="484"/>
      <c r="M2197" s="484"/>
      <c r="N2197" s="484"/>
      <c r="O2197" s="484"/>
      <c r="P2197" s="484"/>
      <c r="Q2197" s="484"/>
      <c r="R2197" s="484"/>
      <c r="S2197" s="484"/>
      <c r="T2197" s="484"/>
    </row>
    <row r="2198" spans="1:20">
      <c r="A2198" s="484"/>
      <c r="B2198" s="484"/>
      <c r="C2198" s="484"/>
      <c r="D2198" s="484"/>
      <c r="E2198" s="484"/>
      <c r="F2198" s="484"/>
      <c r="G2198" s="484"/>
      <c r="H2198" s="484"/>
      <c r="I2198" s="484"/>
      <c r="J2198" s="484"/>
      <c r="K2198" s="484"/>
      <c r="L2198" s="484"/>
      <c r="M2198" s="484"/>
      <c r="N2198" s="484"/>
      <c r="O2198" s="484"/>
      <c r="P2198" s="484"/>
      <c r="Q2198" s="484"/>
      <c r="R2198" s="484"/>
      <c r="S2198" s="484"/>
      <c r="T2198" s="484"/>
    </row>
    <row r="2199" spans="1:20">
      <c r="A2199" s="484"/>
      <c r="B2199" s="484"/>
      <c r="C2199" s="484"/>
      <c r="D2199" s="484"/>
      <c r="E2199" s="484"/>
      <c r="F2199" s="484"/>
      <c r="G2199" s="484"/>
      <c r="H2199" s="484"/>
      <c r="I2199" s="484"/>
      <c r="J2199" s="484"/>
      <c r="K2199" s="484"/>
      <c r="L2199" s="484"/>
      <c r="M2199" s="484"/>
      <c r="N2199" s="484"/>
      <c r="O2199" s="484"/>
      <c r="P2199" s="484"/>
      <c r="Q2199" s="484"/>
      <c r="R2199" s="484"/>
      <c r="S2199" s="484"/>
      <c r="T2199" s="484"/>
    </row>
    <row r="2200" spans="1:20">
      <c r="A2200" s="484"/>
      <c r="B2200" s="484"/>
      <c r="C2200" s="484"/>
      <c r="D2200" s="484"/>
      <c r="E2200" s="484"/>
      <c r="F2200" s="484"/>
      <c r="G2200" s="484"/>
      <c r="H2200" s="484"/>
      <c r="I2200" s="484"/>
      <c r="J2200" s="484"/>
      <c r="K2200" s="484"/>
      <c r="L2200" s="484"/>
      <c r="M2200" s="484"/>
      <c r="N2200" s="484"/>
      <c r="O2200" s="484"/>
      <c r="P2200" s="484"/>
      <c r="Q2200" s="484"/>
      <c r="R2200" s="484"/>
      <c r="S2200" s="484"/>
      <c r="T2200" s="484"/>
    </row>
    <row r="2201" spans="1:20">
      <c r="A2201" s="484"/>
      <c r="B2201" s="484"/>
      <c r="C2201" s="484"/>
      <c r="D2201" s="484"/>
      <c r="E2201" s="484"/>
      <c r="F2201" s="484"/>
      <c r="G2201" s="484"/>
      <c r="H2201" s="484"/>
      <c r="I2201" s="484"/>
      <c r="J2201" s="484"/>
      <c r="K2201" s="484"/>
      <c r="L2201" s="484"/>
      <c r="M2201" s="484"/>
      <c r="N2201" s="484"/>
      <c r="O2201" s="484"/>
      <c r="P2201" s="484"/>
      <c r="Q2201" s="484"/>
      <c r="R2201" s="484"/>
      <c r="S2201" s="484"/>
      <c r="T2201" s="484"/>
    </row>
    <row r="2202" spans="1:20">
      <c r="A2202" s="484"/>
      <c r="B2202" s="484"/>
      <c r="C2202" s="484"/>
      <c r="D2202" s="484"/>
      <c r="E2202" s="484"/>
      <c r="F2202" s="484"/>
      <c r="G2202" s="484"/>
      <c r="H2202" s="484"/>
      <c r="I2202" s="484"/>
      <c r="J2202" s="484"/>
      <c r="K2202" s="484"/>
      <c r="L2202" s="484"/>
      <c r="M2202" s="484"/>
      <c r="N2202" s="484"/>
      <c r="O2202" s="484"/>
      <c r="P2202" s="484"/>
      <c r="Q2202" s="484"/>
      <c r="R2202" s="484"/>
      <c r="S2202" s="484"/>
      <c r="T2202" s="484"/>
    </row>
    <row r="2203" spans="1:20">
      <c r="A2203" s="484"/>
      <c r="B2203" s="484"/>
      <c r="C2203" s="484"/>
      <c r="D2203" s="484"/>
      <c r="E2203" s="484"/>
      <c r="F2203" s="484"/>
      <c r="G2203" s="484"/>
      <c r="H2203" s="484"/>
      <c r="I2203" s="484"/>
      <c r="J2203" s="484"/>
      <c r="K2203" s="484"/>
      <c r="L2203" s="484"/>
      <c r="M2203" s="484"/>
      <c r="N2203" s="484"/>
      <c r="O2203" s="484"/>
      <c r="P2203" s="484"/>
      <c r="Q2203" s="484"/>
      <c r="R2203" s="484"/>
      <c r="S2203" s="484"/>
      <c r="T2203" s="484"/>
    </row>
    <row r="2204" spans="1:20">
      <c r="A2204" s="484"/>
      <c r="B2204" s="484"/>
      <c r="C2204" s="484"/>
      <c r="D2204" s="484"/>
      <c r="E2204" s="484"/>
      <c r="F2204" s="484"/>
      <c r="G2204" s="484"/>
      <c r="H2204" s="484"/>
      <c r="I2204" s="484"/>
      <c r="J2204" s="484"/>
      <c r="K2204" s="484"/>
      <c r="L2204" s="484"/>
      <c r="M2204" s="484"/>
      <c r="N2204" s="484"/>
      <c r="O2204" s="484"/>
      <c r="P2204" s="484"/>
      <c r="Q2204" s="484"/>
      <c r="R2204" s="484"/>
      <c r="S2204" s="484"/>
      <c r="T2204" s="484"/>
    </row>
    <row r="2205" spans="1:20">
      <c r="A2205" s="484"/>
      <c r="B2205" s="484"/>
      <c r="C2205" s="484"/>
      <c r="D2205" s="484"/>
      <c r="E2205" s="484"/>
      <c r="F2205" s="484"/>
      <c r="G2205" s="484"/>
      <c r="H2205" s="484"/>
      <c r="I2205" s="484"/>
      <c r="J2205" s="484"/>
      <c r="K2205" s="484"/>
      <c r="L2205" s="484"/>
      <c r="M2205" s="484"/>
      <c r="N2205" s="484"/>
      <c r="O2205" s="484"/>
      <c r="P2205" s="484"/>
      <c r="Q2205" s="484"/>
      <c r="R2205" s="484"/>
      <c r="S2205" s="484"/>
      <c r="T2205" s="484"/>
    </row>
    <row r="2206" spans="1:20">
      <c r="A2206" s="484"/>
      <c r="B2206" s="484"/>
      <c r="C2206" s="484"/>
      <c r="D2206" s="484"/>
      <c r="E2206" s="484"/>
      <c r="F2206" s="484"/>
      <c r="G2206" s="484"/>
      <c r="H2206" s="484"/>
      <c r="I2206" s="484"/>
      <c r="J2206" s="484"/>
      <c r="K2206" s="484"/>
      <c r="L2206" s="484"/>
      <c r="M2206" s="484"/>
      <c r="N2206" s="484"/>
      <c r="O2206" s="484"/>
      <c r="P2206" s="484"/>
      <c r="Q2206" s="484"/>
      <c r="R2206" s="484"/>
      <c r="S2206" s="484"/>
      <c r="T2206" s="484"/>
    </row>
    <row r="2207" spans="1:20">
      <c r="A2207" s="484"/>
      <c r="B2207" s="484"/>
      <c r="C2207" s="484"/>
      <c r="D2207" s="484"/>
      <c r="E2207" s="484"/>
      <c r="F2207" s="484"/>
      <c r="G2207" s="484"/>
      <c r="H2207" s="484"/>
      <c r="I2207" s="484"/>
      <c r="J2207" s="484"/>
      <c r="K2207" s="484"/>
      <c r="L2207" s="484"/>
      <c r="M2207" s="484"/>
      <c r="N2207" s="484"/>
      <c r="O2207" s="484"/>
      <c r="P2207" s="484"/>
      <c r="Q2207" s="484"/>
      <c r="R2207" s="484"/>
      <c r="S2207" s="484"/>
      <c r="T2207" s="484"/>
    </row>
    <row r="2208" spans="1:20">
      <c r="A2208" s="484"/>
      <c r="B2208" s="484"/>
      <c r="C2208" s="484"/>
      <c r="D2208" s="484"/>
      <c r="E2208" s="484"/>
      <c r="F2208" s="484"/>
      <c r="G2208" s="484"/>
      <c r="H2208" s="484"/>
      <c r="I2208" s="484"/>
      <c r="J2208" s="484"/>
      <c r="K2208" s="484"/>
      <c r="L2208" s="484"/>
      <c r="M2208" s="484"/>
      <c r="N2208" s="484"/>
      <c r="O2208" s="484"/>
      <c r="P2208" s="484"/>
      <c r="Q2208" s="484"/>
      <c r="R2208" s="484"/>
      <c r="S2208" s="484"/>
      <c r="T2208" s="484"/>
    </row>
    <row r="2209" spans="1:20">
      <c r="A2209" s="484"/>
      <c r="B2209" s="484"/>
      <c r="C2209" s="484"/>
      <c r="D2209" s="484"/>
      <c r="E2209" s="484"/>
      <c r="F2209" s="484"/>
      <c r="G2209" s="484"/>
      <c r="H2209" s="484"/>
      <c r="I2209" s="484"/>
      <c r="J2209" s="484"/>
      <c r="K2209" s="484"/>
      <c r="L2209" s="484"/>
      <c r="M2209" s="484"/>
      <c r="N2209" s="484"/>
      <c r="O2209" s="484"/>
      <c r="P2209" s="484"/>
      <c r="Q2209" s="484"/>
      <c r="R2209" s="484"/>
      <c r="S2209" s="484"/>
      <c r="T2209" s="484"/>
    </row>
    <row r="2210" spans="1:20">
      <c r="A2210" s="484"/>
      <c r="B2210" s="484"/>
      <c r="C2210" s="484"/>
      <c r="D2210" s="484"/>
      <c r="E2210" s="484"/>
      <c r="F2210" s="484"/>
      <c r="G2210" s="484"/>
      <c r="H2210" s="484"/>
      <c r="I2210" s="484"/>
      <c r="J2210" s="484"/>
      <c r="K2210" s="484"/>
      <c r="L2210" s="484"/>
      <c r="M2210" s="484"/>
      <c r="N2210" s="484"/>
      <c r="O2210" s="484"/>
      <c r="P2210" s="484"/>
      <c r="Q2210" s="484"/>
      <c r="R2210" s="484"/>
      <c r="S2210" s="484"/>
      <c r="T2210" s="484"/>
    </row>
    <row r="2211" spans="1:20">
      <c r="A2211" s="484"/>
      <c r="B2211" s="484"/>
      <c r="C2211" s="484"/>
      <c r="D2211" s="484"/>
      <c r="E2211" s="484"/>
      <c r="F2211" s="484"/>
      <c r="G2211" s="484"/>
      <c r="H2211" s="484"/>
      <c r="I2211" s="484"/>
      <c r="J2211" s="484"/>
      <c r="K2211" s="484"/>
      <c r="L2211" s="484"/>
      <c r="M2211" s="484"/>
      <c r="N2211" s="484"/>
      <c r="O2211" s="484"/>
      <c r="P2211" s="484"/>
      <c r="Q2211" s="484"/>
      <c r="R2211" s="484"/>
      <c r="S2211" s="484"/>
      <c r="T2211" s="484"/>
    </row>
    <row r="2212" spans="1:20">
      <c r="A2212" s="484"/>
      <c r="B2212" s="484"/>
      <c r="C2212" s="484"/>
      <c r="D2212" s="484"/>
      <c r="E2212" s="484"/>
      <c r="F2212" s="484"/>
      <c r="G2212" s="484"/>
      <c r="H2212" s="484"/>
      <c r="I2212" s="484"/>
      <c r="J2212" s="484"/>
      <c r="K2212" s="484"/>
      <c r="L2212" s="484"/>
      <c r="M2212" s="484"/>
      <c r="N2212" s="484"/>
      <c r="O2212" s="484"/>
      <c r="P2212" s="484"/>
      <c r="Q2212" s="484"/>
      <c r="R2212" s="484"/>
      <c r="S2212" s="484"/>
      <c r="T2212" s="484"/>
    </row>
    <row r="2213" spans="1:20">
      <c r="A2213" s="484"/>
      <c r="B2213" s="484"/>
      <c r="C2213" s="484"/>
      <c r="D2213" s="484"/>
      <c r="E2213" s="484"/>
      <c r="F2213" s="484"/>
      <c r="G2213" s="484"/>
      <c r="H2213" s="484"/>
      <c r="I2213" s="484"/>
      <c r="J2213" s="484"/>
      <c r="K2213" s="484"/>
      <c r="L2213" s="484"/>
      <c r="M2213" s="484"/>
      <c r="N2213" s="484"/>
      <c r="O2213" s="484"/>
      <c r="P2213" s="484"/>
      <c r="Q2213" s="484"/>
      <c r="R2213" s="484"/>
      <c r="S2213" s="484"/>
      <c r="T2213" s="484"/>
    </row>
    <row r="2214" spans="1:20">
      <c r="A2214" s="484"/>
      <c r="B2214" s="484"/>
      <c r="C2214" s="484"/>
      <c r="D2214" s="484"/>
      <c r="E2214" s="484"/>
      <c r="F2214" s="484"/>
      <c r="G2214" s="484"/>
      <c r="H2214" s="484"/>
      <c r="I2214" s="484"/>
      <c r="J2214" s="484"/>
      <c r="K2214" s="484"/>
      <c r="L2214" s="484"/>
      <c r="M2214" s="484"/>
      <c r="N2214" s="484"/>
      <c r="O2214" s="484"/>
      <c r="P2214" s="484"/>
      <c r="Q2214" s="484"/>
      <c r="R2214" s="484"/>
      <c r="S2214" s="484"/>
      <c r="T2214" s="484"/>
    </row>
    <row r="2215" spans="1:20">
      <c r="A2215" s="484"/>
      <c r="B2215" s="484"/>
      <c r="C2215" s="484"/>
      <c r="D2215" s="484"/>
      <c r="E2215" s="484"/>
      <c r="F2215" s="484"/>
      <c r="G2215" s="484"/>
      <c r="H2215" s="484"/>
      <c r="I2215" s="484"/>
      <c r="J2215" s="484"/>
      <c r="K2215" s="484"/>
      <c r="L2215" s="484"/>
      <c r="M2215" s="484"/>
      <c r="N2215" s="484"/>
      <c r="O2215" s="484"/>
      <c r="P2215" s="484"/>
      <c r="Q2215" s="484"/>
      <c r="R2215" s="484"/>
      <c r="S2215" s="484"/>
      <c r="T2215" s="484"/>
    </row>
    <row r="2216" spans="1:20">
      <c r="A2216" s="484"/>
      <c r="B2216" s="484"/>
      <c r="C2216" s="484"/>
      <c r="D2216" s="484"/>
      <c r="E2216" s="484"/>
      <c r="F2216" s="484"/>
      <c r="G2216" s="484"/>
      <c r="H2216" s="484"/>
      <c r="I2216" s="484"/>
      <c r="J2216" s="484"/>
      <c r="K2216" s="484"/>
      <c r="L2216" s="484"/>
      <c r="M2216" s="484"/>
      <c r="N2216" s="484"/>
      <c r="O2216" s="484"/>
      <c r="P2216" s="484"/>
      <c r="Q2216" s="484"/>
      <c r="R2216" s="484"/>
      <c r="S2216" s="484"/>
      <c r="T2216" s="484"/>
    </row>
    <row r="2217" spans="1:20">
      <c r="A2217" s="484"/>
      <c r="B2217" s="484"/>
      <c r="C2217" s="484"/>
      <c r="D2217" s="484"/>
      <c r="E2217" s="484"/>
      <c r="F2217" s="484"/>
      <c r="G2217" s="484"/>
      <c r="H2217" s="484"/>
      <c r="I2217" s="484"/>
      <c r="J2217" s="484"/>
      <c r="K2217" s="484"/>
      <c r="L2217" s="484"/>
      <c r="M2217" s="484"/>
      <c r="N2217" s="484"/>
      <c r="O2217" s="484"/>
      <c r="P2217" s="484"/>
      <c r="Q2217" s="484"/>
      <c r="R2217" s="484"/>
      <c r="S2217" s="484"/>
      <c r="T2217" s="484"/>
    </row>
    <row r="2218" spans="1:20">
      <c r="A2218" s="484"/>
      <c r="B2218" s="484"/>
      <c r="C2218" s="484"/>
      <c r="D2218" s="484"/>
      <c r="E2218" s="484"/>
      <c r="F2218" s="484"/>
      <c r="G2218" s="484"/>
      <c r="H2218" s="484"/>
      <c r="I2218" s="484"/>
      <c r="J2218" s="484"/>
      <c r="K2218" s="484"/>
      <c r="L2218" s="484"/>
      <c r="M2218" s="484"/>
      <c r="N2218" s="484"/>
      <c r="O2218" s="484"/>
      <c r="P2218" s="484"/>
      <c r="Q2218" s="484"/>
      <c r="R2218" s="484"/>
      <c r="S2218" s="484"/>
      <c r="T2218" s="484"/>
    </row>
    <row r="2219" spans="1:20">
      <c r="A2219" s="484"/>
      <c r="B2219" s="484"/>
      <c r="C2219" s="484"/>
      <c r="D2219" s="484"/>
      <c r="E2219" s="484"/>
      <c r="F2219" s="484"/>
      <c r="G2219" s="484"/>
      <c r="H2219" s="484"/>
      <c r="I2219" s="484"/>
      <c r="J2219" s="484"/>
      <c r="K2219" s="484"/>
      <c r="L2219" s="484"/>
      <c r="M2219" s="484"/>
      <c r="N2219" s="484"/>
      <c r="O2219" s="484"/>
      <c r="P2219" s="484"/>
      <c r="Q2219" s="484"/>
      <c r="R2219" s="484"/>
      <c r="S2219" s="484"/>
      <c r="T2219" s="484"/>
    </row>
    <row r="2220" spans="1:20">
      <c r="A2220" s="484"/>
      <c r="B2220" s="484"/>
      <c r="C2220" s="484"/>
      <c r="D2220" s="484"/>
      <c r="E2220" s="484"/>
      <c r="F2220" s="484"/>
      <c r="G2220" s="484"/>
      <c r="H2220" s="484"/>
      <c r="I2220" s="484"/>
      <c r="J2220" s="484"/>
      <c r="K2220" s="484"/>
      <c r="L2220" s="484"/>
      <c r="M2220" s="484"/>
      <c r="N2220" s="484"/>
      <c r="O2220" s="484"/>
      <c r="P2220" s="484"/>
      <c r="Q2220" s="484"/>
      <c r="R2220" s="484"/>
      <c r="S2220" s="484"/>
      <c r="T2220" s="484"/>
    </row>
    <row r="2221" spans="1:20">
      <c r="A2221" s="484"/>
      <c r="B2221" s="484"/>
      <c r="C2221" s="484"/>
      <c r="D2221" s="484"/>
      <c r="E2221" s="484"/>
      <c r="F2221" s="484"/>
      <c r="G2221" s="484"/>
      <c r="H2221" s="484"/>
      <c r="I2221" s="484"/>
      <c r="J2221" s="484"/>
      <c r="K2221" s="484"/>
      <c r="L2221" s="484"/>
      <c r="M2221" s="484"/>
      <c r="N2221" s="484"/>
      <c r="O2221" s="484"/>
      <c r="P2221" s="484"/>
      <c r="Q2221" s="484"/>
      <c r="R2221" s="484"/>
      <c r="S2221" s="484"/>
      <c r="T2221" s="484"/>
    </row>
    <row r="2222" spans="1:20">
      <c r="A2222" s="484"/>
      <c r="B2222" s="484"/>
      <c r="C2222" s="484"/>
      <c r="D2222" s="484"/>
      <c r="E2222" s="484"/>
      <c r="F2222" s="484"/>
      <c r="G2222" s="484"/>
      <c r="H2222" s="484"/>
      <c r="I2222" s="484"/>
      <c r="J2222" s="484"/>
      <c r="K2222" s="484"/>
      <c r="L2222" s="484"/>
      <c r="M2222" s="484"/>
      <c r="N2222" s="484"/>
      <c r="O2222" s="484"/>
      <c r="P2222" s="484"/>
      <c r="Q2222" s="484"/>
      <c r="R2222" s="484"/>
      <c r="S2222" s="484"/>
      <c r="T2222" s="484"/>
    </row>
    <row r="2223" spans="1:20">
      <c r="A2223" s="484"/>
      <c r="B2223" s="484"/>
      <c r="C2223" s="484"/>
      <c r="D2223" s="484"/>
      <c r="E2223" s="484"/>
      <c r="F2223" s="484"/>
      <c r="G2223" s="484"/>
      <c r="H2223" s="484"/>
      <c r="I2223" s="484"/>
      <c r="J2223" s="484"/>
      <c r="K2223" s="484"/>
      <c r="L2223" s="484"/>
      <c r="M2223" s="484"/>
      <c r="N2223" s="484"/>
      <c r="O2223" s="484"/>
      <c r="P2223" s="484"/>
      <c r="Q2223" s="484"/>
      <c r="R2223" s="484"/>
      <c r="S2223" s="484"/>
      <c r="T2223" s="484"/>
    </row>
    <row r="2224" spans="1:20">
      <c r="A2224" s="484"/>
      <c r="B2224" s="484"/>
      <c r="C2224" s="484"/>
      <c r="D2224" s="484"/>
      <c r="E2224" s="484"/>
      <c r="F2224" s="484"/>
      <c r="G2224" s="484"/>
      <c r="H2224" s="484"/>
      <c r="I2224" s="484"/>
      <c r="J2224" s="484"/>
      <c r="K2224" s="484"/>
      <c r="L2224" s="484"/>
      <c r="M2224" s="484"/>
      <c r="N2224" s="484"/>
      <c r="O2224" s="484"/>
      <c r="P2224" s="484"/>
      <c r="Q2224" s="484"/>
      <c r="R2224" s="484"/>
      <c r="S2224" s="484"/>
      <c r="T2224" s="484"/>
    </row>
    <row r="2225" spans="1:20">
      <c r="A2225" s="484"/>
      <c r="B2225" s="484"/>
      <c r="C2225" s="484"/>
      <c r="D2225" s="484"/>
      <c r="E2225" s="484"/>
      <c r="F2225" s="484"/>
      <c r="G2225" s="484"/>
      <c r="H2225" s="484"/>
      <c r="I2225" s="484"/>
      <c r="J2225" s="484"/>
      <c r="K2225" s="484"/>
      <c r="L2225" s="484"/>
      <c r="M2225" s="484"/>
      <c r="N2225" s="484"/>
      <c r="O2225" s="484"/>
      <c r="P2225" s="484"/>
      <c r="Q2225" s="484"/>
      <c r="R2225" s="484"/>
      <c r="S2225" s="484"/>
      <c r="T2225" s="484"/>
    </row>
    <row r="2226" spans="1:20">
      <c r="A2226" s="484"/>
      <c r="B2226" s="484"/>
      <c r="C2226" s="484"/>
      <c r="D2226" s="484"/>
      <c r="E2226" s="484"/>
      <c r="F2226" s="484"/>
      <c r="G2226" s="484"/>
      <c r="H2226" s="484"/>
      <c r="I2226" s="484"/>
      <c r="J2226" s="484"/>
      <c r="K2226" s="484"/>
      <c r="L2226" s="484"/>
      <c r="M2226" s="484"/>
      <c r="N2226" s="484"/>
      <c r="O2226" s="484"/>
      <c r="P2226" s="484"/>
      <c r="Q2226" s="484"/>
      <c r="R2226" s="484"/>
      <c r="S2226" s="484"/>
      <c r="T2226" s="484"/>
    </row>
    <row r="2227" spans="1:20">
      <c r="A2227" s="484"/>
      <c r="B2227" s="484"/>
      <c r="C2227" s="484"/>
      <c r="D2227" s="484"/>
      <c r="E2227" s="484"/>
      <c r="F2227" s="484"/>
      <c r="G2227" s="484"/>
      <c r="H2227" s="484"/>
      <c r="I2227" s="484"/>
      <c r="J2227" s="484"/>
      <c r="K2227" s="484"/>
      <c r="L2227" s="484"/>
      <c r="M2227" s="484"/>
      <c r="N2227" s="484"/>
      <c r="O2227" s="484"/>
      <c r="P2227" s="484"/>
      <c r="Q2227" s="484"/>
      <c r="R2227" s="484"/>
      <c r="S2227" s="484"/>
      <c r="T2227" s="484"/>
    </row>
    <row r="2228" spans="1:20">
      <c r="A2228" s="484"/>
      <c r="B2228" s="484"/>
      <c r="C2228" s="484"/>
      <c r="D2228" s="484"/>
      <c r="E2228" s="484"/>
      <c r="F2228" s="484"/>
      <c r="G2228" s="484"/>
      <c r="H2228" s="484"/>
      <c r="I2228" s="484"/>
      <c r="J2228" s="484"/>
      <c r="K2228" s="484"/>
      <c r="L2228" s="484"/>
      <c r="M2228" s="484"/>
      <c r="N2228" s="484"/>
      <c r="O2228" s="484"/>
      <c r="P2228" s="484"/>
      <c r="Q2228" s="484"/>
      <c r="R2228" s="484"/>
      <c r="S2228" s="484"/>
      <c r="T2228" s="484"/>
    </row>
    <row r="2229" spans="1:20">
      <c r="A2229" s="484"/>
      <c r="B2229" s="484"/>
      <c r="C2229" s="484"/>
      <c r="D2229" s="484"/>
      <c r="E2229" s="484"/>
      <c r="F2229" s="484"/>
      <c r="G2229" s="484"/>
      <c r="H2229" s="484"/>
      <c r="I2229" s="484"/>
      <c r="J2229" s="484"/>
      <c r="K2229" s="484"/>
      <c r="L2229" s="484"/>
      <c r="M2229" s="484"/>
      <c r="N2229" s="484"/>
      <c r="O2229" s="484"/>
      <c r="P2229" s="484"/>
      <c r="Q2229" s="484"/>
      <c r="R2229" s="484"/>
      <c r="S2229" s="484"/>
      <c r="T2229" s="484"/>
    </row>
    <row r="2230" spans="1:20">
      <c r="A2230" s="484"/>
      <c r="B2230" s="484"/>
      <c r="C2230" s="484"/>
      <c r="D2230" s="484"/>
      <c r="E2230" s="484"/>
      <c r="F2230" s="484"/>
      <c r="G2230" s="484"/>
      <c r="H2230" s="484"/>
      <c r="I2230" s="484"/>
      <c r="J2230" s="484"/>
      <c r="K2230" s="484"/>
      <c r="L2230" s="484"/>
      <c r="M2230" s="484"/>
      <c r="N2230" s="484"/>
      <c r="O2230" s="484"/>
      <c r="P2230" s="484"/>
      <c r="Q2230" s="484"/>
      <c r="R2230" s="484"/>
      <c r="S2230" s="484"/>
      <c r="T2230" s="484"/>
    </row>
    <row r="2231" spans="1:20">
      <c r="A2231" s="484"/>
      <c r="B2231" s="484"/>
      <c r="C2231" s="484"/>
      <c r="D2231" s="484"/>
      <c r="E2231" s="484"/>
      <c r="F2231" s="484"/>
      <c r="G2231" s="484"/>
      <c r="H2231" s="484"/>
      <c r="I2231" s="484"/>
      <c r="J2231" s="484"/>
      <c r="K2231" s="484"/>
      <c r="L2231" s="484"/>
      <c r="M2231" s="484"/>
      <c r="N2231" s="484"/>
      <c r="O2231" s="484"/>
      <c r="P2231" s="484"/>
      <c r="Q2231" s="484"/>
      <c r="R2231" s="484"/>
      <c r="S2231" s="484"/>
      <c r="T2231" s="484"/>
    </row>
    <row r="2232" spans="1:20">
      <c r="A2232" s="484"/>
      <c r="B2232" s="484"/>
      <c r="C2232" s="484"/>
      <c r="D2232" s="484"/>
      <c r="E2232" s="484"/>
      <c r="F2232" s="484"/>
      <c r="G2232" s="484"/>
      <c r="H2232" s="484"/>
      <c r="I2232" s="484"/>
      <c r="J2232" s="484"/>
      <c r="K2232" s="484"/>
      <c r="L2232" s="484"/>
      <c r="M2232" s="484"/>
      <c r="N2232" s="484"/>
      <c r="O2232" s="484"/>
      <c r="P2232" s="484"/>
      <c r="Q2232" s="484"/>
      <c r="R2232" s="484"/>
      <c r="S2232" s="484"/>
      <c r="T2232" s="484"/>
    </row>
    <row r="2233" spans="1:20">
      <c r="A2233" s="484"/>
      <c r="B2233" s="484"/>
      <c r="C2233" s="484"/>
      <c r="D2233" s="484"/>
      <c r="E2233" s="484"/>
      <c r="F2233" s="484"/>
      <c r="G2233" s="484"/>
      <c r="H2233" s="484"/>
      <c r="I2233" s="484"/>
      <c r="J2233" s="484"/>
      <c r="K2233" s="484"/>
      <c r="L2233" s="484"/>
      <c r="M2233" s="484"/>
      <c r="N2233" s="484"/>
      <c r="O2233" s="484"/>
      <c r="P2233" s="484"/>
      <c r="Q2233" s="484"/>
      <c r="R2233" s="484"/>
      <c r="S2233" s="484"/>
      <c r="T2233" s="484"/>
    </row>
    <row r="2234" spans="1:20">
      <c r="A2234" s="484"/>
      <c r="B2234" s="484"/>
      <c r="C2234" s="484"/>
      <c r="D2234" s="484"/>
      <c r="E2234" s="484"/>
      <c r="F2234" s="484"/>
      <c r="G2234" s="484"/>
      <c r="H2234" s="484"/>
      <c r="I2234" s="484"/>
      <c r="J2234" s="484"/>
      <c r="K2234" s="484"/>
      <c r="L2234" s="484"/>
      <c r="M2234" s="484"/>
      <c r="N2234" s="484"/>
      <c r="O2234" s="484"/>
      <c r="P2234" s="484"/>
      <c r="Q2234" s="484"/>
      <c r="R2234" s="484"/>
      <c r="S2234" s="484"/>
      <c r="T2234" s="484"/>
    </row>
    <row r="2235" spans="1:20">
      <c r="A2235" s="484"/>
      <c r="B2235" s="484"/>
      <c r="C2235" s="484"/>
      <c r="D2235" s="484"/>
      <c r="E2235" s="484"/>
      <c r="F2235" s="484"/>
      <c r="G2235" s="484"/>
      <c r="H2235" s="484"/>
      <c r="I2235" s="484"/>
      <c r="J2235" s="484"/>
      <c r="K2235" s="484"/>
      <c r="L2235" s="484"/>
      <c r="M2235" s="484"/>
      <c r="N2235" s="484"/>
      <c r="O2235" s="484"/>
      <c r="P2235" s="484"/>
      <c r="Q2235" s="484"/>
      <c r="R2235" s="484"/>
      <c r="S2235" s="484"/>
      <c r="T2235" s="484"/>
    </row>
    <row r="2236" spans="1:20">
      <c r="A2236" s="484"/>
      <c r="B2236" s="484"/>
      <c r="C2236" s="484"/>
      <c r="D2236" s="484"/>
      <c r="E2236" s="484"/>
      <c r="F2236" s="484"/>
      <c r="G2236" s="484"/>
      <c r="H2236" s="484"/>
      <c r="I2236" s="484"/>
      <c r="J2236" s="484"/>
      <c r="K2236" s="484"/>
      <c r="L2236" s="484"/>
      <c r="M2236" s="484"/>
      <c r="N2236" s="484"/>
      <c r="O2236" s="484"/>
      <c r="P2236" s="484"/>
      <c r="Q2236" s="484"/>
      <c r="R2236" s="484"/>
      <c r="S2236" s="484"/>
      <c r="T2236" s="484"/>
    </row>
    <row r="2237" spans="1:20">
      <c r="A2237" s="484"/>
      <c r="B2237" s="484"/>
      <c r="C2237" s="484"/>
      <c r="D2237" s="484"/>
      <c r="E2237" s="484"/>
      <c r="F2237" s="484"/>
      <c r="G2237" s="484"/>
      <c r="H2237" s="484"/>
      <c r="I2237" s="484"/>
      <c r="J2237" s="484"/>
      <c r="K2237" s="484"/>
      <c r="L2237" s="484"/>
      <c r="M2237" s="484"/>
      <c r="N2237" s="484"/>
      <c r="O2237" s="484"/>
      <c r="P2237" s="484"/>
      <c r="Q2237" s="484"/>
      <c r="R2237" s="484"/>
      <c r="S2237" s="484"/>
      <c r="T2237" s="484"/>
    </row>
    <row r="2238" spans="1:20">
      <c r="A2238" s="484"/>
      <c r="B2238" s="484"/>
      <c r="C2238" s="484"/>
      <c r="D2238" s="484"/>
      <c r="E2238" s="484"/>
      <c r="F2238" s="484"/>
      <c r="G2238" s="484"/>
      <c r="H2238" s="484"/>
      <c r="I2238" s="484"/>
      <c r="J2238" s="484"/>
      <c r="K2238" s="484"/>
      <c r="L2238" s="484"/>
      <c r="M2238" s="484"/>
      <c r="N2238" s="484"/>
      <c r="O2238" s="484"/>
      <c r="P2238" s="484"/>
      <c r="Q2238" s="484"/>
      <c r="R2238" s="484"/>
      <c r="S2238" s="484"/>
      <c r="T2238" s="484"/>
    </row>
    <row r="2239" spans="1:20">
      <c r="A2239" s="484"/>
      <c r="B2239" s="484"/>
      <c r="C2239" s="484"/>
      <c r="D2239" s="484"/>
      <c r="E2239" s="484"/>
      <c r="F2239" s="484"/>
      <c r="G2239" s="484"/>
      <c r="H2239" s="484"/>
      <c r="I2239" s="484"/>
      <c r="J2239" s="484"/>
      <c r="K2239" s="484"/>
      <c r="L2239" s="484"/>
      <c r="M2239" s="484"/>
      <c r="N2239" s="484"/>
      <c r="O2239" s="484"/>
      <c r="P2239" s="484"/>
      <c r="Q2239" s="484"/>
      <c r="R2239" s="484"/>
      <c r="S2239" s="484"/>
      <c r="T2239" s="484"/>
    </row>
    <row r="2240" spans="1:20">
      <c r="A2240" s="484"/>
      <c r="B2240" s="484"/>
      <c r="C2240" s="484"/>
      <c r="D2240" s="484"/>
      <c r="E2240" s="484"/>
      <c r="F2240" s="484"/>
      <c r="G2240" s="484"/>
      <c r="H2240" s="484"/>
      <c r="I2240" s="484"/>
      <c r="J2240" s="484"/>
      <c r="K2240" s="484"/>
      <c r="L2240" s="484"/>
      <c r="M2240" s="484"/>
      <c r="N2240" s="484"/>
      <c r="O2240" s="484"/>
      <c r="P2240" s="484"/>
      <c r="Q2240" s="484"/>
      <c r="R2240" s="484"/>
      <c r="S2240" s="484"/>
      <c r="T2240" s="484"/>
    </row>
    <row r="2241" spans="1:20">
      <c r="A2241" s="484"/>
      <c r="B2241" s="484"/>
      <c r="C2241" s="484"/>
      <c r="D2241" s="484"/>
      <c r="E2241" s="484"/>
      <c r="F2241" s="484"/>
      <c r="G2241" s="484"/>
      <c r="H2241" s="484"/>
      <c r="I2241" s="484"/>
      <c r="J2241" s="484"/>
      <c r="K2241" s="484"/>
      <c r="L2241" s="484"/>
      <c r="M2241" s="484"/>
      <c r="N2241" s="484"/>
      <c r="O2241" s="484"/>
      <c r="P2241" s="484"/>
      <c r="Q2241" s="484"/>
      <c r="R2241" s="484"/>
      <c r="S2241" s="484"/>
      <c r="T2241" s="484"/>
    </row>
    <row r="2242" spans="1:20">
      <c r="A2242" s="484"/>
      <c r="B2242" s="484"/>
      <c r="C2242" s="484"/>
      <c r="D2242" s="484"/>
      <c r="E2242" s="484"/>
      <c r="F2242" s="484"/>
      <c r="G2242" s="484"/>
      <c r="H2242" s="484"/>
      <c r="I2242" s="484"/>
      <c r="J2242" s="484"/>
      <c r="K2242" s="484"/>
      <c r="L2242" s="484"/>
      <c r="M2242" s="484"/>
      <c r="N2242" s="484"/>
      <c r="O2242" s="484"/>
      <c r="P2242" s="484"/>
      <c r="Q2242" s="484"/>
      <c r="R2242" s="484"/>
      <c r="S2242" s="484"/>
      <c r="T2242" s="484"/>
    </row>
    <row r="2243" spans="1:20">
      <c r="A2243" s="484"/>
      <c r="B2243" s="484"/>
      <c r="C2243" s="484"/>
      <c r="D2243" s="484"/>
      <c r="E2243" s="484"/>
      <c r="F2243" s="484"/>
      <c r="G2243" s="484"/>
      <c r="H2243" s="484"/>
      <c r="I2243" s="484"/>
      <c r="J2243" s="484"/>
      <c r="K2243" s="484"/>
      <c r="L2243" s="484"/>
      <c r="M2243" s="484"/>
      <c r="N2243" s="484"/>
      <c r="O2243" s="484"/>
      <c r="P2243" s="484"/>
      <c r="Q2243" s="484"/>
      <c r="R2243" s="484"/>
      <c r="S2243" s="484"/>
      <c r="T2243" s="484"/>
    </row>
    <row r="2244" spans="1:20">
      <c r="A2244" s="484"/>
      <c r="B2244" s="484"/>
      <c r="C2244" s="484"/>
      <c r="D2244" s="484"/>
      <c r="E2244" s="484"/>
      <c r="F2244" s="484"/>
      <c r="G2244" s="484"/>
      <c r="H2244" s="484"/>
      <c r="I2244" s="484"/>
      <c r="J2244" s="484"/>
      <c r="K2244" s="484"/>
      <c r="L2244" s="484"/>
      <c r="M2244" s="484"/>
      <c r="N2244" s="484"/>
      <c r="O2244" s="484"/>
      <c r="P2244" s="484"/>
      <c r="Q2244" s="484"/>
      <c r="R2244" s="484"/>
      <c r="S2244" s="484"/>
      <c r="T2244" s="484"/>
    </row>
    <row r="2245" spans="1:20">
      <c r="A2245" s="484"/>
      <c r="B2245" s="484"/>
      <c r="C2245" s="484"/>
      <c r="D2245" s="484"/>
      <c r="E2245" s="484"/>
      <c r="F2245" s="484"/>
      <c r="G2245" s="484"/>
      <c r="H2245" s="484"/>
      <c r="I2245" s="484"/>
      <c r="J2245" s="484"/>
      <c r="K2245" s="484"/>
      <c r="L2245" s="484"/>
      <c r="M2245" s="484"/>
      <c r="N2245" s="484"/>
      <c r="O2245" s="484"/>
      <c r="P2245" s="484"/>
      <c r="Q2245" s="484"/>
      <c r="R2245" s="484"/>
      <c r="S2245" s="484"/>
      <c r="T2245" s="484"/>
    </row>
    <row r="2246" spans="1:20">
      <c r="A2246" s="484"/>
      <c r="B2246" s="484"/>
      <c r="C2246" s="484"/>
      <c r="D2246" s="484"/>
      <c r="E2246" s="484"/>
      <c r="F2246" s="484"/>
      <c r="G2246" s="484"/>
      <c r="H2246" s="484"/>
      <c r="I2246" s="484"/>
      <c r="J2246" s="484"/>
      <c r="K2246" s="484"/>
      <c r="L2246" s="484"/>
      <c r="M2246" s="484"/>
      <c r="N2246" s="484"/>
      <c r="O2246" s="484"/>
      <c r="P2246" s="484"/>
      <c r="Q2246" s="484"/>
      <c r="R2246" s="484"/>
      <c r="S2246" s="484"/>
      <c r="T2246" s="484"/>
    </row>
    <row r="2247" spans="1:20">
      <c r="A2247" s="484"/>
      <c r="B2247" s="484"/>
      <c r="C2247" s="484"/>
      <c r="D2247" s="484"/>
      <c r="E2247" s="484"/>
      <c r="F2247" s="484"/>
      <c r="G2247" s="484"/>
      <c r="H2247" s="484"/>
      <c r="I2247" s="484"/>
      <c r="J2247" s="484"/>
      <c r="K2247" s="484"/>
      <c r="L2247" s="484"/>
      <c r="M2247" s="484"/>
      <c r="N2247" s="484"/>
      <c r="O2247" s="484"/>
      <c r="P2247" s="484"/>
      <c r="Q2247" s="484"/>
      <c r="R2247" s="484"/>
      <c r="S2247" s="484"/>
      <c r="T2247" s="484"/>
    </row>
    <row r="2248" spans="1:20">
      <c r="A2248" s="484"/>
      <c r="B2248" s="484"/>
      <c r="C2248" s="484"/>
      <c r="D2248" s="484"/>
      <c r="E2248" s="484"/>
      <c r="F2248" s="484"/>
      <c r="G2248" s="484"/>
      <c r="H2248" s="484"/>
      <c r="I2248" s="484"/>
      <c r="J2248" s="484"/>
      <c r="K2248" s="484"/>
      <c r="L2248" s="484"/>
      <c r="M2248" s="484"/>
      <c r="N2248" s="484"/>
      <c r="O2248" s="484"/>
      <c r="P2248" s="484"/>
      <c r="Q2248" s="484"/>
      <c r="R2248" s="484"/>
      <c r="S2248" s="484"/>
      <c r="T2248" s="484"/>
    </row>
    <row r="2249" spans="1:20">
      <c r="A2249" s="484"/>
      <c r="B2249" s="484"/>
      <c r="C2249" s="484"/>
      <c r="D2249" s="484"/>
      <c r="E2249" s="484"/>
      <c r="F2249" s="484"/>
      <c r="G2249" s="484"/>
      <c r="H2249" s="484"/>
      <c r="I2249" s="484"/>
      <c r="J2249" s="484"/>
      <c r="K2249" s="484"/>
      <c r="L2249" s="484"/>
      <c r="M2249" s="484"/>
      <c r="N2249" s="484"/>
      <c r="O2249" s="484"/>
      <c r="P2249" s="484"/>
      <c r="Q2249" s="484"/>
      <c r="R2249" s="484"/>
      <c r="S2249" s="484"/>
      <c r="T2249" s="484"/>
    </row>
    <row r="2250" spans="1:20">
      <c r="A2250" s="484"/>
      <c r="B2250" s="484"/>
      <c r="C2250" s="484"/>
      <c r="D2250" s="484"/>
      <c r="E2250" s="484"/>
      <c r="F2250" s="484"/>
      <c r="G2250" s="484"/>
      <c r="H2250" s="484"/>
      <c r="I2250" s="484"/>
      <c r="J2250" s="484"/>
      <c r="K2250" s="484"/>
      <c r="L2250" s="484"/>
      <c r="M2250" s="484"/>
      <c r="N2250" s="484"/>
      <c r="O2250" s="484"/>
      <c r="P2250" s="484"/>
      <c r="Q2250" s="484"/>
      <c r="R2250" s="484"/>
      <c r="S2250" s="484"/>
      <c r="T2250" s="484"/>
    </row>
    <row r="2251" spans="1:20">
      <c r="A2251" s="484"/>
      <c r="B2251" s="484"/>
      <c r="C2251" s="484"/>
      <c r="D2251" s="484"/>
      <c r="E2251" s="484"/>
      <c r="F2251" s="484"/>
      <c r="G2251" s="484"/>
      <c r="H2251" s="484"/>
      <c r="I2251" s="484"/>
      <c r="J2251" s="484"/>
      <c r="K2251" s="484"/>
      <c r="L2251" s="484"/>
      <c r="M2251" s="484"/>
      <c r="N2251" s="484"/>
      <c r="O2251" s="484"/>
      <c r="P2251" s="484"/>
      <c r="Q2251" s="484"/>
      <c r="R2251" s="484"/>
      <c r="S2251" s="484"/>
      <c r="T2251" s="484"/>
    </row>
    <row r="2252" spans="1:20">
      <c r="A2252" s="484"/>
      <c r="B2252" s="484"/>
      <c r="C2252" s="484"/>
      <c r="D2252" s="484"/>
      <c r="E2252" s="484"/>
      <c r="F2252" s="484"/>
      <c r="G2252" s="484"/>
      <c r="H2252" s="484"/>
      <c r="I2252" s="484"/>
      <c r="J2252" s="484"/>
      <c r="K2252" s="484"/>
      <c r="L2252" s="484"/>
      <c r="M2252" s="484"/>
      <c r="N2252" s="484"/>
      <c r="O2252" s="484"/>
      <c r="P2252" s="484"/>
      <c r="Q2252" s="484"/>
      <c r="R2252" s="484"/>
      <c r="S2252" s="484"/>
      <c r="T2252" s="484"/>
    </row>
    <row r="2253" spans="1:20">
      <c r="A2253" s="484"/>
      <c r="B2253" s="484"/>
      <c r="C2253" s="484"/>
      <c r="D2253" s="484"/>
      <c r="E2253" s="484"/>
      <c r="F2253" s="484"/>
      <c r="G2253" s="484"/>
      <c r="H2253" s="484"/>
      <c r="I2253" s="484"/>
      <c r="J2253" s="484"/>
      <c r="K2253" s="484"/>
      <c r="L2253" s="484"/>
      <c r="M2253" s="484"/>
      <c r="N2253" s="484"/>
      <c r="O2253" s="484"/>
      <c r="P2253" s="484"/>
      <c r="Q2253" s="484"/>
      <c r="R2253" s="484"/>
      <c r="S2253" s="484"/>
      <c r="T2253" s="484"/>
    </row>
    <row r="2254" spans="1:20">
      <c r="A2254" s="484"/>
      <c r="B2254" s="484"/>
      <c r="C2254" s="484"/>
      <c r="D2254" s="484"/>
      <c r="E2254" s="484"/>
      <c r="F2254" s="484"/>
      <c r="G2254" s="484"/>
      <c r="H2254" s="484"/>
      <c r="I2254" s="484"/>
      <c r="J2254" s="484"/>
      <c r="K2254" s="484"/>
      <c r="L2254" s="484"/>
      <c r="M2254" s="484"/>
      <c r="N2254" s="484"/>
      <c r="O2254" s="484"/>
      <c r="P2254" s="484"/>
      <c r="Q2254" s="484"/>
      <c r="R2254" s="484"/>
      <c r="S2254" s="484"/>
      <c r="T2254" s="484"/>
    </row>
    <row r="2255" spans="1:20">
      <c r="A2255" s="484"/>
      <c r="B2255" s="484"/>
      <c r="C2255" s="484"/>
      <c r="D2255" s="484"/>
      <c r="E2255" s="484"/>
      <c r="F2255" s="484"/>
      <c r="G2255" s="484"/>
      <c r="H2255" s="484"/>
      <c r="I2255" s="484"/>
      <c r="J2255" s="484"/>
      <c r="K2255" s="484"/>
      <c r="L2255" s="484"/>
      <c r="M2255" s="484"/>
      <c r="N2255" s="484"/>
      <c r="O2255" s="484"/>
      <c r="P2255" s="484"/>
      <c r="Q2255" s="484"/>
      <c r="R2255" s="484"/>
      <c r="S2255" s="484"/>
      <c r="T2255" s="484"/>
    </row>
    <row r="2256" spans="1:20">
      <c r="A2256" s="484"/>
      <c r="B2256" s="484"/>
      <c r="C2256" s="484"/>
      <c r="D2256" s="484"/>
      <c r="E2256" s="484"/>
      <c r="F2256" s="484"/>
      <c r="G2256" s="484"/>
      <c r="H2256" s="484"/>
      <c r="I2256" s="484"/>
      <c r="J2256" s="484"/>
      <c r="K2256" s="484"/>
      <c r="L2256" s="484"/>
      <c r="M2256" s="484"/>
      <c r="N2256" s="484"/>
      <c r="O2256" s="484"/>
      <c r="P2256" s="484"/>
      <c r="Q2256" s="484"/>
      <c r="R2256" s="484"/>
      <c r="S2256" s="484"/>
      <c r="T2256" s="484"/>
    </row>
    <row r="2257" spans="1:20">
      <c r="A2257" s="484"/>
      <c r="B2257" s="484"/>
      <c r="C2257" s="484"/>
      <c r="D2257" s="484"/>
      <c r="E2257" s="484"/>
      <c r="F2257" s="484"/>
      <c r="G2257" s="484"/>
      <c r="H2257" s="484"/>
      <c r="I2257" s="484"/>
      <c r="J2257" s="484"/>
      <c r="K2257" s="484"/>
      <c r="L2257" s="484"/>
      <c r="M2257" s="484"/>
      <c r="N2257" s="484"/>
      <c r="O2257" s="484"/>
      <c r="P2257" s="484"/>
      <c r="Q2257" s="484"/>
      <c r="R2257" s="484"/>
      <c r="S2257" s="484"/>
      <c r="T2257" s="484"/>
    </row>
    <row r="2258" spans="1:20">
      <c r="A2258" s="484"/>
      <c r="B2258" s="484"/>
      <c r="C2258" s="484"/>
      <c r="D2258" s="484"/>
      <c r="E2258" s="484"/>
      <c r="F2258" s="484"/>
      <c r="G2258" s="484"/>
      <c r="H2258" s="484"/>
      <c r="I2258" s="484"/>
      <c r="J2258" s="484"/>
      <c r="K2258" s="484"/>
      <c r="L2258" s="484"/>
      <c r="M2258" s="484"/>
      <c r="N2258" s="484"/>
      <c r="O2258" s="484"/>
      <c r="P2258" s="484"/>
      <c r="Q2258" s="484"/>
      <c r="R2258" s="484"/>
      <c r="S2258" s="484"/>
      <c r="T2258" s="484"/>
    </row>
    <row r="2259" spans="1:20">
      <c r="A2259" s="484"/>
      <c r="B2259" s="484"/>
      <c r="C2259" s="484"/>
      <c r="D2259" s="484"/>
      <c r="E2259" s="484"/>
      <c r="F2259" s="484"/>
      <c r="G2259" s="484"/>
      <c r="H2259" s="484"/>
      <c r="I2259" s="484"/>
      <c r="J2259" s="484"/>
      <c r="K2259" s="484"/>
      <c r="L2259" s="484"/>
      <c r="M2259" s="484"/>
      <c r="N2259" s="484"/>
      <c r="O2259" s="484"/>
      <c r="P2259" s="484"/>
      <c r="Q2259" s="484"/>
      <c r="R2259" s="484"/>
      <c r="S2259" s="484"/>
      <c r="T2259" s="484"/>
    </row>
    <row r="2260" spans="1:20">
      <c r="A2260" s="484"/>
      <c r="B2260" s="484"/>
      <c r="C2260" s="484"/>
      <c r="D2260" s="484"/>
      <c r="E2260" s="484"/>
      <c r="F2260" s="484"/>
      <c r="G2260" s="484"/>
      <c r="H2260" s="484"/>
      <c r="I2260" s="484"/>
      <c r="J2260" s="484"/>
      <c r="K2260" s="484"/>
      <c r="L2260" s="484"/>
      <c r="M2260" s="484"/>
      <c r="N2260" s="484"/>
      <c r="O2260" s="484"/>
      <c r="P2260" s="484"/>
      <c r="Q2260" s="484"/>
      <c r="R2260" s="484"/>
      <c r="S2260" s="484"/>
      <c r="T2260" s="484"/>
    </row>
    <row r="2261" spans="1:20">
      <c r="A2261" s="484"/>
      <c r="B2261" s="484"/>
      <c r="C2261" s="484"/>
      <c r="D2261" s="484"/>
      <c r="E2261" s="484"/>
      <c r="F2261" s="484"/>
      <c r="G2261" s="484"/>
      <c r="H2261" s="484"/>
      <c r="I2261" s="484"/>
      <c r="J2261" s="484"/>
      <c r="K2261" s="484"/>
      <c r="L2261" s="484"/>
      <c r="M2261" s="484"/>
      <c r="N2261" s="484"/>
      <c r="O2261" s="484"/>
      <c r="P2261" s="484"/>
      <c r="Q2261" s="484"/>
      <c r="R2261" s="484"/>
      <c r="S2261" s="484"/>
      <c r="T2261" s="484"/>
    </row>
    <row r="2262" spans="1:20">
      <c r="A2262" s="484"/>
      <c r="B2262" s="484"/>
      <c r="C2262" s="484"/>
      <c r="D2262" s="484"/>
      <c r="E2262" s="484"/>
      <c r="F2262" s="484"/>
      <c r="G2262" s="484"/>
      <c r="H2262" s="484"/>
      <c r="I2262" s="484"/>
      <c r="J2262" s="484"/>
      <c r="K2262" s="484"/>
      <c r="L2262" s="484"/>
      <c r="M2262" s="484"/>
      <c r="N2262" s="484"/>
      <c r="O2262" s="484"/>
      <c r="P2262" s="484"/>
      <c r="Q2262" s="484"/>
      <c r="R2262" s="484"/>
      <c r="S2262" s="484"/>
      <c r="T2262" s="484"/>
    </row>
    <row r="2263" spans="1:20">
      <c r="A2263" s="484"/>
      <c r="B2263" s="484"/>
      <c r="C2263" s="484"/>
      <c r="D2263" s="484"/>
      <c r="E2263" s="484"/>
      <c r="F2263" s="484"/>
      <c r="G2263" s="484"/>
      <c r="H2263" s="484"/>
      <c r="I2263" s="484"/>
      <c r="J2263" s="484"/>
      <c r="K2263" s="484"/>
      <c r="L2263" s="484"/>
      <c r="M2263" s="484"/>
      <c r="N2263" s="484"/>
      <c r="O2263" s="484"/>
      <c r="P2263" s="484"/>
      <c r="Q2263" s="484"/>
      <c r="R2263" s="484"/>
      <c r="S2263" s="484"/>
      <c r="T2263" s="484"/>
    </row>
    <row r="2264" spans="1:20">
      <c r="A2264" s="484"/>
      <c r="B2264" s="484"/>
      <c r="C2264" s="484"/>
      <c r="D2264" s="484"/>
      <c r="E2264" s="484"/>
      <c r="F2264" s="484"/>
      <c r="G2264" s="484"/>
      <c r="H2264" s="484"/>
      <c r="I2264" s="484"/>
      <c r="J2264" s="484"/>
      <c r="K2264" s="484"/>
      <c r="L2264" s="484"/>
      <c r="M2264" s="484"/>
      <c r="N2264" s="484"/>
      <c r="O2264" s="484"/>
      <c r="P2264" s="484"/>
      <c r="Q2264" s="484"/>
      <c r="R2264" s="484"/>
      <c r="S2264" s="484"/>
      <c r="T2264" s="484"/>
    </row>
    <row r="2265" spans="1:20">
      <c r="A2265" s="484"/>
      <c r="B2265" s="484"/>
      <c r="C2265" s="484"/>
      <c r="D2265" s="484"/>
      <c r="E2265" s="484"/>
      <c r="F2265" s="484"/>
      <c r="G2265" s="484"/>
      <c r="H2265" s="484"/>
      <c r="I2265" s="484"/>
      <c r="J2265" s="484"/>
      <c r="K2265" s="484"/>
      <c r="L2265" s="484"/>
      <c r="M2265" s="484"/>
      <c r="N2265" s="484"/>
      <c r="O2265" s="484"/>
      <c r="P2265" s="484"/>
      <c r="Q2265" s="484"/>
      <c r="R2265" s="484"/>
      <c r="S2265" s="484"/>
      <c r="T2265" s="484"/>
    </row>
    <row r="2266" spans="1:20">
      <c r="A2266" s="484"/>
      <c r="B2266" s="484"/>
      <c r="C2266" s="484"/>
      <c r="D2266" s="484"/>
      <c r="E2266" s="484"/>
      <c r="F2266" s="484"/>
      <c r="G2266" s="484"/>
      <c r="H2266" s="484"/>
      <c r="I2266" s="484"/>
      <c r="J2266" s="484"/>
      <c r="K2266" s="484"/>
      <c r="L2266" s="484"/>
      <c r="M2266" s="484"/>
      <c r="N2266" s="484"/>
      <c r="O2266" s="484"/>
      <c r="P2266" s="484"/>
      <c r="Q2266" s="484"/>
      <c r="R2266" s="484"/>
      <c r="S2266" s="484"/>
      <c r="T2266" s="484"/>
    </row>
    <row r="2267" spans="1:20">
      <c r="A2267" s="484"/>
      <c r="B2267" s="484"/>
      <c r="C2267" s="484"/>
      <c r="D2267" s="484"/>
      <c r="E2267" s="484"/>
      <c r="F2267" s="484"/>
      <c r="G2267" s="484"/>
      <c r="H2267" s="484"/>
      <c r="I2267" s="484"/>
      <c r="J2267" s="484"/>
      <c r="K2267" s="484"/>
      <c r="L2267" s="484"/>
      <c r="M2267" s="484"/>
      <c r="N2267" s="484"/>
      <c r="O2267" s="484"/>
      <c r="P2267" s="484"/>
      <c r="Q2267" s="484"/>
      <c r="R2267" s="484"/>
      <c r="S2267" s="484"/>
      <c r="T2267" s="484"/>
    </row>
    <row r="2268" spans="1:20">
      <c r="A2268" s="484"/>
      <c r="B2268" s="484"/>
      <c r="C2268" s="484"/>
      <c r="D2268" s="484"/>
      <c r="E2268" s="484"/>
      <c r="F2268" s="484"/>
      <c r="G2268" s="484"/>
      <c r="H2268" s="484"/>
      <c r="I2268" s="484"/>
      <c r="J2268" s="484"/>
      <c r="K2268" s="484"/>
      <c r="L2268" s="484"/>
      <c r="M2268" s="484"/>
      <c r="N2268" s="484"/>
      <c r="O2268" s="484"/>
      <c r="P2268" s="484"/>
      <c r="Q2268" s="484"/>
      <c r="R2268" s="484"/>
      <c r="S2268" s="484"/>
      <c r="T2268" s="484"/>
    </row>
    <row r="2269" spans="1:20">
      <c r="A2269" s="484"/>
      <c r="B2269" s="484"/>
      <c r="C2269" s="484"/>
      <c r="D2269" s="484"/>
      <c r="E2269" s="484"/>
      <c r="F2269" s="484"/>
      <c r="G2269" s="484"/>
      <c r="H2269" s="484"/>
      <c r="I2269" s="484"/>
      <c r="J2269" s="484"/>
      <c r="K2269" s="484"/>
      <c r="L2269" s="484"/>
      <c r="M2269" s="484"/>
      <c r="N2269" s="484"/>
      <c r="O2269" s="484"/>
      <c r="P2269" s="484"/>
      <c r="Q2269" s="484"/>
      <c r="R2269" s="484"/>
      <c r="S2269" s="484"/>
      <c r="T2269" s="484"/>
    </row>
    <row r="2270" spans="1:20">
      <c r="A2270" s="484"/>
      <c r="B2270" s="484"/>
      <c r="C2270" s="484"/>
      <c r="D2270" s="484"/>
      <c r="E2270" s="484"/>
      <c r="F2270" s="484"/>
      <c r="G2270" s="484"/>
      <c r="H2270" s="484"/>
      <c r="I2270" s="484"/>
      <c r="J2270" s="484"/>
      <c r="K2270" s="484"/>
      <c r="L2270" s="484"/>
      <c r="M2270" s="484"/>
      <c r="N2270" s="484"/>
      <c r="O2270" s="484"/>
      <c r="P2270" s="484"/>
      <c r="Q2270" s="484"/>
      <c r="R2270" s="484"/>
      <c r="S2270" s="484"/>
      <c r="T2270" s="484"/>
    </row>
    <row r="2271" spans="1:20">
      <c r="A2271" s="484"/>
      <c r="B2271" s="484"/>
      <c r="C2271" s="484"/>
      <c r="D2271" s="484"/>
      <c r="E2271" s="484"/>
      <c r="F2271" s="484"/>
      <c r="G2271" s="484"/>
      <c r="H2271" s="484"/>
      <c r="I2271" s="484"/>
      <c r="J2271" s="484"/>
      <c r="K2271" s="484"/>
      <c r="L2271" s="484"/>
      <c r="M2271" s="484"/>
      <c r="N2271" s="484"/>
      <c r="O2271" s="484"/>
      <c r="P2271" s="484"/>
      <c r="Q2271" s="484"/>
      <c r="R2271" s="484"/>
      <c r="S2271" s="484"/>
      <c r="T2271" s="484"/>
    </row>
    <row r="2272" spans="1:20">
      <c r="A2272" s="484"/>
      <c r="B2272" s="484"/>
      <c r="C2272" s="484"/>
      <c r="D2272" s="484"/>
      <c r="E2272" s="484"/>
      <c r="F2272" s="484"/>
      <c r="G2272" s="484"/>
      <c r="H2272" s="484"/>
      <c r="I2272" s="484"/>
      <c r="J2272" s="484"/>
      <c r="K2272" s="484"/>
      <c r="L2272" s="484"/>
      <c r="M2272" s="484"/>
      <c r="N2272" s="484"/>
      <c r="O2272" s="484"/>
      <c r="P2272" s="484"/>
      <c r="Q2272" s="484"/>
      <c r="R2272" s="484"/>
      <c r="S2272" s="484"/>
      <c r="T2272" s="484"/>
    </row>
    <row r="2273" spans="1:20">
      <c r="A2273" s="484"/>
      <c r="B2273" s="484"/>
      <c r="C2273" s="484"/>
      <c r="D2273" s="484"/>
      <c r="E2273" s="484"/>
      <c r="F2273" s="484"/>
      <c r="G2273" s="484"/>
      <c r="H2273" s="484"/>
      <c r="I2273" s="484"/>
      <c r="J2273" s="484"/>
      <c r="K2273" s="484"/>
      <c r="L2273" s="484"/>
      <c r="M2273" s="484"/>
      <c r="N2273" s="484"/>
      <c r="O2273" s="484"/>
      <c r="P2273" s="484"/>
      <c r="Q2273" s="484"/>
      <c r="R2273" s="484"/>
      <c r="S2273" s="484"/>
      <c r="T2273" s="484"/>
    </row>
    <row r="2274" spans="1:20">
      <c r="A2274" s="484"/>
      <c r="B2274" s="484"/>
      <c r="C2274" s="484"/>
      <c r="D2274" s="484"/>
      <c r="E2274" s="484"/>
      <c r="F2274" s="484"/>
      <c r="G2274" s="484"/>
      <c r="H2274" s="484"/>
      <c r="I2274" s="484"/>
      <c r="J2274" s="484"/>
      <c r="K2274" s="484"/>
      <c r="L2274" s="484"/>
      <c r="M2274" s="484"/>
      <c r="N2274" s="484"/>
      <c r="O2274" s="484"/>
      <c r="P2274" s="484"/>
      <c r="Q2274" s="484"/>
      <c r="R2274" s="484"/>
      <c r="S2274" s="484"/>
      <c r="T2274" s="484"/>
    </row>
    <row r="2275" spans="1:20">
      <c r="A2275" s="484"/>
      <c r="B2275" s="484"/>
      <c r="C2275" s="484"/>
      <c r="D2275" s="484"/>
      <c r="E2275" s="484"/>
      <c r="F2275" s="484"/>
      <c r="G2275" s="484"/>
      <c r="H2275" s="484"/>
      <c r="I2275" s="484"/>
      <c r="J2275" s="484"/>
      <c r="K2275" s="484"/>
      <c r="L2275" s="484"/>
      <c r="M2275" s="484"/>
      <c r="N2275" s="484"/>
      <c r="O2275" s="484"/>
      <c r="P2275" s="484"/>
      <c r="Q2275" s="484"/>
      <c r="R2275" s="484"/>
      <c r="S2275" s="484"/>
      <c r="T2275" s="484"/>
    </row>
    <row r="2276" spans="1:20">
      <c r="A2276" s="484"/>
      <c r="B2276" s="484"/>
      <c r="C2276" s="484"/>
      <c r="D2276" s="484"/>
      <c r="E2276" s="484"/>
      <c r="F2276" s="484"/>
      <c r="G2276" s="484"/>
      <c r="H2276" s="484"/>
      <c r="I2276" s="484"/>
      <c r="J2276" s="484"/>
      <c r="K2276" s="484"/>
      <c r="L2276" s="484"/>
      <c r="M2276" s="484"/>
      <c r="N2276" s="484"/>
      <c r="O2276" s="484"/>
      <c r="P2276" s="484"/>
      <c r="Q2276" s="484"/>
      <c r="R2276" s="484"/>
      <c r="S2276" s="484"/>
      <c r="T2276" s="484"/>
    </row>
    <row r="2277" spans="1:20">
      <c r="A2277" s="484"/>
      <c r="B2277" s="484"/>
      <c r="C2277" s="484"/>
      <c r="D2277" s="484"/>
      <c r="E2277" s="484"/>
      <c r="F2277" s="484"/>
      <c r="G2277" s="484"/>
      <c r="H2277" s="484"/>
      <c r="I2277" s="484"/>
      <c r="J2277" s="484"/>
      <c r="K2277" s="484"/>
      <c r="L2277" s="484"/>
      <c r="M2277" s="484"/>
      <c r="N2277" s="484"/>
      <c r="O2277" s="484"/>
      <c r="P2277" s="484"/>
      <c r="Q2277" s="484"/>
      <c r="R2277" s="484"/>
      <c r="S2277" s="484"/>
      <c r="T2277" s="484"/>
    </row>
    <row r="2278" spans="1:20">
      <c r="A2278" s="484"/>
      <c r="B2278" s="484"/>
      <c r="C2278" s="484"/>
      <c r="D2278" s="484"/>
      <c r="E2278" s="484"/>
      <c r="F2278" s="484"/>
      <c r="G2278" s="484"/>
      <c r="H2278" s="484"/>
      <c r="I2278" s="484"/>
      <c r="J2278" s="484"/>
      <c r="K2278" s="484"/>
      <c r="L2278" s="484"/>
      <c r="M2278" s="484"/>
      <c r="N2278" s="484"/>
      <c r="O2278" s="484"/>
      <c r="P2278" s="484"/>
      <c r="Q2278" s="484"/>
      <c r="R2278" s="484"/>
      <c r="S2278" s="484"/>
      <c r="T2278" s="484"/>
    </row>
    <row r="2279" spans="1:20">
      <c r="A2279" s="484"/>
      <c r="B2279" s="484"/>
      <c r="C2279" s="484"/>
      <c r="D2279" s="484"/>
      <c r="E2279" s="484"/>
      <c r="F2279" s="484"/>
      <c r="G2279" s="484"/>
      <c r="H2279" s="484"/>
      <c r="I2279" s="484"/>
      <c r="J2279" s="484"/>
      <c r="K2279" s="484"/>
      <c r="L2279" s="484"/>
      <c r="M2279" s="484"/>
      <c r="N2279" s="484"/>
      <c r="O2279" s="484"/>
      <c r="P2279" s="484"/>
      <c r="Q2279" s="484"/>
      <c r="R2279" s="484"/>
      <c r="S2279" s="484"/>
      <c r="T2279" s="484"/>
    </row>
    <row r="2280" spans="1:20">
      <c r="A2280" s="484"/>
      <c r="B2280" s="484"/>
      <c r="C2280" s="484"/>
      <c r="D2280" s="484"/>
      <c r="E2280" s="484"/>
      <c r="F2280" s="484"/>
      <c r="G2280" s="484"/>
      <c r="H2280" s="484"/>
      <c r="I2280" s="484"/>
      <c r="J2280" s="484"/>
      <c r="K2280" s="484"/>
      <c r="L2280" s="484"/>
      <c r="M2280" s="484"/>
      <c r="N2280" s="484"/>
      <c r="O2280" s="484"/>
      <c r="P2280" s="484"/>
      <c r="Q2280" s="484"/>
      <c r="R2280" s="484"/>
      <c r="S2280" s="484"/>
      <c r="T2280" s="484"/>
    </row>
    <row r="2281" spans="1:20">
      <c r="A2281" s="484"/>
      <c r="B2281" s="484"/>
      <c r="C2281" s="484"/>
      <c r="D2281" s="484"/>
      <c r="E2281" s="484"/>
      <c r="F2281" s="484"/>
      <c r="G2281" s="484"/>
      <c r="H2281" s="484"/>
      <c r="I2281" s="484"/>
      <c r="J2281" s="484"/>
      <c r="K2281" s="484"/>
      <c r="L2281" s="484"/>
      <c r="M2281" s="484"/>
      <c r="N2281" s="484"/>
      <c r="O2281" s="484"/>
      <c r="P2281" s="484"/>
      <c r="Q2281" s="484"/>
      <c r="R2281" s="484"/>
      <c r="S2281" s="484"/>
      <c r="T2281" s="484"/>
    </row>
    <row r="2282" spans="1:20">
      <c r="A2282" s="484"/>
      <c r="B2282" s="484"/>
      <c r="C2282" s="484"/>
      <c r="D2282" s="484"/>
      <c r="E2282" s="484"/>
      <c r="F2282" s="484"/>
      <c r="G2282" s="484"/>
      <c r="H2282" s="484"/>
      <c r="I2282" s="484"/>
      <c r="J2282" s="484"/>
      <c r="K2282" s="484"/>
      <c r="L2282" s="484"/>
      <c r="M2282" s="484"/>
      <c r="N2282" s="484"/>
      <c r="O2282" s="484"/>
      <c r="P2282" s="484"/>
      <c r="Q2282" s="484"/>
      <c r="R2282" s="484"/>
      <c r="S2282" s="484"/>
      <c r="T2282" s="484"/>
    </row>
    <row r="2283" spans="1:20">
      <c r="A2283" s="484"/>
      <c r="B2283" s="484"/>
      <c r="C2283" s="484"/>
      <c r="D2283" s="484"/>
      <c r="E2283" s="484"/>
      <c r="F2283" s="484"/>
      <c r="G2283" s="484"/>
      <c r="H2283" s="484"/>
      <c r="I2283" s="484"/>
      <c r="J2283" s="484"/>
      <c r="K2283" s="484"/>
      <c r="L2283" s="484"/>
      <c r="M2283" s="484"/>
      <c r="N2283" s="484"/>
      <c r="O2283" s="484"/>
      <c r="P2283" s="484"/>
      <c r="Q2283" s="484"/>
      <c r="R2283" s="484"/>
      <c r="S2283" s="484"/>
      <c r="T2283" s="484"/>
    </row>
    <row r="2284" spans="1:20">
      <c r="A2284" s="484"/>
      <c r="B2284" s="484"/>
      <c r="C2284" s="484"/>
      <c r="D2284" s="484"/>
      <c r="E2284" s="484"/>
      <c r="F2284" s="484"/>
      <c r="G2284" s="484"/>
      <c r="H2284" s="484"/>
      <c r="I2284" s="484"/>
      <c r="J2284" s="484"/>
      <c r="K2284" s="484"/>
      <c r="L2284" s="484"/>
      <c r="M2284" s="484"/>
      <c r="N2284" s="484"/>
      <c r="O2284" s="484"/>
      <c r="P2284" s="484"/>
      <c r="Q2284" s="484"/>
      <c r="R2284" s="484"/>
      <c r="S2284" s="484"/>
      <c r="T2284" s="484"/>
    </row>
    <row r="2285" spans="1:20">
      <c r="A2285" s="484"/>
      <c r="B2285" s="484"/>
      <c r="C2285" s="484"/>
      <c r="D2285" s="484"/>
      <c r="E2285" s="484"/>
      <c r="F2285" s="484"/>
      <c r="G2285" s="484"/>
      <c r="H2285" s="484"/>
      <c r="I2285" s="484"/>
      <c r="J2285" s="484"/>
      <c r="K2285" s="484"/>
      <c r="L2285" s="484"/>
      <c r="M2285" s="484"/>
      <c r="N2285" s="484"/>
      <c r="O2285" s="484"/>
      <c r="P2285" s="484"/>
      <c r="Q2285" s="484"/>
      <c r="R2285" s="484"/>
      <c r="S2285" s="484"/>
      <c r="T2285" s="484"/>
    </row>
    <row r="2286" spans="1:20">
      <c r="A2286" s="484"/>
      <c r="B2286" s="484"/>
      <c r="C2286" s="484"/>
      <c r="D2286" s="484"/>
      <c r="E2286" s="484"/>
      <c r="F2286" s="484"/>
      <c r="G2286" s="484"/>
      <c r="H2286" s="484"/>
      <c r="I2286" s="484"/>
      <c r="J2286" s="484"/>
      <c r="K2286" s="484"/>
      <c r="L2286" s="484"/>
      <c r="M2286" s="484"/>
      <c r="N2286" s="484"/>
      <c r="O2286" s="484"/>
      <c r="P2286" s="484"/>
      <c r="Q2286" s="484"/>
      <c r="R2286" s="484"/>
      <c r="S2286" s="484"/>
      <c r="T2286" s="484"/>
    </row>
    <row r="2287" spans="1:20">
      <c r="A2287" s="484"/>
      <c r="B2287" s="484"/>
      <c r="C2287" s="484"/>
      <c r="D2287" s="484"/>
      <c r="E2287" s="484"/>
      <c r="F2287" s="484"/>
      <c r="G2287" s="484"/>
      <c r="H2287" s="484"/>
      <c r="I2287" s="484"/>
      <c r="J2287" s="484"/>
      <c r="K2287" s="484"/>
      <c r="L2287" s="484"/>
      <c r="M2287" s="484"/>
      <c r="N2287" s="484"/>
      <c r="O2287" s="484"/>
      <c r="P2287" s="484"/>
      <c r="Q2287" s="484"/>
      <c r="R2287" s="484"/>
      <c r="S2287" s="484"/>
      <c r="T2287" s="484"/>
    </row>
    <row r="2288" spans="1:20">
      <c r="A2288" s="484"/>
      <c r="B2288" s="484"/>
      <c r="C2288" s="484"/>
      <c r="D2288" s="484"/>
      <c r="E2288" s="484"/>
      <c r="F2288" s="484"/>
      <c r="G2288" s="484"/>
      <c r="H2288" s="484"/>
      <c r="I2288" s="484"/>
      <c r="J2288" s="484"/>
      <c r="K2288" s="484"/>
      <c r="L2288" s="484"/>
      <c r="M2288" s="484"/>
      <c r="N2288" s="484"/>
      <c r="O2288" s="484"/>
      <c r="P2288" s="484"/>
      <c r="Q2288" s="484"/>
      <c r="R2288" s="484"/>
      <c r="S2288" s="484"/>
      <c r="T2288" s="484"/>
    </row>
    <row r="2289" spans="1:20">
      <c r="A2289" s="484"/>
      <c r="B2289" s="484"/>
      <c r="C2289" s="484"/>
      <c r="D2289" s="484"/>
      <c r="E2289" s="484"/>
      <c r="F2289" s="484"/>
      <c r="G2289" s="484"/>
      <c r="H2289" s="484"/>
      <c r="I2289" s="484"/>
      <c r="J2289" s="484"/>
      <c r="K2289" s="484"/>
      <c r="L2289" s="484"/>
      <c r="M2289" s="484"/>
      <c r="N2289" s="484"/>
      <c r="O2289" s="484"/>
      <c r="P2289" s="484"/>
      <c r="Q2289" s="484"/>
      <c r="R2289" s="484"/>
      <c r="S2289" s="484"/>
      <c r="T2289" s="484"/>
    </row>
    <row r="2290" spans="1:20">
      <c r="A2290" s="484"/>
      <c r="B2290" s="484"/>
      <c r="C2290" s="484"/>
      <c r="D2290" s="484"/>
      <c r="E2290" s="484"/>
      <c r="F2290" s="484"/>
      <c r="G2290" s="484"/>
      <c r="H2290" s="484"/>
      <c r="I2290" s="484"/>
      <c r="J2290" s="484"/>
      <c r="K2290" s="484"/>
      <c r="L2290" s="484"/>
      <c r="M2290" s="484"/>
      <c r="N2290" s="484"/>
      <c r="O2290" s="484"/>
      <c r="P2290" s="484"/>
      <c r="Q2290" s="484"/>
      <c r="R2290" s="484"/>
      <c r="S2290" s="484"/>
      <c r="T2290" s="484"/>
    </row>
    <row r="2291" spans="1:20">
      <c r="A2291" s="484"/>
      <c r="B2291" s="484"/>
      <c r="C2291" s="484"/>
      <c r="D2291" s="484"/>
      <c r="E2291" s="484"/>
      <c r="F2291" s="484"/>
      <c r="G2291" s="484"/>
      <c r="H2291" s="484"/>
      <c r="I2291" s="484"/>
      <c r="J2291" s="484"/>
      <c r="K2291" s="484"/>
      <c r="L2291" s="484"/>
      <c r="M2291" s="484"/>
      <c r="N2291" s="484"/>
      <c r="O2291" s="484"/>
      <c r="P2291" s="484"/>
      <c r="Q2291" s="484"/>
      <c r="R2291" s="484"/>
      <c r="S2291" s="484"/>
      <c r="T2291" s="484"/>
    </row>
    <row r="2292" spans="1:20">
      <c r="A2292" s="484"/>
      <c r="B2292" s="484"/>
      <c r="C2292" s="484"/>
      <c r="D2292" s="484"/>
      <c r="E2292" s="484"/>
      <c r="F2292" s="484"/>
      <c r="G2292" s="484"/>
      <c r="H2292" s="484"/>
      <c r="I2292" s="484"/>
      <c r="J2292" s="484"/>
      <c r="K2292" s="484"/>
      <c r="L2292" s="484"/>
      <c r="M2292" s="484"/>
      <c r="N2292" s="484"/>
      <c r="O2292" s="484"/>
      <c r="P2292" s="484"/>
      <c r="Q2292" s="484"/>
      <c r="R2292" s="484"/>
      <c r="S2292" s="484"/>
      <c r="T2292" s="484"/>
    </row>
    <row r="2293" spans="1:20">
      <c r="A2293" s="484"/>
      <c r="B2293" s="484"/>
      <c r="C2293" s="484"/>
      <c r="D2293" s="484"/>
      <c r="E2293" s="484"/>
      <c r="F2293" s="484"/>
      <c r="G2293" s="484"/>
      <c r="H2293" s="484"/>
      <c r="I2293" s="484"/>
      <c r="J2293" s="484"/>
      <c r="K2293" s="484"/>
      <c r="L2293" s="484"/>
      <c r="M2293" s="484"/>
      <c r="N2293" s="484"/>
      <c r="O2293" s="484"/>
      <c r="P2293" s="484"/>
      <c r="Q2293" s="484"/>
      <c r="R2293" s="484"/>
      <c r="S2293" s="484"/>
      <c r="T2293" s="484"/>
    </row>
    <row r="2294" spans="1:20">
      <c r="A2294" s="484"/>
      <c r="B2294" s="484"/>
      <c r="C2294" s="484"/>
      <c r="D2294" s="484"/>
      <c r="E2294" s="484"/>
      <c r="F2294" s="484"/>
      <c r="G2294" s="484"/>
      <c r="H2294" s="484"/>
      <c r="I2294" s="484"/>
      <c r="J2294" s="484"/>
      <c r="K2294" s="484"/>
      <c r="L2294" s="484"/>
      <c r="M2294" s="484"/>
      <c r="N2294" s="484"/>
      <c r="O2294" s="484"/>
      <c r="P2294" s="484"/>
      <c r="Q2294" s="484"/>
      <c r="R2294" s="484"/>
      <c r="S2294" s="484"/>
      <c r="T2294" s="484"/>
    </row>
    <row r="2295" spans="1:20">
      <c r="A2295" s="484"/>
      <c r="B2295" s="484"/>
      <c r="C2295" s="484"/>
      <c r="D2295" s="484"/>
      <c r="E2295" s="484"/>
      <c r="F2295" s="484"/>
      <c r="G2295" s="484"/>
      <c r="H2295" s="484"/>
      <c r="I2295" s="484"/>
      <c r="J2295" s="484"/>
      <c r="K2295" s="484"/>
      <c r="L2295" s="484"/>
      <c r="M2295" s="484"/>
      <c r="N2295" s="484"/>
      <c r="O2295" s="484"/>
      <c r="P2295" s="484"/>
      <c r="Q2295" s="484"/>
      <c r="R2295" s="484"/>
      <c r="S2295" s="484"/>
      <c r="T2295" s="484"/>
    </row>
    <row r="2296" spans="1:20">
      <c r="A2296" s="484"/>
      <c r="B2296" s="484"/>
      <c r="C2296" s="484"/>
      <c r="D2296" s="484"/>
      <c r="E2296" s="484"/>
      <c r="F2296" s="484"/>
      <c r="G2296" s="484"/>
      <c r="H2296" s="484"/>
      <c r="I2296" s="484"/>
      <c r="J2296" s="484"/>
      <c r="K2296" s="484"/>
      <c r="L2296" s="484"/>
      <c r="M2296" s="484"/>
      <c r="N2296" s="484"/>
      <c r="O2296" s="484"/>
      <c r="P2296" s="484"/>
      <c r="Q2296" s="484"/>
      <c r="R2296" s="484"/>
      <c r="S2296" s="484"/>
      <c r="T2296" s="484"/>
    </row>
    <row r="2297" spans="1:20">
      <c r="A2297" s="484"/>
      <c r="B2297" s="484"/>
      <c r="C2297" s="484"/>
      <c r="D2297" s="484"/>
      <c r="E2297" s="484"/>
      <c r="F2297" s="484"/>
      <c r="G2297" s="484"/>
      <c r="H2297" s="484"/>
      <c r="I2297" s="484"/>
      <c r="J2297" s="484"/>
      <c r="K2297" s="484"/>
      <c r="L2297" s="484"/>
      <c r="M2297" s="484"/>
      <c r="N2297" s="484"/>
      <c r="O2297" s="484"/>
      <c r="P2297" s="484"/>
      <c r="Q2297" s="484"/>
      <c r="R2297" s="484"/>
      <c r="S2297" s="484"/>
      <c r="T2297" s="484"/>
    </row>
    <row r="2298" spans="1:20">
      <c r="A2298" s="484"/>
      <c r="B2298" s="484"/>
      <c r="C2298" s="484"/>
      <c r="D2298" s="484"/>
      <c r="E2298" s="484"/>
      <c r="F2298" s="484"/>
      <c r="G2298" s="484"/>
      <c r="H2298" s="484"/>
      <c r="I2298" s="484"/>
      <c r="J2298" s="484"/>
      <c r="K2298" s="484"/>
      <c r="L2298" s="484"/>
      <c r="M2298" s="484"/>
      <c r="N2298" s="484"/>
      <c r="O2298" s="484"/>
      <c r="P2298" s="484"/>
      <c r="Q2298" s="484"/>
      <c r="R2298" s="484"/>
      <c r="S2298" s="484"/>
      <c r="T2298" s="484"/>
    </row>
    <row r="2299" spans="1:20">
      <c r="A2299" s="484"/>
      <c r="B2299" s="484"/>
      <c r="C2299" s="484"/>
      <c r="D2299" s="484"/>
      <c r="E2299" s="484"/>
      <c r="F2299" s="484"/>
      <c r="G2299" s="484"/>
      <c r="H2299" s="484"/>
      <c r="I2299" s="484"/>
      <c r="J2299" s="484"/>
      <c r="K2299" s="484"/>
      <c r="L2299" s="484"/>
      <c r="M2299" s="484"/>
      <c r="N2299" s="484"/>
      <c r="O2299" s="484"/>
      <c r="P2299" s="484"/>
      <c r="Q2299" s="484"/>
      <c r="R2299" s="484"/>
      <c r="S2299" s="484"/>
      <c r="T2299" s="484"/>
    </row>
    <row r="2300" spans="1:20">
      <c r="A2300" s="484"/>
      <c r="B2300" s="484"/>
      <c r="C2300" s="484"/>
      <c r="D2300" s="484"/>
      <c r="E2300" s="484"/>
      <c r="F2300" s="484"/>
      <c r="G2300" s="484"/>
      <c r="H2300" s="484"/>
      <c r="I2300" s="484"/>
      <c r="J2300" s="484"/>
      <c r="K2300" s="484"/>
      <c r="L2300" s="484"/>
      <c r="M2300" s="484"/>
      <c r="N2300" s="484"/>
      <c r="O2300" s="484"/>
      <c r="P2300" s="484"/>
      <c r="Q2300" s="484"/>
      <c r="R2300" s="484"/>
      <c r="S2300" s="484"/>
      <c r="T2300" s="484"/>
    </row>
    <row r="2301" spans="1:20">
      <c r="A2301" s="484"/>
      <c r="B2301" s="484"/>
      <c r="C2301" s="484"/>
      <c r="D2301" s="484"/>
      <c r="E2301" s="484"/>
      <c r="F2301" s="484"/>
      <c r="G2301" s="484"/>
      <c r="H2301" s="484"/>
      <c r="I2301" s="484"/>
      <c r="J2301" s="484"/>
      <c r="K2301" s="484"/>
      <c r="L2301" s="484"/>
      <c r="M2301" s="484"/>
      <c r="N2301" s="484"/>
      <c r="O2301" s="484"/>
      <c r="P2301" s="484"/>
      <c r="Q2301" s="484"/>
      <c r="R2301" s="484"/>
      <c r="S2301" s="484"/>
      <c r="T2301" s="484"/>
    </row>
    <row r="2302" spans="1:20">
      <c r="A2302" s="484"/>
      <c r="B2302" s="484"/>
      <c r="C2302" s="484"/>
      <c r="D2302" s="484"/>
      <c r="E2302" s="484"/>
      <c r="F2302" s="484"/>
      <c r="G2302" s="484"/>
      <c r="H2302" s="484"/>
      <c r="I2302" s="484"/>
      <c r="J2302" s="484"/>
      <c r="K2302" s="484"/>
      <c r="L2302" s="484"/>
      <c r="M2302" s="484"/>
      <c r="N2302" s="484"/>
      <c r="O2302" s="484"/>
      <c r="P2302" s="484"/>
      <c r="Q2302" s="484"/>
      <c r="R2302" s="484"/>
      <c r="S2302" s="484"/>
      <c r="T2302" s="484"/>
    </row>
    <row r="2303" spans="1:20">
      <c r="A2303" s="484"/>
      <c r="B2303" s="484"/>
      <c r="C2303" s="484"/>
      <c r="D2303" s="484"/>
      <c r="E2303" s="484"/>
      <c r="F2303" s="484"/>
      <c r="G2303" s="484"/>
      <c r="H2303" s="484"/>
      <c r="I2303" s="484"/>
      <c r="J2303" s="484"/>
      <c r="K2303" s="484"/>
      <c r="L2303" s="484"/>
      <c r="M2303" s="484"/>
      <c r="N2303" s="484"/>
      <c r="O2303" s="484"/>
      <c r="P2303" s="484"/>
      <c r="Q2303" s="484"/>
      <c r="R2303" s="484"/>
      <c r="S2303" s="484"/>
      <c r="T2303" s="484"/>
    </row>
    <row r="2304" spans="1:20">
      <c r="A2304" s="484"/>
      <c r="B2304" s="484"/>
      <c r="C2304" s="484"/>
      <c r="D2304" s="484"/>
      <c r="E2304" s="484"/>
      <c r="F2304" s="484"/>
      <c r="G2304" s="484"/>
      <c r="H2304" s="484"/>
      <c r="I2304" s="484"/>
      <c r="J2304" s="484"/>
      <c r="K2304" s="484"/>
      <c r="L2304" s="484"/>
      <c r="M2304" s="484"/>
      <c r="N2304" s="484"/>
      <c r="O2304" s="484"/>
      <c r="P2304" s="484"/>
      <c r="Q2304" s="484"/>
      <c r="R2304" s="484"/>
      <c r="S2304" s="484"/>
      <c r="T2304" s="484"/>
    </row>
    <row r="2305" spans="1:20">
      <c r="A2305" s="484"/>
      <c r="B2305" s="484"/>
      <c r="C2305" s="484"/>
      <c r="D2305" s="484"/>
      <c r="E2305" s="484"/>
      <c r="F2305" s="484"/>
      <c r="G2305" s="484"/>
      <c r="H2305" s="484"/>
      <c r="I2305" s="484"/>
      <c r="J2305" s="484"/>
      <c r="K2305" s="484"/>
      <c r="L2305" s="484"/>
      <c r="M2305" s="484"/>
      <c r="N2305" s="484"/>
      <c r="O2305" s="484"/>
      <c r="P2305" s="484"/>
      <c r="Q2305" s="484"/>
      <c r="R2305" s="484"/>
      <c r="S2305" s="484"/>
      <c r="T2305" s="484"/>
    </row>
    <row r="2306" spans="1:20">
      <c r="A2306" s="484"/>
      <c r="B2306" s="484"/>
      <c r="C2306" s="484"/>
      <c r="D2306" s="484"/>
      <c r="E2306" s="484"/>
      <c r="F2306" s="484"/>
      <c r="G2306" s="484"/>
      <c r="H2306" s="484"/>
      <c r="I2306" s="484"/>
      <c r="J2306" s="484"/>
      <c r="K2306" s="484"/>
      <c r="L2306" s="484"/>
      <c r="M2306" s="484"/>
      <c r="N2306" s="484"/>
      <c r="O2306" s="484"/>
      <c r="P2306" s="484"/>
      <c r="Q2306" s="484"/>
      <c r="R2306" s="484"/>
      <c r="S2306" s="484"/>
      <c r="T2306" s="484"/>
    </row>
    <row r="2307" spans="1:20">
      <c r="A2307" s="484"/>
      <c r="B2307" s="484"/>
      <c r="C2307" s="484"/>
      <c r="D2307" s="484"/>
      <c r="E2307" s="484"/>
      <c r="F2307" s="484"/>
      <c r="G2307" s="484"/>
      <c r="H2307" s="484"/>
      <c r="I2307" s="484"/>
      <c r="J2307" s="484"/>
      <c r="K2307" s="484"/>
      <c r="L2307" s="484"/>
      <c r="M2307" s="484"/>
      <c r="N2307" s="484"/>
      <c r="O2307" s="484"/>
      <c r="P2307" s="484"/>
      <c r="Q2307" s="484"/>
      <c r="R2307" s="484"/>
      <c r="S2307" s="484"/>
      <c r="T2307" s="484"/>
    </row>
    <row r="2308" spans="1:20">
      <c r="A2308" s="484"/>
      <c r="B2308" s="484"/>
      <c r="C2308" s="484"/>
      <c r="D2308" s="484"/>
      <c r="E2308" s="484"/>
      <c r="F2308" s="484"/>
      <c r="G2308" s="484"/>
      <c r="H2308" s="484"/>
      <c r="I2308" s="484"/>
      <c r="J2308" s="484"/>
      <c r="K2308" s="484"/>
      <c r="L2308" s="484"/>
      <c r="M2308" s="484"/>
      <c r="N2308" s="484"/>
      <c r="O2308" s="484"/>
      <c r="P2308" s="484"/>
      <c r="Q2308" s="484"/>
      <c r="R2308" s="484"/>
      <c r="S2308" s="484"/>
      <c r="T2308" s="484"/>
    </row>
    <row r="2309" spans="1:20">
      <c r="A2309" s="484"/>
      <c r="B2309" s="484"/>
      <c r="C2309" s="484"/>
      <c r="D2309" s="484"/>
      <c r="E2309" s="484"/>
      <c r="F2309" s="484"/>
      <c r="G2309" s="484"/>
      <c r="H2309" s="484"/>
      <c r="I2309" s="484"/>
      <c r="J2309" s="484"/>
      <c r="K2309" s="484"/>
      <c r="L2309" s="484"/>
      <c r="M2309" s="484"/>
      <c r="N2309" s="484"/>
      <c r="O2309" s="484"/>
      <c r="P2309" s="484"/>
      <c r="Q2309" s="484"/>
      <c r="R2309" s="484"/>
      <c r="S2309" s="484"/>
      <c r="T2309" s="484"/>
    </row>
    <row r="2310" spans="1:20">
      <c r="A2310" s="484"/>
      <c r="B2310" s="484"/>
      <c r="C2310" s="484"/>
      <c r="D2310" s="484"/>
      <c r="E2310" s="484"/>
      <c r="F2310" s="484"/>
      <c r="G2310" s="484"/>
      <c r="H2310" s="484"/>
      <c r="I2310" s="484"/>
      <c r="J2310" s="484"/>
      <c r="K2310" s="484"/>
      <c r="L2310" s="484"/>
      <c r="M2310" s="484"/>
      <c r="N2310" s="484"/>
      <c r="O2310" s="484"/>
      <c r="P2310" s="484"/>
      <c r="Q2310" s="484"/>
      <c r="R2310" s="484"/>
      <c r="S2310" s="484"/>
      <c r="T2310" s="484"/>
    </row>
    <row r="2311" spans="1:20">
      <c r="A2311" s="484"/>
      <c r="B2311" s="484"/>
      <c r="C2311" s="484"/>
      <c r="D2311" s="484"/>
      <c r="E2311" s="484"/>
      <c r="F2311" s="484"/>
      <c r="G2311" s="484"/>
      <c r="H2311" s="484"/>
      <c r="I2311" s="484"/>
      <c r="J2311" s="484"/>
      <c r="K2311" s="484"/>
      <c r="L2311" s="484"/>
      <c r="M2311" s="484"/>
      <c r="N2311" s="484"/>
      <c r="O2311" s="484"/>
      <c r="P2311" s="484"/>
      <c r="Q2311" s="484"/>
      <c r="R2311" s="484"/>
      <c r="S2311" s="484"/>
      <c r="T2311" s="484"/>
    </row>
    <row r="2312" spans="1:20">
      <c r="A2312" s="484"/>
      <c r="B2312" s="484"/>
      <c r="C2312" s="484"/>
      <c r="D2312" s="484"/>
      <c r="E2312" s="484"/>
      <c r="F2312" s="484"/>
      <c r="G2312" s="484"/>
      <c r="H2312" s="484"/>
      <c r="I2312" s="484"/>
      <c r="J2312" s="484"/>
      <c r="K2312" s="484"/>
      <c r="L2312" s="484"/>
      <c r="M2312" s="484"/>
      <c r="N2312" s="484"/>
      <c r="O2312" s="484"/>
      <c r="P2312" s="484"/>
      <c r="Q2312" s="484"/>
      <c r="R2312" s="484"/>
      <c r="S2312" s="484"/>
      <c r="T2312" s="484"/>
    </row>
    <row r="2313" spans="1:20">
      <c r="A2313" s="484"/>
      <c r="B2313" s="484"/>
      <c r="C2313" s="484"/>
      <c r="D2313" s="484"/>
      <c r="E2313" s="484"/>
      <c r="F2313" s="484"/>
      <c r="G2313" s="484"/>
      <c r="H2313" s="484"/>
      <c r="I2313" s="484"/>
      <c r="J2313" s="484"/>
      <c r="K2313" s="484"/>
      <c r="L2313" s="484"/>
      <c r="M2313" s="484"/>
      <c r="N2313" s="484"/>
      <c r="O2313" s="484"/>
      <c r="P2313" s="484"/>
      <c r="Q2313" s="484"/>
      <c r="R2313" s="484"/>
      <c r="S2313" s="484"/>
      <c r="T2313" s="484"/>
    </row>
    <row r="2314" spans="1:20">
      <c r="A2314" s="484"/>
      <c r="B2314" s="484"/>
      <c r="C2314" s="484"/>
      <c r="D2314" s="484"/>
      <c r="E2314" s="484"/>
      <c r="F2314" s="484"/>
      <c r="G2314" s="484"/>
      <c r="H2314" s="484"/>
      <c r="I2314" s="484"/>
      <c r="J2314" s="484"/>
      <c r="K2314" s="484"/>
      <c r="L2314" s="484"/>
      <c r="M2314" s="484"/>
      <c r="N2314" s="484"/>
      <c r="O2314" s="484"/>
      <c r="P2314" s="484"/>
      <c r="Q2314" s="484"/>
      <c r="R2314" s="484"/>
      <c r="S2314" s="484"/>
      <c r="T2314" s="484"/>
    </row>
    <row r="2315" spans="1:20">
      <c r="A2315" s="484"/>
      <c r="B2315" s="484"/>
      <c r="C2315" s="484"/>
      <c r="D2315" s="484"/>
      <c r="E2315" s="484"/>
      <c r="F2315" s="484"/>
      <c r="G2315" s="484"/>
      <c r="H2315" s="484"/>
      <c r="I2315" s="484"/>
      <c r="J2315" s="484"/>
      <c r="K2315" s="484"/>
      <c r="L2315" s="484"/>
      <c r="M2315" s="484"/>
      <c r="N2315" s="484"/>
      <c r="O2315" s="484"/>
      <c r="P2315" s="484"/>
      <c r="Q2315" s="484"/>
      <c r="R2315" s="484"/>
      <c r="S2315" s="484"/>
      <c r="T2315" s="484"/>
    </row>
    <row r="2316" spans="1:20">
      <c r="A2316" s="484"/>
      <c r="B2316" s="484"/>
      <c r="C2316" s="484"/>
      <c r="D2316" s="484"/>
      <c r="E2316" s="484"/>
      <c r="F2316" s="484"/>
      <c r="G2316" s="484"/>
      <c r="H2316" s="484"/>
      <c r="I2316" s="484"/>
      <c r="J2316" s="484"/>
      <c r="K2316" s="484"/>
      <c r="L2316" s="484"/>
      <c r="M2316" s="484"/>
      <c r="N2316" s="484"/>
      <c r="O2316" s="484"/>
      <c r="P2316" s="484"/>
      <c r="Q2316" s="484"/>
      <c r="R2316" s="484"/>
      <c r="S2316" s="484"/>
      <c r="T2316" s="484"/>
    </row>
    <row r="2317" spans="1:20">
      <c r="A2317" s="484"/>
      <c r="B2317" s="484"/>
      <c r="C2317" s="484"/>
      <c r="D2317" s="484"/>
      <c r="E2317" s="484"/>
      <c r="F2317" s="484"/>
      <c r="G2317" s="484"/>
      <c r="H2317" s="484"/>
      <c r="I2317" s="484"/>
      <c r="J2317" s="484"/>
      <c r="K2317" s="484"/>
      <c r="L2317" s="484"/>
      <c r="M2317" s="484"/>
      <c r="N2317" s="484"/>
      <c r="O2317" s="484"/>
      <c r="P2317" s="484"/>
      <c r="Q2317" s="484"/>
      <c r="R2317" s="484"/>
      <c r="S2317" s="484"/>
      <c r="T2317" s="484"/>
    </row>
    <row r="2318" spans="1:20">
      <c r="A2318" s="484"/>
      <c r="B2318" s="484"/>
      <c r="C2318" s="484"/>
      <c r="D2318" s="484"/>
      <c r="E2318" s="484"/>
      <c r="F2318" s="484"/>
      <c r="G2318" s="484"/>
      <c r="H2318" s="484"/>
      <c r="I2318" s="484"/>
      <c r="J2318" s="484"/>
      <c r="K2318" s="484"/>
      <c r="L2318" s="484"/>
      <c r="M2318" s="484"/>
      <c r="N2318" s="484"/>
      <c r="O2318" s="484"/>
      <c r="P2318" s="484"/>
      <c r="Q2318" s="484"/>
      <c r="R2318" s="484"/>
      <c r="S2318" s="484"/>
      <c r="T2318" s="484"/>
    </row>
    <row r="2319" spans="1:20">
      <c r="A2319" s="484"/>
      <c r="B2319" s="484"/>
      <c r="C2319" s="484"/>
      <c r="D2319" s="484"/>
      <c r="E2319" s="484"/>
      <c r="F2319" s="484"/>
      <c r="G2319" s="484"/>
      <c r="H2319" s="484"/>
      <c r="I2319" s="484"/>
      <c r="J2319" s="484"/>
      <c r="K2319" s="484"/>
      <c r="L2319" s="484"/>
      <c r="M2319" s="484"/>
      <c r="N2319" s="484"/>
      <c r="O2319" s="484"/>
      <c r="P2319" s="484"/>
      <c r="Q2319" s="484"/>
      <c r="R2319" s="484"/>
      <c r="S2319" s="484"/>
      <c r="T2319" s="484"/>
    </row>
    <row r="2320" spans="1:20">
      <c r="A2320" s="484"/>
      <c r="B2320" s="484"/>
      <c r="C2320" s="484"/>
      <c r="D2320" s="484"/>
      <c r="E2320" s="484"/>
      <c r="F2320" s="484"/>
      <c r="G2320" s="484"/>
      <c r="H2320" s="484"/>
      <c r="I2320" s="484"/>
      <c r="J2320" s="484"/>
      <c r="K2320" s="484"/>
      <c r="L2320" s="484"/>
      <c r="M2320" s="484"/>
      <c r="N2320" s="484"/>
      <c r="O2320" s="484"/>
      <c r="P2320" s="484"/>
      <c r="Q2320" s="484"/>
      <c r="R2320" s="484"/>
      <c r="S2320" s="484"/>
      <c r="T2320" s="484"/>
    </row>
    <row r="2321" spans="1:20">
      <c r="A2321" s="484"/>
      <c r="B2321" s="484"/>
      <c r="C2321" s="484"/>
      <c r="D2321" s="484"/>
      <c r="E2321" s="484"/>
      <c r="F2321" s="484"/>
      <c r="G2321" s="484"/>
      <c r="H2321" s="484"/>
      <c r="I2321" s="484"/>
      <c r="J2321" s="484"/>
      <c r="K2321" s="484"/>
      <c r="L2321" s="484"/>
      <c r="M2321" s="484"/>
      <c r="N2321" s="484"/>
      <c r="O2321" s="484"/>
      <c r="P2321" s="484"/>
      <c r="Q2321" s="484"/>
      <c r="R2321" s="484"/>
      <c r="S2321" s="484"/>
      <c r="T2321" s="484"/>
    </row>
    <row r="2322" spans="1:20">
      <c r="A2322" s="484"/>
      <c r="B2322" s="484"/>
      <c r="C2322" s="484"/>
      <c r="D2322" s="484"/>
      <c r="E2322" s="484"/>
      <c r="F2322" s="484"/>
      <c r="G2322" s="484"/>
      <c r="H2322" s="484"/>
      <c r="I2322" s="484"/>
      <c r="J2322" s="484"/>
      <c r="K2322" s="484"/>
      <c r="L2322" s="484"/>
      <c r="M2322" s="484"/>
      <c r="N2322" s="484"/>
      <c r="O2322" s="484"/>
      <c r="P2322" s="484"/>
      <c r="Q2322" s="484"/>
      <c r="R2322" s="484"/>
      <c r="S2322" s="484"/>
      <c r="T2322" s="484"/>
    </row>
    <row r="2323" spans="1:20">
      <c r="A2323" s="484"/>
      <c r="B2323" s="484"/>
      <c r="C2323" s="484"/>
      <c r="D2323" s="484"/>
      <c r="E2323" s="484"/>
      <c r="F2323" s="484"/>
      <c r="G2323" s="484"/>
      <c r="H2323" s="484"/>
      <c r="I2323" s="484"/>
      <c r="J2323" s="484"/>
      <c r="K2323" s="484"/>
      <c r="L2323" s="484"/>
      <c r="M2323" s="484"/>
      <c r="N2323" s="484"/>
      <c r="O2323" s="484"/>
      <c r="P2323" s="484"/>
      <c r="Q2323" s="484"/>
      <c r="R2323" s="484"/>
      <c r="S2323" s="484"/>
      <c r="T2323" s="484"/>
    </row>
    <row r="2324" spans="1:20">
      <c r="A2324" s="484"/>
      <c r="B2324" s="484"/>
      <c r="C2324" s="484"/>
      <c r="D2324" s="484"/>
      <c r="E2324" s="484"/>
      <c r="F2324" s="484"/>
      <c r="G2324" s="484"/>
      <c r="H2324" s="484"/>
      <c r="I2324" s="484"/>
      <c r="J2324" s="484"/>
      <c r="K2324" s="484"/>
      <c r="L2324" s="484"/>
      <c r="M2324" s="484"/>
      <c r="N2324" s="484"/>
      <c r="O2324" s="484"/>
      <c r="P2324" s="484"/>
      <c r="Q2324" s="484"/>
      <c r="R2324" s="484"/>
      <c r="S2324" s="484"/>
      <c r="T2324" s="484"/>
    </row>
    <row r="2325" spans="1:20">
      <c r="A2325" s="484"/>
      <c r="B2325" s="484"/>
      <c r="C2325" s="484"/>
      <c r="D2325" s="484"/>
      <c r="E2325" s="484"/>
      <c r="F2325" s="484"/>
      <c r="G2325" s="484"/>
      <c r="H2325" s="484"/>
      <c r="I2325" s="484"/>
      <c r="J2325" s="484"/>
      <c r="K2325" s="484"/>
      <c r="L2325" s="484"/>
      <c r="M2325" s="484"/>
      <c r="N2325" s="484"/>
      <c r="O2325" s="484"/>
      <c r="P2325" s="484"/>
      <c r="Q2325" s="484"/>
      <c r="R2325" s="484"/>
      <c r="S2325" s="484"/>
      <c r="T2325" s="484"/>
    </row>
    <row r="2326" spans="1:20">
      <c r="A2326" s="484"/>
      <c r="B2326" s="484"/>
      <c r="C2326" s="484"/>
      <c r="D2326" s="484"/>
      <c r="E2326" s="484"/>
      <c r="F2326" s="484"/>
      <c r="G2326" s="484"/>
      <c r="H2326" s="484"/>
      <c r="I2326" s="484"/>
      <c r="J2326" s="484"/>
      <c r="K2326" s="484"/>
      <c r="L2326" s="484"/>
      <c r="M2326" s="484"/>
      <c r="N2326" s="484"/>
      <c r="O2326" s="484"/>
      <c r="P2326" s="484"/>
      <c r="Q2326" s="484"/>
      <c r="R2326" s="484"/>
      <c r="S2326" s="484"/>
      <c r="T2326" s="484"/>
    </row>
    <row r="2327" spans="1:20">
      <c r="A2327" s="484"/>
      <c r="B2327" s="484"/>
      <c r="C2327" s="484"/>
      <c r="D2327" s="484"/>
      <c r="E2327" s="484"/>
      <c r="F2327" s="484"/>
      <c r="G2327" s="484"/>
      <c r="H2327" s="484"/>
      <c r="I2327" s="484"/>
      <c r="J2327" s="484"/>
      <c r="K2327" s="484"/>
      <c r="L2327" s="484"/>
      <c r="M2327" s="484"/>
      <c r="N2327" s="484"/>
      <c r="O2327" s="484"/>
      <c r="P2327" s="484"/>
      <c r="Q2327" s="484"/>
      <c r="R2327" s="484"/>
      <c r="S2327" s="484"/>
      <c r="T2327" s="484"/>
    </row>
    <row r="2328" spans="1:20">
      <c r="A2328" s="484"/>
      <c r="B2328" s="484"/>
      <c r="C2328" s="484"/>
      <c r="D2328" s="484"/>
      <c r="E2328" s="484"/>
      <c r="F2328" s="484"/>
      <c r="G2328" s="484"/>
      <c r="H2328" s="484"/>
      <c r="I2328" s="484"/>
      <c r="J2328" s="484"/>
      <c r="K2328" s="484"/>
      <c r="L2328" s="484"/>
      <c r="M2328" s="484"/>
      <c r="N2328" s="484"/>
      <c r="O2328" s="484"/>
      <c r="P2328" s="484"/>
      <c r="Q2328" s="484"/>
      <c r="R2328" s="484"/>
      <c r="S2328" s="484"/>
      <c r="T2328" s="484"/>
    </row>
  </sheetData>
  <mergeCells count="37">
    <mergeCell ref="A2012:T2012"/>
    <mergeCell ref="J9:J10"/>
    <mergeCell ref="M7:P7"/>
    <mergeCell ref="Q7:T7"/>
    <mergeCell ref="E8:E10"/>
    <mergeCell ref="A2009:T2009"/>
    <mergeCell ref="A2011:T2011"/>
    <mergeCell ref="A2013:T2013"/>
    <mergeCell ref="O8:O10"/>
    <mergeCell ref="I8:I10"/>
    <mergeCell ref="P8:P10"/>
    <mergeCell ref="F8:F10"/>
    <mergeCell ref="G8:G10"/>
    <mergeCell ref="H8:H10"/>
    <mergeCell ref="Q8:Q10"/>
    <mergeCell ref="S8:S10"/>
    <mergeCell ref="T8:T10"/>
    <mergeCell ref="K8:K10"/>
    <mergeCell ref="L8:L10"/>
    <mergeCell ref="R9:R10"/>
    <mergeCell ref="N9:N10"/>
    <mergeCell ref="A2007:T2007"/>
    <mergeCell ref="A2006:T2006"/>
    <mergeCell ref="A1:T1"/>
    <mergeCell ref="S3:T3"/>
    <mergeCell ref="A4:T4"/>
    <mergeCell ref="A5:A11"/>
    <mergeCell ref="B5:B10"/>
    <mergeCell ref="C5:C10"/>
    <mergeCell ref="D5:D10"/>
    <mergeCell ref="E5:H7"/>
    <mergeCell ref="I5:T5"/>
    <mergeCell ref="I6:L6"/>
    <mergeCell ref="M6:P6"/>
    <mergeCell ref="Q6:T6"/>
    <mergeCell ref="I7:L7"/>
    <mergeCell ref="M8:M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opLeftCell="A16" zoomScale="70" zoomScaleNormal="70" workbookViewId="0">
      <selection activeCell="L56" sqref="L56"/>
    </sheetView>
  </sheetViews>
  <sheetFormatPr defaultColWidth="9.140625" defaultRowHeight="12.75"/>
  <cols>
    <col min="1" max="1" width="14.140625" style="3" customWidth="1"/>
    <col min="2" max="2" width="10.42578125" style="3" customWidth="1"/>
    <col min="3" max="3" width="55.140625" style="3" customWidth="1"/>
    <col min="4" max="7" width="19.42578125" style="3" customWidth="1"/>
    <col min="8" max="8" width="29.7109375" style="3" customWidth="1"/>
    <col min="9" max="9" width="15.28515625" style="3" customWidth="1"/>
    <col min="10" max="10" width="1.85546875" style="3" customWidth="1"/>
    <col min="11" max="16384" width="9.140625" style="3"/>
  </cols>
  <sheetData>
    <row r="1" spans="2:11" ht="15">
      <c r="D1" s="4"/>
      <c r="E1" s="4"/>
      <c r="F1" s="4"/>
    </row>
    <row r="2" spans="2:11" ht="18">
      <c r="C2" s="5"/>
      <c r="D2" s="4"/>
      <c r="E2" s="4"/>
      <c r="F2" s="4"/>
    </row>
    <row r="3" spans="2:11" ht="15">
      <c r="B3" s="1064" t="s">
        <v>0</v>
      </c>
      <c r="C3" s="1065"/>
      <c r="D3" s="1065"/>
      <c r="E3" s="1065"/>
      <c r="F3" s="1065"/>
      <c r="G3" s="1065"/>
      <c r="H3" s="1065"/>
      <c r="I3" s="136" t="s">
        <v>343</v>
      </c>
      <c r="J3" s="4"/>
    </row>
    <row r="4" spans="2:11" ht="15">
      <c r="B4" s="137" t="s">
        <v>487</v>
      </c>
      <c r="C4" s="137"/>
      <c r="D4" s="136"/>
      <c r="E4" s="136"/>
      <c r="F4" s="136"/>
      <c r="G4" s="39"/>
      <c r="H4" s="39"/>
    </row>
    <row r="5" spans="2:11" ht="15">
      <c r="B5" s="6" t="s">
        <v>465</v>
      </c>
      <c r="C5" s="6"/>
      <c r="D5" s="4"/>
      <c r="E5" s="4"/>
      <c r="F5" s="4"/>
    </row>
    <row r="6" spans="2:11" ht="15">
      <c r="B6" s="6"/>
      <c r="C6" s="6"/>
      <c r="D6" s="4"/>
      <c r="E6" s="4"/>
      <c r="F6" s="4"/>
    </row>
    <row r="7" spans="2:11" ht="15">
      <c r="B7" s="137"/>
      <c r="C7" s="1066" t="s">
        <v>344</v>
      </c>
      <c r="D7" s="1066"/>
      <c r="E7" s="1066"/>
      <c r="F7" s="1066"/>
      <c r="G7" s="1066"/>
      <c r="H7" s="1066"/>
      <c r="I7" s="39"/>
    </row>
    <row r="8" spans="2:11" ht="18.75" thickBot="1">
      <c r="B8" s="137"/>
      <c r="C8" s="138"/>
      <c r="D8" s="138"/>
      <c r="E8" s="138"/>
      <c r="F8" s="138"/>
      <c r="G8" s="138"/>
      <c r="H8" s="138"/>
      <c r="I8" s="39"/>
    </row>
    <row r="9" spans="2:11" ht="15.75">
      <c r="B9" s="1067" t="s">
        <v>488</v>
      </c>
      <c r="C9" s="1068"/>
      <c r="D9" s="1068"/>
      <c r="E9" s="1068"/>
      <c r="F9" s="1068"/>
      <c r="G9" s="1068"/>
      <c r="H9" s="1068"/>
      <c r="I9" s="1069"/>
      <c r="J9" s="7"/>
    </row>
    <row r="10" spans="2:11" ht="16.5" thickBot="1">
      <c r="B10" s="139"/>
      <c r="C10" s="140"/>
      <c r="D10" s="140"/>
      <c r="E10" s="140"/>
      <c r="F10" s="140"/>
      <c r="G10" s="140"/>
      <c r="H10" s="140"/>
      <c r="I10" s="141" t="s">
        <v>345</v>
      </c>
      <c r="J10" s="8"/>
    </row>
    <row r="11" spans="2:11" ht="15">
      <c r="B11" s="1070" t="s">
        <v>321</v>
      </c>
      <c r="C11" s="1071"/>
      <c r="D11" s="1074" t="s">
        <v>322</v>
      </c>
      <c r="E11" s="1019"/>
      <c r="F11" s="1075" t="s">
        <v>484</v>
      </c>
      <c r="G11" s="1077" t="s">
        <v>346</v>
      </c>
      <c r="H11" s="983"/>
      <c r="I11" s="1078" t="s">
        <v>308</v>
      </c>
      <c r="J11" s="36"/>
    </row>
    <row r="12" spans="2:11" ht="60">
      <c r="B12" s="1072"/>
      <c r="C12" s="1073"/>
      <c r="D12" s="142" t="s">
        <v>310</v>
      </c>
      <c r="E12" s="143" t="s">
        <v>76</v>
      </c>
      <c r="F12" s="1076"/>
      <c r="G12" s="142" t="s">
        <v>347</v>
      </c>
      <c r="H12" s="144" t="s">
        <v>348</v>
      </c>
      <c r="I12" s="1079"/>
      <c r="J12" s="9"/>
    </row>
    <row r="13" spans="2:11" ht="13.5" thickBot="1">
      <c r="B13" s="107" t="s">
        <v>349</v>
      </c>
      <c r="C13" s="145" t="s">
        <v>326</v>
      </c>
      <c r="D13" s="146">
        <v>1</v>
      </c>
      <c r="E13" s="147">
        <v>2</v>
      </c>
      <c r="F13" s="147">
        <v>3</v>
      </c>
      <c r="G13" s="147">
        <v>4</v>
      </c>
      <c r="H13" s="148">
        <v>5</v>
      </c>
      <c r="I13" s="149" t="s">
        <v>350</v>
      </c>
      <c r="J13" s="10"/>
      <c r="K13" s="11"/>
    </row>
    <row r="14" spans="2:11" s="37" customFormat="1" ht="15.75" thickBot="1">
      <c r="B14" s="1080" t="s">
        <v>330</v>
      </c>
      <c r="C14" s="1081"/>
      <c r="D14" s="1081"/>
      <c r="E14" s="1081"/>
      <c r="F14" s="1081"/>
      <c r="G14" s="1081"/>
      <c r="H14" s="1081"/>
      <c r="I14" s="1082"/>
      <c r="J14" s="7"/>
    </row>
    <row r="15" spans="2:11" ht="15">
      <c r="B15" s="150"/>
      <c r="C15" s="151"/>
      <c r="D15" s="152"/>
      <c r="E15" s="153"/>
      <c r="F15" s="153"/>
      <c r="G15" s="154"/>
      <c r="H15" s="155"/>
      <c r="I15" s="156"/>
      <c r="J15" s="12"/>
    </row>
    <row r="16" spans="2:11" ht="15">
      <c r="B16" s="157"/>
      <c r="C16" s="158"/>
      <c r="D16" s="159"/>
      <c r="E16" s="153"/>
      <c r="F16" s="153"/>
      <c r="G16" s="160"/>
      <c r="H16" s="161"/>
      <c r="I16" s="162"/>
      <c r="J16" s="12"/>
    </row>
    <row r="17" spans="2:12" ht="15">
      <c r="B17" s="163"/>
      <c r="C17" s="164"/>
      <c r="D17" s="160"/>
      <c r="E17" s="165"/>
      <c r="F17" s="165"/>
      <c r="G17" s="160"/>
      <c r="H17" s="161"/>
      <c r="I17" s="162"/>
      <c r="J17" s="12"/>
    </row>
    <row r="18" spans="2:12" ht="15.75" thickBot="1">
      <c r="B18" s="166"/>
      <c r="C18" s="167"/>
      <c r="D18" s="168"/>
      <c r="E18" s="169"/>
      <c r="F18" s="169"/>
      <c r="G18" s="170"/>
      <c r="H18" s="171"/>
      <c r="I18" s="172"/>
      <c r="J18" s="12"/>
    </row>
    <row r="19" spans="2:12" s="13" customFormat="1" ht="15.75" thickBot="1">
      <c r="B19" s="1080" t="s">
        <v>333</v>
      </c>
      <c r="C19" s="1081"/>
      <c r="D19" s="1081"/>
      <c r="E19" s="1081"/>
      <c r="F19" s="1081"/>
      <c r="G19" s="1081"/>
      <c r="H19" s="1081"/>
      <c r="I19" s="1082"/>
      <c r="J19" s="7"/>
    </row>
    <row r="20" spans="2:12" ht="15">
      <c r="B20" s="173"/>
      <c r="C20" s="174"/>
      <c r="D20" s="175"/>
      <c r="E20" s="176"/>
      <c r="F20" s="177"/>
      <c r="G20" s="178"/>
      <c r="H20" s="177"/>
      <c r="I20" s="179"/>
      <c r="J20" s="12"/>
    </row>
    <row r="21" spans="2:12" ht="15">
      <c r="B21" s="180"/>
      <c r="C21" s="181"/>
      <c r="D21" s="182"/>
      <c r="E21" s="183"/>
      <c r="F21" s="184"/>
      <c r="G21" s="185"/>
      <c r="H21" s="186"/>
      <c r="I21" s="187"/>
      <c r="J21" s="12"/>
    </row>
    <row r="22" spans="2:12" ht="15">
      <c r="B22" s="180"/>
      <c r="C22" s="181"/>
      <c r="D22" s="182"/>
      <c r="E22" s="183"/>
      <c r="F22" s="184"/>
      <c r="G22" s="185"/>
      <c r="H22" s="186"/>
      <c r="I22" s="188"/>
      <c r="J22" s="12"/>
    </row>
    <row r="23" spans="2:12" ht="15.75" thickBot="1">
      <c r="B23" s="189"/>
      <c r="C23" s="190"/>
      <c r="D23" s="191"/>
      <c r="E23" s="192"/>
      <c r="F23" s="192"/>
      <c r="G23" s="193"/>
      <c r="H23" s="194"/>
      <c r="I23" s="195"/>
      <c r="J23" s="12"/>
    </row>
    <row r="24" spans="2:12" s="13" customFormat="1" ht="15.75" thickBot="1">
      <c r="B24" s="1080" t="s">
        <v>338</v>
      </c>
      <c r="C24" s="1081"/>
      <c r="D24" s="1081"/>
      <c r="E24" s="1081"/>
      <c r="F24" s="1081"/>
      <c r="G24" s="1081"/>
      <c r="H24" s="1081"/>
      <c r="I24" s="1082"/>
      <c r="J24" s="7"/>
    </row>
    <row r="25" spans="2:12" ht="15">
      <c r="B25" s="196" t="s">
        <v>458</v>
      </c>
      <c r="C25" s="197" t="s">
        <v>479</v>
      </c>
      <c r="D25" s="843">
        <f>2511.58+123.26</f>
        <v>2634.84</v>
      </c>
      <c r="E25" s="844">
        <v>8173.89</v>
      </c>
      <c r="F25" s="844">
        <v>1325.68</v>
      </c>
      <c r="G25" s="845"/>
      <c r="H25" s="846"/>
      <c r="I25" s="14"/>
      <c r="J25" s="12"/>
    </row>
    <row r="26" spans="2:12" ht="15">
      <c r="B26" s="198" t="s">
        <v>58</v>
      </c>
      <c r="C26" s="158" t="s">
        <v>335</v>
      </c>
      <c r="D26" s="843">
        <v>11321.6</v>
      </c>
      <c r="E26" s="844">
        <v>11321.6</v>
      </c>
      <c r="F26" s="844">
        <v>8723.27</v>
      </c>
      <c r="G26" s="847">
        <v>2863.49</v>
      </c>
      <c r="H26" s="844">
        <v>5859.78</v>
      </c>
      <c r="I26" s="15"/>
      <c r="J26" s="12"/>
      <c r="L26" s="35"/>
    </row>
    <row r="27" spans="2:12" ht="15">
      <c r="B27" s="163" t="s">
        <v>60</v>
      </c>
      <c r="C27" s="199" t="s">
        <v>336</v>
      </c>
      <c r="D27" s="848"/>
      <c r="E27" s="849"/>
      <c r="F27" s="850">
        <v>2467.13</v>
      </c>
      <c r="G27" s="850">
        <v>2467.13</v>
      </c>
      <c r="H27" s="849"/>
      <c r="I27" s="15"/>
      <c r="J27" s="12"/>
    </row>
    <row r="28" spans="2:12" ht="15.75" thickBot="1">
      <c r="B28" s="163" t="s">
        <v>62</v>
      </c>
      <c r="C28" s="164" t="s">
        <v>63</v>
      </c>
      <c r="D28" s="848"/>
      <c r="E28" s="849"/>
      <c r="F28" s="850">
        <v>81.48</v>
      </c>
      <c r="G28" s="850">
        <v>81.48</v>
      </c>
      <c r="H28" s="849"/>
      <c r="I28" s="16"/>
      <c r="J28" s="12"/>
    </row>
    <row r="29" spans="2:12" ht="13.5" thickBot="1">
      <c r="B29" s="17"/>
      <c r="C29" s="18"/>
      <c r="D29" s="851"/>
      <c r="E29" s="851"/>
      <c r="F29" s="851"/>
      <c r="G29" s="851"/>
      <c r="H29" s="851"/>
      <c r="I29" s="19"/>
      <c r="J29" s="12"/>
    </row>
    <row r="30" spans="2:12" ht="16.5" thickBot="1">
      <c r="B30" s="1083" t="s">
        <v>351</v>
      </c>
      <c r="C30" s="1084"/>
      <c r="D30" s="852">
        <f>D34+D35+D36</f>
        <v>13956.44</v>
      </c>
      <c r="E30" s="852">
        <f>E34+E35+E36</f>
        <v>19495.490000000002</v>
      </c>
      <c r="F30" s="852">
        <f>F34+F35+F36</f>
        <v>12597.560000000001</v>
      </c>
      <c r="G30" s="853">
        <f>G35+G36+G34</f>
        <v>5412.1</v>
      </c>
      <c r="H30" s="853">
        <f>H33+H35</f>
        <v>5859.78</v>
      </c>
      <c r="I30" s="20"/>
      <c r="J30" s="21"/>
      <c r="K30" s="22"/>
    </row>
    <row r="31" spans="2:12" ht="15.75">
      <c r="B31" s="1085" t="s">
        <v>23</v>
      </c>
      <c r="C31" s="1086"/>
      <c r="D31" s="854"/>
      <c r="E31" s="855"/>
      <c r="F31" s="856"/>
      <c r="G31" s="857"/>
      <c r="H31" s="857"/>
      <c r="I31" s="14"/>
      <c r="J31" s="12"/>
    </row>
    <row r="32" spans="2:12" ht="15.75">
      <c r="B32" s="1062" t="s">
        <v>352</v>
      </c>
      <c r="C32" s="1063"/>
      <c r="D32" s="858"/>
      <c r="E32" s="855"/>
      <c r="F32" s="859"/>
      <c r="G32" s="860"/>
      <c r="H32" s="857"/>
      <c r="I32" s="15"/>
      <c r="J32" s="12"/>
    </row>
    <row r="33" spans="1:11" ht="20.100000000000001" customHeight="1">
      <c r="B33" s="1062" t="s">
        <v>353</v>
      </c>
      <c r="C33" s="1089"/>
      <c r="D33" s="861"/>
      <c r="E33" s="861"/>
      <c r="F33" s="846"/>
      <c r="G33" s="860"/>
      <c r="H33" s="846"/>
      <c r="I33" s="15"/>
      <c r="J33" s="12"/>
    </row>
    <row r="34" spans="1:11" ht="20.100000000000001" customHeight="1">
      <c r="B34" s="1062" t="s">
        <v>354</v>
      </c>
      <c r="C34" s="1089"/>
      <c r="D34" s="862">
        <f t="shared" ref="D34:F35" si="0">D25</f>
        <v>2634.84</v>
      </c>
      <c r="E34" s="862">
        <f t="shared" si="0"/>
        <v>8173.89</v>
      </c>
      <c r="F34" s="862">
        <f t="shared" si="0"/>
        <v>1325.68</v>
      </c>
      <c r="G34" s="863"/>
      <c r="H34" s="860"/>
      <c r="I34" s="15"/>
      <c r="J34" s="12"/>
    </row>
    <row r="35" spans="1:11" ht="20.100000000000001" customHeight="1">
      <c r="B35" s="1062" t="s">
        <v>355</v>
      </c>
      <c r="C35" s="1089"/>
      <c r="D35" s="850">
        <f t="shared" si="0"/>
        <v>11321.6</v>
      </c>
      <c r="E35" s="864">
        <f t="shared" si="0"/>
        <v>11321.6</v>
      </c>
      <c r="F35" s="864">
        <f t="shared" si="0"/>
        <v>8723.27</v>
      </c>
      <c r="G35" s="864">
        <f>G26</f>
        <v>2863.49</v>
      </c>
      <c r="H35" s="865">
        <f>H26</f>
        <v>5859.78</v>
      </c>
      <c r="I35" s="15"/>
      <c r="J35" s="12"/>
    </row>
    <row r="36" spans="1:11" ht="20.100000000000001" customHeight="1" thickBot="1">
      <c r="B36" s="1090" t="s">
        <v>356</v>
      </c>
      <c r="C36" s="1091"/>
      <c r="D36" s="866"/>
      <c r="E36" s="867"/>
      <c r="F36" s="868">
        <f>F27+F28</f>
        <v>2548.61</v>
      </c>
      <c r="G36" s="869">
        <f>G27+G28</f>
        <v>2548.61</v>
      </c>
      <c r="H36" s="870"/>
      <c r="I36" s="16"/>
      <c r="J36" s="12"/>
    </row>
    <row r="37" spans="1:11" ht="15.75" thickBot="1">
      <c r="C37" s="23"/>
      <c r="D37" s="24"/>
      <c r="E37" s="24"/>
      <c r="F37" s="24"/>
      <c r="G37" s="12"/>
      <c r="H37" s="12"/>
    </row>
    <row r="38" spans="1:11" ht="25.5" customHeight="1">
      <c r="B38" s="1067" t="s">
        <v>357</v>
      </c>
      <c r="C38" s="1068"/>
      <c r="D38" s="1068"/>
      <c r="E38" s="1068"/>
      <c r="F38" s="1068"/>
      <c r="G38" s="1068"/>
      <c r="H38" s="1068"/>
      <c r="I38" s="1069"/>
      <c r="J38" s="25"/>
    </row>
    <row r="39" spans="1:11" ht="15.75" thickBot="1">
      <c r="B39" s="200"/>
      <c r="C39" s="201"/>
      <c r="D39" s="202"/>
      <c r="E39" s="202"/>
      <c r="F39" s="202"/>
      <c r="G39" s="202"/>
      <c r="H39" s="202"/>
      <c r="I39" s="203" t="s">
        <v>345</v>
      </c>
      <c r="J39" s="26"/>
    </row>
    <row r="40" spans="1:11" ht="20.100000000000001" customHeight="1">
      <c r="B40" s="1070" t="s">
        <v>321</v>
      </c>
      <c r="C40" s="1092"/>
      <c r="D40" s="1095" t="s">
        <v>322</v>
      </c>
      <c r="E40" s="1011"/>
      <c r="F40" s="1096" t="s">
        <v>358</v>
      </c>
      <c r="G40" s="1074" t="s">
        <v>346</v>
      </c>
      <c r="H40" s="1019"/>
      <c r="I40" s="1097" t="s">
        <v>308</v>
      </c>
      <c r="J40" s="36"/>
      <c r="K40" s="1098"/>
    </row>
    <row r="41" spans="1:11" ht="66.75" customHeight="1">
      <c r="B41" s="1093"/>
      <c r="C41" s="1094"/>
      <c r="D41" s="204" t="s">
        <v>310</v>
      </c>
      <c r="E41" s="205" t="s">
        <v>76</v>
      </c>
      <c r="F41" s="1076"/>
      <c r="G41" s="142" t="s">
        <v>347</v>
      </c>
      <c r="H41" s="144" t="s">
        <v>348</v>
      </c>
      <c r="I41" s="1079"/>
      <c r="J41" s="9"/>
      <c r="K41" s="1098"/>
    </row>
    <row r="42" spans="1:11" ht="17.25" customHeight="1" thickBot="1">
      <c r="B42" s="107" t="s">
        <v>349</v>
      </c>
      <c r="C42" s="145" t="s">
        <v>326</v>
      </c>
      <c r="D42" s="146">
        <v>1</v>
      </c>
      <c r="E42" s="148">
        <v>2</v>
      </c>
      <c r="F42" s="147">
        <v>3</v>
      </c>
      <c r="G42" s="147">
        <v>4</v>
      </c>
      <c r="H42" s="148">
        <v>5</v>
      </c>
      <c r="I42" s="149" t="s">
        <v>350</v>
      </c>
      <c r="J42" s="10"/>
      <c r="K42" s="27"/>
    </row>
    <row r="43" spans="1:11" ht="20.100000000000001" customHeight="1" thickBot="1">
      <c r="B43" s="1080" t="s">
        <v>330</v>
      </c>
      <c r="C43" s="1081"/>
      <c r="D43" s="1081"/>
      <c r="E43" s="1081"/>
      <c r="F43" s="1081"/>
      <c r="G43" s="1081"/>
      <c r="H43" s="1081"/>
      <c r="I43" s="1082"/>
      <c r="J43" s="7"/>
      <c r="K43" s="28"/>
    </row>
    <row r="44" spans="1:11" ht="20.100000000000001" customHeight="1">
      <c r="B44" s="150"/>
      <c r="C44" s="151"/>
      <c r="D44" s="152"/>
      <c r="E44" s="154"/>
      <c r="F44" s="153"/>
      <c r="G44" s="154"/>
      <c r="H44" s="154"/>
      <c r="I44" s="206"/>
      <c r="J44" s="29"/>
      <c r="K44" s="29"/>
    </row>
    <row r="45" spans="1:11" ht="20.100000000000001" customHeight="1">
      <c r="B45" s="207"/>
      <c r="C45" s="208"/>
      <c r="D45" s="209"/>
      <c r="E45" s="210"/>
      <c r="F45" s="211"/>
      <c r="G45" s="210"/>
      <c r="H45" s="210"/>
      <c r="I45" s="212"/>
      <c r="J45" s="29"/>
      <c r="K45" s="29"/>
    </row>
    <row r="46" spans="1:11" ht="20.100000000000001" customHeight="1" thickBot="1">
      <c r="B46" s="213" t="s">
        <v>359</v>
      </c>
      <c r="C46" s="214"/>
      <c r="D46" s="215"/>
      <c r="E46" s="216"/>
      <c r="F46" s="217"/>
      <c r="G46" s="218"/>
      <c r="H46" s="216"/>
      <c r="I46" s="219"/>
      <c r="J46" s="30"/>
      <c r="K46" s="30"/>
    </row>
    <row r="47" spans="1:11" ht="20.100000000000001" customHeight="1" thickBot="1">
      <c r="A47" s="31"/>
      <c r="B47" s="1080" t="s">
        <v>333</v>
      </c>
      <c r="C47" s="1081"/>
      <c r="D47" s="1081"/>
      <c r="E47" s="1081"/>
      <c r="F47" s="1081"/>
      <c r="G47" s="1081"/>
      <c r="H47" s="1081"/>
      <c r="I47" s="1082"/>
      <c r="J47" s="7"/>
      <c r="K47" s="28"/>
    </row>
    <row r="48" spans="1:11" ht="20.100000000000001" customHeight="1">
      <c r="B48" s="150"/>
      <c r="C48" s="220"/>
      <c r="D48" s="221"/>
      <c r="E48" s="222"/>
      <c r="F48" s="223"/>
      <c r="G48" s="222"/>
      <c r="H48" s="222"/>
      <c r="I48" s="224"/>
      <c r="J48" s="28"/>
      <c r="K48" s="28"/>
    </row>
    <row r="49" spans="2:11" ht="20.100000000000001" customHeight="1">
      <c r="B49" s="163"/>
      <c r="C49" s="199"/>
      <c r="D49" s="225"/>
      <c r="E49" s="225"/>
      <c r="F49" s="226"/>
      <c r="G49" s="225"/>
      <c r="H49" s="225"/>
      <c r="I49" s="227"/>
      <c r="J49" s="28"/>
      <c r="K49" s="28"/>
    </row>
    <row r="50" spans="2:11" ht="20.100000000000001" customHeight="1">
      <c r="B50" s="228"/>
      <c r="C50" s="229"/>
      <c r="D50" s="230"/>
      <c r="E50" s="230"/>
      <c r="F50" s="231"/>
      <c r="G50" s="230"/>
      <c r="H50" s="230"/>
      <c r="I50" s="232"/>
      <c r="J50" s="28"/>
      <c r="K50" s="28"/>
    </row>
    <row r="51" spans="2:11" ht="20.100000000000001" customHeight="1" thickBot="1">
      <c r="B51" s="213" t="s">
        <v>359</v>
      </c>
      <c r="C51" s="214"/>
      <c r="D51" s="233"/>
      <c r="E51" s="210"/>
      <c r="F51" s="211"/>
      <c r="G51" s="210"/>
      <c r="H51" s="210"/>
      <c r="I51" s="212"/>
      <c r="J51" s="29"/>
      <c r="K51" s="29"/>
    </row>
    <row r="52" spans="2:11" ht="20.100000000000001" customHeight="1" thickBot="1">
      <c r="B52" s="1080" t="s">
        <v>338</v>
      </c>
      <c r="C52" s="1081"/>
      <c r="D52" s="1081"/>
      <c r="E52" s="1081"/>
      <c r="F52" s="1081"/>
      <c r="G52" s="1081"/>
      <c r="H52" s="1081"/>
      <c r="I52" s="1082"/>
      <c r="J52" s="7"/>
      <c r="K52" s="28"/>
    </row>
    <row r="53" spans="2:11" ht="20.100000000000001" customHeight="1">
      <c r="B53" s="150"/>
      <c r="C53" s="151"/>
      <c r="D53" s="152"/>
      <c r="E53" s="154"/>
      <c r="F53" s="153"/>
      <c r="G53" s="154"/>
      <c r="H53" s="154"/>
      <c r="I53" s="206"/>
      <c r="J53" s="29"/>
      <c r="K53" s="29"/>
    </row>
    <row r="54" spans="2:11" ht="20.100000000000001" customHeight="1">
      <c r="B54" s="163"/>
      <c r="C54" s="158"/>
      <c r="D54" s="234"/>
      <c r="E54" s="210"/>
      <c r="F54" s="211"/>
      <c r="G54" s="210"/>
      <c r="H54" s="210"/>
      <c r="I54" s="212"/>
      <c r="J54" s="29"/>
      <c r="K54" s="29"/>
    </row>
    <row r="55" spans="2:11" ht="20.100000000000001" customHeight="1">
      <c r="B55" s="228"/>
      <c r="C55" s="235"/>
      <c r="D55" s="236"/>
      <c r="E55" s="209"/>
      <c r="F55" s="237"/>
      <c r="G55" s="209"/>
      <c r="H55" s="209"/>
      <c r="I55" s="238"/>
      <c r="J55" s="29"/>
      <c r="K55" s="29"/>
    </row>
    <row r="56" spans="2:11" ht="20.100000000000001" customHeight="1" thickBot="1">
      <c r="B56" s="213" t="s">
        <v>359</v>
      </c>
      <c r="C56" s="239"/>
      <c r="D56" s="240"/>
      <c r="E56" s="241"/>
      <c r="F56" s="242"/>
      <c r="G56" s="241"/>
      <c r="H56" s="241"/>
      <c r="I56" s="243"/>
      <c r="J56" s="29"/>
      <c r="K56" s="29"/>
    </row>
    <row r="57" spans="2:11" ht="3.75" customHeight="1" thickBot="1">
      <c r="B57" s="244"/>
      <c r="C57" s="245"/>
      <c r="D57" s="245"/>
      <c r="E57" s="245"/>
      <c r="F57" s="245"/>
      <c r="G57" s="245"/>
      <c r="H57" s="245"/>
      <c r="I57" s="246"/>
      <c r="J57" s="32"/>
      <c r="K57" s="32"/>
    </row>
    <row r="58" spans="2:11" ht="20.100000000000001" customHeight="1" thickBot="1">
      <c r="B58" s="1083" t="s">
        <v>360</v>
      </c>
      <c r="C58" s="1099"/>
      <c r="D58" s="247"/>
      <c r="E58" s="248"/>
      <c r="F58" s="249"/>
      <c r="G58" s="250"/>
      <c r="H58" s="248"/>
      <c r="I58" s="251"/>
      <c r="J58" s="29"/>
      <c r="K58" s="29"/>
    </row>
    <row r="59" spans="2:11" ht="20.100000000000001" customHeight="1">
      <c r="B59" s="1087" t="s">
        <v>23</v>
      </c>
      <c r="C59" s="1088"/>
      <c r="D59" s="252"/>
      <c r="E59" s="253"/>
      <c r="F59" s="254"/>
      <c r="G59" s="255"/>
      <c r="H59" s="255"/>
      <c r="I59" s="256"/>
      <c r="J59" s="12"/>
    </row>
    <row r="60" spans="2:11" ht="20.100000000000001" customHeight="1">
      <c r="B60" s="1102" t="s">
        <v>361</v>
      </c>
      <c r="C60" s="1103"/>
      <c r="D60" s="257"/>
      <c r="E60" s="258"/>
      <c r="F60" s="259"/>
      <c r="G60" s="260"/>
      <c r="H60" s="261"/>
      <c r="I60" s="262"/>
      <c r="J60" s="12"/>
    </row>
    <row r="61" spans="2:11" ht="18.95" customHeight="1">
      <c r="B61" s="1102" t="s">
        <v>362</v>
      </c>
      <c r="C61" s="1103"/>
      <c r="D61" s="257"/>
      <c r="E61" s="257"/>
      <c r="F61" s="259"/>
      <c r="G61" s="260"/>
      <c r="H61" s="260"/>
      <c r="I61" s="262"/>
      <c r="J61" s="12"/>
    </row>
    <row r="62" spans="2:11" ht="20.100000000000001" customHeight="1" thickBot="1">
      <c r="B62" s="1104" t="s">
        <v>363</v>
      </c>
      <c r="C62" s="1105"/>
      <c r="D62" s="263"/>
      <c r="E62" s="263"/>
      <c r="F62" s="264"/>
      <c r="G62" s="265"/>
      <c r="H62" s="265"/>
      <c r="I62" s="266"/>
      <c r="J62" s="12"/>
    </row>
    <row r="63" spans="2:11" ht="16.5" customHeight="1" thickBot="1">
      <c r="B63" s="39"/>
      <c r="C63" s="267"/>
      <c r="D63" s="268"/>
      <c r="E63" s="268"/>
      <c r="F63" s="268"/>
      <c r="G63" s="268"/>
      <c r="H63" s="268"/>
      <c r="I63" s="268"/>
      <c r="J63" s="29"/>
      <c r="K63" s="29"/>
    </row>
    <row r="64" spans="2:11" ht="28.5" customHeight="1">
      <c r="B64" s="1106" t="s">
        <v>364</v>
      </c>
      <c r="C64" s="1107"/>
      <c r="D64" s="1107"/>
      <c r="E64" s="1107"/>
      <c r="F64" s="1107"/>
      <c r="G64" s="1107"/>
      <c r="H64" s="1107"/>
      <c r="I64" s="1108"/>
      <c r="J64" s="25"/>
    </row>
    <row r="65" spans="2:11" ht="15.75" thickBot="1">
      <c r="B65" s="200"/>
      <c r="C65" s="201"/>
      <c r="D65" s="202"/>
      <c r="E65" s="202"/>
      <c r="F65" s="202"/>
      <c r="G65" s="202"/>
      <c r="H65" s="202"/>
      <c r="I65" s="203" t="s">
        <v>345</v>
      </c>
      <c r="J65" s="26"/>
    </row>
    <row r="66" spans="2:11" ht="20.100000000000001" customHeight="1">
      <c r="B66" s="1070" t="s">
        <v>365</v>
      </c>
      <c r="C66" s="1071"/>
      <c r="D66" s="1074" t="s">
        <v>322</v>
      </c>
      <c r="E66" s="1109"/>
      <c r="F66" s="1110" t="s">
        <v>358</v>
      </c>
      <c r="G66" s="1077" t="s">
        <v>346</v>
      </c>
      <c r="H66" s="1094"/>
      <c r="I66" s="1078" t="s">
        <v>308</v>
      </c>
      <c r="J66" s="36"/>
      <c r="K66" s="1098"/>
    </row>
    <row r="67" spans="2:11" ht="64.5" customHeight="1">
      <c r="B67" s="1072"/>
      <c r="C67" s="1073"/>
      <c r="D67" s="142" t="s">
        <v>310</v>
      </c>
      <c r="E67" s="142" t="s">
        <v>76</v>
      </c>
      <c r="F67" s="1111"/>
      <c r="G67" s="142" t="s">
        <v>347</v>
      </c>
      <c r="H67" s="144" t="s">
        <v>348</v>
      </c>
      <c r="I67" s="1112"/>
      <c r="J67" s="9"/>
      <c r="K67" s="1098"/>
    </row>
    <row r="68" spans="2:11" ht="17.25" customHeight="1" thickBot="1">
      <c r="B68" s="107" t="s">
        <v>349</v>
      </c>
      <c r="C68" s="145" t="s">
        <v>326</v>
      </c>
      <c r="D68" s="146">
        <v>1</v>
      </c>
      <c r="E68" s="269">
        <v>2</v>
      </c>
      <c r="F68" s="270">
        <v>3</v>
      </c>
      <c r="G68" s="270">
        <v>4</v>
      </c>
      <c r="H68" s="146">
        <v>5</v>
      </c>
      <c r="I68" s="271" t="s">
        <v>350</v>
      </c>
      <c r="J68" s="10"/>
      <c r="K68" s="27"/>
    </row>
    <row r="69" spans="2:11" ht="20.100000000000001" customHeight="1">
      <c r="B69" s="272"/>
      <c r="C69" s="273"/>
      <c r="D69" s="274"/>
      <c r="E69" s="275"/>
      <c r="F69" s="275"/>
      <c r="G69" s="276"/>
      <c r="H69" s="275"/>
      <c r="I69" s="277"/>
      <c r="J69" s="7"/>
      <c r="K69" s="28"/>
    </row>
    <row r="70" spans="2:11" ht="20.100000000000001" customHeight="1">
      <c r="B70" s="278"/>
      <c r="C70" s="279"/>
      <c r="D70" s="280"/>
      <c r="E70" s="281"/>
      <c r="F70" s="281"/>
      <c r="G70" s="282"/>
      <c r="H70" s="281"/>
      <c r="I70" s="283"/>
      <c r="J70" s="7"/>
      <c r="K70" s="28"/>
    </row>
    <row r="71" spans="2:11" ht="20.100000000000001" customHeight="1">
      <c r="B71" s="163"/>
      <c r="C71" s="164"/>
      <c r="D71" s="160"/>
      <c r="E71" s="160"/>
      <c r="F71" s="165"/>
      <c r="G71" s="160"/>
      <c r="H71" s="160"/>
      <c r="I71" s="284"/>
      <c r="J71" s="29"/>
      <c r="K71" s="29"/>
    </row>
    <row r="72" spans="2:11" ht="20.100000000000001" customHeight="1">
      <c r="B72" s="228"/>
      <c r="C72" s="158"/>
      <c r="D72" s="285"/>
      <c r="E72" s="170"/>
      <c r="F72" s="169"/>
      <c r="G72" s="170"/>
      <c r="H72" s="170"/>
      <c r="I72" s="286"/>
      <c r="J72" s="29"/>
      <c r="K72" s="29"/>
    </row>
    <row r="73" spans="2:11" ht="20.100000000000001" customHeight="1">
      <c r="B73" s="228"/>
      <c r="C73" s="167"/>
      <c r="D73" s="160"/>
      <c r="E73" s="170"/>
      <c r="F73" s="169"/>
      <c r="G73" s="170"/>
      <c r="H73" s="170"/>
      <c r="I73" s="286"/>
      <c r="J73" s="29"/>
      <c r="K73" s="29"/>
    </row>
    <row r="74" spans="2:11" ht="20.100000000000001" customHeight="1" thickBot="1">
      <c r="B74" s="166"/>
      <c r="C74" s="167"/>
      <c r="D74" s="168"/>
      <c r="E74" s="170"/>
      <c r="F74" s="169"/>
      <c r="G74" s="170"/>
      <c r="H74" s="170"/>
      <c r="I74" s="286"/>
      <c r="J74" s="29"/>
      <c r="K74" s="29"/>
    </row>
    <row r="75" spans="2:11" ht="20.25" customHeight="1" thickBot="1">
      <c r="B75" s="1100" t="s">
        <v>351</v>
      </c>
      <c r="C75" s="1101"/>
      <c r="D75" s="287"/>
      <c r="E75" s="287"/>
      <c r="F75" s="288"/>
      <c r="G75" s="287"/>
      <c r="H75" s="287"/>
      <c r="I75" s="289"/>
      <c r="J75" s="29"/>
      <c r="K75" s="29"/>
    </row>
    <row r="76" spans="2:11" ht="32.25" customHeight="1">
      <c r="C76" s="39" t="s">
        <v>489</v>
      </c>
      <c r="E76" s="39" t="s">
        <v>341</v>
      </c>
      <c r="F76" s="39"/>
      <c r="G76" s="39"/>
      <c r="H76" s="39" t="s">
        <v>569</v>
      </c>
    </row>
    <row r="77" spans="2:11" ht="13.7" customHeight="1">
      <c r="C77" s="39" t="s">
        <v>490</v>
      </c>
      <c r="E77" s="39" t="s">
        <v>342</v>
      </c>
      <c r="F77" s="39"/>
      <c r="G77" s="39"/>
      <c r="H77" s="39"/>
    </row>
    <row r="78" spans="2:11" ht="20.100000000000001" customHeight="1">
      <c r="G78" s="31"/>
    </row>
    <row r="79" spans="2:11" ht="20.100000000000001" customHeight="1"/>
    <row r="80" spans="2:11" ht="20.100000000000001" customHeight="1"/>
  </sheetData>
  <mergeCells count="41">
    <mergeCell ref="K66:K67"/>
    <mergeCell ref="B75:C75"/>
    <mergeCell ref="B60:C60"/>
    <mergeCell ref="B61:C61"/>
    <mergeCell ref="B62:C62"/>
    <mergeCell ref="B64:I64"/>
    <mergeCell ref="B66:C67"/>
    <mergeCell ref="D66:E66"/>
    <mergeCell ref="F66:F67"/>
    <mergeCell ref="G66:H66"/>
    <mergeCell ref="I66:I67"/>
    <mergeCell ref="K40:K41"/>
    <mergeCell ref="B43:I43"/>
    <mergeCell ref="B47:I47"/>
    <mergeCell ref="B52:I52"/>
    <mergeCell ref="B58:C58"/>
    <mergeCell ref="B59:C59"/>
    <mergeCell ref="B33:C33"/>
    <mergeCell ref="B34:C34"/>
    <mergeCell ref="B35:C35"/>
    <mergeCell ref="B36:C36"/>
    <mergeCell ref="B38:I38"/>
    <mergeCell ref="B40:C41"/>
    <mergeCell ref="D40:E40"/>
    <mergeCell ref="F40:F41"/>
    <mergeCell ref="G40:H40"/>
    <mergeCell ref="I40:I41"/>
    <mergeCell ref="B32:C32"/>
    <mergeCell ref="B3:H3"/>
    <mergeCell ref="C7:H7"/>
    <mergeCell ref="B9:I9"/>
    <mergeCell ref="B11:C12"/>
    <mergeCell ref="D11:E11"/>
    <mergeCell ref="F11:F12"/>
    <mergeCell ref="G11:H11"/>
    <mergeCell ref="I11:I12"/>
    <mergeCell ref="B14:I14"/>
    <mergeCell ref="B19:I19"/>
    <mergeCell ref="B24:I24"/>
    <mergeCell ref="B30:C30"/>
    <mergeCell ref="B31:C31"/>
  </mergeCells>
  <printOptions horizontalCentered="1" verticalCentered="1"/>
  <pageMargins left="0" right="0" top="0.78740157480314965" bottom="0.78740157480314965" header="0.31496062992125984" footer="0.31496062992125984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N11" sqref="N11"/>
    </sheetView>
  </sheetViews>
  <sheetFormatPr defaultColWidth="11.42578125" defaultRowHeight="12.75"/>
  <cols>
    <col min="1" max="1" width="45.7109375" style="2" bestFit="1" customWidth="1"/>
    <col min="2" max="2" width="5.28515625" style="841" customWidth="1"/>
    <col min="3" max="3" width="14.42578125" style="2" customWidth="1"/>
    <col min="4" max="4" width="14" style="2" customWidth="1"/>
    <col min="5" max="5" width="12.85546875" style="2" customWidth="1"/>
    <col min="6" max="6" width="13.85546875" style="2" customWidth="1"/>
    <col min="7" max="7" width="12.42578125" style="2" customWidth="1"/>
    <col min="8" max="8" width="14.5703125" style="2" customWidth="1"/>
    <col min="9" max="9" width="14.5703125" style="2" bestFit="1" customWidth="1"/>
    <col min="10" max="10" width="14.28515625" style="2" customWidth="1"/>
    <col min="11" max="11" width="13.85546875" style="2" customWidth="1"/>
    <col min="12" max="16384" width="11.42578125" style="2"/>
  </cols>
  <sheetData>
    <row r="1" spans="1:11">
      <c r="A1" s="479" t="s">
        <v>506</v>
      </c>
      <c r="B1" s="829"/>
      <c r="C1" s="480"/>
      <c r="D1" s="480"/>
      <c r="E1" s="480"/>
      <c r="F1" s="480"/>
      <c r="G1" s="480"/>
      <c r="H1" s="480"/>
      <c r="I1" s="480"/>
      <c r="J1" s="480"/>
      <c r="K1" s="480"/>
    </row>
    <row r="2" spans="1:11">
      <c r="A2" s="480"/>
      <c r="B2" s="829"/>
      <c r="C2" s="480"/>
      <c r="D2" s="480"/>
      <c r="E2" s="480"/>
      <c r="F2" s="480"/>
      <c r="G2" s="480"/>
      <c r="H2" s="480"/>
      <c r="I2" s="480"/>
      <c r="J2" s="480"/>
      <c r="K2" s="480"/>
    </row>
    <row r="3" spans="1:11" ht="38.25" customHeight="1">
      <c r="A3" s="842" t="s">
        <v>366</v>
      </c>
      <c r="B3" s="839" t="s">
        <v>367</v>
      </c>
      <c r="C3" s="839" t="s">
        <v>509</v>
      </c>
      <c r="D3" s="839" t="s">
        <v>368</v>
      </c>
      <c r="E3" s="839" t="s">
        <v>369</v>
      </c>
      <c r="F3" s="839" t="s">
        <v>370</v>
      </c>
      <c r="G3" s="839" t="s">
        <v>371</v>
      </c>
      <c r="H3" s="839" t="s">
        <v>507</v>
      </c>
      <c r="I3" s="839" t="s">
        <v>508</v>
      </c>
      <c r="J3" s="839" t="s">
        <v>372</v>
      </c>
      <c r="K3" s="839" t="s">
        <v>510</v>
      </c>
    </row>
    <row r="4" spans="1:11">
      <c r="A4" s="481" t="s">
        <v>373</v>
      </c>
      <c r="B4" s="840" t="s">
        <v>374</v>
      </c>
      <c r="C4" s="482">
        <v>542400860.40999997</v>
      </c>
      <c r="D4" s="482">
        <v>-493738889.75</v>
      </c>
      <c r="E4" s="482">
        <v>7813322.8600000003</v>
      </c>
      <c r="F4" s="482">
        <v>485925566.88999999</v>
      </c>
      <c r="G4" s="482">
        <v>0</v>
      </c>
      <c r="H4" s="482">
        <v>48661970.659999996</v>
      </c>
      <c r="I4" s="482">
        <v>309126070.69</v>
      </c>
      <c r="J4" s="482">
        <v>176799496.19999999</v>
      </c>
      <c r="K4" s="482">
        <v>225461466.86000001</v>
      </c>
    </row>
    <row r="5" spans="1:11">
      <c r="A5" s="481" t="s">
        <v>442</v>
      </c>
      <c r="B5" s="840" t="s">
        <v>375</v>
      </c>
      <c r="C5" s="482">
        <v>51053909</v>
      </c>
      <c r="D5" s="482">
        <v>-49983829</v>
      </c>
      <c r="E5" s="482">
        <v>1</v>
      </c>
      <c r="F5" s="482">
        <v>49983828</v>
      </c>
      <c r="G5" s="482">
        <v>0</v>
      </c>
      <c r="H5" s="482">
        <v>1070080</v>
      </c>
      <c r="I5" s="482">
        <v>42360105</v>
      </c>
      <c r="J5" s="482">
        <v>7623723</v>
      </c>
      <c r="K5" s="482">
        <v>8693803</v>
      </c>
    </row>
    <row r="6" spans="1:11" ht="25.5">
      <c r="A6" s="483" t="s">
        <v>443</v>
      </c>
      <c r="B6" s="840" t="s">
        <v>376</v>
      </c>
      <c r="C6" s="482">
        <v>77468032</v>
      </c>
      <c r="D6" s="482">
        <v>-59837524</v>
      </c>
      <c r="E6" s="482">
        <v>1490</v>
      </c>
      <c r="F6" s="482">
        <v>59836034</v>
      </c>
      <c r="G6" s="482">
        <v>0</v>
      </c>
      <c r="H6" s="482">
        <v>17630508</v>
      </c>
      <c r="I6" s="482">
        <v>46730895</v>
      </c>
      <c r="J6" s="482">
        <v>13105139</v>
      </c>
      <c r="K6" s="482">
        <v>30735647</v>
      </c>
    </row>
    <row r="7" spans="1:11" ht="25.5">
      <c r="A7" s="483" t="s">
        <v>444</v>
      </c>
      <c r="B7" s="840" t="s">
        <v>377</v>
      </c>
      <c r="C7" s="482">
        <v>5560602.1699999999</v>
      </c>
      <c r="D7" s="482">
        <v>-2421865.0699999998</v>
      </c>
      <c r="E7" s="482">
        <v>0</v>
      </c>
      <c r="F7" s="482">
        <v>2421865.0699999998</v>
      </c>
      <c r="G7" s="482">
        <v>0</v>
      </c>
      <c r="H7" s="482">
        <v>3138737.1</v>
      </c>
      <c r="I7" s="482">
        <v>1027400.92</v>
      </c>
      <c r="J7" s="482">
        <v>1394464.15</v>
      </c>
      <c r="K7" s="482">
        <v>4533201.25</v>
      </c>
    </row>
    <row r="8" spans="1:11" ht="25.5">
      <c r="A8" s="483" t="s">
        <v>445</v>
      </c>
      <c r="B8" s="840" t="s">
        <v>378</v>
      </c>
      <c r="C8" s="482">
        <v>836478.18</v>
      </c>
      <c r="D8" s="482">
        <v>-379834.35</v>
      </c>
      <c r="E8" s="482">
        <v>0</v>
      </c>
      <c r="F8" s="482">
        <v>379834.35</v>
      </c>
      <c r="G8" s="482">
        <v>0</v>
      </c>
      <c r="H8" s="482">
        <v>456643.83</v>
      </c>
      <c r="I8" s="482">
        <v>118255.92</v>
      </c>
      <c r="J8" s="482">
        <v>261578.43</v>
      </c>
      <c r="K8" s="482">
        <v>718222.26</v>
      </c>
    </row>
    <row r="9" spans="1:11" ht="25.5">
      <c r="A9" s="483" t="s">
        <v>446</v>
      </c>
      <c r="B9" s="840" t="s">
        <v>379</v>
      </c>
      <c r="C9" s="482">
        <v>4724123.99</v>
      </c>
      <c r="D9" s="482">
        <v>-2042030.72</v>
      </c>
      <c r="E9" s="482">
        <v>0</v>
      </c>
      <c r="F9" s="482">
        <v>2042030.72</v>
      </c>
      <c r="G9" s="482">
        <v>0</v>
      </c>
      <c r="H9" s="482">
        <v>2682093.27</v>
      </c>
      <c r="I9" s="482">
        <v>909145</v>
      </c>
      <c r="J9" s="482">
        <v>1132885.72</v>
      </c>
      <c r="K9" s="482">
        <v>3814978.99</v>
      </c>
    </row>
    <row r="10" spans="1:11" ht="38.25">
      <c r="A10" s="483" t="s">
        <v>447</v>
      </c>
      <c r="B10" s="840" t="s">
        <v>380</v>
      </c>
      <c r="C10" s="482">
        <v>0</v>
      </c>
      <c r="D10" s="482">
        <v>0</v>
      </c>
      <c r="E10" s="482">
        <v>0</v>
      </c>
      <c r="F10" s="482">
        <v>0</v>
      </c>
      <c r="G10" s="482">
        <v>0</v>
      </c>
      <c r="H10" s="482">
        <v>0</v>
      </c>
      <c r="I10" s="482">
        <v>0</v>
      </c>
      <c r="J10" s="482">
        <v>0</v>
      </c>
      <c r="K10" s="482">
        <v>0</v>
      </c>
    </row>
    <row r="11" spans="1:11" ht="25.5">
      <c r="A11" s="483" t="s">
        <v>445</v>
      </c>
      <c r="B11" s="840" t="s">
        <v>381</v>
      </c>
      <c r="C11" s="482">
        <v>0</v>
      </c>
      <c r="D11" s="482">
        <v>0</v>
      </c>
      <c r="E11" s="482">
        <v>0</v>
      </c>
      <c r="F11" s="482">
        <v>0</v>
      </c>
      <c r="G11" s="482">
        <v>0</v>
      </c>
      <c r="H11" s="482">
        <v>0</v>
      </c>
      <c r="I11" s="482">
        <v>0</v>
      </c>
      <c r="J11" s="482">
        <v>0</v>
      </c>
      <c r="K11" s="482">
        <v>0</v>
      </c>
    </row>
    <row r="12" spans="1:11" ht="25.5">
      <c r="A12" s="483" t="s">
        <v>448</v>
      </c>
      <c r="B12" s="840" t="s">
        <v>382</v>
      </c>
      <c r="C12" s="482">
        <v>0</v>
      </c>
      <c r="D12" s="482">
        <v>0</v>
      </c>
      <c r="E12" s="482">
        <v>0</v>
      </c>
      <c r="F12" s="482">
        <v>0</v>
      </c>
      <c r="G12" s="482">
        <v>0</v>
      </c>
      <c r="H12" s="482">
        <v>0</v>
      </c>
      <c r="I12" s="482">
        <v>0</v>
      </c>
      <c r="J12" s="482">
        <v>0</v>
      </c>
      <c r="K12" s="482">
        <v>0</v>
      </c>
    </row>
    <row r="13" spans="1:11" ht="25.5">
      <c r="A13" s="483" t="s">
        <v>449</v>
      </c>
      <c r="B13" s="840" t="s">
        <v>383</v>
      </c>
      <c r="C13" s="482">
        <v>0</v>
      </c>
      <c r="D13" s="482">
        <v>0</v>
      </c>
      <c r="E13" s="482">
        <v>0</v>
      </c>
      <c r="F13" s="482">
        <v>0</v>
      </c>
      <c r="G13" s="482">
        <v>0</v>
      </c>
      <c r="H13" s="482">
        <v>0</v>
      </c>
      <c r="I13" s="482">
        <v>0</v>
      </c>
      <c r="J13" s="482">
        <v>0</v>
      </c>
      <c r="K13" s="482">
        <v>0</v>
      </c>
    </row>
    <row r="14" spans="1:11" ht="25.5">
      <c r="A14" s="483" t="s">
        <v>450</v>
      </c>
      <c r="B14" s="840" t="s">
        <v>384</v>
      </c>
      <c r="C14" s="482">
        <v>213380036.53</v>
      </c>
      <c r="D14" s="482">
        <v>-186557390.97</v>
      </c>
      <c r="E14" s="482">
        <v>0</v>
      </c>
      <c r="F14" s="482">
        <v>186557390.97</v>
      </c>
      <c r="G14" s="482">
        <v>0</v>
      </c>
      <c r="H14" s="482">
        <v>26822645.559999999</v>
      </c>
      <c r="I14" s="482">
        <v>108989136.97</v>
      </c>
      <c r="J14" s="482">
        <v>77568254</v>
      </c>
      <c r="K14" s="482">
        <v>104390899.56</v>
      </c>
    </row>
    <row r="15" spans="1:11">
      <c r="A15" s="483" t="s">
        <v>451</v>
      </c>
      <c r="B15" s="840" t="s">
        <v>385</v>
      </c>
      <c r="C15" s="482">
        <v>194938280.71000001</v>
      </c>
      <c r="D15" s="482">
        <v>-194938280.71000001</v>
      </c>
      <c r="E15" s="482">
        <v>7811831.8600000003</v>
      </c>
      <c r="F15" s="482">
        <v>187126448.84999999</v>
      </c>
      <c r="G15" s="482">
        <v>0</v>
      </c>
      <c r="H15" s="482">
        <v>0</v>
      </c>
      <c r="I15" s="482">
        <v>110018532.8</v>
      </c>
      <c r="J15" s="482">
        <v>77107916.049999997</v>
      </c>
      <c r="K15" s="482">
        <v>77107916.049999997</v>
      </c>
    </row>
    <row r="16" spans="1:11">
      <c r="A16" s="481" t="s">
        <v>452</v>
      </c>
      <c r="B16" s="840" t="s">
        <v>386</v>
      </c>
      <c r="C16" s="482">
        <v>0</v>
      </c>
      <c r="D16" s="482">
        <v>0</v>
      </c>
      <c r="E16" s="482">
        <v>0</v>
      </c>
      <c r="F16" s="482">
        <v>0</v>
      </c>
      <c r="G16" s="482">
        <v>0</v>
      </c>
      <c r="H16" s="482">
        <v>0</v>
      </c>
      <c r="I16" s="482">
        <v>0</v>
      </c>
      <c r="J16" s="482">
        <v>0</v>
      </c>
      <c r="K16" s="482">
        <v>0</v>
      </c>
    </row>
    <row r="17" spans="1:11">
      <c r="A17" s="481" t="s">
        <v>387</v>
      </c>
      <c r="B17" s="840" t="s">
        <v>388</v>
      </c>
      <c r="C17" s="482">
        <v>120588721.37</v>
      </c>
      <c r="D17" s="482">
        <v>-79742075.799999997</v>
      </c>
      <c r="E17" s="482">
        <v>0</v>
      </c>
      <c r="F17" s="482">
        <v>79742075.799999997</v>
      </c>
      <c r="G17" s="482">
        <v>0</v>
      </c>
      <c r="H17" s="482">
        <v>40846645.57</v>
      </c>
      <c r="I17" s="482">
        <v>53881040.359999999</v>
      </c>
      <c r="J17" s="482">
        <v>25861035.440000001</v>
      </c>
      <c r="K17" s="482">
        <v>66707681.009999998</v>
      </c>
    </row>
    <row r="18" spans="1:11">
      <c r="A18" s="481" t="s">
        <v>389</v>
      </c>
      <c r="B18" s="840" t="s">
        <v>390</v>
      </c>
      <c r="C18" s="482">
        <v>662989581.77999997</v>
      </c>
      <c r="D18" s="482">
        <v>-573480965.54999995</v>
      </c>
      <c r="E18" s="482">
        <v>7813322.8600000003</v>
      </c>
      <c r="F18" s="482">
        <v>565667642.69000006</v>
      </c>
      <c r="G18" s="482">
        <v>0</v>
      </c>
      <c r="H18" s="482">
        <v>89508616.230000004</v>
      </c>
      <c r="I18" s="482">
        <v>363007111.05000001</v>
      </c>
      <c r="J18" s="482">
        <v>202660531.63999999</v>
      </c>
      <c r="K18" s="482">
        <v>292169147.87</v>
      </c>
    </row>
  </sheetData>
  <pageMargins left="0.70866141732283472" right="0.70866141732283472" top="1.3779527559055118" bottom="0.78740157480314965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BilanceSR-druh</vt:lpstr>
      <vt:lpstr>VýdajeSR-funk</vt:lpstr>
      <vt:lpstr>Příl. 1 tab.2_Záv ukaz</vt:lpstr>
      <vt:lpstr>Příl. 1 tab.3 Mzdová</vt:lpstr>
      <vt:lpstr>Příl. 1 Tab.7 EDS_SMVS</vt:lpstr>
      <vt:lpstr>Příl. 1 tab.8_EU</vt:lpstr>
      <vt:lpstr>Příl.1 tab.9_EU_Mzdová</vt:lpstr>
      <vt:lpstr>Příl.1 tab.10 EU Příjmy</vt:lpstr>
      <vt:lpstr>2020_NAR1-12</vt:lpstr>
      <vt:lpstr>2021_NAR1-1</vt:lpstr>
      <vt:lpstr>'Příl. 1 tab.3 Mzdová'!Oblast_tisku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Bošanský Jiří Mgr.</dc:creator>
  <cp:lastModifiedBy>berkova527</cp:lastModifiedBy>
  <cp:lastPrinted>2021-02-18T07:32:20Z</cp:lastPrinted>
  <dcterms:created xsi:type="dcterms:W3CDTF">2017-01-12T11:12:21Z</dcterms:created>
  <dcterms:modified xsi:type="dcterms:W3CDTF">2021-03-08T10:08:18Z</dcterms:modified>
</cp:coreProperties>
</file>