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1\2_Vzdělávání\6_Školy_a_školská_zařízení\Školy a školská zařízení 2020-21\publikace\"/>
    </mc:Choice>
  </mc:AlternateContent>
  <bookViews>
    <workbookView xWindow="15075" yWindow="-240" windowWidth="13365" windowHeight="12570" tabRatio="916"/>
  </bookViews>
  <sheets>
    <sheet name="OBSAH" sheetId="1" r:id="rId1"/>
    <sheet name="ZNAČKY" sheetId="196" r:id="rId2"/>
    <sheet name="2.2.1" sheetId="13" r:id="rId3"/>
    <sheet name="2.2.2" sheetId="15" r:id="rId4"/>
    <sheet name="2.2.3" sheetId="14" r:id="rId5"/>
    <sheet name="2.2.4" sheetId="16" r:id="rId6"/>
    <sheet name="2.2.5" sheetId="84" r:id="rId7"/>
    <sheet name="2.2.6" sheetId="83" r:id="rId8"/>
    <sheet name="2.2.7" sheetId="86" r:id="rId9"/>
    <sheet name="2.2.8" sheetId="73" r:id="rId10"/>
    <sheet name="2.2.9" sheetId="128" r:id="rId11"/>
    <sheet name="2.2.10" sheetId="127" r:id="rId12"/>
    <sheet name="2.2.11" sheetId="74" r:id="rId13"/>
    <sheet name="2.2.12" sheetId="76" r:id="rId14"/>
    <sheet name="2.2.13" sheetId="75" r:id="rId15"/>
    <sheet name="2.2.14" sheetId="18" r:id="rId16"/>
    <sheet name="2.2.15" sheetId="109" r:id="rId17"/>
    <sheet name="2.2.16" sheetId="82" r:id="rId18"/>
    <sheet name="2.2.17" sheetId="85" r:id="rId19"/>
    <sheet name="2.2.18" sheetId="115" r:id="rId20"/>
    <sheet name="2.2.19" sheetId="130" r:id="rId21"/>
    <sheet name="2.2.20" sheetId="108" r:id="rId22"/>
    <sheet name="2.2.21" sheetId="131" r:id="rId23"/>
    <sheet name="2.2.22" sheetId="135" r:id="rId24"/>
    <sheet name="2.2.23" sheetId="136" r:id="rId25"/>
    <sheet name="2.2.24" sheetId="17" r:id="rId26"/>
    <sheet name="2.2.25" sheetId="77" r:id="rId27"/>
    <sheet name="2.2.26" sheetId="132" r:id="rId28"/>
    <sheet name="2.2.27" sheetId="79" r:id="rId29"/>
    <sheet name="2.2.28" sheetId="78" r:id="rId30"/>
    <sheet name="2.2.29" sheetId="20" r:id="rId31"/>
    <sheet name="2.2.30" sheetId="21" r:id="rId32"/>
    <sheet name="2.2.31" sheetId="22" r:id="rId33"/>
    <sheet name="2.2.32" sheetId="81" r:id="rId34"/>
    <sheet name="2.2.33" sheetId="80" r:id="rId35"/>
    <sheet name="2.2.34" sheetId="23" r:id="rId36"/>
    <sheet name="2.2.35" sheetId="133" r:id="rId37"/>
  </sheets>
  <definedNames>
    <definedName name="_xlnm.Print_Area" localSheetId="20">'2.2.19'!$A$1:$R$26</definedName>
    <definedName name="_xlnm.Print_Area" localSheetId="35">'2.2.34'!$A$1:$W$25</definedName>
  </definedNames>
  <calcPr calcId="162913"/>
</workbook>
</file>

<file path=xl/calcChain.xml><?xml version="1.0" encoding="utf-8"?>
<calcChain xmlns="http://schemas.openxmlformats.org/spreadsheetml/2006/main">
  <c r="Q23" i="17" l="1"/>
  <c r="O23" i="17"/>
  <c r="M23" i="17"/>
  <c r="K23" i="17"/>
  <c r="I23" i="17"/>
  <c r="G23" i="17"/>
  <c r="E23" i="17"/>
  <c r="C23" i="17"/>
  <c r="Q22" i="17"/>
  <c r="O22" i="17"/>
  <c r="M22" i="17"/>
  <c r="K22" i="17"/>
  <c r="I22" i="17"/>
  <c r="G22" i="17"/>
  <c r="E22" i="17"/>
  <c r="C22" i="17"/>
  <c r="Q21" i="17"/>
  <c r="O21" i="17"/>
  <c r="M21" i="17"/>
  <c r="K21" i="17"/>
  <c r="I21" i="17"/>
  <c r="G21" i="17"/>
  <c r="E21" i="17"/>
  <c r="C21" i="17"/>
  <c r="Q20" i="17"/>
  <c r="O20" i="17"/>
  <c r="M20" i="17"/>
  <c r="K20" i="17"/>
  <c r="I20" i="17"/>
  <c r="G20" i="17"/>
  <c r="E20" i="17"/>
  <c r="C20" i="17"/>
  <c r="Q19" i="17"/>
  <c r="O19" i="17"/>
  <c r="M19" i="17"/>
  <c r="K19" i="17"/>
  <c r="I19" i="17"/>
  <c r="G19" i="17"/>
  <c r="E19" i="17"/>
  <c r="C19" i="17"/>
  <c r="Q18" i="17"/>
  <c r="O18" i="17"/>
  <c r="M18" i="17"/>
  <c r="K18" i="17"/>
  <c r="I18" i="17"/>
  <c r="G18" i="17"/>
  <c r="E18" i="17"/>
  <c r="C18" i="17"/>
  <c r="O23" i="13" l="1"/>
  <c r="O22" i="13"/>
  <c r="O21" i="13"/>
  <c r="O20" i="13"/>
  <c r="O19" i="13"/>
  <c r="O18" i="13"/>
  <c r="H8" i="131" l="1"/>
  <c r="H9" i="131"/>
  <c r="H10" i="131"/>
  <c r="H11" i="131"/>
  <c r="H12" i="131"/>
  <c r="H13" i="131"/>
  <c r="H14" i="131"/>
  <c r="H15" i="131"/>
  <c r="H16" i="131"/>
  <c r="H17" i="131"/>
  <c r="H18" i="131"/>
  <c r="H19" i="131"/>
  <c r="H20" i="131"/>
  <c r="H21" i="131"/>
  <c r="H7" i="131"/>
  <c r="F17" i="108"/>
  <c r="S23" i="79" l="1"/>
  <c r="S22" i="79"/>
  <c r="S21" i="79"/>
  <c r="S20" i="79"/>
  <c r="S19" i="79"/>
  <c r="S18" i="79"/>
  <c r="Q23" i="79"/>
  <c r="Q22" i="79"/>
  <c r="Q21" i="79"/>
  <c r="Q20" i="79"/>
  <c r="Q19" i="79"/>
  <c r="Q18" i="79"/>
  <c r="O23" i="79"/>
  <c r="O22" i="79"/>
  <c r="O21" i="79"/>
  <c r="O20" i="79"/>
  <c r="O19" i="79"/>
  <c r="O18" i="79"/>
  <c r="G15" i="80" l="1"/>
  <c r="G14" i="80"/>
  <c r="G13" i="80"/>
  <c r="G12" i="80"/>
  <c r="G11" i="80"/>
  <c r="G10" i="80"/>
  <c r="G9" i="80"/>
  <c r="G8" i="80"/>
  <c r="G7" i="80"/>
  <c r="G15" i="81"/>
  <c r="G14" i="81"/>
  <c r="G13" i="81"/>
  <c r="G12" i="81"/>
  <c r="G11" i="81"/>
  <c r="G10" i="81"/>
  <c r="G9" i="81"/>
  <c r="G8" i="81"/>
  <c r="G7" i="81"/>
  <c r="X15" i="22"/>
  <c r="V15" i="22"/>
  <c r="T15" i="22"/>
  <c r="R15" i="22"/>
  <c r="P15" i="22"/>
  <c r="N15" i="22"/>
  <c r="L15" i="22"/>
  <c r="J15" i="22"/>
  <c r="H15" i="22"/>
  <c r="F15" i="22"/>
  <c r="F14" i="22"/>
  <c r="F13" i="22"/>
  <c r="F12" i="22"/>
  <c r="F11" i="22"/>
  <c r="F10" i="22"/>
  <c r="F9" i="22"/>
  <c r="F8" i="22"/>
  <c r="F7" i="22"/>
  <c r="Q15" i="135"/>
  <c r="O15" i="135"/>
  <c r="L15" i="135"/>
  <c r="J15" i="135"/>
  <c r="F15" i="135"/>
  <c r="E15" i="135"/>
  <c r="Q14" i="135"/>
  <c r="O14" i="135"/>
  <c r="L14" i="135"/>
  <c r="J14" i="135"/>
  <c r="G14" i="135"/>
  <c r="F14" i="135"/>
  <c r="E14" i="135"/>
  <c r="Q13" i="135"/>
  <c r="O13" i="135"/>
  <c r="L13" i="135"/>
  <c r="J13" i="135"/>
  <c r="F13" i="135"/>
  <c r="E13" i="135"/>
  <c r="Q12" i="135"/>
  <c r="O12" i="135"/>
  <c r="L12" i="135"/>
  <c r="J12" i="135"/>
  <c r="F12" i="135"/>
  <c r="E12" i="135"/>
  <c r="Q11" i="135"/>
  <c r="O11" i="135"/>
  <c r="L11" i="135"/>
  <c r="J11" i="135"/>
  <c r="F11" i="135"/>
  <c r="E11" i="135"/>
  <c r="Q10" i="135"/>
  <c r="O10" i="135"/>
  <c r="L10" i="135"/>
  <c r="J10" i="135"/>
  <c r="F10" i="135"/>
  <c r="E10" i="135"/>
  <c r="Q9" i="135"/>
  <c r="O9" i="135"/>
  <c r="L9" i="135"/>
  <c r="J9" i="135"/>
  <c r="F9" i="135"/>
  <c r="E9" i="135"/>
  <c r="Q8" i="135"/>
  <c r="O8" i="135"/>
  <c r="L8" i="135"/>
  <c r="J8" i="135"/>
  <c r="F8" i="135"/>
  <c r="E8" i="135"/>
  <c r="Q7" i="135"/>
  <c r="O7" i="135"/>
  <c r="L7" i="135"/>
  <c r="J7" i="135"/>
  <c r="F7" i="135"/>
  <c r="E7" i="135"/>
  <c r="G9" i="135" l="1"/>
  <c r="G13" i="135"/>
  <c r="G15" i="135"/>
  <c r="G7" i="135"/>
  <c r="G11" i="135"/>
  <c r="G8" i="135"/>
  <c r="G10" i="135"/>
  <c r="G12" i="135"/>
  <c r="H23" i="20" l="1"/>
  <c r="H22" i="20"/>
  <c r="H21" i="20"/>
  <c r="H20" i="20"/>
  <c r="H19" i="20"/>
  <c r="H18" i="20"/>
  <c r="G23" i="20"/>
  <c r="G22" i="20"/>
  <c r="G21" i="20"/>
  <c r="G20" i="20"/>
  <c r="G19" i="20"/>
  <c r="G18" i="20"/>
  <c r="F23" i="20"/>
  <c r="F22" i="20"/>
  <c r="F21" i="20"/>
  <c r="F20" i="20"/>
  <c r="F19" i="20"/>
  <c r="F18" i="20"/>
  <c r="P18" i="18"/>
  <c r="N18" i="18"/>
  <c r="C18" i="81" l="1"/>
  <c r="C19" i="81"/>
  <c r="C20" i="81"/>
  <c r="C21" i="81"/>
  <c r="F18" i="80" l="1"/>
  <c r="F19" i="80"/>
  <c r="F20" i="80"/>
  <c r="F21" i="80"/>
  <c r="X23" i="80"/>
  <c r="V23" i="80"/>
  <c r="T23" i="80"/>
  <c r="R23" i="80"/>
  <c r="P23" i="80"/>
  <c r="N23" i="80"/>
  <c r="L23" i="80"/>
  <c r="J23" i="80"/>
  <c r="H23" i="80"/>
  <c r="F23" i="80"/>
  <c r="C23" i="80"/>
  <c r="X22" i="80"/>
  <c r="V22" i="80"/>
  <c r="T22" i="80"/>
  <c r="R22" i="80"/>
  <c r="P22" i="80"/>
  <c r="N22" i="80"/>
  <c r="L22" i="80"/>
  <c r="J22" i="80"/>
  <c r="H22" i="80"/>
  <c r="F22" i="80"/>
  <c r="C22" i="80"/>
  <c r="X21" i="80"/>
  <c r="V21" i="80"/>
  <c r="T21" i="80"/>
  <c r="R21" i="80"/>
  <c r="P21" i="80"/>
  <c r="N21" i="80"/>
  <c r="L21" i="80"/>
  <c r="J21" i="80"/>
  <c r="H21" i="80"/>
  <c r="C21" i="80"/>
  <c r="X20" i="80"/>
  <c r="V20" i="80"/>
  <c r="T20" i="80"/>
  <c r="R20" i="80"/>
  <c r="P20" i="80"/>
  <c r="N20" i="80"/>
  <c r="L20" i="80"/>
  <c r="J20" i="80"/>
  <c r="H20" i="80"/>
  <c r="C20" i="80"/>
  <c r="X19" i="80"/>
  <c r="V19" i="80"/>
  <c r="T19" i="80"/>
  <c r="R19" i="80"/>
  <c r="P19" i="80"/>
  <c r="N19" i="80"/>
  <c r="L19" i="80"/>
  <c r="J19" i="80"/>
  <c r="H19" i="80"/>
  <c r="C19" i="80"/>
  <c r="X18" i="80"/>
  <c r="V18" i="80"/>
  <c r="T18" i="80"/>
  <c r="R18" i="80"/>
  <c r="P18" i="80"/>
  <c r="N18" i="80"/>
  <c r="L18" i="80"/>
  <c r="J18" i="80"/>
  <c r="H18" i="80"/>
  <c r="C18" i="80"/>
  <c r="X23" i="81"/>
  <c r="V23" i="81"/>
  <c r="T23" i="81"/>
  <c r="R23" i="81"/>
  <c r="P23" i="81"/>
  <c r="N23" i="81"/>
  <c r="L23" i="81"/>
  <c r="J23" i="81"/>
  <c r="H23" i="81"/>
  <c r="F23" i="81"/>
  <c r="C23" i="81"/>
  <c r="X22" i="81"/>
  <c r="V22" i="81"/>
  <c r="T22" i="81"/>
  <c r="R22" i="81"/>
  <c r="P22" i="81"/>
  <c r="N22" i="81"/>
  <c r="L22" i="81"/>
  <c r="J22" i="81"/>
  <c r="H22" i="81"/>
  <c r="F22" i="81"/>
  <c r="C22" i="81"/>
  <c r="X21" i="81"/>
  <c r="V21" i="81"/>
  <c r="T21" i="81"/>
  <c r="R21" i="81"/>
  <c r="P21" i="81"/>
  <c r="N21" i="81"/>
  <c r="L21" i="81"/>
  <c r="J21" i="81"/>
  <c r="H21" i="81"/>
  <c r="F21" i="81"/>
  <c r="X20" i="81"/>
  <c r="V20" i="81"/>
  <c r="T20" i="81"/>
  <c r="R20" i="81"/>
  <c r="P20" i="81"/>
  <c r="N20" i="81"/>
  <c r="L20" i="81"/>
  <c r="J20" i="81"/>
  <c r="H20" i="81"/>
  <c r="F20" i="81"/>
  <c r="X19" i="81"/>
  <c r="V19" i="81"/>
  <c r="T19" i="81"/>
  <c r="R19" i="81"/>
  <c r="P19" i="81"/>
  <c r="N19" i="81"/>
  <c r="L19" i="81"/>
  <c r="J19" i="81"/>
  <c r="H19" i="81"/>
  <c r="F19" i="81"/>
  <c r="X18" i="81"/>
  <c r="V18" i="81"/>
  <c r="T18" i="81"/>
  <c r="R18" i="81"/>
  <c r="P18" i="81"/>
  <c r="N18" i="81"/>
  <c r="L18" i="81"/>
  <c r="J18" i="81"/>
  <c r="H18" i="81"/>
  <c r="F18" i="81"/>
  <c r="W23" i="22"/>
  <c r="W22" i="22"/>
  <c r="W21" i="22"/>
  <c r="W20" i="22"/>
  <c r="W19" i="22"/>
  <c r="W18" i="22"/>
  <c r="U23" i="22"/>
  <c r="S23" i="22"/>
  <c r="Q23" i="22"/>
  <c r="O23" i="22"/>
  <c r="M23" i="22"/>
  <c r="K23" i="22"/>
  <c r="I23" i="22"/>
  <c r="G23" i="22"/>
  <c r="E23" i="22"/>
  <c r="C23" i="22"/>
  <c r="U22" i="22"/>
  <c r="S22" i="22"/>
  <c r="Q22" i="22"/>
  <c r="O22" i="22"/>
  <c r="M22" i="22"/>
  <c r="K22" i="22"/>
  <c r="I22" i="22"/>
  <c r="G22" i="22"/>
  <c r="E22" i="22"/>
  <c r="C22" i="22"/>
  <c r="U21" i="22"/>
  <c r="S21" i="22"/>
  <c r="Q21" i="22"/>
  <c r="O21" i="22"/>
  <c r="M21" i="22"/>
  <c r="K21" i="22"/>
  <c r="I21" i="22"/>
  <c r="G21" i="22"/>
  <c r="E21" i="22"/>
  <c r="C21" i="22"/>
  <c r="U20" i="22"/>
  <c r="S20" i="22"/>
  <c r="Q20" i="22"/>
  <c r="O20" i="22"/>
  <c r="M20" i="22"/>
  <c r="K20" i="22"/>
  <c r="I20" i="22"/>
  <c r="G20" i="22"/>
  <c r="E20" i="22"/>
  <c r="C20" i="22"/>
  <c r="U19" i="22"/>
  <c r="S19" i="22"/>
  <c r="Q19" i="22"/>
  <c r="O19" i="22"/>
  <c r="M19" i="22"/>
  <c r="K19" i="22"/>
  <c r="I19" i="22"/>
  <c r="G19" i="22"/>
  <c r="E19" i="22"/>
  <c r="C19" i="22"/>
  <c r="U18" i="22"/>
  <c r="S18" i="22"/>
  <c r="Q18" i="22"/>
  <c r="O18" i="22"/>
  <c r="M18" i="22"/>
  <c r="K18" i="22"/>
  <c r="I18" i="22"/>
  <c r="G18" i="22"/>
  <c r="E18" i="22"/>
  <c r="C18" i="22"/>
  <c r="O18" i="20"/>
  <c r="P18" i="20"/>
  <c r="O19" i="20"/>
  <c r="P19" i="20"/>
  <c r="O20" i="20"/>
  <c r="P20" i="20"/>
  <c r="O21" i="20"/>
  <c r="P21" i="20"/>
  <c r="O22" i="20"/>
  <c r="P22" i="20"/>
  <c r="O23" i="20"/>
  <c r="P23" i="20"/>
  <c r="M23" i="20"/>
  <c r="L23" i="20"/>
  <c r="J23" i="20"/>
  <c r="I23" i="20"/>
  <c r="E23" i="20"/>
  <c r="D23" i="20"/>
  <c r="C23" i="20"/>
  <c r="M22" i="20"/>
  <c r="L22" i="20"/>
  <c r="J22" i="20"/>
  <c r="I22" i="20"/>
  <c r="E22" i="20"/>
  <c r="D22" i="20"/>
  <c r="C22" i="20"/>
  <c r="M21" i="20"/>
  <c r="L21" i="20"/>
  <c r="J21" i="20"/>
  <c r="I21" i="20"/>
  <c r="E21" i="20"/>
  <c r="D21" i="20"/>
  <c r="C21" i="20"/>
  <c r="M20" i="20"/>
  <c r="L20" i="20"/>
  <c r="J20" i="20"/>
  <c r="I20" i="20"/>
  <c r="E20" i="20"/>
  <c r="D20" i="20"/>
  <c r="C20" i="20"/>
  <c r="M19" i="20"/>
  <c r="L19" i="20"/>
  <c r="J19" i="20"/>
  <c r="I19" i="20"/>
  <c r="E19" i="20"/>
  <c r="D19" i="20"/>
  <c r="C19" i="20"/>
  <c r="M18" i="20"/>
  <c r="L18" i="20"/>
  <c r="J18" i="20"/>
  <c r="I18" i="20"/>
  <c r="E18" i="20"/>
  <c r="D18" i="20"/>
  <c r="C18" i="20"/>
  <c r="Q21" i="20"/>
  <c r="N23" i="20" l="1"/>
  <c r="K20" i="20"/>
  <c r="N18" i="20"/>
  <c r="K19" i="20"/>
  <c r="N22" i="20"/>
  <c r="K23" i="20"/>
  <c r="Q22" i="20"/>
  <c r="Q18" i="20"/>
  <c r="K18" i="20"/>
  <c r="N21" i="20"/>
  <c r="K22" i="20"/>
  <c r="Q23" i="20"/>
  <c r="Q19" i="20"/>
  <c r="N20" i="20"/>
  <c r="K21" i="20"/>
  <c r="Q20" i="20"/>
  <c r="N19" i="20"/>
  <c r="H18" i="135"/>
  <c r="H19" i="135"/>
  <c r="H20" i="135"/>
  <c r="H21" i="135"/>
  <c r="H22" i="135"/>
  <c r="H23" i="135"/>
  <c r="M23" i="135"/>
  <c r="D23" i="135"/>
  <c r="C23" i="135"/>
  <c r="D22" i="135"/>
  <c r="C22" i="135"/>
  <c r="D21" i="135"/>
  <c r="C21" i="135"/>
  <c r="D20" i="135"/>
  <c r="C20" i="135"/>
  <c r="D19" i="135"/>
  <c r="C19" i="135"/>
  <c r="D18" i="135"/>
  <c r="C18" i="135"/>
  <c r="P23" i="108"/>
  <c r="P22" i="108"/>
  <c r="P21" i="108"/>
  <c r="P20" i="108"/>
  <c r="P19" i="108"/>
  <c r="P18" i="108"/>
  <c r="L23" i="108"/>
  <c r="L20" i="108"/>
  <c r="L18" i="108"/>
  <c r="L22" i="108"/>
  <c r="L21" i="108"/>
  <c r="L19" i="108"/>
  <c r="J23" i="108"/>
  <c r="J22" i="108"/>
  <c r="J21" i="108"/>
  <c r="J20" i="108"/>
  <c r="J19" i="108"/>
  <c r="J18" i="108"/>
  <c r="F23" i="108"/>
  <c r="F22" i="108"/>
  <c r="F21" i="108"/>
  <c r="F20" i="108"/>
  <c r="F19" i="108"/>
  <c r="F18" i="108"/>
  <c r="D23" i="108"/>
  <c r="D22" i="108"/>
  <c r="D21" i="108"/>
  <c r="D20" i="108"/>
  <c r="D19" i="108"/>
  <c r="D18" i="108"/>
  <c r="N23" i="108"/>
  <c r="E23" i="108"/>
  <c r="C23" i="108"/>
  <c r="Q22" i="108"/>
  <c r="N22" i="108"/>
  <c r="E22" i="108"/>
  <c r="C22" i="108"/>
  <c r="N21" i="108"/>
  <c r="E21" i="108"/>
  <c r="C21" i="108"/>
  <c r="N20" i="108"/>
  <c r="H20" i="108"/>
  <c r="E20" i="108"/>
  <c r="C20" i="108"/>
  <c r="N19" i="108"/>
  <c r="E19" i="108"/>
  <c r="C19" i="108"/>
  <c r="N18" i="108"/>
  <c r="H18" i="108"/>
  <c r="E18" i="108"/>
  <c r="C18" i="108"/>
  <c r="H23" i="108"/>
  <c r="H22" i="108"/>
  <c r="Q21" i="108"/>
  <c r="Q19" i="108"/>
  <c r="Q23" i="108"/>
  <c r="M23" i="108"/>
  <c r="N23" i="115"/>
  <c r="N22" i="115"/>
  <c r="N21" i="115"/>
  <c r="N20" i="115"/>
  <c r="N19" i="115"/>
  <c r="N18" i="115"/>
  <c r="F23" i="135" l="1"/>
  <c r="Q18" i="108"/>
  <c r="Q20" i="108"/>
  <c r="M20" i="108"/>
  <c r="M21" i="108"/>
  <c r="M18" i="108"/>
  <c r="M22" i="108"/>
  <c r="H19" i="108"/>
  <c r="H21" i="108"/>
  <c r="M19" i="108"/>
  <c r="P21" i="135"/>
  <c r="M21" i="135"/>
  <c r="F21" i="135"/>
  <c r="M18" i="135"/>
  <c r="M20" i="135"/>
  <c r="F22" i="135"/>
  <c r="M22" i="135"/>
  <c r="P19" i="135"/>
  <c r="P20" i="135"/>
  <c r="P18" i="135"/>
  <c r="Q20" i="135"/>
  <c r="M19" i="135"/>
  <c r="F19" i="135"/>
  <c r="F18" i="135"/>
  <c r="F20" i="135"/>
  <c r="K21" i="135"/>
  <c r="K18" i="135"/>
  <c r="L19" i="135"/>
  <c r="Q21" i="135"/>
  <c r="K20" i="135"/>
  <c r="K19" i="135"/>
  <c r="I22" i="108" l="1"/>
  <c r="I18" i="108"/>
  <c r="I21" i="108"/>
  <c r="I20" i="108"/>
  <c r="I23" i="108"/>
  <c r="I19" i="108"/>
  <c r="Q18" i="135"/>
  <c r="Q19" i="135"/>
  <c r="L20" i="135"/>
  <c r="L21" i="135"/>
  <c r="L18" i="135"/>
  <c r="R19" i="133" l="1"/>
  <c r="Q19" i="133"/>
  <c r="P19" i="133"/>
  <c r="O19" i="133"/>
  <c r="N19" i="133"/>
  <c r="M19" i="133"/>
  <c r="R18" i="133"/>
  <c r="Q18" i="133"/>
  <c r="P18" i="133"/>
  <c r="O18" i="133"/>
  <c r="N18" i="133"/>
  <c r="M18" i="133"/>
  <c r="R17" i="133"/>
  <c r="Q17" i="133"/>
  <c r="P17" i="133"/>
  <c r="O17" i="133"/>
  <c r="N17" i="133"/>
  <c r="M17" i="133"/>
  <c r="R16" i="133"/>
  <c r="Q16" i="133"/>
  <c r="P16" i="133"/>
  <c r="O16" i="133"/>
  <c r="N16" i="133"/>
  <c r="M16" i="133"/>
  <c r="R15" i="133"/>
  <c r="Q15" i="133"/>
  <c r="P15" i="133"/>
  <c r="O15" i="133"/>
  <c r="N15" i="133"/>
  <c r="M15" i="133"/>
  <c r="R14" i="133"/>
  <c r="Q14" i="133"/>
  <c r="P14" i="133"/>
  <c r="O14" i="133"/>
  <c r="N14" i="133"/>
  <c r="M14" i="133"/>
  <c r="R13" i="133"/>
  <c r="Q13" i="133"/>
  <c r="P13" i="133"/>
  <c r="O13" i="133"/>
  <c r="N13" i="133"/>
  <c r="M13" i="133"/>
  <c r="R12" i="133"/>
  <c r="Q12" i="133"/>
  <c r="P12" i="133"/>
  <c r="O12" i="133"/>
  <c r="N12" i="133"/>
  <c r="M12" i="133"/>
  <c r="R11" i="133"/>
  <c r="Q11" i="133"/>
  <c r="P11" i="133"/>
  <c r="O11" i="133"/>
  <c r="N11" i="133"/>
  <c r="M11" i="133"/>
  <c r="R10" i="133"/>
  <c r="Q10" i="133"/>
  <c r="P10" i="133"/>
  <c r="O10" i="133"/>
  <c r="N10" i="133"/>
  <c r="M10" i="133"/>
  <c r="R9" i="133"/>
  <c r="Q9" i="133"/>
  <c r="P9" i="133"/>
  <c r="O9" i="133"/>
  <c r="N9" i="133"/>
  <c r="M9" i="133"/>
  <c r="R8" i="133"/>
  <c r="Q8" i="133"/>
  <c r="P8" i="133"/>
  <c r="O8" i="133"/>
  <c r="N8" i="133"/>
  <c r="M8" i="133"/>
  <c r="R7" i="133"/>
  <c r="Q7" i="133"/>
  <c r="P7" i="133"/>
  <c r="O7" i="133"/>
  <c r="N7" i="133"/>
  <c r="M7" i="133"/>
  <c r="R6" i="133"/>
  <c r="Q6" i="133"/>
  <c r="P6" i="133"/>
  <c r="O6" i="133"/>
  <c r="N6" i="133"/>
  <c r="M6" i="133"/>
  <c r="R5" i="133"/>
  <c r="Q5" i="133"/>
  <c r="P5" i="133"/>
  <c r="O5" i="133"/>
  <c r="N5" i="133"/>
  <c r="M5" i="133"/>
  <c r="R19" i="132" l="1"/>
  <c r="Q19" i="132"/>
  <c r="P19" i="132"/>
  <c r="O19" i="132"/>
  <c r="N19" i="132"/>
  <c r="M19" i="132"/>
  <c r="R18" i="132"/>
  <c r="Q18" i="132"/>
  <c r="P18" i="132"/>
  <c r="O18" i="132"/>
  <c r="N18" i="132"/>
  <c r="M18" i="132"/>
  <c r="R17" i="132"/>
  <c r="Q17" i="132"/>
  <c r="P17" i="132"/>
  <c r="O17" i="132"/>
  <c r="N17" i="132"/>
  <c r="M17" i="132"/>
  <c r="R16" i="132"/>
  <c r="Q16" i="132"/>
  <c r="P16" i="132"/>
  <c r="O16" i="132"/>
  <c r="N16" i="132"/>
  <c r="M16" i="132"/>
  <c r="R15" i="132"/>
  <c r="Q15" i="132"/>
  <c r="P15" i="132"/>
  <c r="O15" i="132"/>
  <c r="N15" i="132"/>
  <c r="M15" i="132"/>
  <c r="R14" i="132"/>
  <c r="Q14" i="132"/>
  <c r="P14" i="132"/>
  <c r="O14" i="132"/>
  <c r="N14" i="132"/>
  <c r="M14" i="132"/>
  <c r="R13" i="132"/>
  <c r="Q13" i="132"/>
  <c r="P13" i="132"/>
  <c r="O13" i="132"/>
  <c r="N13" i="132"/>
  <c r="M13" i="132"/>
  <c r="R12" i="132"/>
  <c r="Q12" i="132"/>
  <c r="P12" i="132"/>
  <c r="O12" i="132"/>
  <c r="N12" i="132"/>
  <c r="M12" i="132"/>
  <c r="R11" i="132"/>
  <c r="Q11" i="132"/>
  <c r="P11" i="132"/>
  <c r="O11" i="132"/>
  <c r="N11" i="132"/>
  <c r="M11" i="132"/>
  <c r="R10" i="132"/>
  <c r="Q10" i="132"/>
  <c r="P10" i="132"/>
  <c r="O10" i="132"/>
  <c r="N10" i="132"/>
  <c r="M10" i="132"/>
  <c r="R9" i="132"/>
  <c r="Q9" i="132"/>
  <c r="P9" i="132"/>
  <c r="O9" i="132"/>
  <c r="N9" i="132"/>
  <c r="M9" i="132"/>
  <c r="R8" i="132"/>
  <c r="Q8" i="132"/>
  <c r="P8" i="132"/>
  <c r="O8" i="132"/>
  <c r="N8" i="132"/>
  <c r="M8" i="132"/>
  <c r="R7" i="132"/>
  <c r="Q7" i="132"/>
  <c r="P7" i="132"/>
  <c r="O7" i="132"/>
  <c r="N7" i="132"/>
  <c r="M7" i="132"/>
  <c r="R6" i="132"/>
  <c r="Q6" i="132"/>
  <c r="P6" i="132"/>
  <c r="O6" i="132"/>
  <c r="N6" i="132"/>
  <c r="M6" i="132"/>
  <c r="R5" i="132"/>
  <c r="Q5" i="132"/>
  <c r="P5" i="132"/>
  <c r="O5" i="132"/>
  <c r="N5" i="132"/>
  <c r="M5" i="132"/>
  <c r="Q23" i="115"/>
  <c r="K23" i="115"/>
  <c r="E23" i="115"/>
  <c r="C23" i="115"/>
  <c r="Q22" i="115"/>
  <c r="K22" i="115"/>
  <c r="E22" i="115"/>
  <c r="C22" i="115"/>
  <c r="Q21" i="115"/>
  <c r="K21" i="115"/>
  <c r="E21" i="115"/>
  <c r="C21" i="115"/>
  <c r="Q20" i="115"/>
  <c r="K20" i="115"/>
  <c r="E20" i="115"/>
  <c r="C20" i="115"/>
  <c r="Q19" i="115"/>
  <c r="K19" i="115"/>
  <c r="E19" i="115"/>
  <c r="C19" i="115"/>
  <c r="Q18" i="115"/>
  <c r="K18" i="115"/>
  <c r="E18" i="115"/>
  <c r="C18" i="115"/>
  <c r="P23" i="18"/>
  <c r="N23" i="18"/>
  <c r="P22" i="18"/>
  <c r="N22" i="18"/>
  <c r="P21" i="18"/>
  <c r="N21" i="18"/>
  <c r="P20" i="18"/>
  <c r="N20" i="18"/>
  <c r="P19" i="18"/>
  <c r="N19" i="18"/>
  <c r="L23" i="18"/>
  <c r="L22" i="18"/>
  <c r="L21" i="18"/>
  <c r="L20" i="18"/>
  <c r="L19" i="18"/>
  <c r="L18" i="18"/>
  <c r="J18" i="18"/>
  <c r="J19" i="18"/>
  <c r="J20" i="18"/>
  <c r="J21" i="18"/>
  <c r="J22" i="18"/>
  <c r="J23" i="18"/>
  <c r="E18" i="18"/>
  <c r="F18" i="18"/>
  <c r="E19" i="18"/>
  <c r="F19" i="18"/>
  <c r="E20" i="18"/>
  <c r="F20" i="18"/>
  <c r="E21" i="18"/>
  <c r="F21" i="18"/>
  <c r="E22" i="18"/>
  <c r="F22" i="18"/>
  <c r="E23" i="18"/>
  <c r="F23" i="18"/>
  <c r="H23" i="18"/>
  <c r="D23" i="18"/>
  <c r="C23" i="18"/>
  <c r="H22" i="18"/>
  <c r="D22" i="18"/>
  <c r="C22" i="18"/>
  <c r="H21" i="18"/>
  <c r="D21" i="18"/>
  <c r="C21" i="18"/>
  <c r="H20" i="18"/>
  <c r="D20" i="18"/>
  <c r="C20" i="18"/>
  <c r="H19" i="18"/>
  <c r="D19" i="18"/>
  <c r="C19" i="18"/>
  <c r="H18" i="18"/>
  <c r="D18" i="18"/>
  <c r="C18" i="18"/>
  <c r="H23" i="115" l="1"/>
  <c r="H22" i="115"/>
  <c r="H20" i="115"/>
  <c r="H19" i="115"/>
  <c r="H21" i="115"/>
  <c r="H18" i="115"/>
  <c r="F23" i="127" l="1"/>
  <c r="D23" i="127"/>
  <c r="F22" i="127"/>
  <c r="D22" i="127"/>
  <c r="F21" i="127"/>
  <c r="D21" i="127"/>
  <c r="F20" i="127"/>
  <c r="D20" i="127"/>
  <c r="F19" i="127"/>
  <c r="D19" i="127"/>
  <c r="F18" i="127"/>
  <c r="D18" i="127"/>
  <c r="N23" i="73"/>
  <c r="N22" i="73"/>
  <c r="N21" i="73"/>
  <c r="N20" i="73"/>
  <c r="N19" i="73"/>
  <c r="N18" i="73"/>
  <c r="L23" i="73"/>
  <c r="L22" i="73"/>
  <c r="L21" i="73"/>
  <c r="L20" i="73"/>
  <c r="L19" i="73"/>
  <c r="L18" i="73"/>
  <c r="H23" i="73"/>
  <c r="H22" i="73"/>
  <c r="H21" i="73"/>
  <c r="H20" i="73"/>
  <c r="H19" i="73"/>
  <c r="H18" i="73"/>
  <c r="F23" i="73"/>
  <c r="F22" i="73"/>
  <c r="F21" i="73"/>
  <c r="F20" i="73"/>
  <c r="F19" i="73"/>
  <c r="F18" i="73"/>
  <c r="S18" i="15"/>
  <c r="T23" i="15"/>
  <c r="S23" i="15"/>
  <c r="N23" i="15"/>
  <c r="M23" i="15"/>
  <c r="N22" i="15"/>
  <c r="M22" i="15"/>
  <c r="N21" i="15"/>
  <c r="M21" i="15"/>
  <c r="N20" i="15"/>
  <c r="M20" i="15"/>
  <c r="N19" i="15"/>
  <c r="M19" i="15"/>
  <c r="N18" i="15"/>
  <c r="M18" i="15"/>
  <c r="H23" i="15"/>
  <c r="H22" i="15"/>
  <c r="H21" i="15"/>
  <c r="H20" i="15"/>
  <c r="H19" i="15"/>
  <c r="H18" i="15"/>
  <c r="G23" i="15"/>
  <c r="G22" i="15"/>
  <c r="G21" i="15"/>
  <c r="G20" i="15"/>
  <c r="G19" i="15"/>
  <c r="G18" i="15"/>
  <c r="S20" i="15" l="1"/>
  <c r="S22" i="15"/>
  <c r="T18" i="15"/>
  <c r="T20" i="15"/>
  <c r="T22" i="15"/>
  <c r="S19" i="15"/>
  <c r="S21" i="15"/>
  <c r="T19" i="15"/>
  <c r="T21" i="15"/>
  <c r="N23" i="127" l="1"/>
  <c r="L23" i="127"/>
  <c r="J23" i="127"/>
  <c r="H23" i="127"/>
  <c r="C23" i="127"/>
  <c r="N22" i="127"/>
  <c r="L22" i="127"/>
  <c r="J22" i="127"/>
  <c r="H22" i="127"/>
  <c r="C22" i="127"/>
  <c r="N21" i="127"/>
  <c r="L21" i="127"/>
  <c r="J21" i="127"/>
  <c r="H21" i="127"/>
  <c r="C21" i="127"/>
  <c r="N20" i="127"/>
  <c r="L20" i="127"/>
  <c r="J20" i="127"/>
  <c r="H20" i="127"/>
  <c r="C20" i="127"/>
  <c r="N19" i="127"/>
  <c r="L19" i="127"/>
  <c r="J19" i="127"/>
  <c r="H19" i="127"/>
  <c r="C19" i="127"/>
  <c r="N18" i="127"/>
  <c r="L18" i="127"/>
  <c r="J18" i="127"/>
  <c r="H18" i="127"/>
  <c r="C18" i="127"/>
  <c r="D23" i="13" l="1"/>
  <c r="D22" i="13"/>
  <c r="D21" i="13"/>
  <c r="D20" i="13"/>
  <c r="D19" i="13"/>
  <c r="D18" i="13"/>
  <c r="E23" i="13"/>
  <c r="E22" i="13"/>
  <c r="E21" i="13"/>
  <c r="E20" i="13"/>
  <c r="E19" i="13"/>
  <c r="E18" i="13"/>
  <c r="M23" i="79" l="1"/>
  <c r="K23" i="79"/>
  <c r="I23" i="79"/>
  <c r="G23" i="79"/>
  <c r="E23" i="79"/>
  <c r="C23" i="79"/>
  <c r="M22" i="79"/>
  <c r="K22" i="79"/>
  <c r="I22" i="79"/>
  <c r="G22" i="79"/>
  <c r="E22" i="79"/>
  <c r="C22" i="79"/>
  <c r="M21" i="79"/>
  <c r="K21" i="79"/>
  <c r="I21" i="79"/>
  <c r="G21" i="79"/>
  <c r="E21" i="79"/>
  <c r="C21" i="79"/>
  <c r="M20" i="79"/>
  <c r="K20" i="79"/>
  <c r="I20" i="79"/>
  <c r="G20" i="79"/>
  <c r="E20" i="79"/>
  <c r="C20" i="79"/>
  <c r="M19" i="79"/>
  <c r="K19" i="79"/>
  <c r="I19" i="79"/>
  <c r="G19" i="79"/>
  <c r="E19" i="79"/>
  <c r="C19" i="79"/>
  <c r="M18" i="79"/>
  <c r="K18" i="79"/>
  <c r="I18" i="79"/>
  <c r="G18" i="79"/>
  <c r="E18" i="79"/>
  <c r="C18" i="79"/>
  <c r="R23" i="73" l="1"/>
  <c r="P23" i="73"/>
  <c r="R22" i="73"/>
  <c r="P22" i="73"/>
  <c r="R21" i="73"/>
  <c r="P21" i="73"/>
  <c r="R20" i="73"/>
  <c r="P20" i="73"/>
  <c r="R19" i="73"/>
  <c r="P19" i="73"/>
  <c r="R18" i="73"/>
  <c r="P18" i="73"/>
  <c r="D18" i="76"/>
  <c r="E18" i="76"/>
  <c r="F18" i="76"/>
  <c r="G18" i="76"/>
  <c r="H18" i="76"/>
  <c r="I18" i="76"/>
  <c r="J18" i="76"/>
  <c r="K18" i="76"/>
  <c r="L18" i="76"/>
  <c r="M18" i="76"/>
  <c r="D19" i="76"/>
  <c r="E19" i="76"/>
  <c r="F19" i="76"/>
  <c r="G19" i="76"/>
  <c r="H19" i="76"/>
  <c r="I19" i="76"/>
  <c r="J19" i="76"/>
  <c r="K19" i="76"/>
  <c r="L19" i="76"/>
  <c r="M19" i="76"/>
  <c r="D20" i="76"/>
  <c r="E20" i="76"/>
  <c r="F20" i="76"/>
  <c r="G20" i="76"/>
  <c r="H20" i="76"/>
  <c r="I20" i="76"/>
  <c r="J20" i="76"/>
  <c r="K20" i="76"/>
  <c r="L20" i="76"/>
  <c r="M20" i="76"/>
  <c r="D21" i="76"/>
  <c r="E21" i="76"/>
  <c r="F21" i="76"/>
  <c r="G21" i="76"/>
  <c r="H21" i="76"/>
  <c r="I21" i="76"/>
  <c r="J21" i="76"/>
  <c r="K21" i="76"/>
  <c r="L21" i="76"/>
  <c r="M21" i="76"/>
  <c r="D22" i="76"/>
  <c r="E22" i="76"/>
  <c r="F22" i="76"/>
  <c r="G22" i="76"/>
  <c r="H22" i="76"/>
  <c r="I22" i="76"/>
  <c r="J22" i="76"/>
  <c r="K22" i="76"/>
  <c r="L22" i="76"/>
  <c r="M22" i="76"/>
  <c r="D23" i="76"/>
  <c r="E23" i="76"/>
  <c r="F23" i="76"/>
  <c r="G23" i="76"/>
  <c r="H23" i="76"/>
  <c r="I23" i="76"/>
  <c r="J23" i="76"/>
  <c r="K23" i="76"/>
  <c r="L23" i="76"/>
  <c r="M23" i="76"/>
  <c r="C23" i="76"/>
  <c r="C22" i="76"/>
  <c r="C21" i="76"/>
  <c r="C20" i="76"/>
  <c r="C19" i="76"/>
  <c r="C18" i="76"/>
  <c r="R23" i="15"/>
  <c r="Q23" i="15"/>
  <c r="P23" i="15"/>
  <c r="O23" i="15"/>
  <c r="L23" i="15"/>
  <c r="K23" i="15"/>
  <c r="J23" i="15"/>
  <c r="I23" i="15"/>
  <c r="F23" i="15"/>
  <c r="E23" i="15"/>
  <c r="D23" i="15"/>
  <c r="C23" i="15"/>
  <c r="R22" i="15"/>
  <c r="Q22" i="15"/>
  <c r="P22" i="15"/>
  <c r="O22" i="15"/>
  <c r="L22" i="15"/>
  <c r="K22" i="15"/>
  <c r="J22" i="15"/>
  <c r="I22" i="15"/>
  <c r="F22" i="15"/>
  <c r="E22" i="15"/>
  <c r="D22" i="15"/>
  <c r="C22" i="15"/>
  <c r="R21" i="15"/>
  <c r="Q21" i="15"/>
  <c r="P21" i="15"/>
  <c r="O21" i="15"/>
  <c r="L21" i="15"/>
  <c r="K21" i="15"/>
  <c r="J21" i="15"/>
  <c r="I21" i="15"/>
  <c r="F21" i="15"/>
  <c r="E21" i="15"/>
  <c r="D21" i="15"/>
  <c r="C21" i="15"/>
  <c r="R20" i="15"/>
  <c r="Q20" i="15"/>
  <c r="P20" i="15"/>
  <c r="O20" i="15"/>
  <c r="L20" i="15"/>
  <c r="K20" i="15"/>
  <c r="J20" i="15"/>
  <c r="I20" i="15"/>
  <c r="F20" i="15"/>
  <c r="E20" i="15"/>
  <c r="D20" i="15"/>
  <c r="C20" i="15"/>
  <c r="R19" i="15"/>
  <c r="Q19" i="15"/>
  <c r="P19" i="15"/>
  <c r="O19" i="15"/>
  <c r="L19" i="15"/>
  <c r="K19" i="15"/>
  <c r="J19" i="15"/>
  <c r="I19" i="15"/>
  <c r="F19" i="15"/>
  <c r="E19" i="15"/>
  <c r="D19" i="15"/>
  <c r="C19" i="15"/>
  <c r="R18" i="15"/>
  <c r="Q18" i="15"/>
  <c r="P18" i="15"/>
  <c r="O18" i="15"/>
  <c r="L18" i="15"/>
  <c r="K18" i="15"/>
  <c r="J18" i="15"/>
  <c r="I18" i="15"/>
  <c r="F18" i="15"/>
  <c r="E18" i="15"/>
  <c r="D18" i="15"/>
  <c r="C18" i="15"/>
  <c r="R19" i="86"/>
  <c r="Q19" i="86"/>
  <c r="P19" i="86"/>
  <c r="O19" i="86"/>
  <c r="N19" i="86"/>
  <c r="M19" i="86"/>
  <c r="R18" i="86"/>
  <c r="Q18" i="86"/>
  <c r="P18" i="86"/>
  <c r="O18" i="86"/>
  <c r="N18" i="86"/>
  <c r="M18" i="86"/>
  <c r="R17" i="86"/>
  <c r="Q17" i="86"/>
  <c r="P17" i="86"/>
  <c r="O17" i="86"/>
  <c r="N17" i="86"/>
  <c r="M17" i="86"/>
  <c r="R16" i="86"/>
  <c r="Q16" i="86"/>
  <c r="P16" i="86"/>
  <c r="O16" i="86"/>
  <c r="N16" i="86"/>
  <c r="M16" i="86"/>
  <c r="R15" i="86"/>
  <c r="Q15" i="86"/>
  <c r="P15" i="86"/>
  <c r="O15" i="86"/>
  <c r="N15" i="86"/>
  <c r="M15" i="86"/>
  <c r="R14" i="86"/>
  <c r="Q14" i="86"/>
  <c r="P14" i="86"/>
  <c r="O14" i="86"/>
  <c r="N14" i="86"/>
  <c r="M14" i="86"/>
  <c r="R13" i="86"/>
  <c r="Q13" i="86"/>
  <c r="P13" i="86"/>
  <c r="O13" i="86"/>
  <c r="N13" i="86"/>
  <c r="M13" i="86"/>
  <c r="R12" i="86"/>
  <c r="Q12" i="86"/>
  <c r="P12" i="86"/>
  <c r="O12" i="86"/>
  <c r="N12" i="86"/>
  <c r="M12" i="86"/>
  <c r="R11" i="86"/>
  <c r="Q11" i="86"/>
  <c r="P11" i="86"/>
  <c r="O11" i="86"/>
  <c r="N11" i="86"/>
  <c r="M11" i="86"/>
  <c r="R10" i="86"/>
  <c r="Q10" i="86"/>
  <c r="P10" i="86"/>
  <c r="O10" i="86"/>
  <c r="N10" i="86"/>
  <c r="M10" i="86"/>
  <c r="R9" i="86"/>
  <c r="Q9" i="86"/>
  <c r="P9" i="86"/>
  <c r="O9" i="86"/>
  <c r="N9" i="86"/>
  <c r="M9" i="86"/>
  <c r="R8" i="86"/>
  <c r="Q8" i="86"/>
  <c r="P8" i="86"/>
  <c r="O8" i="86"/>
  <c r="N8" i="86"/>
  <c r="M8" i="86"/>
  <c r="R7" i="86"/>
  <c r="Q7" i="86"/>
  <c r="P7" i="86"/>
  <c r="O7" i="86"/>
  <c r="N7" i="86"/>
  <c r="M7" i="86"/>
  <c r="R6" i="86"/>
  <c r="Q6" i="86"/>
  <c r="P6" i="86"/>
  <c r="O6" i="86"/>
  <c r="N6" i="86"/>
  <c r="M6" i="86"/>
  <c r="R5" i="86"/>
  <c r="Q5" i="86"/>
  <c r="P5" i="86"/>
  <c r="O5" i="86"/>
  <c r="N5" i="86"/>
  <c r="M5" i="86"/>
  <c r="R19" i="85"/>
  <c r="Q19" i="85"/>
  <c r="P19" i="85"/>
  <c r="O19" i="85"/>
  <c r="N19" i="85"/>
  <c r="M19" i="85"/>
  <c r="R18" i="85"/>
  <c r="Q18" i="85"/>
  <c r="P18" i="85"/>
  <c r="O18" i="85"/>
  <c r="N18" i="85"/>
  <c r="M18" i="85"/>
  <c r="R17" i="85"/>
  <c r="Q17" i="85"/>
  <c r="P17" i="85"/>
  <c r="O17" i="85"/>
  <c r="N17" i="85"/>
  <c r="M17" i="85"/>
  <c r="R16" i="85"/>
  <c r="Q16" i="85"/>
  <c r="P16" i="85"/>
  <c r="O16" i="85"/>
  <c r="N16" i="85"/>
  <c r="M16" i="85"/>
  <c r="R15" i="85"/>
  <c r="Q15" i="85"/>
  <c r="P15" i="85"/>
  <c r="O15" i="85"/>
  <c r="N15" i="85"/>
  <c r="M15" i="85"/>
  <c r="R14" i="85"/>
  <c r="Q14" i="85"/>
  <c r="P14" i="85"/>
  <c r="O14" i="85"/>
  <c r="N14" i="85"/>
  <c r="M14" i="85"/>
  <c r="R13" i="85"/>
  <c r="Q13" i="85"/>
  <c r="P13" i="85"/>
  <c r="O13" i="85"/>
  <c r="N13" i="85"/>
  <c r="M13" i="85"/>
  <c r="R12" i="85"/>
  <c r="Q12" i="85"/>
  <c r="P12" i="85"/>
  <c r="O12" i="85"/>
  <c r="N12" i="85"/>
  <c r="M12" i="85"/>
  <c r="R11" i="85"/>
  <c r="Q11" i="85"/>
  <c r="P11" i="85"/>
  <c r="O11" i="85"/>
  <c r="N11" i="85"/>
  <c r="M11" i="85"/>
  <c r="R10" i="85"/>
  <c r="Q10" i="85"/>
  <c r="P10" i="85"/>
  <c r="O10" i="85"/>
  <c r="N10" i="85"/>
  <c r="M10" i="85"/>
  <c r="R9" i="85"/>
  <c r="Q9" i="85"/>
  <c r="P9" i="85"/>
  <c r="O9" i="85"/>
  <c r="N9" i="85"/>
  <c r="M9" i="85"/>
  <c r="R8" i="85"/>
  <c r="Q8" i="85"/>
  <c r="P8" i="85"/>
  <c r="O8" i="85"/>
  <c r="N8" i="85"/>
  <c r="M8" i="85"/>
  <c r="R7" i="85"/>
  <c r="Q7" i="85"/>
  <c r="P7" i="85"/>
  <c r="O7" i="85"/>
  <c r="N7" i="85"/>
  <c r="M7" i="85"/>
  <c r="R6" i="85"/>
  <c r="Q6" i="85"/>
  <c r="P6" i="85"/>
  <c r="O6" i="85"/>
  <c r="N6" i="85"/>
  <c r="M6" i="85"/>
  <c r="R5" i="85"/>
  <c r="Q5" i="85"/>
  <c r="P5" i="85"/>
  <c r="O5" i="85"/>
  <c r="N5" i="85"/>
  <c r="M5" i="85"/>
  <c r="R19" i="82"/>
  <c r="Q19" i="82"/>
  <c r="P19" i="82"/>
  <c r="O19" i="82"/>
  <c r="N19" i="82"/>
  <c r="M19" i="82"/>
  <c r="R18" i="82"/>
  <c r="Q18" i="82"/>
  <c r="P18" i="82"/>
  <c r="O18" i="82"/>
  <c r="N18" i="82"/>
  <c r="M18" i="82"/>
  <c r="R17" i="82"/>
  <c r="Q17" i="82"/>
  <c r="P17" i="82"/>
  <c r="O17" i="82"/>
  <c r="N17" i="82"/>
  <c r="M17" i="82"/>
  <c r="R16" i="82"/>
  <c r="Q16" i="82"/>
  <c r="P16" i="82"/>
  <c r="O16" i="82"/>
  <c r="N16" i="82"/>
  <c r="M16" i="82"/>
  <c r="R15" i="82"/>
  <c r="Q15" i="82"/>
  <c r="P15" i="82"/>
  <c r="O15" i="82"/>
  <c r="N15" i="82"/>
  <c r="M15" i="82"/>
  <c r="R14" i="82"/>
  <c r="Q14" i="82"/>
  <c r="P14" i="82"/>
  <c r="O14" i="82"/>
  <c r="N14" i="82"/>
  <c r="M14" i="82"/>
  <c r="R13" i="82"/>
  <c r="Q13" i="82"/>
  <c r="P13" i="82"/>
  <c r="O13" i="82"/>
  <c r="N13" i="82"/>
  <c r="M13" i="82"/>
  <c r="R12" i="82"/>
  <c r="Q12" i="82"/>
  <c r="P12" i="82"/>
  <c r="O12" i="82"/>
  <c r="N12" i="82"/>
  <c r="M12" i="82"/>
  <c r="R11" i="82"/>
  <c r="Q11" i="82"/>
  <c r="P11" i="82"/>
  <c r="O11" i="82"/>
  <c r="N11" i="82"/>
  <c r="M11" i="82"/>
  <c r="R10" i="82"/>
  <c r="Q10" i="82"/>
  <c r="P10" i="82"/>
  <c r="O10" i="82"/>
  <c r="N10" i="82"/>
  <c r="M10" i="82"/>
  <c r="R9" i="82"/>
  <c r="Q9" i="82"/>
  <c r="P9" i="82"/>
  <c r="O9" i="82"/>
  <c r="N9" i="82"/>
  <c r="M9" i="82"/>
  <c r="R8" i="82"/>
  <c r="Q8" i="82"/>
  <c r="P8" i="82"/>
  <c r="O8" i="82"/>
  <c r="N8" i="82"/>
  <c r="M8" i="82"/>
  <c r="R7" i="82"/>
  <c r="Q7" i="82"/>
  <c r="P7" i="82"/>
  <c r="O7" i="82"/>
  <c r="N7" i="82"/>
  <c r="M7" i="82"/>
  <c r="R6" i="82"/>
  <c r="Q6" i="82"/>
  <c r="P6" i="82"/>
  <c r="O6" i="82"/>
  <c r="N6" i="82"/>
  <c r="M6" i="82"/>
  <c r="R5" i="82"/>
  <c r="Q5" i="82"/>
  <c r="P5" i="82"/>
  <c r="O5" i="82"/>
  <c r="N5" i="82"/>
  <c r="M5" i="82"/>
  <c r="R19" i="83"/>
  <c r="Q19" i="83"/>
  <c r="P19" i="83"/>
  <c r="O19" i="83"/>
  <c r="N19" i="83"/>
  <c r="M19" i="83"/>
  <c r="R18" i="83"/>
  <c r="Q18" i="83"/>
  <c r="P18" i="83"/>
  <c r="O18" i="83"/>
  <c r="N18" i="83"/>
  <c r="M18" i="83"/>
  <c r="R17" i="83"/>
  <c r="Q17" i="83"/>
  <c r="P17" i="83"/>
  <c r="O17" i="83"/>
  <c r="N17" i="83"/>
  <c r="M17" i="83"/>
  <c r="R16" i="83"/>
  <c r="Q16" i="83"/>
  <c r="P16" i="83"/>
  <c r="O16" i="83"/>
  <c r="N16" i="83"/>
  <c r="M16" i="83"/>
  <c r="R15" i="83"/>
  <c r="Q15" i="83"/>
  <c r="P15" i="83"/>
  <c r="O15" i="83"/>
  <c r="N15" i="83"/>
  <c r="M15" i="83"/>
  <c r="R14" i="83"/>
  <c r="Q14" i="83"/>
  <c r="P14" i="83"/>
  <c r="O14" i="83"/>
  <c r="N14" i="83"/>
  <c r="M14" i="83"/>
  <c r="R13" i="83"/>
  <c r="Q13" i="83"/>
  <c r="P13" i="83"/>
  <c r="O13" i="83"/>
  <c r="N13" i="83"/>
  <c r="M13" i="83"/>
  <c r="R12" i="83"/>
  <c r="Q12" i="83"/>
  <c r="P12" i="83"/>
  <c r="O12" i="83"/>
  <c r="N12" i="83"/>
  <c r="M12" i="83"/>
  <c r="R11" i="83"/>
  <c r="Q11" i="83"/>
  <c r="P11" i="83"/>
  <c r="O11" i="83"/>
  <c r="N11" i="83"/>
  <c r="M11" i="83"/>
  <c r="R10" i="83"/>
  <c r="Q10" i="83"/>
  <c r="P10" i="83"/>
  <c r="O10" i="83"/>
  <c r="N10" i="83"/>
  <c r="M10" i="83"/>
  <c r="R9" i="83"/>
  <c r="Q9" i="83"/>
  <c r="P9" i="83"/>
  <c r="O9" i="83"/>
  <c r="N9" i="83"/>
  <c r="M9" i="83"/>
  <c r="R8" i="83"/>
  <c r="Q8" i="83"/>
  <c r="P8" i="83"/>
  <c r="O8" i="83"/>
  <c r="N8" i="83"/>
  <c r="M8" i="83"/>
  <c r="R7" i="83"/>
  <c r="Q7" i="83"/>
  <c r="P7" i="83"/>
  <c r="O7" i="83"/>
  <c r="N7" i="83"/>
  <c r="M7" i="83"/>
  <c r="R6" i="83"/>
  <c r="Q6" i="83"/>
  <c r="P6" i="83"/>
  <c r="O6" i="83"/>
  <c r="N6" i="83"/>
  <c r="M6" i="83"/>
  <c r="R5" i="83"/>
  <c r="Q5" i="83"/>
  <c r="P5" i="83"/>
  <c r="O5" i="83"/>
  <c r="N5" i="83"/>
  <c r="M5" i="83"/>
  <c r="R19" i="84"/>
  <c r="Q19" i="84"/>
  <c r="P19" i="84"/>
  <c r="O19" i="84"/>
  <c r="N19" i="84"/>
  <c r="M19" i="84"/>
  <c r="R18" i="84"/>
  <c r="Q18" i="84"/>
  <c r="P18" i="84"/>
  <c r="O18" i="84"/>
  <c r="N18" i="84"/>
  <c r="M18" i="84"/>
  <c r="R17" i="84"/>
  <c r="Q17" i="84"/>
  <c r="P17" i="84"/>
  <c r="O17" i="84"/>
  <c r="N17" i="84"/>
  <c r="M17" i="84"/>
  <c r="R16" i="84"/>
  <c r="Q16" i="84"/>
  <c r="P16" i="84"/>
  <c r="O16" i="84"/>
  <c r="N16" i="84"/>
  <c r="M16" i="84"/>
  <c r="R15" i="84"/>
  <c r="Q15" i="84"/>
  <c r="P15" i="84"/>
  <c r="O15" i="84"/>
  <c r="N15" i="84"/>
  <c r="M15" i="84"/>
  <c r="R14" i="84"/>
  <c r="Q14" i="84"/>
  <c r="P14" i="84"/>
  <c r="O14" i="84"/>
  <c r="N14" i="84"/>
  <c r="M14" i="84"/>
  <c r="R13" i="84"/>
  <c r="Q13" i="84"/>
  <c r="P13" i="84"/>
  <c r="O13" i="84"/>
  <c r="N13" i="84"/>
  <c r="M13" i="84"/>
  <c r="R12" i="84"/>
  <c r="Q12" i="84"/>
  <c r="P12" i="84"/>
  <c r="O12" i="84"/>
  <c r="N12" i="84"/>
  <c r="M12" i="84"/>
  <c r="R11" i="84"/>
  <c r="Q11" i="84"/>
  <c r="P11" i="84"/>
  <c r="O11" i="84"/>
  <c r="N11" i="84"/>
  <c r="M11" i="84"/>
  <c r="R10" i="84"/>
  <c r="Q10" i="84"/>
  <c r="P10" i="84"/>
  <c r="O10" i="84"/>
  <c r="N10" i="84"/>
  <c r="M10" i="84"/>
  <c r="R9" i="84"/>
  <c r="Q9" i="84"/>
  <c r="P9" i="84"/>
  <c r="O9" i="84"/>
  <c r="N9" i="84"/>
  <c r="M9" i="84"/>
  <c r="R8" i="84"/>
  <c r="Q8" i="84"/>
  <c r="P8" i="84"/>
  <c r="O8" i="84"/>
  <c r="N8" i="84"/>
  <c r="M8" i="84"/>
  <c r="R7" i="84"/>
  <c r="Q7" i="84"/>
  <c r="P7" i="84"/>
  <c r="O7" i="84"/>
  <c r="N7" i="84"/>
  <c r="M7" i="84"/>
  <c r="R6" i="84"/>
  <c r="Q6" i="84"/>
  <c r="P6" i="84"/>
  <c r="O6" i="84"/>
  <c r="N6" i="84"/>
  <c r="M6" i="84"/>
  <c r="R5" i="84"/>
  <c r="Q5" i="84"/>
  <c r="P5" i="84"/>
  <c r="O5" i="84"/>
  <c r="N5" i="84"/>
  <c r="M5" i="84"/>
  <c r="J23" i="73"/>
  <c r="D23" i="73"/>
  <c r="C23" i="73"/>
  <c r="J22" i="73"/>
  <c r="D22" i="73"/>
  <c r="C22" i="73"/>
  <c r="J21" i="73"/>
  <c r="D21" i="73"/>
  <c r="C21" i="73"/>
  <c r="J20" i="73"/>
  <c r="D20" i="73"/>
  <c r="C20" i="73"/>
  <c r="J19" i="73"/>
  <c r="D19" i="73"/>
  <c r="C19" i="73"/>
  <c r="J18" i="73"/>
  <c r="D18" i="73"/>
  <c r="C18" i="73"/>
  <c r="C19" i="13" l="1"/>
  <c r="C18" i="13"/>
  <c r="Q23" i="13"/>
  <c r="P23" i="13"/>
  <c r="N23" i="13"/>
  <c r="M23" i="13"/>
  <c r="L23" i="13"/>
  <c r="K23" i="13"/>
  <c r="J23" i="13"/>
  <c r="I23" i="13"/>
  <c r="H23" i="13"/>
  <c r="G23" i="13"/>
  <c r="F23" i="13"/>
  <c r="C23" i="13"/>
  <c r="Q22" i="13"/>
  <c r="P22" i="13"/>
  <c r="N22" i="13"/>
  <c r="M22" i="13"/>
  <c r="L22" i="13"/>
  <c r="K22" i="13"/>
  <c r="J22" i="13"/>
  <c r="I22" i="13"/>
  <c r="H22" i="13"/>
  <c r="G22" i="13"/>
  <c r="F22" i="13"/>
  <c r="C22" i="13"/>
  <c r="Q21" i="13"/>
  <c r="P21" i="13"/>
  <c r="N21" i="13"/>
  <c r="M21" i="13"/>
  <c r="L21" i="13"/>
  <c r="K21" i="13"/>
  <c r="J21" i="13"/>
  <c r="I21" i="13"/>
  <c r="H21" i="13"/>
  <c r="G21" i="13"/>
  <c r="F21" i="13"/>
  <c r="C21" i="13"/>
  <c r="Q20" i="13"/>
  <c r="P20" i="13"/>
  <c r="N20" i="13"/>
  <c r="M20" i="13"/>
  <c r="L20" i="13"/>
  <c r="K20" i="13"/>
  <c r="J20" i="13"/>
  <c r="I20" i="13"/>
  <c r="H20" i="13"/>
  <c r="G20" i="13"/>
  <c r="F20" i="13"/>
  <c r="C20" i="13"/>
  <c r="Q19" i="13"/>
  <c r="P19" i="13"/>
  <c r="N19" i="13"/>
  <c r="M19" i="13"/>
  <c r="L19" i="13"/>
  <c r="K19" i="13"/>
  <c r="J19" i="13"/>
  <c r="I19" i="13"/>
  <c r="H19" i="13"/>
  <c r="G19" i="13"/>
  <c r="F19" i="13"/>
  <c r="Q18" i="13"/>
  <c r="P18" i="13"/>
  <c r="N18" i="13"/>
  <c r="M18" i="13"/>
  <c r="L18" i="13"/>
  <c r="K18" i="13"/>
  <c r="J18" i="13"/>
  <c r="I18" i="13"/>
  <c r="H18" i="13"/>
  <c r="G18" i="13"/>
  <c r="F18" i="13"/>
  <c r="P22" i="135" l="1"/>
  <c r="P23" i="135"/>
  <c r="Q23" i="135"/>
  <c r="Q22" i="135"/>
  <c r="K22" i="135"/>
  <c r="K23" i="135" l="1"/>
  <c r="L22" i="135" l="1"/>
  <c r="L23" i="135"/>
</calcChain>
</file>

<file path=xl/sharedStrings.xml><?xml version="1.0" encoding="utf-8"?>
<sst xmlns="http://schemas.openxmlformats.org/spreadsheetml/2006/main" count="2370" uniqueCount="343">
  <si>
    <t xml:space="preserve"> </t>
  </si>
  <si>
    <t>školy</t>
  </si>
  <si>
    <t>celkem</t>
  </si>
  <si>
    <t>z toho</t>
  </si>
  <si>
    <t>dívky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</si>
  <si>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</si>
  <si>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</si>
  <si>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</si>
  <si>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</si>
  <si>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</si>
  <si>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</si>
  <si>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</si>
  <si>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</si>
  <si>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přepočtení na plně zaměstnané</t>
    </r>
  </si>
  <si>
    <r>
      <t>učitelé</t>
    </r>
    <r>
      <rPr>
        <vertAlign val="superscript"/>
        <sz val="8"/>
        <color theme="1"/>
        <rFont val="Arial"/>
        <family val="2"/>
        <charset val="238"/>
      </rPr>
      <t>1)</t>
    </r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</si>
  <si>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</si>
  <si>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</si>
  <si>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</si>
  <si>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</si>
  <si>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</si>
  <si>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</si>
  <si>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</si>
  <si>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</si>
  <si>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</si>
  <si>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</si>
  <si>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</si>
  <si>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</si>
  <si>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</si>
  <si>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</si>
  <si>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</si>
  <si>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MŠMT</t>
  </si>
  <si>
    <t>obec</t>
  </si>
  <si>
    <t>kraj</t>
  </si>
  <si>
    <t>církev</t>
  </si>
  <si>
    <t xml:space="preserve">třídy </t>
  </si>
  <si>
    <t>z toho dívky</t>
  </si>
  <si>
    <t>v tom</t>
  </si>
  <si>
    <t>ostatní</t>
  </si>
  <si>
    <t>v tom postižení</t>
  </si>
  <si>
    <t>mentálně</t>
  </si>
  <si>
    <t>sluchově</t>
  </si>
  <si>
    <t>zrakově</t>
  </si>
  <si>
    <t>vadami řeči</t>
  </si>
  <si>
    <t>tělesně</t>
  </si>
  <si>
    <t>autismem</t>
  </si>
  <si>
    <t>.</t>
  </si>
  <si>
    <t>x</t>
  </si>
  <si>
    <t>žáci</t>
  </si>
  <si>
    <t>na 1. stupni</t>
  </si>
  <si>
    <t>na 2. stupni</t>
  </si>
  <si>
    <t>mladší 6 let</t>
  </si>
  <si>
    <t>6letí</t>
  </si>
  <si>
    <t>běžné
školy</t>
  </si>
  <si>
    <r>
      <t>více vadami</t>
    </r>
    <r>
      <rPr>
        <vertAlign val="superscript"/>
        <sz val="8"/>
        <color theme="1"/>
        <rFont val="Arial"/>
        <family val="2"/>
        <charset val="238"/>
      </rPr>
      <t>2)</t>
    </r>
  </si>
  <si>
    <t>Celkem</t>
  </si>
  <si>
    <t>2017/18</t>
  </si>
  <si>
    <t>chlapci</t>
  </si>
  <si>
    <t>ČR</t>
  </si>
  <si>
    <t>cizí</t>
  </si>
  <si>
    <t>počet</t>
  </si>
  <si>
    <r>
      <t>%</t>
    </r>
    <r>
      <rPr>
        <vertAlign val="superscript"/>
        <sz val="8"/>
        <color theme="1"/>
        <rFont val="Arial"/>
        <family val="2"/>
        <charset val="238"/>
      </rPr>
      <t>1)</t>
    </r>
  </si>
  <si>
    <r>
      <t>%</t>
    </r>
    <r>
      <rPr>
        <vertAlign val="superscript"/>
        <sz val="8"/>
        <color theme="1"/>
        <rFont val="Arial"/>
        <family val="2"/>
        <charset val="238"/>
      </rPr>
      <t>2)</t>
    </r>
  </si>
  <si>
    <t>v tom občané</t>
  </si>
  <si>
    <r>
      <t>%</t>
    </r>
    <r>
      <rPr>
        <i/>
        <vertAlign val="superscript"/>
        <sz val="8"/>
        <color theme="1"/>
        <rFont val="Arial"/>
        <family val="2"/>
        <charset val="238"/>
      </rPr>
      <t>2)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</si>
  <si>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4)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</si>
  <si>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5)</t>
    </r>
  </si>
  <si>
    <t>z toho v 1. ročníku</t>
  </si>
  <si>
    <r>
      <t>%</t>
    </r>
    <r>
      <rPr>
        <i/>
        <vertAlign val="superscript"/>
        <sz val="8"/>
        <color theme="1"/>
        <rFont val="Arial"/>
        <family val="2"/>
        <charset val="238"/>
      </rPr>
      <t>3)</t>
    </r>
  </si>
  <si>
    <t>ostatní evropské státy</t>
  </si>
  <si>
    <t xml:space="preserve"> Anglický jazyk</t>
  </si>
  <si>
    <t>Německý jazyk</t>
  </si>
  <si>
    <t>Ruský jazyk</t>
  </si>
  <si>
    <t xml:space="preserve"> Španělský jazyk</t>
  </si>
  <si>
    <t xml:space="preserve"> Francouzský jazyk</t>
  </si>
  <si>
    <t>jiný</t>
  </si>
  <si>
    <t>vývojovými poruchami učení</t>
  </si>
  <si>
    <t>vývojovými poruchami chování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</si>
  <si>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na základních školách v daném školním roce</t>
    </r>
  </si>
  <si>
    <t>-</t>
  </si>
  <si>
    <t>počet žáků 
na 1 třídu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</si>
  <si>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třídy určené pro děti se speciálními vzdělávacími potřebami na běžných školách i na školách samostatně zřízených pro děti se speciálními vzdělávacími potřebami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</si>
  <si>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zahrnuje jak školy samostatně zřízené pro žáky se SVP, tak běžné školy, ve kterých jsou žáci se SVP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</si>
  <si>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 postižené více vadami se považuje dítě se dvěma nebo více druhy postižení, ze kterých by každé opravňovalo k poskytování podpůrných opatření ve vyšších stupních podpory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</si>
  <si>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1)</t>
    </r>
  </si>
  <si>
    <r>
      <t>%</t>
    </r>
    <r>
      <rPr>
        <i/>
        <vertAlign val="superscript"/>
        <sz val="8"/>
        <rFont val="Arial"/>
        <family val="2"/>
        <charset val="238"/>
      </rPr>
      <t>2)</t>
    </r>
  </si>
  <si>
    <t>2018/19</t>
  </si>
  <si>
    <t>Území</t>
  </si>
  <si>
    <t>abs.</t>
  </si>
  <si>
    <t>v %</t>
  </si>
  <si>
    <t>zpět na obsah</t>
  </si>
  <si>
    <t>Školy</t>
  </si>
  <si>
    <t>Třídy</t>
  </si>
  <si>
    <r>
      <t>Učitelé</t>
    </r>
    <r>
      <rPr>
        <vertAlign val="superscript"/>
        <sz val="8"/>
        <rFont val="Arial"/>
        <family val="2"/>
        <charset val="238"/>
      </rPr>
      <t>1)</t>
    </r>
  </si>
  <si>
    <t>Školní 
rok</t>
  </si>
  <si>
    <t>Školní rok</t>
  </si>
  <si>
    <t>Zřizovatel</t>
  </si>
  <si>
    <t>Vietnamu</t>
  </si>
  <si>
    <t>Ukrajiny</t>
  </si>
  <si>
    <t>Ruska</t>
  </si>
  <si>
    <t>z toho občané Slovenska</t>
  </si>
  <si>
    <t>Žáci</t>
  </si>
  <si>
    <t>1. 
ročník</t>
  </si>
  <si>
    <t>2. 
ročník</t>
  </si>
  <si>
    <t>3. 
ročník</t>
  </si>
  <si>
    <t>4. 
ročník</t>
  </si>
  <si>
    <t>5. 
ročník</t>
  </si>
  <si>
    <t>6. 
ročník</t>
  </si>
  <si>
    <t>7. 
ročník</t>
  </si>
  <si>
    <t>8. 
ročník</t>
  </si>
  <si>
    <t>9. 
ročník</t>
  </si>
  <si>
    <t>10. 
ročník</t>
  </si>
  <si>
    <t>z toho podle jazyků</t>
  </si>
  <si>
    <t>soukromý subjekt</t>
  </si>
  <si>
    <t>1. stupni</t>
  </si>
  <si>
    <t>2. stupni</t>
  </si>
  <si>
    <t>v tom 
vyučující na:</t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</si>
  <si>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zahrnuje pouze školy samostatně zřízené pouze pro žáky se speciálními vzdělávacími potřebami (SVP)</t>
    </r>
  </si>
  <si>
    <t>1. 
stupni</t>
  </si>
  <si>
    <t>2. 
stupni</t>
  </si>
  <si>
    <t>z toho 
s výukou na:</t>
  </si>
  <si>
    <t>Počet žáků 
na 1 
třídu</t>
  </si>
  <si>
    <t>Počet žáků 
na 1 
učitele</t>
  </si>
  <si>
    <r>
      <t>%</t>
    </r>
    <r>
      <rPr>
        <i/>
        <vertAlign val="superscript"/>
        <sz val="8"/>
        <rFont val="Arial"/>
        <family val="2"/>
        <charset val="238"/>
      </rPr>
      <t>3)</t>
    </r>
  </si>
  <si>
    <r>
      <t>%</t>
    </r>
    <r>
      <rPr>
        <i/>
        <vertAlign val="superscript"/>
        <sz val="8"/>
        <rFont val="Arial"/>
        <family val="2"/>
        <charset val="238"/>
      </rPr>
      <t>4)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</si>
  <si>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na základních školách v daném kraji</t>
    </r>
  </si>
  <si>
    <t>7letí a starší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</si>
  <si>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nově přijatých žáků do 1. ročníku v daném školním roce</t>
    </r>
  </si>
  <si>
    <r>
      <t>z toho v posledním ročníku</t>
    </r>
    <r>
      <rPr>
        <vertAlign val="superscript"/>
        <sz val="8"/>
        <rFont val="Arial"/>
        <family val="2"/>
        <charset val="238"/>
      </rPr>
      <t>4)</t>
    </r>
  </si>
  <si>
    <r>
      <t>na 1. stupni</t>
    </r>
    <r>
      <rPr>
        <vertAlign val="superscript"/>
        <sz val="8"/>
        <rFont val="Arial"/>
        <family val="2"/>
        <charset val="238"/>
      </rPr>
      <t>2)</t>
    </r>
  </si>
  <si>
    <r>
      <t>na 2. stupni</t>
    </r>
    <r>
      <rPr>
        <vertAlign val="superscript"/>
        <sz val="8"/>
        <rFont val="Arial"/>
        <family val="2"/>
        <charset val="238"/>
      </rPr>
      <t>3)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</si>
  <si>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žáci v 1.–5. ročníku 9letého vzdělávacího programu a žáci v 1.–6. ročníku 10letého vzdělávacího programu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</si>
  <si>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žáci v 6.–9. ročníku 9letého vzdělávacího programu a žáci v 7.–10. ročníku 10letého vzdělávacího programu</t>
    </r>
  </si>
  <si>
    <r>
      <t>na ZŠ pro žáky se SVP</t>
    </r>
    <r>
      <rPr>
        <vertAlign val="superscript"/>
        <sz val="8"/>
        <rFont val="Arial"/>
        <family val="2"/>
        <charset val="238"/>
      </rPr>
      <t>1)</t>
    </r>
  </si>
  <si>
    <t>na běžných ZŠ</t>
  </si>
  <si>
    <t xml:space="preserve">v tom </t>
  </si>
  <si>
    <r>
      <t>%</t>
    </r>
    <r>
      <rPr>
        <vertAlign val="superscript"/>
        <sz val="8"/>
        <rFont val="Arial"/>
        <family val="2"/>
        <charset val="238"/>
      </rPr>
      <t>1)</t>
    </r>
  </si>
  <si>
    <r>
      <t>%</t>
    </r>
    <r>
      <rPr>
        <vertAlign val="superscript"/>
        <sz val="8"/>
        <rFont val="Arial"/>
        <family val="2"/>
        <charset val="238"/>
      </rPr>
      <t>3)</t>
    </r>
  </si>
  <si>
    <r>
      <t>%</t>
    </r>
    <r>
      <rPr>
        <vertAlign val="superscript"/>
        <sz val="8"/>
        <rFont val="Arial"/>
        <family val="2"/>
        <charset val="238"/>
      </rPr>
      <t>4)</t>
    </r>
  </si>
  <si>
    <r>
      <t>%</t>
    </r>
    <r>
      <rPr>
        <i/>
        <vertAlign val="superscript"/>
        <sz val="8"/>
        <rFont val="Arial"/>
        <family val="2"/>
        <charset val="238"/>
      </rPr>
      <t>5)</t>
    </r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</si>
  <si>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podíl na celkovém počtu žáků resp. dívek či chlapců na základních školách v daném školním roce</t>
    </r>
  </si>
  <si>
    <r>
      <rPr>
        <i/>
        <vertAlign val="superscript"/>
        <sz val="8"/>
        <color theme="1"/>
        <rFont val="Arial"/>
        <family val="2"/>
        <charset val="238"/>
      </rPr>
      <t xml:space="preserve">3) </t>
    </r>
    <r>
      <rPr>
        <i/>
        <sz val="8"/>
        <color theme="1"/>
        <rFont val="Arial"/>
        <family val="2"/>
        <charset val="238"/>
      </rPr>
      <t>podíl na celkovém počtu žáků na 1. resp. 2. stupni základních škol v daném školním roce</t>
    </r>
  </si>
  <si>
    <r>
      <rPr>
        <i/>
        <vertAlign val="superscript"/>
        <sz val="8"/>
        <color theme="1"/>
        <rFont val="Arial"/>
        <family val="2"/>
        <charset val="238"/>
      </rPr>
      <t xml:space="preserve">4) </t>
    </r>
    <r>
      <rPr>
        <i/>
        <sz val="8"/>
        <color theme="1"/>
        <rFont val="Arial"/>
        <family val="2"/>
        <charset val="238"/>
      </rPr>
      <t>podíl na celkovém počtu žáků v 1. ročníku základních škol v daném školním roce</t>
    </r>
  </si>
  <si>
    <r>
      <rPr>
        <i/>
        <vertAlign val="superscript"/>
        <sz val="8"/>
        <rFont val="Arial"/>
        <family val="2"/>
        <charset val="238"/>
      </rPr>
      <t>5)</t>
    </r>
    <r>
      <rPr>
        <i/>
        <sz val="8"/>
        <rFont val="Arial"/>
        <family val="2"/>
        <charset val="238"/>
      </rPr>
      <t xml:space="preserve"> podíl na celkovém počtu žáků, kteří opakovali ročník na 1. stupni základních škol v daném školním roce</t>
    </r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</si>
  <si>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podíl na celkovém počtu žáků resp. dívek či chlapců na základních školách v daném kraji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</si>
  <si>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základních škol, kteří opakovali ročník v daném kraji</t>
    </r>
  </si>
  <si>
    <r>
      <rPr>
        <i/>
        <vertAlign val="superscript"/>
        <sz val="8"/>
        <color theme="1"/>
        <rFont val="Arial"/>
        <family val="2"/>
        <charset val="238"/>
      </rPr>
      <t xml:space="preserve">3) </t>
    </r>
    <r>
      <rPr>
        <i/>
        <sz val="8"/>
        <color theme="1"/>
        <rFont val="Arial"/>
        <family val="2"/>
        <charset val="238"/>
      </rPr>
      <t>podíl na celkovém počtu žáků na 1. resp. 2. stupni základních škol v daném kraji</t>
    </r>
  </si>
  <si>
    <r>
      <rPr>
        <i/>
        <vertAlign val="superscript"/>
        <sz val="8"/>
        <color theme="1"/>
        <rFont val="Arial"/>
        <family val="2"/>
        <charset val="238"/>
      </rPr>
      <t xml:space="preserve">4) </t>
    </r>
    <r>
      <rPr>
        <i/>
        <sz val="8"/>
        <color theme="1"/>
        <rFont val="Arial"/>
        <family val="2"/>
        <charset val="238"/>
      </rPr>
      <t>podíl na celkovém počtu žáků v 1. ročníku základních škol v daném kraji</t>
    </r>
  </si>
  <si>
    <r>
      <rPr>
        <i/>
        <vertAlign val="superscript"/>
        <sz val="8"/>
        <rFont val="Arial"/>
        <family val="2"/>
        <charset val="238"/>
      </rPr>
      <t>5)</t>
    </r>
    <r>
      <rPr>
        <i/>
        <sz val="8"/>
        <rFont val="Arial"/>
        <family val="2"/>
        <charset val="238"/>
      </rPr>
      <t xml:space="preserve"> podíl na celkovém počtu žáků, kteří opakovali ročník na 1. stupni základních škol v daném kraji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</si>
  <si>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základních škol, kteří opakovali ročník v daném školním roce </t>
    </r>
  </si>
  <si>
    <t>8. ročník</t>
  </si>
  <si>
    <t>9.-10. ročník</t>
  </si>
  <si>
    <t>ze 7. ročníku</t>
  </si>
  <si>
    <r>
      <t>Celkem</t>
    </r>
    <r>
      <rPr>
        <vertAlign val="superscript"/>
        <sz val="8"/>
        <color theme="1"/>
        <rFont val="Arial"/>
        <family val="2"/>
        <charset val="238"/>
      </rPr>
      <t>1)</t>
    </r>
  </si>
  <si>
    <r>
      <t>%</t>
    </r>
    <r>
      <rPr>
        <vertAlign val="superscript"/>
        <sz val="8"/>
        <color theme="1"/>
        <rFont val="Arial"/>
        <family val="2"/>
        <charset val="238"/>
      </rPr>
      <t>3)</t>
    </r>
  </si>
  <si>
    <t>Žáci se SVP</t>
  </si>
  <si>
    <t>podle 
pohlaví</t>
  </si>
  <si>
    <t>v běžných
základních školách</t>
  </si>
  <si>
    <t>v tom podle typu ZŠ</t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</si>
  <si>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v základních školách v daném kraji</t>
    </r>
  </si>
  <si>
    <r>
      <t>%</t>
    </r>
    <r>
      <rPr>
        <i/>
        <vertAlign val="superscript"/>
        <sz val="8"/>
        <rFont val="Arial"/>
        <family val="2"/>
        <charset val="238"/>
      </rPr>
      <t>1)</t>
    </r>
  </si>
  <si>
    <t>v tom na:</t>
  </si>
  <si>
    <t>na veřejných ZŠ
(zřizovatel obec, kraj nebo MŠMT)</t>
  </si>
  <si>
    <t xml:space="preserve">na 2. stupni 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</si>
  <si>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základních škol v 5. ročníku 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</si>
  <si>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podíl na celkovém počtu žáků základních škol v 7. ročníku 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</si>
  <si>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v základních školách v daném školním roce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</si>
  <si>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s cizím státním občanstvím v základních školách v daném školním roce 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</si>
  <si>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podíl na celkovém počtu žáků v základních školách v daném školním roce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</si>
  <si>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podíl na celkovém počtu žáků v základních školách v daném kraji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</si>
  <si>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v základních školách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</si>
  <si>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dívek v základních školách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</si>
  <si>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chlapců v základních školách</t>
    </r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</si>
  <si>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přepočtení na plně zaměstnané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</si>
  <si>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podíl na celkovém počtu žáků na běžných základních školách v daném školním roce</t>
    </r>
  </si>
  <si>
    <r>
      <rPr>
        <i/>
        <vertAlign val="superscript"/>
        <sz val="8"/>
        <rFont val="Arial"/>
        <family val="2"/>
        <charset val="238"/>
      </rPr>
      <t>4)</t>
    </r>
    <r>
      <rPr>
        <i/>
        <sz val="8"/>
        <rFont val="Arial"/>
        <family val="2"/>
        <charset val="238"/>
      </rPr>
      <t xml:space="preserve"> podíl na celkovém počtu žáků na základních školách samostatně zřízených pouze pro žáky se SVP v daném školním roce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</si>
  <si>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podíl na celkovém počtu žáků na běžných základních školách v daném kraji</t>
    </r>
  </si>
  <si>
    <r>
      <rPr>
        <i/>
        <vertAlign val="superscript"/>
        <sz val="8"/>
        <rFont val="Arial"/>
        <family val="2"/>
        <charset val="238"/>
      </rPr>
      <t>4)</t>
    </r>
    <r>
      <rPr>
        <i/>
        <sz val="8"/>
        <rFont val="Arial"/>
        <family val="2"/>
        <charset val="238"/>
      </rPr>
      <t xml:space="preserve"> podíl na celkovém počtu žáků na základních školách samostatně zřízených pouze pro žáky se SVP v daném kraji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</si>
  <si>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základních škol, kteří ukončili povinnou školní docházku v daném školním roce </t>
    </r>
  </si>
  <si>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 xml:space="preserve">žáci, kteří ukončili povinnou školní docházku v 1.-9. (příp. 10.) ročníku (bez žáků, kteří přestoupili na víceleté střední školy a osmileté konzervatoře) 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</si>
  <si>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základních škol, kteří ukončili povinnou školní docházku v daném školním roce v daném kraji</t>
    </r>
  </si>
  <si>
    <t>z 5. ročníku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</si>
  <si>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žáků základních škol, kteří přestoupili na víceletá gymnázia či osmileté konzervatoře  v daném školním roce v daném kraji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</si>
  <si>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údaje o fyzických osobách (každý žák je evidován jen pod jedním státním občanstvím, pokud má dítě dvojí občanství, upřednostní se české, dále občanství státu EU)</t>
    </r>
  </si>
  <si>
    <t>1. - 7. ročník či nezařazeni</t>
  </si>
  <si>
    <t>9. - 10. ročník</t>
  </si>
  <si>
    <t>Podle ročníku, po kterém odešli</t>
  </si>
  <si>
    <t>Podle pohlaví</t>
  </si>
  <si>
    <t>1.- 7. ročník či nezařazeni</t>
  </si>
  <si>
    <t>Občané EU</t>
  </si>
  <si>
    <t>Podle typu škol</t>
  </si>
  <si>
    <t>Podle zřizovatele škol</t>
  </si>
  <si>
    <t>Podle občanství</t>
  </si>
  <si>
    <t>Podle navštěvovaného ročníku</t>
  </si>
  <si>
    <t>Podle věku</t>
  </si>
  <si>
    <t>Podle stupně</t>
  </si>
  <si>
    <t>Podle ročníku, po kterém přestoupili</t>
  </si>
  <si>
    <t>2019/20</t>
  </si>
  <si>
    <t>ne</t>
  </si>
  <si>
    <t>ano</t>
  </si>
  <si>
    <t>počet žáků 
na 1 učitele</t>
  </si>
  <si>
    <t>Podle zdravotního postižení</t>
  </si>
  <si>
    <t>Žáci se zdravotním postižením</t>
  </si>
  <si>
    <r>
      <t>Školy se žáky 
se zdravotním postižením</t>
    </r>
    <r>
      <rPr>
        <vertAlign val="superscript"/>
        <sz val="8"/>
        <rFont val="Arial"/>
        <family val="2"/>
        <charset val="238"/>
      </rPr>
      <t>1)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</si>
  <si>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dívek na celkovém počtu žáků se zdravotním postižením v základních školách 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</si>
  <si>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chlapců na celkovém počtu žáků se zdravotním postižením v základních školách</t>
    </r>
  </si>
  <si>
    <r>
      <rPr>
        <i/>
        <vertAlign val="superscript"/>
        <sz val="8"/>
        <color theme="1"/>
        <rFont val="Arial"/>
        <family val="2"/>
        <charset val="238"/>
      </rPr>
      <t>5)</t>
    </r>
    <r>
      <rPr>
        <i/>
        <sz val="8"/>
        <color theme="1"/>
        <rFont val="Arial"/>
        <family val="2"/>
        <charset val="238"/>
      </rPr>
      <t xml:space="preserve"> podíl chlapců ve speciálních třídách, resp. s daným postižením na celkovém počtu chlapců se se zdravotním postižením na základních školách </t>
    </r>
  </si>
  <si>
    <r>
      <rPr>
        <i/>
        <vertAlign val="superscript"/>
        <sz val="8"/>
        <color theme="1"/>
        <rFont val="Arial"/>
        <family val="2"/>
        <charset val="238"/>
      </rPr>
      <t>5)</t>
    </r>
    <r>
      <rPr>
        <i/>
        <sz val="8"/>
        <color theme="1"/>
        <rFont val="Arial"/>
        <family val="2"/>
        <charset val="238"/>
      </rPr>
      <t xml:space="preserve"> podíl dívek ve speciálních třídách, resp. s daným postižením na celkovém počtu dívek se zdravotním postižením v základních školách 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</si>
  <si>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žáků ve speciálních třídách, resp. s daným postižením na celkovém počtu žáků se zdravotním postižením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</si>
  <si>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žáků s daným postižením na celkovém počtu žáků základních škol se zdravotním postižením v daném kraji 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</si>
  <si>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žáků na základních školách v daném kraji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</si>
  <si>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žáků na základních školách v daném školním roce</t>
    </r>
  </si>
  <si>
    <t>Speciální třídy</t>
  </si>
  <si>
    <t>1. stupeň</t>
  </si>
  <si>
    <t>2. stupeň</t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</si>
  <si>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celkem v 9. ročníku devítiletého vzdělávacího programu a v 10. ročníku desetiletého vzdělávacího programu</t>
    </r>
  </si>
  <si>
    <t>Soukromý zřizovatel 
(soukromá právnická či fyzická osoba)</t>
  </si>
  <si>
    <t>Církevní zřizovatel</t>
  </si>
  <si>
    <t>Veřejný zřizovatel
(obec, kraj nebo MŠMT)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</si>
  <si>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žáků základních škol, kteří přestoupili na víceletá gymnázia či osmileté konzervatoře  v daném školním roce </t>
    </r>
  </si>
  <si>
    <t>Údaje vypovídají o fyzických osobách (každý žák je evidován jen pod jedním státním občanstvím, pokud má dítě dvojí občanství, upřednostní se české, dále občanství státu EU).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</si>
  <si>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základních škol učících se cizí jazyky 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</si>
  <si>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základních škol učících se cizí jazyky v daném kraji</t>
    </r>
  </si>
  <si>
    <r>
      <rPr>
        <i/>
        <vertAlign val="superscript"/>
        <sz val="8"/>
        <color theme="1"/>
        <rFont val="Arial"/>
        <family val="2"/>
        <charset val="238"/>
      </rPr>
      <t xml:space="preserve">2) </t>
    </r>
    <r>
      <rPr>
        <i/>
        <sz val="8"/>
        <color theme="1"/>
        <rFont val="Arial"/>
        <family val="2"/>
        <charset val="238"/>
      </rPr>
      <t>zahrnuje pouze školy samostatně zřízené pro žáky se SVP</t>
    </r>
  </si>
  <si>
    <r>
      <t>školy pouze pro žáky se SVP</t>
    </r>
    <r>
      <rPr>
        <vertAlign val="superscript"/>
        <sz val="8"/>
        <rFont val="Arial"/>
        <family val="2"/>
        <charset val="238"/>
      </rPr>
      <t>2)</t>
    </r>
  </si>
  <si>
    <r>
      <t>v ZŠ pouze 
pro žáky se SVP</t>
    </r>
    <r>
      <rPr>
        <vertAlign val="superscript"/>
        <sz val="8"/>
        <rFont val="Arial"/>
        <family val="2"/>
        <charset val="238"/>
      </rPr>
      <t>2)</t>
    </r>
  </si>
  <si>
    <r>
      <t>z toho ve speciálních třídách</t>
    </r>
    <r>
      <rPr>
        <vertAlign val="superscript"/>
        <sz val="8"/>
        <color theme="1"/>
        <rFont val="Arial"/>
        <family val="2"/>
        <charset val="238"/>
      </rPr>
      <t>1)</t>
    </r>
  </si>
  <si>
    <t>Upozornění: odlišné období časové řady z důvodu dostupnosti dat o žácích, kteří ukončili povinnou školní docházku</t>
  </si>
  <si>
    <t>Upozornění: odlišné období časové řady z důvodu dostupnosti dat o žácích, kteří přestoupili na víceletá gymnázia nebo osmileté konzervatoře</t>
  </si>
  <si>
    <t>Žáci nově přijatí do 1. ročníku</t>
  </si>
  <si>
    <t>Žáci opakující ročník</t>
  </si>
  <si>
    <t>Žáci, kteří ukončili povinnou školní docházku</t>
  </si>
  <si>
    <t>Přestupy ze základních škol na víceletá gymnázia nebo osmileté konzervatoře</t>
  </si>
  <si>
    <t>Žáci s cizím státním občanstvím</t>
  </si>
  <si>
    <t>Žáci učící se cizí jazyky</t>
  </si>
  <si>
    <t>Základní školy speciální</t>
  </si>
  <si>
    <t>2 Základní vzdělávání</t>
  </si>
  <si>
    <t>2.2 Základní vzdělávání poskytované na základních školách – dále jen základní školy</t>
  </si>
  <si>
    <t>MŠMT – Ministerstvo školství, mládeže a tělovýchovy</t>
  </si>
  <si>
    <t>SVP – speciální vzdělávací potřeby</t>
  </si>
  <si>
    <t>Meziroční změna
(18/19–19/20)</t>
  </si>
  <si>
    <t>Změna za 5 let 
(14/15–19/20)</t>
  </si>
  <si>
    <t>Změna za 10 let 
(09/10–19/20)</t>
  </si>
  <si>
    <t>na soukromých 
a církevních ZŠ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</si>
  <si>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dívek na celkovém počtu žáků nově přijatých do 1. ročníku v dané věkové kategorii v daném školním roce</t>
    </r>
  </si>
  <si>
    <t>ZNAČKY POUŽITÉ V TABULKÁCH PUBLIKACE</t>
  </si>
  <si>
    <t>ležatá čárka na místě čísla značí, že se jev nevyskytoval</t>
  </si>
  <si>
    <t>tečka na místě čísla značí, že údaj není k dispozici nebo je nespolehlivý</t>
  </si>
  <si>
    <t>ležatý křížek na místě čísla značí, že zápis není možný z logických důvodů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</si>
  <si>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 postiženého více vadami se považuje žák se dvěma nebo více druhy postižení, ze kterých by každé opravňovalo k poskytování podpůrných opatření ve vyšších stupních podpory.</t>
    </r>
  </si>
  <si>
    <t>2020/21</t>
  </si>
  <si>
    <t>Meziroční změna
(19/20–20/21)</t>
  </si>
  <si>
    <t>Změna za 5 let 
(15/16–20/21)</t>
  </si>
  <si>
    <t>Změna za 10 let 
(10/11–20/21)</t>
  </si>
  <si>
    <r>
      <t xml:space="preserve">Tab. 2.2.1: Základní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školy, třídy, žáci a učitelé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</si>
  <si>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2.2.2: Základní školy </t>
    </r>
    <r>
      <rPr>
        <sz val="10"/>
        <color theme="1"/>
        <rFont val="Arial"/>
        <family val="2"/>
        <charset val="238"/>
      </rPr>
      <t xml:space="preserve">podle zřizovatele </t>
    </r>
    <r>
      <rPr>
        <b/>
        <sz val="10"/>
        <color theme="1"/>
        <rFont val="Arial"/>
        <family val="2"/>
        <charset val="238"/>
      </rPr>
      <t>– školy, třídy, žáci a učitelé,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</si>
  <si>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 xml:space="preserve">Tab. 2.2.3: Základní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školy, třídy, žáci a učitelé,</t>
    </r>
    <r>
      <rPr>
        <sz val="10"/>
        <color theme="1"/>
        <rFont val="Arial"/>
        <family val="2"/>
        <charset val="238"/>
      </rPr>
      <t xml:space="preserve"> ve školním roce 2020/21</t>
    </r>
  </si>
  <si>
    <r>
      <t>Tab. 2.2.4: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Základní školy</t>
    </r>
    <r>
      <rPr>
        <sz val="10"/>
        <color theme="1"/>
        <rFont val="Arial"/>
        <family val="2"/>
        <charset val="238"/>
      </rPr>
      <t xml:space="preserve"> podle zřizovatele v krajském srovnání – </t>
    </r>
    <r>
      <rPr>
        <b/>
        <sz val="10"/>
        <color theme="1"/>
        <rFont val="Arial"/>
        <family val="2"/>
        <charset val="238"/>
      </rPr>
      <t xml:space="preserve">školy, třídy a žáci, </t>
    </r>
    <r>
      <rPr>
        <sz val="10"/>
        <color theme="1"/>
        <rFont val="Arial"/>
        <family val="2"/>
        <charset val="238"/>
      </rPr>
      <t>ve školním roce 2020/21</t>
    </r>
  </si>
  <si>
    <r>
      <t xml:space="preserve">Tab. 2.2.5: Základní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tříd,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</si>
  <si>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>Tab. 2.2.6:</t>
    </r>
    <r>
      <rPr>
        <b/>
        <i/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Základní školy </t>
    </r>
    <r>
      <rPr>
        <sz val="10"/>
        <color theme="1"/>
        <rFont val="Arial"/>
        <family val="2"/>
        <charset val="238"/>
      </rPr>
      <t>v krajském srovnání</t>
    </r>
    <r>
      <rPr>
        <i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počet žáků, </t>
    </r>
    <r>
      <rPr>
        <sz val="10"/>
        <color theme="1"/>
        <rFont val="Arial"/>
        <family val="2"/>
        <charset val="238"/>
      </rPr>
      <t>v časové řadě 2010/11–2020/21</t>
    </r>
  </si>
  <si>
    <r>
      <t>Tab. 2.2.7: Základní školy</t>
    </r>
    <r>
      <rPr>
        <sz val="10"/>
        <color theme="1"/>
        <rFont val="Arial"/>
        <family val="2"/>
        <charset val="238"/>
      </rPr>
      <t xml:space="preserve"> v krajském srovnání</t>
    </r>
    <r>
      <rPr>
        <b/>
        <sz val="10"/>
        <color theme="1"/>
        <rFont val="Arial"/>
        <family val="2"/>
        <charset val="238"/>
      </rPr>
      <t xml:space="preserve"> – počet učitelů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>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</si>
  <si>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 xml:space="preserve">Tab. 2.2.8: Základní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žáci podle typu a zřizovatele škol,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</si>
  <si>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2.2.9: Základní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žáci podle typu a zřizovatele škol, </t>
    </r>
    <r>
      <rPr>
        <sz val="10"/>
        <color theme="1"/>
        <rFont val="Arial"/>
        <family val="2"/>
        <charset val="238"/>
      </rPr>
      <t>ve školním roce 2020/21</t>
    </r>
  </si>
  <si>
    <r>
      <t xml:space="preserve">Tab. 2.2.10: Základní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žáci podle pohlaví, občanství a údaje</t>
    </r>
    <r>
      <rPr>
        <sz val="10"/>
        <color theme="1"/>
        <rFont val="Arial"/>
        <family val="2"/>
        <charset val="238"/>
      </rPr>
      <t>, zda jsou</t>
    </r>
    <r>
      <rPr>
        <b/>
        <sz val="10"/>
        <color theme="1"/>
        <rFont val="Arial"/>
        <family val="2"/>
        <charset val="238"/>
      </rPr>
      <t xml:space="preserve"> zdravotně postižení,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</si>
  <si>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 xml:space="preserve">Tab. 2.2.11: Základní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žáci podle pohlaví, občanství a údaje, </t>
    </r>
    <r>
      <rPr>
        <sz val="10"/>
        <color theme="1"/>
        <rFont val="Arial"/>
        <family val="2"/>
        <charset val="238"/>
      </rPr>
      <t>zda jsou</t>
    </r>
    <r>
      <rPr>
        <b/>
        <sz val="10"/>
        <color theme="1"/>
        <rFont val="Arial"/>
        <family val="2"/>
        <charset val="238"/>
      </rPr>
      <t xml:space="preserve"> zdravotně postižení,</t>
    </r>
    <r>
      <rPr>
        <sz val="10"/>
        <color theme="1"/>
        <rFont val="Arial"/>
        <family val="2"/>
        <charset val="238"/>
      </rPr>
      <t xml:space="preserve"> ve školním roce 2020/21</t>
    </r>
  </si>
  <si>
    <r>
      <t>Tab. 2.2.12: Základní školy</t>
    </r>
    <r>
      <rPr>
        <sz val="10"/>
        <color theme="1"/>
        <rFont val="Arial"/>
        <family val="2"/>
        <charset val="238"/>
      </rPr>
      <t xml:space="preserve"> celkem</t>
    </r>
    <r>
      <rPr>
        <b/>
        <sz val="10"/>
        <color theme="1"/>
        <rFont val="Arial"/>
        <family val="2"/>
        <charset val="238"/>
      </rPr>
      <t xml:space="preserve"> – žáci podle navštěvovaného ročníku,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</si>
  <si>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 xml:space="preserve">Tab. 2.2.13: Základní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žáci podle navštěvovaného ročníku,</t>
    </r>
    <r>
      <rPr>
        <sz val="10"/>
        <color theme="1"/>
        <rFont val="Arial"/>
        <family val="2"/>
        <charset val="238"/>
      </rPr>
      <t xml:space="preserve"> ve školním roce 2020/21</t>
    </r>
  </si>
  <si>
    <r>
      <t xml:space="preserve">Tab. 2.2.14: Základní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žáci nově přijatí do 1. ročníku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podle pohlaví a věku,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</si>
  <si>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2.2.15: Základní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žáci nově přijatí do 1. ročníku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podle pohlaví a věku,</t>
    </r>
    <r>
      <rPr>
        <sz val="10"/>
        <color theme="1"/>
        <rFont val="Arial"/>
        <family val="2"/>
        <charset val="238"/>
      </rPr>
      <t xml:space="preserve"> ve školním roce 2020/21</t>
    </r>
  </si>
  <si>
    <r>
      <t xml:space="preserve">Tab. 2.2.16: Základní školy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počet žáků nově přijatých do 1. ročníku celkem,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</si>
  <si>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 xml:space="preserve">Tab. 2.2.17: Základní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žáků 7letých a starších nově přijatých do 1. ročníku,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</si>
  <si>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2.2.18: Základní školy </t>
    </r>
    <r>
      <rPr>
        <sz val="10"/>
        <color theme="1"/>
        <rFont val="Arial"/>
        <family val="2"/>
        <charset val="238"/>
      </rPr>
      <t>celkem –</t>
    </r>
    <r>
      <rPr>
        <b/>
        <sz val="10"/>
        <color theme="1"/>
        <rFont val="Arial"/>
        <family val="2"/>
        <charset val="238"/>
      </rPr>
      <t xml:space="preserve"> žáci opakující ročník,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</si>
  <si>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2.2.19: Základní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žáci opakující ročník, </t>
    </r>
    <r>
      <rPr>
        <sz val="10"/>
        <color theme="1"/>
        <rFont val="Arial"/>
        <family val="2"/>
        <charset val="238"/>
      </rPr>
      <t xml:space="preserve">ve školním roce </t>
    </r>
    <r>
      <rPr>
        <sz val="10"/>
        <rFont val="Arial"/>
        <family val="2"/>
        <charset val="238"/>
      </rPr>
      <t>2020/21</t>
    </r>
  </si>
  <si>
    <r>
      <t xml:space="preserve">Tab. 2.2.20: Základní školy </t>
    </r>
    <r>
      <rPr>
        <sz val="10"/>
        <rFont val="Arial"/>
        <family val="2"/>
        <charset val="238"/>
      </rPr>
      <t>celkem –</t>
    </r>
    <r>
      <rPr>
        <b/>
        <sz val="10"/>
        <rFont val="Arial"/>
        <family val="2"/>
        <charset val="238"/>
      </rPr>
      <t xml:space="preserve"> žáci, kteří ukončili povinnou školní docházku, </t>
    </r>
    <r>
      <rPr>
        <sz val="10"/>
        <rFont val="Arial"/>
        <family val="2"/>
        <charset val="238"/>
      </rPr>
      <t>v časové řadě 2009/10–2019/20</t>
    </r>
  </si>
  <si>
    <r>
      <t xml:space="preserve">Tab. 2.2.21: Základní školy </t>
    </r>
    <r>
      <rPr>
        <sz val="10"/>
        <rFont val="Arial"/>
        <family val="2"/>
        <charset val="238"/>
      </rPr>
      <t>v krajském srovnání –</t>
    </r>
    <r>
      <rPr>
        <b/>
        <sz val="10"/>
        <rFont val="Arial"/>
        <family val="2"/>
        <charset val="238"/>
      </rPr>
      <t xml:space="preserve"> žáci, kteří ukončili povinnou školní docházku, </t>
    </r>
    <r>
      <rPr>
        <sz val="10"/>
        <rFont val="Arial"/>
        <family val="2"/>
        <charset val="238"/>
      </rPr>
      <t>ve školním roce 2019/20</t>
    </r>
  </si>
  <si>
    <r>
      <t xml:space="preserve">Tab. 2.2.22: Základní školy </t>
    </r>
    <r>
      <rPr>
        <sz val="10"/>
        <rFont val="Arial"/>
        <family val="2"/>
        <charset val="238"/>
      </rPr>
      <t>celkem –</t>
    </r>
    <r>
      <rPr>
        <b/>
        <sz val="10"/>
        <rFont val="Arial"/>
        <family val="2"/>
        <charset val="238"/>
      </rPr>
      <t xml:space="preserve"> žáci, kteří přestoupili na víceletá gymnázia nebo osmileté konzervatoře, </t>
    </r>
    <r>
      <rPr>
        <sz val="10"/>
        <rFont val="Arial"/>
        <family val="2"/>
        <charset val="238"/>
      </rPr>
      <t>v časové řadě 2009/10–2019/20</t>
    </r>
  </si>
  <si>
    <r>
      <t>Tab. 2.2.23: Základní školy</t>
    </r>
    <r>
      <rPr>
        <sz val="10"/>
        <rFont val="Arial"/>
        <family val="2"/>
        <charset val="238"/>
      </rPr>
      <t xml:space="preserve"> v krajském srovnání –</t>
    </r>
    <r>
      <rPr>
        <b/>
        <sz val="10"/>
        <rFont val="Arial"/>
        <family val="2"/>
        <charset val="238"/>
      </rPr>
      <t xml:space="preserve"> žáci, kteří přestoupili na víceletá gymnázia nebo osmileté konzervatoře, </t>
    </r>
    <r>
      <rPr>
        <sz val="10"/>
        <rFont val="Arial"/>
        <family val="2"/>
        <charset val="238"/>
      </rPr>
      <t>ve školním roce 2019/20</t>
    </r>
  </si>
  <si>
    <r>
      <t>Tab. 2.2.24: Základní školy</t>
    </r>
    <r>
      <rPr>
        <sz val="10"/>
        <color theme="1"/>
        <rFont val="Arial"/>
        <family val="2"/>
        <charset val="238"/>
      </rPr>
      <t xml:space="preserve"> celkem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žáci s jiným než českým státním občanstvím,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</si>
  <si>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 xml:space="preserve">Tab. 2.2.25: Základní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žáci s jiným než českým státním občanstvím,</t>
    </r>
    <r>
      <rPr>
        <sz val="10"/>
        <color theme="1"/>
        <rFont val="Arial"/>
        <family val="2"/>
        <charset val="238"/>
      </rPr>
      <t xml:space="preserve"> ve školním roce 2020/21</t>
    </r>
  </si>
  <si>
    <r>
      <t xml:space="preserve">Tab. 2.2.26: Základní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žáků s jiným než českým státním občanstvím,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</si>
  <si>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2.2.27: Základní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žáci učící se cizí jazyky,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</si>
  <si>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 xml:space="preserve">Tab. 2.2.28: Základní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žáci učící se cizí jazyky,</t>
    </r>
    <r>
      <rPr>
        <sz val="10"/>
        <color theme="1"/>
        <rFont val="Arial"/>
        <family val="2"/>
        <charset val="238"/>
      </rPr>
      <t xml:space="preserve"> ve školním roce 2020/21</t>
    </r>
  </si>
  <si>
    <r>
      <rPr>
        <b/>
        <sz val="10"/>
        <color theme="1"/>
        <rFont val="Arial"/>
        <family val="2"/>
        <charset val="238"/>
      </rPr>
      <t>Tab. 2.2.29: Základní školy</t>
    </r>
    <r>
      <rPr>
        <sz val="10"/>
        <color theme="1"/>
        <rFont val="Arial"/>
        <family val="2"/>
        <charset val="238"/>
      </rPr>
      <t xml:space="preserve"> celkem – </t>
    </r>
    <r>
      <rPr>
        <b/>
        <sz val="10"/>
        <color theme="1"/>
        <rFont val="Arial"/>
        <family val="2"/>
        <charset val="238"/>
      </rPr>
      <t>speciální vzdělávání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školy, třídy a žáci, </t>
    </r>
    <r>
      <rPr>
        <sz val="10"/>
        <color theme="1"/>
        <rFont val="Arial"/>
        <family val="2"/>
        <charset val="238"/>
      </rPr>
      <t>v časové řadě 2010/11–2020/21</t>
    </r>
  </si>
  <si>
    <r>
      <rPr>
        <b/>
        <sz val="10"/>
        <color theme="1"/>
        <rFont val="Arial"/>
        <family val="2"/>
        <charset val="238"/>
      </rPr>
      <t xml:space="preserve">Tab. 2.2.30: Základní školy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speciální vzdělávání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třídy a žáci,</t>
    </r>
    <r>
      <rPr>
        <sz val="10"/>
        <color theme="1"/>
        <rFont val="Arial"/>
        <family val="2"/>
        <charset val="238"/>
      </rPr>
      <t xml:space="preserve"> ve školním roce 2020/21</t>
    </r>
  </si>
  <si>
    <r>
      <t xml:space="preserve">Tab. 2.2.31: Základní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žáci se zdravotním postižením podle druhu postižení,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</si>
  <si>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>Tab. 2.2.32: Základní školy</t>
    </r>
    <r>
      <rPr>
        <sz val="10"/>
        <color theme="1"/>
        <rFont val="Arial"/>
        <family val="2"/>
        <charset val="238"/>
      </rPr>
      <t xml:space="preserve"> celkem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dívky se zdravotním postižením podle druhu postižení,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</si>
  <si>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 xml:space="preserve">Tab. 2.2.33: Základní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chlapci se zdravotním postižením podle druhu postižení,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</si>
  <si>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2.2.34: Základní školy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 xml:space="preserve">žáci se zdravotním postižením podle druhu postižení, </t>
    </r>
    <r>
      <rPr>
        <sz val="10"/>
        <color theme="1"/>
        <rFont val="Arial"/>
        <family val="2"/>
        <charset val="238"/>
      </rPr>
      <t>ve školním roce 2020/21</t>
    </r>
  </si>
  <si>
    <r>
      <t xml:space="preserve">Tab. 2.2.35: Základní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žáků se zdravotním postižením, </t>
    </r>
    <r>
      <rPr>
        <sz val="10"/>
        <color theme="1"/>
        <rFont val="Arial"/>
        <family val="2"/>
        <charset val="238"/>
      </rPr>
      <t>v časové řadě 2010/11–2020/21</t>
    </r>
  </si>
  <si>
    <r>
      <t>ostatní státy světa a zatím nezjištěné</t>
    </r>
    <r>
      <rPr>
        <vertAlign val="superscript"/>
        <sz val="8"/>
        <color theme="1"/>
        <rFont val="Arial"/>
        <family val="2"/>
        <charset val="238"/>
      </rPr>
      <t>2)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</si>
  <si>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na celkovém počtu žáků základních škol s cizím státním občanstvím v daném kraji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</si>
  <si>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základních škol v daném kraji </t>
    </r>
  </si>
  <si>
    <t>ostatních zemí mimo EU a s nezjištěným občanstvím</t>
  </si>
  <si>
    <t>Občané ostatních států (mimo země EU) a žáci s nezjištěným státním občanstvím</t>
  </si>
  <si>
    <t xml:space="preserve"> Italský jazyk</t>
  </si>
  <si>
    <t xml:space="preserve"> jiný evropský jazyk</t>
  </si>
  <si>
    <t>Tab. 2.2.1: Základní školy celkem – školy, třídy, žáci a učitelé, v časové řadě 2010/11–2020/21</t>
  </si>
  <si>
    <t>Tab. 2.2.2: Základní školy podle zřizovatele – školy, třídy, žáci a učitelé, v časové řadě 2010/11–2020/21</t>
  </si>
  <si>
    <t>Tab. 2.2.5: Základní školy v krajském srovnání – počet tříd, v časové řadě 2010/11–2020/21</t>
  </si>
  <si>
    <t>Tab. 2.2.6: Základní školy v krajském srovnání – počet žáků, v časové řadě 2010/11–2020/21</t>
  </si>
  <si>
    <t>Tab. 2.2.7: Základní školy v krajském srovnání – počet učitelů, v časové řadě 2010/11–2020/21</t>
  </si>
  <si>
    <t>Tab. 2.2.8: Základní školy celkem – žáci podle typu a zřizovatele škol, v časové řadě 2010/11–2020/21</t>
  </si>
  <si>
    <t>Tab. 2.2.10: Základní školy celkem – žáci podle pohlaví, občanství a údaje, zda jsou zdravotně postižení, v časové řadě 2010/11–2020/21</t>
  </si>
  <si>
    <t>Tab. 2.2.11: Základní školy v krajském srovnání – žáci podle pohlaví, občanství a údaje, zda jsou zdravotně postižení, ve školním roce 2010/11</t>
  </si>
  <si>
    <t>Tab. 2.2.12: Základní školy celkem – žáci podle navštěvovaného ročníku, v časové řadě 2010/11–2020/21</t>
  </si>
  <si>
    <t>Tab. 2.2.14: Základní školy celkem – žáci nově přijatí do 1. ročníku podle pohlaví a věku, v časové řadě 2010/11–2020/21</t>
  </si>
  <si>
    <t>Tab. 2.2.16: Základní školy v krajském srovnání – počet žáků nově přijatých do 1. ročníku celkem, v časové řadě 2010/11–2020/21</t>
  </si>
  <si>
    <t>Tab. 2.2.17: Základní školy v krajském srovnání – počet žáků 7letých a starších nově přijatých do 1. ročníku, v časové řadě 2010/11–2020/21</t>
  </si>
  <si>
    <t>Tab. 2.2.18: Základní školy celkem – žáci opakující ročník, v časové řadě 2010/11–2020/21</t>
  </si>
  <si>
    <t>Tab. 2.2.19: Základní školy v krajském srovnání – žáci opakující ročník, ve školním roce 2020/21</t>
  </si>
  <si>
    <t>Tab. 2.2.15: Základní školy v krajském srovnání – žáci nově přijatí do 1. ročníku podle pohlaví a věku, ve školním roce 2020/21</t>
  </si>
  <si>
    <t>Tab. 2.2.13: Základní školy v krajském srovnání – žáci podle navštěvovaného ročníku, ve školním roce 2020/21</t>
  </si>
  <si>
    <t>Tab. 2.2.9: Základní školy v krajském srovnání – žáci podle typu a zřizovatele škol, ve školním roce 2020/21</t>
  </si>
  <si>
    <t>Tab. 2.2.3: Základní školy v krajském srovnání – školy, třídy, žáci a učitelé, ve školním roce 2020/21</t>
  </si>
  <si>
    <t>Tab. 2.2.4: Základní školy podle zřizovatele v krajském srovnání – školy, třídy a žáci, ve školním roce 2020/21</t>
  </si>
  <si>
    <t>Tab. 2.2.20: Základní školy celkem – žáci, kteří ukončili povinnou školní docházku, v časové řadě 2009/10–2019/20</t>
  </si>
  <si>
    <t>Tab. 2.2.21: Základní školy v krajském srovnání – žáci, kteří ukončili povinnou školní docházku, ve školním roce 2019/20</t>
  </si>
  <si>
    <t>Tab. 2.2.22: Základní školy celkem – žáci, kteří přestoupili na víceletá gymnázia nebo osmileté konzervatoře, v časové řadě 2009/10–2019/20</t>
  </si>
  <si>
    <t>Tab. 2.2.23: Základní školy v krajském srovnání – žáci, kteří přestoupili na víceletá gymnázia nebo osmileté konzervatoře, ve školním roce 2019/20</t>
  </si>
  <si>
    <t>Tab. 2.2.24: Základní školy celkem – žáci s jiným než českým státním občanstvím, v časové řadě 2010/11–2020/21</t>
  </si>
  <si>
    <t>Tab. 2.2.25: Základní školy v krajském srovnání – žáci s jiným než českým státním občanstvím, ve školním roce 2020/21</t>
  </si>
  <si>
    <t>Tab. 2.2.26: Základní školy v krajském srovnání – počet žáků s jiným než českým státním občanstvím, v časové řadě 2010/11–2020/21</t>
  </si>
  <si>
    <t>Tab. 2.2.27: Základní školy celkem – žáci učící se cizí jazyky, v časové řadě 2010/11–2020/21</t>
  </si>
  <si>
    <t>Tab. 2.2.28: Základní školy v krajském srovnání – žáci učící se cizí jazyky, ve školním roce 2020/21</t>
  </si>
  <si>
    <t>Tab. 2.2.29: Základní školy celkem – speciální vzdělávání – školy, třídy a žáci, v časové řadě 2010/11–2020/21</t>
  </si>
  <si>
    <t>Tab. 2.2.30: Základní školy v krajském srovnání – speciální vzdělávání – školy, třídy a žáci, ve školním roce 2020/21</t>
  </si>
  <si>
    <t>Tab. 2.2.31: Základní školy celkem – žáci se zdravotním postižením podle druhu postižení, v časové řadě 2010/11–2020/21</t>
  </si>
  <si>
    <t>Tab. 2.2.32: Základní školy celkem – dívky se zdravotním postižením podle druhu postižení, v časové řadě 2010/11–2020/21</t>
  </si>
  <si>
    <t>Tab. 2.2.33: Základní školy celkem – chlapci se zdravotním postižením podle druhu postižení, v časové řadě 2010/11–2020/21</t>
  </si>
  <si>
    <t>Tab. 2.2.34: Základní školy v krajském srovnání – žáci se zdravotním postižením podle druhu postižení, ve školním roce 2020/21</t>
  </si>
  <si>
    <t>Tab. 2.2.35: Základní školy v krajském srovnání – počet žáků se zdravotním postižením, v časové řadě 2010/11–2020/21</t>
  </si>
  <si>
    <t>Český statistický úřad: Školy a školská zařízení za školní rok 2020/2021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</si>
  <si>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Zahrnuje 49 žáků s neurčeným státním občanstvím v době sběru dat.</t>
    </r>
  </si>
  <si>
    <r>
      <t>z toho bez kvalifikace</t>
    </r>
    <r>
      <rPr>
        <vertAlign val="superscript"/>
        <sz val="8"/>
        <rFont val="Arial"/>
        <family val="2"/>
        <charset val="238"/>
      </rPr>
      <t>5)</t>
    </r>
  </si>
  <si>
    <r>
      <rPr>
        <i/>
        <vertAlign val="superscript"/>
        <sz val="8"/>
        <color theme="1"/>
        <rFont val="Arial"/>
        <family val="2"/>
        <charset val="238"/>
      </rPr>
      <t>5)</t>
    </r>
    <r>
      <rPr>
        <i/>
        <sz val="8"/>
        <color theme="1"/>
        <rFont val="Arial"/>
        <family val="2"/>
        <charset val="238"/>
      </rPr>
      <t xml:space="preserve"> nesplňují požadavky stanovené zákonem č. 563/2004 Sb., o pedagogických pracovnících, ve znění pozdějších předpisů, a příslušných výjimek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</si>
  <si>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základních škol v 5. ročníku v uvedeném školním roce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</si>
  <si>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podíl na celkovém počtu žáků základních škol v 7. ročníku  v uvedeném školním roce</t>
    </r>
  </si>
  <si>
    <t>Občané ostatních států (mimo země EU)</t>
  </si>
  <si>
    <t>podle vybraných států</t>
  </si>
  <si>
    <t>občané 
Ukrajiny</t>
  </si>
  <si>
    <t>občané 
Slovenska</t>
  </si>
  <si>
    <t>občané 
Vietnamu</t>
  </si>
  <si>
    <t>občané 
Ruska</t>
  </si>
  <si>
    <t>Zdroj dat: Ministerstvo školství, mládeže a tělovýchovy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</si>
</sst>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#,##0\ &quot;Kč&quot;;\-#,##0\ &quot;Kč&quot;"/>
    <numFmt numFmtId="7" formatCode="#,##0.00\ &quot;Kč&quot;;\-#,##0.00\ &quot;Kč&quot;"/>
    <numFmt numFmtId="164" formatCode="_-* #,##0.00\ _K_č_-;\-* #,##0.00\ _K_č_-;_-* &quot;-&quot;??\ _K_č_-;_-@_-"/>
    <numFmt numFmtId="165" formatCode="#,##0_ ;\-#,##0\ "/>
    <numFmt numFmtId="166" formatCode="#,##0_ ;[Red]\-#,##0\ ;\–\ "/>
    <numFmt numFmtId="167" formatCode="#,##0.0_ ;\-#,##0.0\ "/>
    <numFmt numFmtId="168" formatCode="0.0%"/>
    <numFmt numFmtId="169" formatCode="&quot;Kč&quot;#,##0_);\(&quot;Kč&quot;#,##0\)"/>
    <numFmt numFmtId="170" formatCode="_(* #,##0.00_);_(* \(#,##0.00\);_(* &quot;-&quot;??_);_(@_)"/>
    <numFmt numFmtId="171" formatCode="&quot;Kč&quot;#,##0.00_);\(&quot;Kč&quot;#,##0.00\)"/>
    <numFmt numFmtId="172" formatCode="#,##0_ ;\-#,##0\ ;\–\ "/>
  </numFmts>
  <fonts count="4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i/>
      <vertAlign val="superscript"/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name val="Arial Narrow"/>
      <family val="2"/>
    </font>
    <font>
      <sz val="10"/>
      <color theme="1"/>
      <name val="Calibri"/>
      <family val="2"/>
      <charset val="238"/>
      <scheme val="minor"/>
    </font>
    <font>
      <b/>
      <vertAlign val="superscript"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name val="Arial Narrow"/>
      <family val="2"/>
      <charset val="238"/>
    </font>
    <font>
      <b/>
      <i/>
      <sz val="8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i/>
      <sz val="8"/>
      <color theme="4" tint="-0.249977111117893"/>
      <name val="Arial"/>
      <family val="2"/>
      <charset val="238"/>
    </font>
    <font>
      <sz val="11"/>
      <color theme="4" tint="-0.24997711111789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rgb="FF000000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color rgb="FF0070C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i/>
      <sz val="10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130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</borders>
  <cellStyleXfs count="88">
    <xf numFmtId="0" fontId="0" fillId="0" borderId="0"/>
    <xf numFmtId="3" fontId="5" fillId="0" borderId="0"/>
    <xf numFmtId="0" fontId="5" fillId="0" borderId="0" applyBorder="0" applyProtection="0"/>
    <xf numFmtId="10" fontId="5" fillId="2" borderId="0" applyFont="0" applyFill="0" applyBorder="0" applyAlignment="0" applyProtection="0"/>
    <xf numFmtId="0" fontId="5" fillId="2" borderId="26" applyNumberFormat="0" applyFont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2" borderId="0" applyFont="0" applyFill="0" applyBorder="0" applyAlignment="0" applyProtection="0"/>
    <xf numFmtId="2" fontId="5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Border="0" applyProtection="0">
      <alignment vertical="top"/>
    </xf>
    <xf numFmtId="0" fontId="15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6" fillId="0" borderId="0" applyBorder="0" applyProtection="0">
      <alignment vertical="center" wrapText="1"/>
    </xf>
    <xf numFmtId="3" fontId="5" fillId="0" borderId="0" applyBorder="0" applyProtection="0"/>
    <xf numFmtId="0" fontId="15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5" fillId="0" borderId="0" applyBorder="0">
      <alignment vertical="top"/>
    </xf>
    <xf numFmtId="2" fontId="5" fillId="0" borderId="0" applyFont="0" applyFill="0" applyBorder="0" applyAlignment="0" applyProtection="0"/>
    <xf numFmtId="2" fontId="5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26" applyNumberFormat="0" applyFont="0" applyBorder="0" applyAlignment="0" applyProtection="0"/>
    <xf numFmtId="0" fontId="13" fillId="0" borderId="0" applyNumberFormat="0" applyFill="0" applyBorder="0" applyAlignment="0" applyProtection="0"/>
    <xf numFmtId="0" fontId="13" fillId="2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2" borderId="0" applyNumberFormat="0" applyFont="0" applyFill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5" fillId="2" borderId="0" applyFont="0" applyFill="0" applyBorder="0" applyAlignment="0" applyProtection="0"/>
    <xf numFmtId="169" fontId="5" fillId="2" borderId="0" applyFont="0" applyFill="0" applyBorder="0" applyAlignment="0" applyProtection="0"/>
    <xf numFmtId="169" fontId="5" fillId="0" borderId="0" applyFont="0" applyFill="0" applyBorder="0" applyAlignment="0" applyProtection="0"/>
    <xf numFmtId="0" fontId="15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169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5" fillId="2" borderId="0" applyFont="0" applyFill="0" applyBorder="0" applyAlignment="0" applyProtection="0"/>
    <xf numFmtId="169" fontId="5" fillId="2" borderId="0" applyFont="0" applyFill="0" applyBorder="0" applyAlignment="0" applyProtection="0"/>
    <xf numFmtId="169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7" fontId="5" fillId="2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0" fontId="15" fillId="0" borderId="0"/>
    <xf numFmtId="0" fontId="15" fillId="0" borderId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</cellStyleXfs>
  <cellXfs count="88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165" fontId="6" fillId="0" borderId="14" xfId="1" applyNumberFormat="1" applyFont="1" applyFill="1" applyBorder="1" applyAlignment="1" applyProtection="1">
      <alignment vertical="center"/>
      <protection locked="0"/>
    </xf>
    <xf numFmtId="0" fontId="10" fillId="0" borderId="0" xfId="2" applyFont="1"/>
    <xf numFmtId="0" fontId="12" fillId="0" borderId="0" xfId="0" applyFont="1"/>
    <xf numFmtId="0" fontId="17" fillId="0" borderId="7" xfId="0" applyFont="1" applyBorder="1" applyAlignment="1">
      <alignment horizontal="left" vertical="center" wrapText="1"/>
    </xf>
    <xf numFmtId="165" fontId="6" fillId="0" borderId="17" xfId="0" applyNumberFormat="1" applyFont="1" applyFill="1" applyBorder="1" applyAlignment="1" applyProtection="1">
      <alignment horizontal="right" vertical="center"/>
    </xf>
    <xf numFmtId="0" fontId="19" fillId="0" borderId="0" xfId="0" applyFont="1" applyBorder="1" applyAlignment="1">
      <alignment vertical="center"/>
    </xf>
    <xf numFmtId="165" fontId="8" fillId="0" borderId="34" xfId="0" applyNumberFormat="1" applyFont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5" fontId="8" fillId="0" borderId="3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/>
    <xf numFmtId="0" fontId="0" fillId="0" borderId="0" xfId="0" applyFont="1"/>
    <xf numFmtId="0" fontId="6" fillId="0" borderId="0" xfId="0" applyFont="1" applyFill="1"/>
    <xf numFmtId="0" fontId="22" fillId="0" borderId="0" xfId="0" applyFont="1" applyFill="1"/>
    <xf numFmtId="0" fontId="22" fillId="0" borderId="0" xfId="0" applyFont="1" applyFill="1" applyAlignment="1">
      <alignment vertical="center"/>
    </xf>
    <xf numFmtId="0" fontId="23" fillId="0" borderId="0" xfId="0" applyFont="1" applyFill="1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vertical="center"/>
    </xf>
    <xf numFmtId="0" fontId="24" fillId="0" borderId="0" xfId="0" applyFont="1"/>
    <xf numFmtId="3" fontId="0" fillId="0" borderId="0" xfId="0" applyNumberFormat="1"/>
    <xf numFmtId="165" fontId="6" fillId="0" borderId="28" xfId="0" applyNumberFormat="1" applyFont="1" applyFill="1" applyBorder="1" applyAlignment="1" applyProtection="1">
      <alignment horizontal="right" vertical="center"/>
    </xf>
    <xf numFmtId="0" fontId="8" fillId="0" borderId="28" xfId="0" applyFont="1" applyFill="1" applyBorder="1" applyAlignment="1">
      <alignment horizontal="left" vertical="center" wrapText="1" indent="1"/>
    </xf>
    <xf numFmtId="165" fontId="8" fillId="0" borderId="19" xfId="0" applyNumberFormat="1" applyFont="1" applyFill="1" applyBorder="1" applyAlignment="1">
      <alignment vertical="center"/>
    </xf>
    <xf numFmtId="0" fontId="24" fillId="0" borderId="0" xfId="0" applyFont="1" applyFill="1"/>
    <xf numFmtId="0" fontId="0" fillId="0" borderId="0" xfId="0" applyFont="1" applyFill="1"/>
    <xf numFmtId="0" fontId="0" fillId="0" borderId="0" xfId="0" applyFill="1" applyBorder="1"/>
    <xf numFmtId="165" fontId="8" fillId="0" borderId="57" xfId="0" applyNumberFormat="1" applyFont="1" applyFill="1" applyBorder="1" applyAlignment="1">
      <alignment horizontal="right" vertical="center"/>
    </xf>
    <xf numFmtId="165" fontId="8" fillId="0" borderId="57" xfId="0" applyNumberFormat="1" applyFont="1" applyFill="1" applyBorder="1" applyAlignment="1">
      <alignment vertical="center"/>
    </xf>
    <xf numFmtId="0" fontId="3" fillId="0" borderId="0" xfId="0" applyFont="1" applyFill="1" applyBorder="1"/>
    <xf numFmtId="0" fontId="10" fillId="0" borderId="0" xfId="2" applyFont="1" applyFill="1" applyBorder="1"/>
    <xf numFmtId="0" fontId="10" fillId="0" borderId="0" xfId="2" applyFont="1" applyFill="1" applyBorder="1" applyAlignment="1" applyProtection="1">
      <alignment horizontal="left" vertical="center"/>
      <protection locked="0"/>
    </xf>
    <xf numFmtId="165" fontId="6" fillId="0" borderId="19" xfId="1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0" fontId="3" fillId="0" borderId="0" xfId="0" applyFont="1"/>
    <xf numFmtId="0" fontId="4" fillId="0" borderId="0" xfId="0" applyFont="1"/>
    <xf numFmtId="49" fontId="18" fillId="0" borderId="1" xfId="0" applyNumberFormat="1" applyFont="1" applyFill="1" applyBorder="1" applyAlignment="1" applyProtection="1">
      <alignment horizontal="left"/>
      <protection locked="0"/>
    </xf>
    <xf numFmtId="3" fontId="6" fillId="0" borderId="0" xfId="1" applyNumberFormat="1" applyFont="1" applyFill="1" applyBorder="1" applyAlignment="1" applyProtection="1">
      <alignment vertical="center" wrapText="1"/>
      <protection locked="0"/>
    </xf>
    <xf numFmtId="0" fontId="3" fillId="0" borderId="0" xfId="0" applyFont="1"/>
    <xf numFmtId="0" fontId="10" fillId="0" borderId="0" xfId="2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0" fillId="0" borderId="0" xfId="2" applyFont="1" applyBorder="1" applyProtection="1">
      <protection locked="0"/>
    </xf>
    <xf numFmtId="0" fontId="10" fillId="0" borderId="0" xfId="2" applyFont="1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165" fontId="6" fillId="0" borderId="17" xfId="1" applyNumberFormat="1" applyFont="1" applyFill="1" applyBorder="1" applyAlignment="1" applyProtection="1">
      <alignment vertical="center"/>
      <protection locked="0"/>
    </xf>
    <xf numFmtId="165" fontId="6" fillId="0" borderId="34" xfId="1" applyNumberFormat="1" applyFont="1" applyFill="1" applyBorder="1" applyAlignment="1" applyProtection="1">
      <alignment vertical="center"/>
      <protection locked="0"/>
    </xf>
    <xf numFmtId="0" fontId="4" fillId="0" borderId="0" xfId="0" applyFont="1"/>
    <xf numFmtId="165" fontId="6" fillId="0" borderId="19" xfId="0" applyNumberFormat="1" applyFont="1" applyFill="1" applyBorder="1" applyAlignment="1" applyProtection="1">
      <alignment horizontal="right" vertical="center"/>
    </xf>
    <xf numFmtId="0" fontId="3" fillId="0" borderId="0" xfId="0" applyFont="1"/>
    <xf numFmtId="0" fontId="4" fillId="0" borderId="0" xfId="0" applyFont="1"/>
    <xf numFmtId="0" fontId="0" fillId="0" borderId="0" xfId="0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3" fillId="0" borderId="0" xfId="0" applyFont="1"/>
    <xf numFmtId="0" fontId="4" fillId="0" borderId="0" xfId="0" applyFont="1"/>
    <xf numFmtId="0" fontId="10" fillId="0" borderId="0" xfId="2" applyFont="1"/>
    <xf numFmtId="0" fontId="10" fillId="0" borderId="0" xfId="2" applyFont="1" applyBorder="1"/>
    <xf numFmtId="165" fontId="6" fillId="0" borderId="68" xfId="1" applyNumberFormat="1" applyFont="1" applyFill="1" applyBorder="1" applyAlignment="1" applyProtection="1">
      <alignment horizontal="right" vertical="center"/>
      <protection locked="0"/>
    </xf>
    <xf numFmtId="165" fontId="6" fillId="0" borderId="0" xfId="1" applyNumberFormat="1" applyFont="1" applyFill="1" applyBorder="1" applyAlignment="1" applyProtection="1">
      <alignment horizontal="right" vertical="center"/>
      <protection locked="0"/>
    </xf>
    <xf numFmtId="165" fontId="8" fillId="0" borderId="18" xfId="0" applyNumberFormat="1" applyFont="1" applyFill="1" applyBorder="1" applyAlignment="1">
      <alignment horizontal="right" vertical="center"/>
    </xf>
    <xf numFmtId="165" fontId="6" fillId="0" borderId="68" xfId="1" applyNumberFormat="1" applyFont="1" applyFill="1" applyBorder="1" applyAlignment="1" applyProtection="1">
      <alignment vertical="center"/>
      <protection locked="0"/>
    </xf>
    <xf numFmtId="0" fontId="8" fillId="0" borderId="7" xfId="0" applyFont="1" applyBorder="1" applyAlignment="1">
      <alignment horizontal="left" vertical="center" wrapText="1" indent="1"/>
    </xf>
    <xf numFmtId="0" fontId="8" fillId="0" borderId="16" xfId="0" applyFont="1" applyBorder="1" applyAlignment="1">
      <alignment horizontal="left" vertical="center" wrapText="1" indent="1"/>
    </xf>
    <xf numFmtId="0" fontId="4" fillId="0" borderId="0" xfId="2" applyFont="1" applyBorder="1" applyProtection="1">
      <protection locked="0"/>
    </xf>
    <xf numFmtId="165" fontId="10" fillId="0" borderId="0" xfId="2" applyNumberFormat="1" applyFont="1"/>
    <xf numFmtId="0" fontId="2" fillId="0" borderId="0" xfId="0" applyFont="1" applyFill="1"/>
    <xf numFmtId="0" fontId="0" fillId="0" borderId="0" xfId="0" applyFill="1"/>
    <xf numFmtId="0" fontId="3" fillId="0" borderId="0" xfId="0" applyFont="1" applyFill="1"/>
    <xf numFmtId="165" fontId="6" fillId="0" borderId="0" xfId="1" applyNumberFormat="1" applyFont="1" applyFill="1" applyBorder="1" applyAlignment="1" applyProtection="1">
      <alignment vertical="center"/>
      <protection locked="0"/>
    </xf>
    <xf numFmtId="166" fontId="6" fillId="0" borderId="57" xfId="0" applyNumberFormat="1" applyFont="1" applyFill="1" applyBorder="1" applyAlignment="1" applyProtection="1">
      <alignment horizontal="right" vertical="center"/>
    </xf>
    <xf numFmtId="165" fontId="6" fillId="0" borderId="57" xfId="1" applyNumberFormat="1" applyFont="1" applyFill="1" applyBorder="1" applyAlignment="1" applyProtection="1">
      <alignment vertical="center"/>
      <protection locked="0"/>
    </xf>
    <xf numFmtId="165" fontId="6" fillId="0" borderId="17" xfId="1" applyNumberFormat="1" applyFont="1" applyFill="1" applyBorder="1" applyAlignment="1" applyProtection="1">
      <alignment horizontal="right" vertical="center"/>
      <protection locked="0"/>
    </xf>
    <xf numFmtId="165" fontId="6" fillId="0" borderId="57" xfId="0" applyNumberFormat="1" applyFont="1" applyFill="1" applyBorder="1" applyAlignment="1" applyProtection="1">
      <alignment horizontal="right" vertical="center"/>
    </xf>
    <xf numFmtId="165" fontId="8" fillId="0" borderId="17" xfId="0" applyNumberFormat="1" applyFont="1" applyFill="1" applyBorder="1" applyAlignment="1">
      <alignment horizontal="right" vertical="center"/>
    </xf>
    <xf numFmtId="0" fontId="2" fillId="0" borderId="0" xfId="0" applyFont="1"/>
    <xf numFmtId="165" fontId="8" fillId="0" borderId="34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6" fillId="0" borderId="68" xfId="0" applyNumberFormat="1" applyFont="1" applyFill="1" applyBorder="1" applyAlignment="1" applyProtection="1">
      <alignment horizontal="right" vertical="center"/>
    </xf>
    <xf numFmtId="165" fontId="8" fillId="0" borderId="68" xfId="0" applyNumberFormat="1" applyFont="1" applyFill="1" applyBorder="1" applyAlignment="1">
      <alignment horizontal="right" vertical="center"/>
    </xf>
    <xf numFmtId="165" fontId="0" fillId="0" borderId="0" xfId="0" applyNumberFormat="1"/>
    <xf numFmtId="165" fontId="8" fillId="0" borderId="17" xfId="0" applyNumberFormat="1" applyFont="1" applyFill="1" applyBorder="1" applyAlignment="1">
      <alignment vertical="center"/>
    </xf>
    <xf numFmtId="168" fontId="4" fillId="0" borderId="0" xfId="58" applyNumberFormat="1" applyFont="1" applyFill="1" applyBorder="1" applyAlignment="1">
      <alignment vertical="center"/>
    </xf>
    <xf numFmtId="0" fontId="17" fillId="0" borderId="28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 indent="1"/>
    </xf>
    <xf numFmtId="0" fontId="8" fillId="0" borderId="28" xfId="0" applyFont="1" applyBorder="1" applyAlignment="1">
      <alignment horizontal="left" vertical="center" wrapText="1" indent="1"/>
    </xf>
    <xf numFmtId="165" fontId="8" fillId="0" borderId="19" xfId="0" applyNumberFormat="1" applyFont="1" applyBorder="1" applyAlignment="1">
      <alignment vertical="center"/>
    </xf>
    <xf numFmtId="0" fontId="8" fillId="0" borderId="33" xfId="0" applyFont="1" applyBorder="1" applyAlignment="1">
      <alignment horizontal="left" vertical="center" indent="1"/>
    </xf>
    <xf numFmtId="3" fontId="17" fillId="0" borderId="28" xfId="0" applyNumberFormat="1" applyFont="1" applyBorder="1" applyAlignment="1">
      <alignment horizontal="left" vertical="center" wrapText="1"/>
    </xf>
    <xf numFmtId="165" fontId="8" fillId="0" borderId="57" xfId="0" applyNumberFormat="1" applyFont="1" applyBorder="1" applyAlignment="1">
      <alignment vertical="center"/>
    </xf>
    <xf numFmtId="165" fontId="8" fillId="0" borderId="68" xfId="0" applyNumberFormat="1" applyFont="1" applyBorder="1" applyAlignment="1">
      <alignment vertical="center"/>
    </xf>
    <xf numFmtId="165" fontId="8" fillId="0" borderId="57" xfId="0" applyNumberFormat="1" applyFont="1" applyBorder="1" applyAlignment="1">
      <alignment horizontal="right" vertical="center"/>
    </xf>
    <xf numFmtId="0" fontId="3" fillId="0" borderId="0" xfId="0" applyFont="1"/>
    <xf numFmtId="0" fontId="4" fillId="0" borderId="0" xfId="0" applyFont="1"/>
    <xf numFmtId="165" fontId="8" fillId="0" borderId="68" xfId="0" applyNumberFormat="1" applyFont="1" applyBorder="1" applyAlignment="1">
      <alignment horizontal="right" vertical="center"/>
    </xf>
    <xf numFmtId="0" fontId="0" fillId="0" borderId="0" xfId="0"/>
    <xf numFmtId="0" fontId="10" fillId="0" borderId="0" xfId="2" applyFont="1"/>
    <xf numFmtId="0" fontId="4" fillId="0" borderId="0" xfId="2" applyFont="1"/>
    <xf numFmtId="165" fontId="6" fillId="0" borderId="35" xfId="1" applyNumberFormat="1" applyFont="1" applyFill="1" applyBorder="1" applyAlignment="1" applyProtection="1">
      <alignment vertical="center"/>
      <protection locked="0"/>
    </xf>
    <xf numFmtId="165" fontId="6" fillId="0" borderId="35" xfId="1" applyNumberFormat="1" applyFont="1" applyFill="1" applyBorder="1" applyAlignment="1" applyProtection="1">
      <alignment horizontal="right" vertical="center"/>
      <protection locked="0"/>
    </xf>
    <xf numFmtId="166" fontId="6" fillId="0" borderId="71" xfId="0" applyNumberFormat="1" applyFont="1" applyFill="1" applyBorder="1" applyAlignment="1" applyProtection="1">
      <alignment horizontal="right" vertical="center"/>
    </xf>
    <xf numFmtId="165" fontId="6" fillId="0" borderId="19" xfId="1" applyNumberFormat="1" applyFont="1" applyFill="1" applyBorder="1" applyAlignment="1" applyProtection="1">
      <alignment horizontal="right" vertical="center"/>
      <protection locked="0"/>
    </xf>
    <xf numFmtId="168" fontId="0" fillId="0" borderId="0" xfId="58" applyNumberFormat="1" applyFont="1"/>
    <xf numFmtId="165" fontId="6" fillId="0" borderId="19" xfId="2" applyNumberFormat="1" applyFont="1" applyFill="1" applyBorder="1" applyAlignment="1" applyProtection="1">
      <alignment horizontal="right" vertical="center"/>
      <protection locked="0"/>
    </xf>
    <xf numFmtId="165" fontId="8" fillId="0" borderId="71" xfId="0" applyNumberFormat="1" applyFont="1" applyFill="1" applyBorder="1" applyAlignment="1">
      <alignment vertical="center"/>
    </xf>
    <xf numFmtId="165" fontId="8" fillId="0" borderId="71" xfId="0" applyNumberFormat="1" applyFont="1" applyFill="1" applyBorder="1" applyAlignment="1">
      <alignment horizontal="right" vertical="center"/>
    </xf>
    <xf numFmtId="165" fontId="8" fillId="0" borderId="70" xfId="0" applyNumberFormat="1" applyFont="1" applyFill="1" applyBorder="1" applyAlignment="1">
      <alignment horizontal="right" vertical="center"/>
    </xf>
    <xf numFmtId="165" fontId="8" fillId="0" borderId="69" xfId="0" applyNumberFormat="1" applyFont="1" applyFill="1" applyBorder="1" applyAlignment="1">
      <alignment horizontal="right" vertical="center"/>
    </xf>
    <xf numFmtId="165" fontId="6" fillId="0" borderId="71" xfId="0" applyNumberFormat="1" applyFont="1" applyFill="1" applyBorder="1" applyAlignment="1" applyProtection="1">
      <alignment horizontal="right" vertical="center"/>
    </xf>
    <xf numFmtId="165" fontId="8" fillId="0" borderId="17" xfId="0" applyNumberFormat="1" applyFont="1" applyBorder="1" applyAlignment="1">
      <alignment vertical="center"/>
    </xf>
    <xf numFmtId="165" fontId="10" fillId="0" borderId="0" xfId="2" applyNumberFormat="1" applyFont="1" applyFill="1" applyBorder="1"/>
    <xf numFmtId="165" fontId="6" fillId="0" borderId="34" xfId="1" applyNumberFormat="1" applyFont="1" applyFill="1" applyBorder="1" applyAlignment="1" applyProtection="1">
      <alignment horizontal="right" vertical="center"/>
      <protection locked="0"/>
    </xf>
    <xf numFmtId="165" fontId="6" fillId="0" borderId="69" xfId="0" applyNumberFormat="1" applyFont="1" applyFill="1" applyBorder="1" applyAlignment="1" applyProtection="1">
      <alignment horizontal="right" vertical="center"/>
    </xf>
    <xf numFmtId="166" fontId="6" fillId="0" borderId="19" xfId="0" applyNumberFormat="1" applyFont="1" applyFill="1" applyBorder="1" applyAlignment="1" applyProtection="1">
      <alignment horizontal="right" vertical="center"/>
    </xf>
    <xf numFmtId="165" fontId="6" fillId="0" borderId="37" xfId="1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right" vertical="center"/>
    </xf>
    <xf numFmtId="3" fontId="6" fillId="0" borderId="0" xfId="1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Border="1"/>
    <xf numFmtId="0" fontId="2" fillId="0" borderId="0" xfId="0" applyFont="1"/>
    <xf numFmtId="0" fontId="10" fillId="0" borderId="0" xfId="2" applyFont="1" applyBorder="1" applyProtection="1">
      <protection locked="0"/>
    </xf>
    <xf numFmtId="0" fontId="10" fillId="0" borderId="0" xfId="2" applyFont="1"/>
    <xf numFmtId="0" fontId="4" fillId="0" borderId="0" xfId="2" applyFont="1" applyBorder="1" applyProtection="1">
      <protection locked="0"/>
    </xf>
    <xf numFmtId="0" fontId="10" fillId="0" borderId="0" xfId="2" applyFont="1" applyBorder="1"/>
    <xf numFmtId="165" fontId="8" fillId="0" borderId="0" xfId="0" applyNumberFormat="1" applyFont="1" applyBorder="1" applyAlignment="1">
      <alignment horizontal="right" vertical="center"/>
    </xf>
    <xf numFmtId="165" fontId="8" fillId="0" borderId="34" xfId="0" applyNumberFormat="1" applyFont="1" applyFill="1" applyBorder="1" applyAlignment="1">
      <alignment vertical="center"/>
    </xf>
    <xf numFmtId="168" fontId="4" fillId="0" borderId="57" xfId="58" applyNumberFormat="1" applyFont="1" applyBorder="1" applyAlignment="1">
      <alignment vertical="center"/>
    </xf>
    <xf numFmtId="168" fontId="4" fillId="0" borderId="35" xfId="58" applyNumberFormat="1" applyFont="1" applyBorder="1" applyAlignment="1">
      <alignment vertical="center"/>
    </xf>
    <xf numFmtId="168" fontId="4" fillId="0" borderId="19" xfId="58" applyNumberFormat="1" applyFont="1" applyBorder="1" applyAlignment="1">
      <alignment vertical="center"/>
    </xf>
    <xf numFmtId="168" fontId="4" fillId="0" borderId="35" xfId="58" applyNumberFormat="1" applyFont="1" applyFill="1" applyBorder="1" applyAlignment="1">
      <alignment vertical="center"/>
    </xf>
    <xf numFmtId="168" fontId="10" fillId="0" borderId="35" xfId="58" applyNumberFormat="1" applyFont="1" applyFill="1" applyBorder="1" applyAlignment="1" applyProtection="1">
      <alignment horizontal="right" vertical="center"/>
      <protection locked="0"/>
    </xf>
    <xf numFmtId="168" fontId="10" fillId="0" borderId="34" xfId="58" applyNumberFormat="1" applyFont="1" applyFill="1" applyBorder="1" applyAlignment="1" applyProtection="1">
      <alignment horizontal="right" vertical="center"/>
      <protection locked="0"/>
    </xf>
    <xf numFmtId="168" fontId="10" fillId="0" borderId="37" xfId="58" applyNumberFormat="1" applyFont="1" applyFill="1" applyBorder="1" applyAlignment="1" applyProtection="1">
      <alignment horizontal="right" vertical="center"/>
      <protection locked="0"/>
    </xf>
    <xf numFmtId="168" fontId="4" fillId="0" borderId="19" xfId="58" applyNumberFormat="1" applyFont="1" applyFill="1" applyBorder="1" applyAlignment="1">
      <alignment vertical="center"/>
    </xf>
    <xf numFmtId="168" fontId="4" fillId="0" borderId="34" xfId="58" applyNumberFormat="1" applyFont="1" applyFill="1" applyBorder="1" applyAlignment="1">
      <alignment vertical="center"/>
    </xf>
    <xf numFmtId="168" fontId="4" fillId="0" borderId="36" xfId="58" applyNumberFormat="1" applyFont="1" applyFill="1" applyBorder="1" applyAlignment="1">
      <alignment vertical="center"/>
    </xf>
    <xf numFmtId="168" fontId="4" fillId="0" borderId="37" xfId="58" applyNumberFormat="1" applyFont="1" applyFill="1" applyBorder="1" applyAlignment="1">
      <alignment vertical="center"/>
    </xf>
    <xf numFmtId="0" fontId="32" fillId="0" borderId="0" xfId="57" applyFont="1" applyAlignment="1" applyProtection="1"/>
    <xf numFmtId="165" fontId="6" fillId="0" borderId="35" xfId="1" applyNumberFormat="1" applyFont="1" applyFill="1" applyBorder="1" applyProtection="1">
      <protection locked="0"/>
    </xf>
    <xf numFmtId="165" fontId="8" fillId="0" borderId="69" xfId="0" applyNumberFormat="1" applyFont="1" applyFill="1" applyBorder="1" applyAlignment="1">
      <alignment vertical="center"/>
    </xf>
    <xf numFmtId="165" fontId="6" fillId="0" borderId="0" xfId="41" applyNumberFormat="1" applyFont="1" applyFill="1" applyBorder="1" applyAlignment="1" applyProtection="1">
      <alignment horizontal="right" vertical="center"/>
    </xf>
    <xf numFmtId="165" fontId="6" fillId="0" borderId="0" xfId="0" applyNumberFormat="1" applyFont="1" applyFill="1" applyBorder="1" applyAlignment="1" applyProtection="1">
      <alignment horizontal="center" vertical="center"/>
    </xf>
    <xf numFmtId="168" fontId="10" fillId="0" borderId="57" xfId="58" applyNumberFormat="1" applyFont="1" applyFill="1" applyBorder="1" applyAlignment="1" applyProtection="1">
      <alignment horizontal="right" vertical="center"/>
      <protection locked="0"/>
    </xf>
    <xf numFmtId="165" fontId="6" fillId="0" borderId="57" xfId="1" applyNumberFormat="1" applyFont="1" applyFill="1" applyBorder="1" applyProtection="1">
      <protection locked="0"/>
    </xf>
    <xf numFmtId="165" fontId="6" fillId="0" borderId="28" xfId="1" applyNumberFormat="1" applyFont="1" applyFill="1" applyBorder="1" applyAlignment="1" applyProtection="1">
      <alignment horizontal="right" vertical="center"/>
      <protection locked="0"/>
    </xf>
    <xf numFmtId="165" fontId="8" fillId="0" borderId="19" xfId="0" applyNumberFormat="1" applyFont="1" applyFill="1" applyBorder="1" applyAlignment="1">
      <alignment horizontal="right" vertical="center"/>
    </xf>
    <xf numFmtId="165" fontId="6" fillId="0" borderId="17" xfId="41" applyNumberFormat="1" applyFont="1" applyFill="1" applyBorder="1" applyAlignment="1" applyProtection="1"/>
    <xf numFmtId="165" fontId="6" fillId="0" borderId="34" xfId="1" applyNumberFormat="1" applyFont="1" applyFill="1" applyBorder="1" applyProtection="1">
      <protection locked="0"/>
    </xf>
    <xf numFmtId="165" fontId="6" fillId="0" borderId="37" xfId="1" applyNumberFormat="1" applyFont="1" applyFill="1" applyBorder="1" applyProtection="1">
      <protection locked="0"/>
    </xf>
    <xf numFmtId="165" fontId="6" fillId="0" borderId="17" xfId="36" applyNumberFormat="1" applyFont="1" applyFill="1" applyBorder="1" applyAlignment="1" applyProtection="1">
      <alignment horizontal="right"/>
      <protection locked="0"/>
    </xf>
    <xf numFmtId="165" fontId="6" fillId="0" borderId="34" xfId="1" applyNumberFormat="1" applyFont="1" applyFill="1" applyBorder="1" applyAlignment="1" applyProtection="1">
      <alignment horizontal="right"/>
      <protection locked="0"/>
    </xf>
    <xf numFmtId="165" fontId="6" fillId="0" borderId="17" xfId="2" applyNumberFormat="1" applyFont="1" applyFill="1" applyBorder="1" applyAlignment="1" applyProtection="1">
      <alignment horizontal="right" vertical="center"/>
      <protection locked="0"/>
    </xf>
    <xf numFmtId="165" fontId="8" fillId="0" borderId="36" xfId="0" applyNumberFormat="1" applyFont="1" applyFill="1" applyBorder="1" applyAlignment="1">
      <alignment vertical="center"/>
    </xf>
    <xf numFmtId="165" fontId="6" fillId="0" borderId="37" xfId="1" applyNumberFormat="1" applyFont="1" applyFill="1" applyBorder="1" applyAlignment="1" applyProtection="1">
      <alignment horizontal="right" vertical="center"/>
      <protection locked="0"/>
    </xf>
    <xf numFmtId="168" fontId="0" fillId="0" borderId="0" xfId="0" applyNumberFormat="1"/>
    <xf numFmtId="165" fontId="8" fillId="0" borderId="37" xfId="0" applyNumberFormat="1" applyFont="1" applyFill="1" applyBorder="1" applyAlignment="1">
      <alignment vertical="center"/>
    </xf>
    <xf numFmtId="165" fontId="8" fillId="0" borderId="36" xfId="0" applyNumberFormat="1" applyFont="1" applyFill="1" applyBorder="1" applyAlignment="1">
      <alignment horizontal="right" vertical="center"/>
    </xf>
    <xf numFmtId="165" fontId="8" fillId="0" borderId="57" xfId="0" applyNumberFormat="1" applyFont="1" applyFill="1" applyBorder="1" applyAlignment="1">
      <alignment horizontal="center" vertical="center"/>
    </xf>
    <xf numFmtId="0" fontId="3" fillId="0" borderId="0" xfId="57" applyFont="1" applyAlignment="1" applyProtection="1"/>
    <xf numFmtId="168" fontId="4" fillId="0" borderId="18" xfId="58" applyNumberFormat="1" applyFont="1" applyFill="1" applyBorder="1" applyAlignment="1">
      <alignment vertical="center"/>
    </xf>
    <xf numFmtId="10" fontId="4" fillId="0" borderId="35" xfId="58" applyNumberFormat="1" applyFont="1" applyFill="1" applyBorder="1" applyAlignment="1">
      <alignment vertical="center"/>
    </xf>
    <xf numFmtId="9" fontId="0" fillId="0" borderId="0" xfId="58" applyFont="1" applyAlignment="1">
      <alignment vertical="center"/>
    </xf>
    <xf numFmtId="168" fontId="0" fillId="0" borderId="0" xfId="58" applyNumberFormat="1" applyFont="1" applyAlignment="1">
      <alignment vertical="center"/>
    </xf>
    <xf numFmtId="168" fontId="0" fillId="0" borderId="0" xfId="0" applyNumberFormat="1" applyAlignment="1">
      <alignment vertical="center"/>
    </xf>
    <xf numFmtId="1" fontId="0" fillId="0" borderId="0" xfId="0" applyNumberFormat="1"/>
    <xf numFmtId="1" fontId="0" fillId="0" borderId="0" xfId="0" applyNumberFormat="1" applyBorder="1"/>
    <xf numFmtId="167" fontId="0" fillId="0" borderId="0" xfId="0" applyNumberFormat="1" applyBorder="1"/>
    <xf numFmtId="1" fontId="0" fillId="0" borderId="0" xfId="58" applyNumberFormat="1" applyFont="1" applyBorder="1"/>
    <xf numFmtId="0" fontId="27" fillId="0" borderId="0" xfId="57" applyAlignment="1" applyProtection="1"/>
    <xf numFmtId="166" fontId="18" fillId="0" borderId="71" xfId="0" applyNumberFormat="1" applyFont="1" applyFill="1" applyBorder="1" applyAlignment="1" applyProtection="1">
      <alignment horizontal="right" vertical="center"/>
    </xf>
    <xf numFmtId="166" fontId="18" fillId="0" borderId="69" xfId="0" applyNumberFormat="1" applyFont="1" applyFill="1" applyBorder="1" applyAlignment="1" applyProtection="1">
      <alignment horizontal="right" vertical="center"/>
    </xf>
    <xf numFmtId="166" fontId="6" fillId="0" borderId="69" xfId="0" applyNumberFormat="1" applyFont="1" applyFill="1" applyBorder="1" applyAlignment="1" applyProtection="1">
      <alignment horizontal="right" vertical="center"/>
    </xf>
    <xf numFmtId="166" fontId="6" fillId="0" borderId="18" xfId="0" applyNumberFormat="1" applyFont="1" applyFill="1" applyBorder="1" applyAlignment="1" applyProtection="1">
      <alignment horizontal="right" vertical="center"/>
    </xf>
    <xf numFmtId="166" fontId="17" fillId="0" borderId="95" xfId="0" applyNumberFormat="1" applyFont="1" applyBorder="1"/>
    <xf numFmtId="168" fontId="17" fillId="0" borderId="96" xfId="58" applyNumberFormat="1" applyFont="1" applyBorder="1"/>
    <xf numFmtId="166" fontId="8" fillId="0" borderId="95" xfId="0" applyNumberFormat="1" applyFont="1" applyBorder="1"/>
    <xf numFmtId="168" fontId="8" fillId="0" borderId="96" xfId="58" applyNumberFormat="1" applyFont="1" applyBorder="1"/>
    <xf numFmtId="166" fontId="17" fillId="0" borderId="98" xfId="0" applyNumberFormat="1" applyFont="1" applyBorder="1"/>
    <xf numFmtId="166" fontId="8" fillId="0" borderId="98" xfId="0" applyNumberFormat="1" applyFont="1" applyBorder="1"/>
    <xf numFmtId="168" fontId="17" fillId="0" borderId="100" xfId="58" applyNumberFormat="1" applyFont="1" applyBorder="1"/>
    <xf numFmtId="168" fontId="8" fillId="0" borderId="100" xfId="58" applyNumberFormat="1" applyFont="1" applyBorder="1"/>
    <xf numFmtId="168" fontId="8" fillId="0" borderId="102" xfId="58" applyNumberFormat="1" applyFont="1" applyBorder="1"/>
    <xf numFmtId="166" fontId="8" fillId="0" borderId="103" xfId="0" applyNumberFormat="1" applyFont="1" applyBorder="1"/>
    <xf numFmtId="168" fontId="8" fillId="0" borderId="104" xfId="58" applyNumberFormat="1" applyFont="1" applyBorder="1"/>
    <xf numFmtId="165" fontId="6" fillId="0" borderId="36" xfId="0" applyNumberFormat="1" applyFont="1" applyFill="1" applyBorder="1" applyAlignment="1" applyProtection="1">
      <alignment horizontal="right" vertical="center"/>
    </xf>
    <xf numFmtId="0" fontId="6" fillId="0" borderId="0" xfId="2" applyFont="1" applyFill="1" applyBorder="1" applyAlignment="1" applyProtection="1">
      <alignment horizontal="center" vertical="center"/>
      <protection locked="0"/>
    </xf>
    <xf numFmtId="165" fontId="6" fillId="0" borderId="105" xfId="1" applyNumberFormat="1" applyFont="1" applyFill="1" applyBorder="1" applyAlignment="1" applyProtection="1">
      <alignment vertical="center"/>
      <protection locked="0"/>
    </xf>
    <xf numFmtId="165" fontId="6" fillId="0" borderId="105" xfId="1" applyNumberFormat="1" applyFont="1" applyFill="1" applyBorder="1" applyAlignment="1" applyProtection="1">
      <alignment horizontal="right" vertical="center"/>
      <protection locked="0"/>
    </xf>
    <xf numFmtId="165" fontId="8" fillId="0" borderId="105" xfId="0" applyNumberFormat="1" applyFont="1" applyBorder="1" applyAlignment="1">
      <alignment horizontal="right" vertical="center"/>
    </xf>
    <xf numFmtId="165" fontId="6" fillId="0" borderId="7" xfId="41" applyNumberFormat="1" applyFont="1" applyFill="1" applyBorder="1" applyAlignment="1" applyProtection="1">
      <alignment horizontal="right"/>
    </xf>
    <xf numFmtId="165" fontId="6" fillId="0" borderId="35" xfId="41" applyNumberFormat="1" applyFont="1" applyFill="1" applyBorder="1" applyAlignment="1" applyProtection="1">
      <alignment horizontal="right"/>
    </xf>
    <xf numFmtId="165" fontId="6" fillId="0" borderId="105" xfId="0" applyNumberFormat="1" applyFont="1" applyFill="1" applyBorder="1" applyAlignment="1" applyProtection="1">
      <alignment horizontal="right" vertical="center"/>
    </xf>
    <xf numFmtId="165" fontId="8" fillId="0" borderId="105" xfId="0" applyNumberFormat="1" applyFont="1" applyFill="1" applyBorder="1" applyAlignment="1">
      <alignment horizontal="right" vertical="center"/>
    </xf>
    <xf numFmtId="166" fontId="6" fillId="0" borderId="35" xfId="0" applyNumberFormat="1" applyFont="1" applyFill="1" applyBorder="1" applyAlignment="1" applyProtection="1">
      <alignment horizontal="right" vertical="center"/>
    </xf>
    <xf numFmtId="165" fontId="8" fillId="0" borderId="105" xfId="0" applyNumberFormat="1" applyFont="1" applyFill="1" applyBorder="1" applyAlignment="1">
      <alignment vertical="center"/>
    </xf>
    <xf numFmtId="168" fontId="4" fillId="0" borderId="105" xfId="58" applyNumberFormat="1" applyFont="1" applyBorder="1" applyAlignment="1">
      <alignment vertical="center"/>
    </xf>
    <xf numFmtId="9" fontId="4" fillId="0" borderId="57" xfId="58" applyNumberFormat="1" applyFont="1" applyBorder="1" applyAlignment="1">
      <alignment vertical="center"/>
    </xf>
    <xf numFmtId="9" fontId="4" fillId="0" borderId="34" xfId="58" applyNumberFormat="1" applyFont="1" applyBorder="1" applyAlignment="1">
      <alignment vertical="center"/>
    </xf>
    <xf numFmtId="9" fontId="4" fillId="0" borderId="19" xfId="58" applyNumberFormat="1" applyFont="1" applyBorder="1" applyAlignment="1">
      <alignment vertical="center"/>
    </xf>
    <xf numFmtId="165" fontId="18" fillId="0" borderId="68" xfId="1" applyNumberFormat="1" applyFont="1" applyFill="1" applyBorder="1" applyAlignment="1" applyProtection="1">
      <alignment horizontal="right" vertical="center"/>
      <protection locked="0"/>
    </xf>
    <xf numFmtId="165" fontId="6" fillId="0" borderId="68" xfId="41" applyNumberFormat="1" applyFont="1" applyFill="1" applyBorder="1" applyAlignment="1" applyProtection="1"/>
    <xf numFmtId="165" fontId="6" fillId="0" borderId="105" xfId="41" applyNumberFormat="1" applyFont="1" applyFill="1" applyBorder="1" applyAlignment="1" applyProtection="1"/>
    <xf numFmtId="165" fontId="6" fillId="0" borderId="105" xfId="1" applyNumberFormat="1" applyFont="1" applyFill="1" applyBorder="1" applyProtection="1">
      <protection locked="0"/>
    </xf>
    <xf numFmtId="165" fontId="6" fillId="0" borderId="69" xfId="1" applyNumberFormat="1" applyFont="1" applyFill="1" applyBorder="1" applyProtection="1">
      <protection locked="0"/>
    </xf>
    <xf numFmtId="165" fontId="6" fillId="0" borderId="68" xfId="41" applyNumberFormat="1" applyFont="1" applyFill="1" applyBorder="1" applyAlignment="1" applyProtection="1">
      <alignment horizontal="right"/>
    </xf>
    <xf numFmtId="165" fontId="6" fillId="0" borderId="105" xfId="1" applyNumberFormat="1" applyFont="1" applyFill="1" applyBorder="1" applyAlignment="1" applyProtection="1">
      <alignment horizontal="right"/>
      <protection locked="0"/>
    </xf>
    <xf numFmtId="165" fontId="6" fillId="0" borderId="69" xfId="1" applyNumberFormat="1" applyFont="1" applyFill="1" applyBorder="1" applyAlignment="1" applyProtection="1">
      <alignment horizontal="right"/>
      <protection locked="0"/>
    </xf>
    <xf numFmtId="165" fontId="6" fillId="0" borderId="105" xfId="41" applyNumberFormat="1" applyFont="1" applyFill="1" applyBorder="1" applyAlignment="1" applyProtection="1">
      <alignment horizontal="right"/>
    </xf>
    <xf numFmtId="165" fontId="6" fillId="0" borderId="69" xfId="41" applyNumberFormat="1" applyFont="1" applyFill="1" applyBorder="1" applyAlignment="1" applyProtection="1">
      <alignment horizontal="right"/>
    </xf>
    <xf numFmtId="165" fontId="6" fillId="0" borderId="68" xfId="36" applyNumberFormat="1" applyFont="1" applyFill="1" applyBorder="1" applyAlignment="1" applyProtection="1">
      <alignment horizontal="right"/>
      <protection locked="0"/>
    </xf>
    <xf numFmtId="167" fontId="10" fillId="0" borderId="57" xfId="0" applyNumberFormat="1" applyFont="1" applyFill="1" applyBorder="1" applyAlignment="1" applyProtection="1">
      <alignment horizontal="right" vertical="center"/>
    </xf>
    <xf numFmtId="167" fontId="10" fillId="0" borderId="105" xfId="0" applyNumberFormat="1" applyFont="1" applyFill="1" applyBorder="1" applyAlignment="1" applyProtection="1">
      <alignment horizontal="right" vertical="center"/>
    </xf>
    <xf numFmtId="167" fontId="10" fillId="0" borderId="69" xfId="0" applyNumberFormat="1" applyFont="1" applyFill="1" applyBorder="1" applyAlignment="1" applyProtection="1">
      <alignment horizontal="right" vertical="center"/>
    </xf>
    <xf numFmtId="168" fontId="10" fillId="0" borderId="105" xfId="58" applyNumberFormat="1" applyFont="1" applyFill="1" applyBorder="1" applyAlignment="1" applyProtection="1">
      <alignment horizontal="right" vertical="center"/>
      <protection locked="0"/>
    </xf>
    <xf numFmtId="168" fontId="10" fillId="0" borderId="69" xfId="58" applyNumberFormat="1" applyFont="1" applyFill="1" applyBorder="1" applyAlignment="1" applyProtection="1">
      <alignment horizontal="right" vertical="center"/>
      <protection locked="0"/>
    </xf>
    <xf numFmtId="165" fontId="6" fillId="0" borderId="7" xfId="0" applyNumberFormat="1" applyFont="1" applyFill="1" applyBorder="1" applyAlignment="1" applyProtection="1">
      <alignment horizontal="right" vertical="center"/>
    </xf>
    <xf numFmtId="9" fontId="10" fillId="0" borderId="105" xfId="58" applyNumberFormat="1" applyFont="1" applyFill="1" applyBorder="1" applyAlignment="1" applyProtection="1">
      <alignment horizontal="right" vertical="center"/>
      <protection locked="0"/>
    </xf>
    <xf numFmtId="9" fontId="10" fillId="0" borderId="69" xfId="58" applyNumberFormat="1" applyFont="1" applyFill="1" applyBorder="1" applyAlignment="1" applyProtection="1">
      <alignment horizontal="right" vertical="center"/>
      <protection locked="0"/>
    </xf>
    <xf numFmtId="165" fontId="6" fillId="0" borderId="105" xfId="2" applyNumberFormat="1" applyFont="1" applyFill="1" applyBorder="1" applyAlignment="1" applyProtection="1">
      <alignment horizontal="right" vertical="center"/>
      <protection locked="0"/>
    </xf>
    <xf numFmtId="9" fontId="4" fillId="0" borderId="69" xfId="58" applyNumberFormat="1" applyFont="1" applyBorder="1" applyAlignment="1">
      <alignment vertical="center"/>
    </xf>
    <xf numFmtId="165" fontId="8" fillId="0" borderId="105" xfId="0" applyNumberFormat="1" applyFont="1" applyBorder="1" applyAlignment="1">
      <alignment vertical="center"/>
    </xf>
    <xf numFmtId="172" fontId="8" fillId="0" borderId="98" xfId="0" applyNumberFormat="1" applyFont="1" applyBorder="1"/>
    <xf numFmtId="172" fontId="8" fillId="0" borderId="95" xfId="0" applyNumberFormat="1" applyFont="1" applyBorder="1"/>
    <xf numFmtId="172" fontId="17" fillId="0" borderId="98" xfId="0" applyNumberFormat="1" applyFont="1" applyBorder="1" applyAlignment="1">
      <alignment vertical="center"/>
    </xf>
    <xf numFmtId="168" fontId="17" fillId="0" borderId="100" xfId="58" applyNumberFormat="1" applyFont="1" applyBorder="1" applyAlignment="1">
      <alignment vertical="center"/>
    </xf>
    <xf numFmtId="172" fontId="8" fillId="0" borderId="98" xfId="0" applyNumberFormat="1" applyFont="1" applyBorder="1" applyAlignment="1">
      <alignment vertical="center"/>
    </xf>
    <xf numFmtId="172" fontId="8" fillId="0" borderId="95" xfId="0" applyNumberFormat="1" applyFont="1" applyBorder="1" applyAlignment="1">
      <alignment vertical="center"/>
    </xf>
    <xf numFmtId="168" fontId="8" fillId="0" borderId="96" xfId="58" applyNumberFormat="1" applyFont="1" applyBorder="1" applyAlignment="1">
      <alignment vertical="center"/>
    </xf>
    <xf numFmtId="168" fontId="8" fillId="0" borderId="100" xfId="58" applyNumberFormat="1" applyFont="1" applyBorder="1" applyAlignment="1">
      <alignment vertical="center"/>
    </xf>
    <xf numFmtId="172" fontId="8" fillId="0" borderId="101" xfId="0" applyNumberFormat="1" applyFont="1" applyBorder="1" applyAlignment="1">
      <alignment vertical="center"/>
    </xf>
    <xf numFmtId="172" fontId="8" fillId="0" borderId="103" xfId="0" applyNumberFormat="1" applyFont="1" applyBorder="1" applyAlignment="1">
      <alignment vertical="center"/>
    </xf>
    <xf numFmtId="168" fontId="8" fillId="0" borderId="102" xfId="58" applyNumberFormat="1" applyFont="1" applyBorder="1" applyAlignment="1">
      <alignment vertical="center"/>
    </xf>
    <xf numFmtId="168" fontId="8" fillId="0" borderId="104" xfId="58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66" fontId="17" fillId="0" borderId="98" xfId="0" applyNumberFormat="1" applyFont="1" applyBorder="1" applyAlignment="1">
      <alignment vertical="center"/>
    </xf>
    <xf numFmtId="168" fontId="17" fillId="0" borderId="96" xfId="58" applyNumberFormat="1" applyFont="1" applyBorder="1" applyAlignment="1">
      <alignment vertical="center"/>
    </xf>
    <xf numFmtId="166" fontId="8" fillId="0" borderId="98" xfId="0" applyNumberFormat="1" applyFont="1" applyBorder="1" applyAlignment="1">
      <alignment vertical="center"/>
    </xf>
    <xf numFmtId="166" fontId="8" fillId="0" borderId="101" xfId="0" applyNumberFormat="1" applyFont="1" applyBorder="1" applyAlignment="1">
      <alignment vertical="center"/>
    </xf>
    <xf numFmtId="166" fontId="17" fillId="0" borderId="95" xfId="0" applyNumberFormat="1" applyFont="1" applyBorder="1" applyAlignment="1">
      <alignment vertical="center"/>
    </xf>
    <xf numFmtId="166" fontId="8" fillId="0" borderId="95" xfId="0" applyNumberFormat="1" applyFont="1" applyBorder="1" applyAlignment="1">
      <alignment vertical="center"/>
    </xf>
    <xf numFmtId="166" fontId="8" fillId="0" borderId="103" xfId="0" applyNumberFormat="1" applyFont="1" applyBorder="1" applyAlignment="1">
      <alignment vertical="center"/>
    </xf>
    <xf numFmtId="168" fontId="6" fillId="0" borderId="0" xfId="58" applyNumberFormat="1" applyFont="1" applyFill="1" applyBorder="1" applyAlignment="1" applyProtection="1">
      <alignment vertical="center"/>
      <protection locked="0"/>
    </xf>
    <xf numFmtId="0" fontId="10" fillId="0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vertical="center" wrapText="1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166" fontId="0" fillId="0" borderId="0" xfId="0" applyNumberFormat="1"/>
    <xf numFmtId="0" fontId="5" fillId="0" borderId="0" xfId="57" applyFont="1" applyAlignment="1" applyProtection="1"/>
    <xf numFmtId="0" fontId="5" fillId="0" borderId="0" xfId="0" applyFont="1"/>
    <xf numFmtId="0" fontId="35" fillId="0" borderId="0" xfId="57" applyFont="1" applyAlignment="1" applyProtection="1"/>
    <xf numFmtId="166" fontId="18" fillId="0" borderId="71" xfId="0" applyNumberFormat="1" applyFont="1" applyFill="1" applyBorder="1" applyAlignment="1" applyProtection="1"/>
    <xf numFmtId="0" fontId="2" fillId="0" borderId="0" xfId="0" applyFont="1" applyAlignment="1"/>
    <xf numFmtId="10" fontId="10" fillId="0" borderId="105" xfId="58" applyNumberFormat="1" applyFont="1" applyFill="1" applyBorder="1" applyAlignment="1" applyProtection="1">
      <alignment horizontal="right" vertical="center"/>
      <protection locked="0"/>
    </xf>
    <xf numFmtId="10" fontId="10" fillId="0" borderId="69" xfId="58" applyNumberFormat="1" applyFont="1" applyFill="1" applyBorder="1" applyAlignment="1" applyProtection="1">
      <alignment horizontal="right" vertical="center"/>
      <protection locked="0"/>
    </xf>
    <xf numFmtId="168" fontId="10" fillId="0" borderId="105" xfId="58" applyNumberFormat="1" applyFont="1" applyFill="1" applyBorder="1" applyAlignment="1" applyProtection="1">
      <alignment horizontal="right" vertical="center"/>
    </xf>
    <xf numFmtId="168" fontId="10" fillId="0" borderId="19" xfId="58" applyNumberFormat="1" applyFont="1" applyFill="1" applyBorder="1" applyAlignment="1" applyProtection="1">
      <alignment horizontal="right" vertical="center"/>
    </xf>
    <xf numFmtId="10" fontId="10" fillId="0" borderId="19" xfId="58" applyNumberFormat="1" applyFont="1" applyFill="1" applyBorder="1" applyAlignment="1" applyProtection="1">
      <alignment horizontal="right" vertical="center"/>
    </xf>
    <xf numFmtId="10" fontId="4" fillId="0" borderId="19" xfId="58" applyNumberFormat="1" applyFont="1" applyFill="1" applyBorder="1" applyAlignment="1">
      <alignment horizontal="right" vertical="center"/>
    </xf>
    <xf numFmtId="168" fontId="4" fillId="0" borderId="19" xfId="58" applyNumberFormat="1" applyFont="1" applyFill="1" applyBorder="1" applyAlignment="1">
      <alignment horizontal="right" vertical="center"/>
    </xf>
    <xf numFmtId="9" fontId="10" fillId="0" borderId="105" xfId="58" applyNumberFormat="1" applyFont="1" applyFill="1" applyBorder="1" applyAlignment="1" applyProtection="1">
      <alignment horizontal="right" vertical="center"/>
    </xf>
    <xf numFmtId="168" fontId="10" fillId="0" borderId="57" xfId="58" applyNumberFormat="1" applyFont="1" applyFill="1" applyBorder="1" applyAlignment="1" applyProtection="1">
      <alignment horizontal="right" vertical="center"/>
    </xf>
    <xf numFmtId="9" fontId="4" fillId="0" borderId="105" xfId="58" applyNumberFormat="1" applyFont="1" applyFill="1" applyBorder="1" applyAlignment="1">
      <alignment horizontal="right" vertical="center"/>
    </xf>
    <xf numFmtId="0" fontId="17" fillId="0" borderId="28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 indent="1"/>
    </xf>
    <xf numFmtId="165" fontId="4" fillId="0" borderId="0" xfId="0" applyNumberFormat="1" applyFont="1"/>
    <xf numFmtId="0" fontId="6" fillId="4" borderId="72" xfId="2" applyFont="1" applyFill="1" applyBorder="1" applyAlignment="1" applyProtection="1">
      <alignment horizontal="center" vertical="center"/>
      <protection locked="0"/>
    </xf>
    <xf numFmtId="165" fontId="6" fillId="4" borderId="73" xfId="1" applyNumberFormat="1" applyFont="1" applyFill="1" applyBorder="1" applyAlignment="1" applyProtection="1">
      <alignment vertical="center"/>
      <protection locked="0"/>
    </xf>
    <xf numFmtId="165" fontId="6" fillId="4" borderId="74" xfId="1" applyNumberFormat="1" applyFont="1" applyFill="1" applyBorder="1" applyAlignment="1" applyProtection="1">
      <alignment vertical="center"/>
      <protection locked="0"/>
    </xf>
    <xf numFmtId="165" fontId="6" fillId="4" borderId="75" xfId="1" applyNumberFormat="1" applyFont="1" applyFill="1" applyBorder="1" applyAlignment="1" applyProtection="1">
      <alignment vertical="center"/>
      <protection locked="0"/>
    </xf>
    <xf numFmtId="165" fontId="6" fillId="4" borderId="72" xfId="1" applyNumberFormat="1" applyFont="1" applyFill="1" applyBorder="1" applyAlignment="1" applyProtection="1">
      <alignment vertical="center"/>
      <protection locked="0"/>
    </xf>
    <xf numFmtId="0" fontId="10" fillId="4" borderId="77" xfId="2" applyFont="1" applyFill="1" applyBorder="1" applyAlignment="1" applyProtection="1">
      <alignment horizontal="center" vertical="center"/>
      <protection locked="0"/>
    </xf>
    <xf numFmtId="168" fontId="6" fillId="4" borderId="78" xfId="58" applyNumberFormat="1" applyFont="1" applyFill="1" applyBorder="1" applyAlignment="1" applyProtection="1">
      <alignment vertical="center"/>
      <protection locked="0"/>
    </xf>
    <xf numFmtId="168" fontId="6" fillId="4" borderId="79" xfId="58" applyNumberFormat="1" applyFont="1" applyFill="1" applyBorder="1" applyAlignment="1" applyProtection="1">
      <alignment vertical="center"/>
      <protection locked="0"/>
    </xf>
    <xf numFmtId="168" fontId="6" fillId="4" borderId="80" xfId="58" applyNumberFormat="1" applyFont="1" applyFill="1" applyBorder="1" applyAlignment="1" applyProtection="1">
      <alignment vertical="center"/>
      <protection locked="0"/>
    </xf>
    <xf numFmtId="168" fontId="6" fillId="4" borderId="77" xfId="58" applyNumberFormat="1" applyFont="1" applyFill="1" applyBorder="1" applyAlignment="1" applyProtection="1">
      <alignment vertical="center"/>
      <protection locked="0"/>
    </xf>
    <xf numFmtId="0" fontId="6" fillId="4" borderId="114" xfId="2" applyFont="1" applyFill="1" applyBorder="1" applyAlignment="1" applyProtection="1">
      <alignment horizontal="center" vertical="center"/>
      <protection locked="0"/>
    </xf>
    <xf numFmtId="165" fontId="6" fillId="4" borderId="115" xfId="1" applyNumberFormat="1" applyFont="1" applyFill="1" applyBorder="1" applyAlignment="1" applyProtection="1">
      <alignment vertical="center"/>
      <protection locked="0"/>
    </xf>
    <xf numFmtId="165" fontId="6" fillId="4" borderId="116" xfId="1" applyNumberFormat="1" applyFont="1" applyFill="1" applyBorder="1" applyAlignment="1" applyProtection="1">
      <alignment vertical="center"/>
      <protection locked="0"/>
    </xf>
    <xf numFmtId="165" fontId="6" fillId="4" borderId="114" xfId="1" applyNumberFormat="1" applyFont="1" applyFill="1" applyBorder="1" applyAlignment="1" applyProtection="1">
      <alignment vertical="center"/>
      <protection locked="0"/>
    </xf>
    <xf numFmtId="0" fontId="10" fillId="4" borderId="61" xfId="2" applyFont="1" applyFill="1" applyBorder="1" applyAlignment="1" applyProtection="1">
      <alignment horizontal="center" vertical="center"/>
      <protection locked="0"/>
    </xf>
    <xf numFmtId="168" fontId="6" fillId="4" borderId="60" xfId="58" applyNumberFormat="1" applyFont="1" applyFill="1" applyBorder="1" applyAlignment="1" applyProtection="1">
      <alignment vertical="center"/>
      <protection locked="0"/>
    </xf>
    <xf numFmtId="168" fontId="6" fillId="4" borderId="58" xfId="58" applyNumberFormat="1" applyFont="1" applyFill="1" applyBorder="1" applyAlignment="1" applyProtection="1">
      <alignment vertical="center"/>
      <protection locked="0"/>
    </xf>
    <xf numFmtId="168" fontId="6" fillId="4" borderId="61" xfId="58" applyNumberFormat="1" applyFont="1" applyFill="1" applyBorder="1" applyAlignment="1" applyProtection="1">
      <alignment vertical="center"/>
      <protection locked="0"/>
    </xf>
    <xf numFmtId="0" fontId="6" fillId="4" borderId="82" xfId="2" applyFont="1" applyFill="1" applyBorder="1" applyAlignment="1" applyProtection="1">
      <alignment horizontal="center" vertical="center"/>
      <protection locked="0"/>
    </xf>
    <xf numFmtId="165" fontId="6" fillId="4" borderId="83" xfId="1" applyNumberFormat="1" applyFont="1" applyFill="1" applyBorder="1" applyAlignment="1" applyProtection="1">
      <alignment vertical="center"/>
      <protection locked="0"/>
    </xf>
    <xf numFmtId="165" fontId="6" fillId="4" borderId="84" xfId="1" applyNumberFormat="1" applyFont="1" applyFill="1" applyBorder="1" applyAlignment="1" applyProtection="1">
      <alignment vertical="center"/>
      <protection locked="0"/>
    </xf>
    <xf numFmtId="165" fontId="6" fillId="4" borderId="85" xfId="1" applyNumberFormat="1" applyFont="1" applyFill="1" applyBorder="1" applyAlignment="1" applyProtection="1">
      <alignment vertical="center"/>
      <protection locked="0"/>
    </xf>
    <xf numFmtId="165" fontId="6" fillId="4" borderId="82" xfId="1" applyNumberFormat="1" applyFont="1" applyFill="1" applyBorder="1" applyAlignment="1" applyProtection="1">
      <alignment vertical="center"/>
      <protection locked="0"/>
    </xf>
    <xf numFmtId="0" fontId="10" fillId="4" borderId="18" xfId="2" applyFont="1" applyFill="1" applyBorder="1" applyAlignment="1" applyProtection="1">
      <alignment horizontal="center" vertical="center"/>
      <protection locked="0"/>
    </xf>
    <xf numFmtId="168" fontId="6" fillId="4" borderId="17" xfId="58" applyNumberFormat="1" applyFont="1" applyFill="1" applyBorder="1" applyAlignment="1" applyProtection="1">
      <alignment vertical="center"/>
      <protection locked="0"/>
    </xf>
    <xf numFmtId="168" fontId="6" fillId="4" borderId="19" xfId="58" applyNumberFormat="1" applyFont="1" applyFill="1" applyBorder="1" applyAlignment="1" applyProtection="1">
      <alignment vertical="center"/>
      <protection locked="0"/>
    </xf>
    <xf numFmtId="168" fontId="6" fillId="4" borderId="18" xfId="58" applyNumberFormat="1" applyFont="1" applyFill="1" applyBorder="1" applyAlignment="1" applyProtection="1">
      <alignment vertical="center"/>
      <protection locked="0"/>
    </xf>
    <xf numFmtId="167" fontId="10" fillId="4" borderId="75" xfId="1" applyNumberFormat="1" applyFont="1" applyFill="1" applyBorder="1" applyAlignment="1" applyProtection="1">
      <alignment vertical="center"/>
      <protection locked="0"/>
    </xf>
    <xf numFmtId="167" fontId="10" fillId="4" borderId="72" xfId="1" applyNumberFormat="1" applyFont="1" applyFill="1" applyBorder="1" applyAlignment="1" applyProtection="1">
      <alignment vertical="center"/>
      <protection locked="0"/>
    </xf>
    <xf numFmtId="168" fontId="10" fillId="4" borderId="80" xfId="58" applyNumberFormat="1" applyFont="1" applyFill="1" applyBorder="1" applyAlignment="1" applyProtection="1">
      <alignment vertical="center"/>
      <protection locked="0"/>
    </xf>
    <xf numFmtId="168" fontId="10" fillId="4" borderId="77" xfId="58" applyNumberFormat="1" applyFont="1" applyFill="1" applyBorder="1" applyAlignment="1" applyProtection="1">
      <alignment vertical="center"/>
      <protection locked="0"/>
    </xf>
    <xf numFmtId="167" fontId="10" fillId="4" borderId="85" xfId="1" applyNumberFormat="1" applyFont="1" applyFill="1" applyBorder="1" applyAlignment="1" applyProtection="1">
      <alignment vertical="center"/>
      <protection locked="0"/>
    </xf>
    <xf numFmtId="167" fontId="10" fillId="4" borderId="82" xfId="1" applyNumberFormat="1" applyFont="1" applyFill="1" applyBorder="1" applyAlignment="1" applyProtection="1">
      <alignment vertical="center"/>
      <protection locked="0"/>
    </xf>
    <xf numFmtId="0" fontId="10" fillId="4" borderId="87" xfId="2" applyFont="1" applyFill="1" applyBorder="1" applyAlignment="1" applyProtection="1">
      <alignment horizontal="center" vertical="center"/>
      <protection locked="0"/>
    </xf>
    <xf numFmtId="168" fontId="6" fillId="4" borderId="89" xfId="58" applyNumberFormat="1" applyFont="1" applyFill="1" applyBorder="1" applyAlignment="1" applyProtection="1">
      <alignment vertical="center"/>
      <protection locked="0"/>
    </xf>
    <xf numFmtId="168" fontId="6" fillId="4" borderId="90" xfId="58" applyNumberFormat="1" applyFont="1" applyFill="1" applyBorder="1" applyAlignment="1" applyProtection="1">
      <alignment vertical="center"/>
      <protection locked="0"/>
    </xf>
    <xf numFmtId="168" fontId="10" fillId="4" borderId="90" xfId="58" applyNumberFormat="1" applyFont="1" applyFill="1" applyBorder="1" applyAlignment="1" applyProtection="1">
      <alignment vertical="center"/>
      <protection locked="0"/>
    </xf>
    <xf numFmtId="168" fontId="10" fillId="4" borderId="87" xfId="58" applyNumberFormat="1" applyFont="1" applyFill="1" applyBorder="1" applyAlignment="1" applyProtection="1">
      <alignment vertical="center"/>
      <protection locked="0"/>
    </xf>
    <xf numFmtId="0" fontId="8" fillId="4" borderId="3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64" xfId="0" applyFont="1" applyFill="1" applyBorder="1" applyAlignment="1">
      <alignment horizontal="center" vertical="center" wrapText="1"/>
    </xf>
    <xf numFmtId="0" fontId="6" fillId="4" borderId="97" xfId="2" applyFont="1" applyFill="1" applyBorder="1" applyAlignment="1" applyProtection="1">
      <alignment horizontal="center" vertical="center"/>
      <protection locked="0"/>
    </xf>
    <xf numFmtId="0" fontId="10" fillId="4" borderId="94" xfId="2" applyFont="1" applyFill="1" applyBorder="1" applyAlignment="1" applyProtection="1">
      <alignment horizontal="center" vertical="center"/>
      <protection locked="0"/>
    </xf>
    <xf numFmtId="0" fontId="6" fillId="4" borderId="93" xfId="2" applyFont="1" applyFill="1" applyBorder="1" applyAlignment="1" applyProtection="1">
      <alignment horizontal="center" vertical="center"/>
      <protection locked="0"/>
    </xf>
    <xf numFmtId="165" fontId="6" fillId="4" borderId="76" xfId="1" applyNumberFormat="1" applyFont="1" applyFill="1" applyBorder="1" applyAlignment="1" applyProtection="1">
      <alignment vertical="center"/>
      <protection locked="0"/>
    </xf>
    <xf numFmtId="165" fontId="6" fillId="4" borderId="75" xfId="1" applyNumberFormat="1" applyFont="1" applyFill="1" applyBorder="1" applyAlignment="1" applyProtection="1">
      <alignment horizontal="center" vertical="center"/>
      <protection locked="0"/>
    </xf>
    <xf numFmtId="165" fontId="6" fillId="4" borderId="72" xfId="1" applyNumberFormat="1" applyFont="1" applyFill="1" applyBorder="1" applyAlignment="1" applyProtection="1">
      <alignment horizontal="center" vertical="center"/>
      <protection locked="0"/>
    </xf>
    <xf numFmtId="168" fontId="6" fillId="4" borderId="52" xfId="58" applyNumberFormat="1" applyFont="1" applyFill="1" applyBorder="1" applyAlignment="1" applyProtection="1">
      <alignment vertical="center"/>
      <protection locked="0"/>
    </xf>
    <xf numFmtId="165" fontId="6" fillId="4" borderId="86" xfId="1" applyNumberFormat="1" applyFont="1" applyFill="1" applyBorder="1" applyAlignment="1" applyProtection="1">
      <alignment vertical="center"/>
      <protection locked="0"/>
    </xf>
    <xf numFmtId="165" fontId="6" fillId="4" borderId="85" xfId="1" applyNumberFormat="1" applyFont="1" applyFill="1" applyBorder="1" applyAlignment="1" applyProtection="1">
      <alignment horizontal="center" vertical="center"/>
      <protection locked="0"/>
    </xf>
    <xf numFmtId="165" fontId="6" fillId="4" borderId="82" xfId="1" applyNumberFormat="1" applyFont="1" applyFill="1" applyBorder="1" applyAlignment="1" applyProtection="1">
      <alignment horizontal="center" vertical="center"/>
      <protection locked="0"/>
    </xf>
    <xf numFmtId="168" fontId="6" fillId="4" borderId="81" xfId="58" applyNumberFormat="1" applyFont="1" applyFill="1" applyBorder="1" applyAlignment="1" applyProtection="1">
      <alignment vertical="center"/>
      <protection locked="0"/>
    </xf>
    <xf numFmtId="168" fontId="6" fillId="4" borderId="80" xfId="58" applyNumberFormat="1" applyFont="1" applyFill="1" applyBorder="1" applyAlignment="1" applyProtection="1">
      <alignment horizontal="center" vertical="center"/>
      <protection locked="0"/>
    </xf>
    <xf numFmtId="168" fontId="6" fillId="4" borderId="77" xfId="58" applyNumberFormat="1" applyFont="1" applyFill="1" applyBorder="1" applyAlignment="1" applyProtection="1">
      <alignment horizontal="center" vertical="center"/>
      <protection locked="0"/>
    </xf>
    <xf numFmtId="165" fontId="6" fillId="4" borderId="117" xfId="1" applyNumberFormat="1" applyFont="1" applyFill="1" applyBorder="1" applyAlignment="1" applyProtection="1">
      <alignment vertical="center"/>
      <protection locked="0"/>
    </xf>
    <xf numFmtId="165" fontId="6" fillId="4" borderId="116" xfId="1" applyNumberFormat="1" applyFont="1" applyFill="1" applyBorder="1" applyAlignment="1" applyProtection="1">
      <alignment horizontal="center" vertical="center"/>
      <protection locked="0"/>
    </xf>
    <xf numFmtId="168" fontId="6" fillId="4" borderId="34" xfId="58" applyNumberFormat="1" applyFont="1" applyFill="1" applyBorder="1" applyAlignment="1" applyProtection="1">
      <alignment vertical="center"/>
      <protection locked="0"/>
    </xf>
    <xf numFmtId="0" fontId="8" fillId="4" borderId="44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67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4" fillId="4" borderId="64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/>
    </xf>
    <xf numFmtId="3" fontId="6" fillId="4" borderId="2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3" xfId="1" applyNumberFormat="1" applyFont="1" applyFill="1" applyBorder="1" applyAlignment="1" applyProtection="1">
      <alignment horizontal="center" vertical="center" wrapText="1"/>
      <protection locked="0"/>
    </xf>
    <xf numFmtId="9" fontId="6" fillId="4" borderId="79" xfId="58" applyNumberFormat="1" applyFont="1" applyFill="1" applyBorder="1" applyAlignment="1" applyProtection="1">
      <alignment vertical="center"/>
      <protection locked="0"/>
    </xf>
    <xf numFmtId="9" fontId="6" fillId="4" borderId="80" xfId="58" applyNumberFormat="1" applyFont="1" applyFill="1" applyBorder="1" applyAlignment="1" applyProtection="1">
      <alignment vertical="center"/>
      <protection locked="0"/>
    </xf>
    <xf numFmtId="9" fontId="6" fillId="4" borderId="89" xfId="58" applyNumberFormat="1" applyFont="1" applyFill="1" applyBorder="1" applyAlignment="1" applyProtection="1">
      <alignment vertical="center"/>
      <protection locked="0"/>
    </xf>
    <xf numFmtId="9" fontId="6" fillId="4" borderId="90" xfId="58" applyNumberFormat="1" applyFont="1" applyFill="1" applyBorder="1" applyAlignment="1" applyProtection="1">
      <alignment vertical="center"/>
      <protection locked="0"/>
    </xf>
    <xf numFmtId="0" fontId="10" fillId="4" borderId="99" xfId="2" applyFont="1" applyFill="1" applyBorder="1" applyAlignment="1" applyProtection="1">
      <alignment horizontal="center" vertical="center"/>
      <protection locked="0"/>
    </xf>
    <xf numFmtId="3" fontId="6" fillId="4" borderId="4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4" xfId="1" applyNumberFormat="1" applyFont="1" applyFill="1" applyBorder="1" applyAlignment="1" applyProtection="1">
      <alignment horizontal="center" vertical="center" wrapText="1"/>
      <protection locked="0"/>
    </xf>
    <xf numFmtId="3" fontId="10" fillId="4" borderId="24" xfId="1" applyNumberFormat="1" applyFont="1" applyFill="1" applyBorder="1" applyAlignment="1" applyProtection="1">
      <alignment horizontal="center" vertical="center" wrapText="1"/>
      <protection locked="0"/>
    </xf>
    <xf numFmtId="3" fontId="10" fillId="4" borderId="23" xfId="1" applyNumberFormat="1" applyFont="1" applyFill="1" applyBorder="1" applyAlignment="1" applyProtection="1">
      <alignment horizontal="center" vertical="center" wrapText="1"/>
      <protection locked="0"/>
    </xf>
    <xf numFmtId="3" fontId="10" fillId="4" borderId="4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3" xfId="1" applyNumberFormat="1" applyFont="1" applyFill="1" applyBorder="1" applyAlignment="1" applyProtection="1">
      <alignment horizontal="center" vertical="center" wrapText="1"/>
      <protection locked="0"/>
    </xf>
    <xf numFmtId="3" fontId="10" fillId="4" borderId="64" xfId="1" applyNumberFormat="1" applyFont="1" applyFill="1" applyBorder="1" applyAlignment="1" applyProtection="1">
      <alignment horizontal="center" vertical="center" wrapText="1"/>
      <protection locked="0"/>
    </xf>
    <xf numFmtId="168" fontId="6" fillId="4" borderId="88" xfId="58" applyNumberFormat="1" applyFont="1" applyFill="1" applyBorder="1" applyAlignment="1" applyProtection="1">
      <alignment vertical="center"/>
      <protection locked="0"/>
    </xf>
    <xf numFmtId="168" fontId="6" fillId="4" borderId="90" xfId="58" applyNumberFormat="1" applyFont="1" applyFill="1" applyBorder="1" applyAlignment="1" applyProtection="1">
      <alignment horizontal="center" vertical="center"/>
      <protection locked="0"/>
    </xf>
    <xf numFmtId="168" fontId="6" fillId="4" borderId="87" xfId="58" applyNumberFormat="1" applyFont="1" applyFill="1" applyBorder="1" applyAlignment="1" applyProtection="1">
      <alignment horizontal="center" vertical="center"/>
      <protection locked="0"/>
    </xf>
    <xf numFmtId="168" fontId="6" fillId="4" borderId="91" xfId="58" applyNumberFormat="1" applyFont="1" applyFill="1" applyBorder="1" applyAlignment="1" applyProtection="1">
      <alignment vertical="center"/>
      <protection locked="0"/>
    </xf>
    <xf numFmtId="168" fontId="6" fillId="4" borderId="87" xfId="58" applyNumberFormat="1" applyFont="1" applyFill="1" applyBorder="1" applyAlignment="1" applyProtection="1">
      <alignment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67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62" xfId="0" applyFont="1" applyFill="1" applyBorder="1" applyAlignment="1">
      <alignment horizontal="center" vertical="center" wrapText="1"/>
    </xf>
    <xf numFmtId="165" fontId="6" fillId="4" borderId="108" xfId="1" applyNumberFormat="1" applyFont="1" applyFill="1" applyBorder="1" applyAlignment="1" applyProtection="1">
      <alignment vertical="center"/>
      <protection locked="0"/>
    </xf>
    <xf numFmtId="168" fontId="6" fillId="4" borderId="109" xfId="58" applyNumberFormat="1" applyFont="1" applyFill="1" applyBorder="1" applyAlignment="1" applyProtection="1">
      <alignment vertical="center"/>
      <protection locked="0"/>
    </xf>
    <xf numFmtId="165" fontId="6" fillId="4" borderId="110" xfId="1" applyNumberFormat="1" applyFont="1" applyFill="1" applyBorder="1" applyAlignment="1" applyProtection="1">
      <alignment vertical="center"/>
      <protection locked="0"/>
    </xf>
    <xf numFmtId="168" fontId="6" fillId="4" borderId="111" xfId="58" applyNumberFormat="1" applyFont="1" applyFill="1" applyBorder="1" applyAlignment="1" applyProtection="1">
      <alignment vertical="center"/>
      <protection locked="0"/>
    </xf>
    <xf numFmtId="165" fontId="10" fillId="4" borderId="72" xfId="1" applyNumberFormat="1" applyFont="1" applyFill="1" applyBorder="1" applyAlignment="1" applyProtection="1">
      <alignment horizontal="center" vertical="center"/>
      <protection locked="0"/>
    </xf>
    <xf numFmtId="168" fontId="10" fillId="4" borderId="77" xfId="58" applyNumberFormat="1" applyFont="1" applyFill="1" applyBorder="1" applyAlignment="1" applyProtection="1">
      <alignment horizontal="center" vertical="center"/>
      <protection locked="0"/>
    </xf>
    <xf numFmtId="165" fontId="10" fillId="4" borderId="82" xfId="1" applyNumberFormat="1" applyFont="1" applyFill="1" applyBorder="1" applyAlignment="1" applyProtection="1">
      <alignment horizontal="center" vertical="center"/>
      <protection locked="0"/>
    </xf>
    <xf numFmtId="168" fontId="10" fillId="4" borderId="87" xfId="58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/>
    <xf numFmtId="0" fontId="37" fillId="0" borderId="0" xfId="0" applyFont="1"/>
    <xf numFmtId="165" fontId="6" fillId="4" borderId="106" xfId="1" applyNumberFormat="1" applyFont="1" applyFill="1" applyBorder="1" applyAlignment="1" applyProtection="1">
      <alignment vertical="center"/>
      <protection locked="0"/>
    </xf>
    <xf numFmtId="168" fontId="6" fillId="4" borderId="118" xfId="58" applyNumberFormat="1" applyFont="1" applyFill="1" applyBorder="1" applyAlignment="1" applyProtection="1">
      <alignment vertical="center"/>
      <protection locked="0"/>
    </xf>
    <xf numFmtId="165" fontId="6" fillId="4" borderId="107" xfId="1" applyNumberFormat="1" applyFont="1" applyFill="1" applyBorder="1" applyAlignment="1" applyProtection="1">
      <alignment vertical="center"/>
      <protection locked="0"/>
    </xf>
    <xf numFmtId="166" fontId="18" fillId="0" borderId="119" xfId="0" applyNumberFormat="1" applyFont="1" applyFill="1" applyBorder="1" applyAlignment="1" applyProtection="1">
      <alignment horizontal="right" vertical="center"/>
    </xf>
    <xf numFmtId="166" fontId="6" fillId="0" borderId="20" xfId="0" applyNumberFormat="1" applyFont="1" applyFill="1" applyBorder="1" applyAlignment="1" applyProtection="1">
      <alignment horizontal="right" vertical="center"/>
    </xf>
    <xf numFmtId="166" fontId="6" fillId="0" borderId="120" xfId="0" applyNumberFormat="1" applyFont="1" applyFill="1" applyBorder="1" applyAlignment="1" applyProtection="1">
      <alignment horizontal="right" vertical="center"/>
    </xf>
    <xf numFmtId="166" fontId="18" fillId="0" borderId="120" xfId="0" applyNumberFormat="1" applyFont="1" applyFill="1" applyBorder="1" applyAlignment="1" applyProtection="1">
      <alignment horizontal="right" vertical="center"/>
    </xf>
    <xf numFmtId="166" fontId="6" fillId="0" borderId="119" xfId="0" applyNumberFormat="1" applyFont="1" applyFill="1" applyBorder="1" applyAlignment="1" applyProtection="1">
      <alignment horizontal="right" vertical="center"/>
    </xf>
    <xf numFmtId="165" fontId="8" fillId="0" borderId="68" xfId="0" applyNumberFormat="1" applyFont="1" applyFill="1" applyBorder="1" applyAlignment="1">
      <alignment vertical="center"/>
    </xf>
    <xf numFmtId="165" fontId="8" fillId="0" borderId="120" xfId="0" applyNumberFormat="1" applyFont="1" applyFill="1" applyBorder="1" applyAlignment="1">
      <alignment vertical="center"/>
    </xf>
    <xf numFmtId="0" fontId="0" fillId="0" borderId="0" xfId="0"/>
    <xf numFmtId="165" fontId="6" fillId="0" borderId="120" xfId="1" applyNumberFormat="1" applyFont="1" applyFill="1" applyBorder="1" applyAlignment="1" applyProtection="1">
      <alignment horizontal="right" vertical="center"/>
      <protection locked="0"/>
    </xf>
    <xf numFmtId="165" fontId="6" fillId="0" borderId="120" xfId="1" applyNumberFormat="1" applyFont="1" applyFill="1" applyBorder="1" applyAlignment="1" applyProtection="1">
      <alignment vertical="center"/>
      <protection locked="0"/>
    </xf>
    <xf numFmtId="165" fontId="6" fillId="0" borderId="123" xfId="1" applyNumberFormat="1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9" fillId="0" borderId="0" xfId="0" applyFont="1" applyFill="1" applyBorder="1" applyAlignment="1">
      <alignment horizontal="right" vertical="center" wrapText="1"/>
    </xf>
    <xf numFmtId="165" fontId="6" fillId="0" borderId="121" xfId="1" applyNumberFormat="1" applyFont="1" applyFill="1" applyBorder="1" applyAlignment="1" applyProtection="1">
      <alignment horizontal="right" vertical="center"/>
      <protection locked="0"/>
    </xf>
    <xf numFmtId="165" fontId="6" fillId="0" borderId="123" xfId="1" applyNumberFormat="1" applyFont="1" applyFill="1" applyBorder="1" applyAlignment="1" applyProtection="1">
      <alignment horizontal="right" vertical="center"/>
      <protection locked="0"/>
    </xf>
    <xf numFmtId="165" fontId="8" fillId="0" borderId="120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center" wrapText="1" indent="1"/>
    </xf>
    <xf numFmtId="0" fontId="8" fillId="0" borderId="16" xfId="0" applyFont="1" applyFill="1" applyBorder="1" applyAlignment="1">
      <alignment horizontal="left" vertical="center" wrapText="1" indent="1"/>
    </xf>
    <xf numFmtId="3" fontId="6" fillId="4" borderId="67" xfId="1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>
      <alignment vertical="center" wrapText="1"/>
    </xf>
    <xf numFmtId="165" fontId="40" fillId="0" borderId="0" xfId="0" applyNumberFormat="1" applyFont="1"/>
    <xf numFmtId="0" fontId="33" fillId="0" borderId="0" xfId="0" applyFont="1" applyAlignment="1">
      <alignment horizontal="left" vertical="top"/>
    </xf>
    <xf numFmtId="0" fontId="8" fillId="4" borderId="15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63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165" fontId="6" fillId="0" borderId="120" xfId="0" applyNumberFormat="1" applyFont="1" applyFill="1" applyBorder="1" applyAlignment="1" applyProtection="1">
      <alignment horizontal="right" vertical="center"/>
    </xf>
    <xf numFmtId="165" fontId="6" fillId="0" borderId="123" xfId="0" applyNumberFormat="1" applyFont="1" applyFill="1" applyBorder="1" applyAlignment="1" applyProtection="1">
      <alignment horizontal="right" vertical="center"/>
    </xf>
    <xf numFmtId="165" fontId="8" fillId="0" borderId="121" xfId="0" applyNumberFormat="1" applyFont="1" applyFill="1" applyBorder="1" applyAlignment="1">
      <alignment horizontal="right" vertical="center"/>
    </xf>
    <xf numFmtId="165" fontId="8" fillId="0" borderId="123" xfId="0" applyNumberFormat="1" applyFont="1" applyFill="1" applyBorder="1" applyAlignment="1">
      <alignment horizontal="right" vertical="center"/>
    </xf>
    <xf numFmtId="0" fontId="8" fillId="4" borderId="113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168" fontId="10" fillId="0" borderId="120" xfId="58" applyNumberFormat="1" applyFont="1" applyFill="1" applyBorder="1" applyAlignment="1" applyProtection="1">
      <alignment horizontal="right" vertical="center"/>
    </xf>
    <xf numFmtId="165" fontId="6" fillId="4" borderId="124" xfId="1" applyNumberFormat="1" applyFont="1" applyFill="1" applyBorder="1" applyAlignment="1" applyProtection="1">
      <alignment vertical="center"/>
      <protection locked="0"/>
    </xf>
    <xf numFmtId="10" fontId="10" fillId="0" borderId="120" xfId="58" applyNumberFormat="1" applyFont="1" applyFill="1" applyBorder="1" applyAlignment="1" applyProtection="1">
      <alignment horizontal="right" vertical="center"/>
    </xf>
    <xf numFmtId="10" fontId="4" fillId="0" borderId="120" xfId="58" applyNumberFormat="1" applyFont="1" applyFill="1" applyBorder="1" applyAlignment="1">
      <alignment horizontal="right" vertical="center"/>
    </xf>
    <xf numFmtId="168" fontId="4" fillId="0" borderId="120" xfId="58" applyNumberFormat="1" applyFont="1" applyFill="1" applyBorder="1" applyAlignment="1">
      <alignment horizontal="right" vertical="center"/>
    </xf>
    <xf numFmtId="9" fontId="10" fillId="0" borderId="120" xfId="58" applyNumberFormat="1" applyFont="1" applyFill="1" applyBorder="1" applyAlignment="1" applyProtection="1">
      <alignment horizontal="right" vertical="center"/>
    </xf>
    <xf numFmtId="9" fontId="10" fillId="0" borderId="121" xfId="58" applyNumberFormat="1" applyFont="1" applyFill="1" applyBorder="1" applyAlignment="1" applyProtection="1">
      <alignment horizontal="right" vertical="center"/>
    </xf>
    <xf numFmtId="165" fontId="8" fillId="0" borderId="123" xfId="0" applyNumberFormat="1" applyFont="1" applyFill="1" applyBorder="1" applyAlignment="1">
      <alignment vertical="center"/>
    </xf>
    <xf numFmtId="0" fontId="6" fillId="0" borderId="0" xfId="2" applyFont="1" applyFill="1" applyBorder="1" applyAlignment="1" applyProtection="1">
      <alignment horizontal="center" vertical="center"/>
      <protection locked="0"/>
    </xf>
    <xf numFmtId="165" fontId="8" fillId="0" borderId="125" xfId="0" applyNumberFormat="1" applyFont="1" applyFill="1" applyBorder="1" applyAlignment="1">
      <alignment vertical="center"/>
    </xf>
    <xf numFmtId="168" fontId="4" fillId="0" borderId="121" xfId="58" applyNumberFormat="1" applyFont="1" applyFill="1" applyBorder="1" applyAlignment="1">
      <alignment vertical="center"/>
    </xf>
    <xf numFmtId="168" fontId="4" fillId="0" borderId="125" xfId="58" applyNumberFormat="1" applyFont="1" applyFill="1" applyBorder="1" applyAlignment="1">
      <alignment vertical="center"/>
    </xf>
    <xf numFmtId="165" fontId="6" fillId="0" borderId="125" xfId="2" applyNumberFormat="1" applyFont="1" applyFill="1" applyBorder="1" applyAlignment="1" applyProtection="1">
      <alignment horizontal="right" vertical="center"/>
      <protection locked="0"/>
    </xf>
    <xf numFmtId="3" fontId="6" fillId="4" borderId="44" xfId="1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>
      <alignment horizontal="left" vertical="center"/>
    </xf>
    <xf numFmtId="165" fontId="6" fillId="0" borderId="0" xfId="41" applyNumberFormat="1" applyFont="1" applyFill="1" applyBorder="1" applyAlignment="1" applyProtection="1"/>
    <xf numFmtId="165" fontId="6" fillId="0" borderId="0" xfId="1" applyNumberFormat="1" applyFont="1" applyFill="1" applyBorder="1" applyProtection="1">
      <protection locked="0"/>
    </xf>
    <xf numFmtId="165" fontId="6" fillId="0" borderId="0" xfId="41" applyNumberFormat="1" applyFont="1" applyFill="1" applyBorder="1" applyAlignment="1" applyProtection="1">
      <alignment horizontal="right"/>
    </xf>
    <xf numFmtId="165" fontId="6" fillId="0" borderId="0" xfId="1" applyNumberFormat="1" applyFont="1" applyFill="1" applyBorder="1" applyAlignment="1" applyProtection="1">
      <alignment horizontal="right"/>
      <protection locked="0"/>
    </xf>
    <xf numFmtId="165" fontId="6" fillId="0" borderId="0" xfId="36" applyNumberFormat="1" applyFont="1" applyFill="1" applyBorder="1" applyAlignment="1" applyProtection="1">
      <alignment horizontal="right"/>
      <protection locked="0"/>
    </xf>
    <xf numFmtId="0" fontId="6" fillId="4" borderId="67" xfId="0" applyFont="1" applyFill="1" applyBorder="1" applyAlignment="1">
      <alignment horizontal="center" vertical="center" wrapText="1"/>
    </xf>
    <xf numFmtId="165" fontId="8" fillId="0" borderId="125" xfId="0" applyNumberFormat="1" applyFont="1" applyFill="1" applyBorder="1" applyAlignment="1">
      <alignment horizontal="right" vertical="center"/>
    </xf>
    <xf numFmtId="0" fontId="10" fillId="0" borderId="0" xfId="2" applyFont="1" applyFill="1" applyBorder="1" applyAlignment="1" applyProtection="1">
      <alignment vertical="center"/>
      <protection locked="0"/>
    </xf>
    <xf numFmtId="165" fontId="6" fillId="0" borderId="125" xfId="0" applyNumberFormat="1" applyFont="1" applyFill="1" applyBorder="1" applyAlignment="1" applyProtection="1">
      <alignment horizontal="right" vertical="center"/>
    </xf>
    <xf numFmtId="168" fontId="4" fillId="0" borderId="69" xfId="58" applyNumberFormat="1" applyFont="1" applyFill="1" applyBorder="1" applyAlignment="1">
      <alignment horizontal="right" vertical="center"/>
    </xf>
    <xf numFmtId="165" fontId="6" fillId="0" borderId="125" xfId="1" applyNumberFormat="1" applyFont="1" applyFill="1" applyBorder="1" applyAlignment="1" applyProtection="1">
      <alignment horizontal="right" vertical="center"/>
      <protection locked="0"/>
    </xf>
    <xf numFmtId="165" fontId="6" fillId="0" borderId="123" xfId="2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165" fontId="6" fillId="4" borderId="66" xfId="1" applyNumberFormat="1" applyFont="1" applyFill="1" applyBorder="1" applyAlignment="1" applyProtection="1">
      <alignment vertical="center"/>
      <protection locked="0"/>
    </xf>
    <xf numFmtId="168" fontId="6" fillId="4" borderId="39" xfId="58" applyNumberFormat="1" applyFont="1" applyFill="1" applyBorder="1" applyAlignment="1" applyProtection="1">
      <alignment vertical="center"/>
      <protection locked="0"/>
    </xf>
    <xf numFmtId="165" fontId="6" fillId="4" borderId="39" xfId="1" applyNumberFormat="1" applyFont="1" applyFill="1" applyBorder="1" applyAlignment="1" applyProtection="1">
      <alignment vertical="center"/>
      <protection locked="0"/>
    </xf>
    <xf numFmtId="168" fontId="6" fillId="4" borderId="113" xfId="58" applyNumberFormat="1" applyFont="1" applyFill="1" applyBorder="1" applyAlignment="1" applyProtection="1">
      <alignment vertical="center"/>
      <protection locked="0"/>
    </xf>
    <xf numFmtId="3" fontId="6" fillId="4" borderId="24" xfId="1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 vertical="center"/>
    </xf>
    <xf numFmtId="168" fontId="10" fillId="0" borderId="121" xfId="58" applyNumberFormat="1" applyFont="1" applyFill="1" applyBorder="1" applyAlignment="1" applyProtection="1">
      <alignment horizontal="right" vertical="center"/>
    </xf>
    <xf numFmtId="168" fontId="10" fillId="0" borderId="18" xfId="58" applyNumberFormat="1" applyFont="1" applyFill="1" applyBorder="1" applyAlignment="1" applyProtection="1">
      <alignment horizontal="right" vertical="center"/>
    </xf>
    <xf numFmtId="168" fontId="6" fillId="4" borderId="126" xfId="58" applyNumberFormat="1" applyFont="1" applyFill="1" applyBorder="1" applyAlignment="1" applyProtection="1">
      <alignment vertical="center"/>
      <protection locked="0"/>
    </xf>
    <xf numFmtId="165" fontId="6" fillId="0" borderId="120" xfId="2" applyNumberFormat="1" applyFont="1" applyFill="1" applyBorder="1" applyAlignment="1" applyProtection="1">
      <alignment horizontal="right" vertical="center"/>
      <protection locked="0"/>
    </xf>
    <xf numFmtId="165" fontId="6" fillId="0" borderId="119" xfId="1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/>
    <xf numFmtId="165" fontId="19" fillId="0" borderId="0" xfId="0" applyNumberFormat="1" applyFont="1" applyBorder="1" applyAlignment="1">
      <alignment vertical="center"/>
    </xf>
    <xf numFmtId="0" fontId="8" fillId="4" borderId="38" xfId="0" applyFont="1" applyFill="1" applyBorder="1" applyAlignment="1">
      <alignment horizontal="center" vertical="center"/>
    </xf>
    <xf numFmtId="165" fontId="22" fillId="0" borderId="0" xfId="0" applyNumberFormat="1" applyFont="1" applyFill="1" applyAlignment="1">
      <alignment vertical="center"/>
    </xf>
    <xf numFmtId="165" fontId="17" fillId="0" borderId="98" xfId="0" applyNumberFormat="1" applyFont="1" applyBorder="1" applyAlignment="1">
      <alignment vertical="center"/>
    </xf>
    <xf numFmtId="165" fontId="8" fillId="0" borderId="98" xfId="0" applyNumberFormat="1" applyFont="1" applyBorder="1" applyAlignment="1">
      <alignment vertical="center"/>
    </xf>
    <xf numFmtId="165" fontId="8" fillId="0" borderId="101" xfId="0" applyNumberFormat="1" applyFont="1" applyBorder="1" applyAlignment="1">
      <alignment vertical="center"/>
    </xf>
    <xf numFmtId="165" fontId="17" fillId="0" borderId="95" xfId="0" applyNumberFormat="1" applyFont="1" applyBorder="1" applyAlignment="1">
      <alignment vertical="center"/>
    </xf>
    <xf numFmtId="165" fontId="8" fillId="0" borderId="95" xfId="0" applyNumberFormat="1" applyFont="1" applyBorder="1" applyAlignment="1">
      <alignment vertical="center"/>
    </xf>
    <xf numFmtId="165" fontId="8" fillId="0" borderId="103" xfId="0" applyNumberFormat="1" applyFont="1" applyBorder="1" applyAlignment="1">
      <alignment vertical="center"/>
    </xf>
    <xf numFmtId="10" fontId="0" fillId="0" borderId="0" xfId="0" applyNumberFormat="1"/>
    <xf numFmtId="9" fontId="0" fillId="0" borderId="0" xfId="0" applyNumberFormat="1"/>
    <xf numFmtId="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168" fontId="6" fillId="4" borderId="16" xfId="58" applyNumberFormat="1" applyFont="1" applyFill="1" applyBorder="1" applyAlignment="1" applyProtection="1">
      <alignment vertical="center"/>
      <protection locked="0"/>
    </xf>
    <xf numFmtId="0" fontId="42" fillId="0" borderId="0" xfId="57" applyFont="1" applyAlignment="1" applyProtection="1"/>
    <xf numFmtId="165" fontId="6" fillId="0" borderId="37" xfId="1" applyNumberFormat="1" applyFont="1" applyFill="1" applyBorder="1" applyAlignment="1" applyProtection="1">
      <alignment horizontal="right"/>
      <protection locked="0"/>
    </xf>
    <xf numFmtId="0" fontId="43" fillId="0" borderId="0" xfId="0" applyFont="1"/>
    <xf numFmtId="0" fontId="44" fillId="0" borderId="0" xfId="0" applyFont="1"/>
    <xf numFmtId="0" fontId="45" fillId="0" borderId="0" xfId="0" applyFont="1"/>
    <xf numFmtId="0" fontId="2" fillId="0" borderId="0" xfId="0" applyFont="1" applyFill="1" applyAlignment="1"/>
    <xf numFmtId="0" fontId="26" fillId="0" borderId="0" xfId="0" applyFont="1" applyAlignment="1"/>
    <xf numFmtId="0" fontId="4" fillId="0" borderId="0" xfId="0" applyFont="1" applyFill="1" applyAlignment="1">
      <alignment vertical="center"/>
    </xf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Alignment="1">
      <alignment vertical="center"/>
    </xf>
    <xf numFmtId="0" fontId="4" fillId="0" borderId="0" xfId="2" applyFont="1" applyFill="1" applyAlignment="1">
      <alignment vertical="center"/>
    </xf>
    <xf numFmtId="0" fontId="10" fillId="0" borderId="0" xfId="2" applyFont="1" applyBorder="1" applyAlignment="1" applyProtection="1">
      <alignment vertical="center"/>
      <protection locked="0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65" fontId="6" fillId="0" borderId="34" xfId="0" applyNumberFormat="1" applyFont="1" applyFill="1" applyBorder="1" applyAlignment="1" applyProtection="1">
      <alignment horizontal="right" vertical="center"/>
    </xf>
    <xf numFmtId="165" fontId="8" fillId="0" borderId="7" xfId="0" applyNumberFormat="1" applyFont="1" applyFill="1" applyBorder="1" applyAlignment="1">
      <alignment horizontal="right" vertical="center"/>
    </xf>
    <xf numFmtId="165" fontId="6" fillId="0" borderId="18" xfId="0" applyNumberFormat="1" applyFont="1" applyFill="1" applyBorder="1" applyAlignment="1" applyProtection="1">
      <alignment horizontal="right" vertical="center"/>
    </xf>
    <xf numFmtId="0" fontId="5" fillId="0" borderId="0" xfId="57" applyFont="1" applyFill="1" applyAlignment="1" applyProtection="1"/>
    <xf numFmtId="0" fontId="0" fillId="0" borderId="0" xfId="0" applyAlignment="1">
      <alignment horizontal="right" vertical="center" wrapText="1"/>
    </xf>
    <xf numFmtId="165" fontId="6" fillId="0" borderId="125" xfId="1" applyNumberFormat="1" applyFont="1" applyFill="1" applyBorder="1" applyAlignment="1" applyProtection="1">
      <alignment vertical="center"/>
      <protection locked="0"/>
    </xf>
    <xf numFmtId="165" fontId="18" fillId="0" borderId="46" xfId="1" applyNumberFormat="1" applyFont="1" applyFill="1" applyBorder="1" applyAlignment="1" applyProtection="1">
      <alignment horizontal="right" vertical="center"/>
      <protection locked="0"/>
    </xf>
    <xf numFmtId="165" fontId="18" fillId="0" borderId="68" xfId="0" applyNumberFormat="1" applyFont="1" applyFill="1" applyBorder="1" applyAlignment="1" applyProtection="1">
      <alignment horizontal="right" vertical="center"/>
    </xf>
    <xf numFmtId="165" fontId="18" fillId="0" borderId="71" xfId="0" applyNumberFormat="1" applyFont="1" applyFill="1" applyBorder="1" applyAlignment="1" applyProtection="1">
      <alignment horizontal="right" vertical="center"/>
    </xf>
    <xf numFmtId="165" fontId="18" fillId="0" borderId="123" xfId="0" applyNumberFormat="1" applyFont="1" applyFill="1" applyBorder="1" applyAlignment="1" applyProtection="1">
      <alignment horizontal="right" vertical="center"/>
    </xf>
    <xf numFmtId="165" fontId="18" fillId="0" borderId="120" xfId="0" applyNumberFormat="1" applyFont="1" applyFill="1" applyBorder="1" applyAlignment="1" applyProtection="1">
      <alignment horizontal="right" vertical="center"/>
    </xf>
    <xf numFmtId="165" fontId="18" fillId="0" borderId="69" xfId="0" applyNumberFormat="1" applyFont="1" applyFill="1" applyBorder="1" applyAlignment="1" applyProtection="1">
      <alignment horizontal="right" vertical="center"/>
    </xf>
    <xf numFmtId="165" fontId="17" fillId="0" borderId="7" xfId="0" applyNumberFormat="1" applyFont="1" applyFill="1" applyBorder="1" applyAlignment="1">
      <alignment vertical="center"/>
    </xf>
    <xf numFmtId="165" fontId="8" fillId="0" borderId="16" xfId="0" applyNumberFormat="1" applyFont="1" applyFill="1" applyBorder="1" applyAlignment="1">
      <alignment horizontal="right" vertical="center"/>
    </xf>
    <xf numFmtId="168" fontId="29" fillId="0" borderId="21" xfId="58" applyNumberFormat="1" applyFont="1" applyFill="1" applyBorder="1" applyAlignment="1">
      <alignment vertical="center"/>
    </xf>
    <xf numFmtId="168" fontId="4" fillId="0" borderId="120" xfId="58" applyNumberFormat="1" applyFont="1" applyFill="1" applyBorder="1" applyAlignment="1">
      <alignment vertical="center"/>
    </xf>
    <xf numFmtId="165" fontId="17" fillId="0" borderId="120" xfId="0" applyNumberFormat="1" applyFont="1" applyFill="1" applyBorder="1" applyAlignment="1">
      <alignment vertical="center"/>
    </xf>
    <xf numFmtId="165" fontId="17" fillId="0" borderId="21" xfId="0" applyNumberFormat="1" applyFont="1" applyFill="1" applyBorder="1" applyAlignment="1">
      <alignment vertical="center"/>
    </xf>
    <xf numFmtId="165" fontId="17" fillId="0" borderId="105" xfId="0" applyNumberFormat="1" applyFont="1" applyFill="1" applyBorder="1" applyAlignment="1">
      <alignment vertical="center"/>
    </xf>
    <xf numFmtId="168" fontId="29" fillId="0" borderId="121" xfId="58" applyNumberFormat="1" applyFont="1" applyFill="1" applyBorder="1" applyAlignment="1">
      <alignment vertical="center"/>
    </xf>
    <xf numFmtId="168" fontId="4" fillId="0" borderId="18" xfId="58" applyNumberFormat="1" applyFont="1" applyFill="1" applyBorder="1" applyAlignment="1">
      <alignment horizontal="right" vertical="center"/>
    </xf>
    <xf numFmtId="165" fontId="17" fillId="0" borderId="68" xfId="0" applyNumberFormat="1" applyFont="1" applyFill="1" applyBorder="1" applyAlignment="1">
      <alignment vertical="center"/>
    </xf>
    <xf numFmtId="168" fontId="29" fillId="0" borderId="35" xfId="58" applyNumberFormat="1" applyFont="1" applyFill="1" applyBorder="1" applyAlignment="1">
      <alignment vertical="center"/>
    </xf>
    <xf numFmtId="168" fontId="29" fillId="0" borderId="125" xfId="58" applyNumberFormat="1" applyFont="1" applyFill="1" applyBorder="1" applyAlignment="1">
      <alignment vertical="center"/>
    </xf>
    <xf numFmtId="165" fontId="17" fillId="0" borderId="57" xfId="0" applyNumberFormat="1" applyFont="1" applyFill="1" applyBorder="1" applyAlignment="1">
      <alignment horizontal="right" vertical="center"/>
    </xf>
    <xf numFmtId="165" fontId="6" fillId="0" borderId="33" xfId="1" applyNumberFormat="1" applyFont="1" applyFill="1" applyBorder="1" applyAlignment="1" applyProtection="1">
      <alignment horizontal="right" vertical="center"/>
      <protection locked="0"/>
    </xf>
    <xf numFmtId="165" fontId="18" fillId="0" borderId="123" xfId="1" applyNumberFormat="1" applyFont="1" applyFill="1" applyBorder="1" applyAlignment="1" applyProtection="1">
      <alignment horizontal="right" vertical="center"/>
      <protection locked="0"/>
    </xf>
    <xf numFmtId="165" fontId="18" fillId="0" borderId="21" xfId="1" applyNumberFormat="1" applyFont="1" applyFill="1" applyBorder="1" applyAlignment="1" applyProtection="1">
      <alignment horizontal="right" vertical="center"/>
      <protection locked="0"/>
    </xf>
    <xf numFmtId="165" fontId="17" fillId="0" borderId="125" xfId="0" applyNumberFormat="1" applyFont="1" applyFill="1" applyBorder="1" applyAlignment="1">
      <alignment horizontal="right" vertical="center"/>
    </xf>
    <xf numFmtId="165" fontId="18" fillId="0" borderId="35" xfId="1" applyNumberFormat="1" applyFont="1" applyFill="1" applyBorder="1" applyAlignment="1" applyProtection="1">
      <alignment horizontal="right" vertical="center"/>
      <protection locked="0"/>
    </xf>
    <xf numFmtId="3" fontId="6" fillId="4" borderId="2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3" xfId="1" applyNumberFormat="1" applyFont="1" applyFill="1" applyBorder="1" applyAlignment="1" applyProtection="1">
      <alignment horizontal="center" vertical="center" wrapText="1"/>
      <protection locked="0"/>
    </xf>
    <xf numFmtId="165" fontId="18" fillId="0" borderId="46" xfId="41" applyNumberFormat="1" applyFont="1" applyFill="1" applyBorder="1" applyAlignment="1" applyProtection="1">
      <alignment horizontal="right" vertical="center"/>
    </xf>
    <xf numFmtId="165" fontId="18" fillId="0" borderId="21" xfId="41" applyNumberFormat="1" applyFont="1" applyFill="1" applyBorder="1" applyAlignment="1" applyProtection="1">
      <alignment horizontal="right" vertical="center"/>
    </xf>
    <xf numFmtId="165" fontId="18" fillId="0" borderId="22" xfId="41" applyNumberFormat="1" applyFont="1" applyFill="1" applyBorder="1" applyAlignment="1" applyProtection="1">
      <alignment horizontal="right" vertical="center"/>
    </xf>
    <xf numFmtId="165" fontId="18" fillId="0" borderId="46" xfId="36" applyNumberFormat="1" applyFont="1" applyFill="1" applyBorder="1" applyAlignment="1" applyProtection="1">
      <alignment horizontal="right" vertical="center"/>
      <protection locked="0"/>
    </xf>
    <xf numFmtId="165" fontId="18" fillId="0" borderId="54" xfId="1" applyNumberFormat="1" applyFont="1" applyFill="1" applyBorder="1" applyAlignment="1" applyProtection="1">
      <alignment horizontal="right" vertical="center"/>
      <protection locked="0"/>
    </xf>
    <xf numFmtId="165" fontId="18" fillId="0" borderId="47" xfId="1" applyNumberFormat="1" applyFont="1" applyFill="1" applyBorder="1" applyAlignment="1" applyProtection="1">
      <alignment horizontal="right" vertical="center"/>
      <protection locked="0"/>
    </xf>
    <xf numFmtId="3" fontId="6" fillId="4" borderId="2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4" xfId="1" applyNumberFormat="1" applyFont="1" applyFill="1" applyBorder="1" applyAlignment="1" applyProtection="1">
      <alignment horizontal="center" vertical="center" wrapText="1"/>
      <protection locked="0"/>
    </xf>
    <xf numFmtId="165" fontId="18" fillId="0" borderId="47" xfId="41" applyNumberFormat="1" applyFont="1" applyFill="1" applyBorder="1" applyAlignment="1" applyProtection="1">
      <alignment horizontal="right" vertical="center"/>
    </xf>
    <xf numFmtId="165" fontId="18" fillId="0" borderId="6" xfId="41" applyNumberFormat="1" applyFont="1" applyFill="1" applyBorder="1" applyAlignment="1" applyProtection="1">
      <alignment horizontal="right" vertical="center"/>
    </xf>
    <xf numFmtId="167" fontId="4" fillId="0" borderId="17" xfId="0" applyNumberFormat="1" applyFont="1" applyFill="1" applyBorder="1" applyAlignment="1">
      <alignment vertical="center"/>
    </xf>
    <xf numFmtId="167" fontId="4" fillId="0" borderId="123" xfId="0" applyNumberFormat="1" applyFont="1" applyFill="1" applyBorder="1" applyAlignment="1">
      <alignment vertical="center"/>
    </xf>
    <xf numFmtId="167" fontId="31" fillId="0" borderId="123" xfId="41" applyNumberFormat="1" applyFont="1" applyFill="1" applyBorder="1" applyAlignment="1" applyProtection="1">
      <alignment horizontal="right" vertical="center"/>
    </xf>
    <xf numFmtId="167" fontId="31" fillId="0" borderId="35" xfId="41" applyNumberFormat="1" applyFont="1" applyFill="1" applyBorder="1" applyAlignment="1" applyProtection="1">
      <alignment horizontal="right" vertical="center"/>
    </xf>
    <xf numFmtId="167" fontId="4" fillId="0" borderId="35" xfId="0" applyNumberFormat="1" applyFont="1" applyFill="1" applyBorder="1" applyAlignment="1">
      <alignment vertical="center"/>
    </xf>
    <xf numFmtId="167" fontId="4" fillId="0" borderId="37" xfId="0" applyNumberFormat="1" applyFont="1" applyFill="1" applyBorder="1" applyAlignment="1">
      <alignment vertical="center"/>
    </xf>
    <xf numFmtId="165" fontId="18" fillId="0" borderId="46" xfId="0" applyNumberFormat="1" applyFont="1" applyFill="1" applyBorder="1" applyAlignment="1" applyProtection="1">
      <alignment horizontal="right" vertical="center"/>
    </xf>
    <xf numFmtId="165" fontId="18" fillId="0" borderId="47" xfId="0" applyNumberFormat="1" applyFont="1" applyFill="1" applyBorder="1" applyAlignment="1" applyProtection="1">
      <alignment horizontal="right" vertical="center"/>
    </xf>
    <xf numFmtId="165" fontId="18" fillId="0" borderId="0" xfId="0" applyNumberFormat="1" applyFont="1" applyFill="1" applyBorder="1" applyAlignment="1" applyProtection="1">
      <alignment horizontal="right" vertical="center"/>
    </xf>
    <xf numFmtId="165" fontId="17" fillId="0" borderId="70" xfId="0" applyNumberFormat="1" applyFont="1" applyFill="1" applyBorder="1" applyAlignment="1">
      <alignment horizontal="right" vertical="center"/>
    </xf>
    <xf numFmtId="165" fontId="8" fillId="0" borderId="20" xfId="0" applyNumberFormat="1" applyFont="1" applyFill="1" applyBorder="1" applyAlignment="1">
      <alignment horizontal="right" vertical="center"/>
    </xf>
    <xf numFmtId="165" fontId="17" fillId="0" borderId="68" xfId="0" applyNumberFormat="1" applyFont="1" applyFill="1" applyBorder="1" applyAlignment="1">
      <alignment horizontal="right" vertical="center"/>
    </xf>
    <xf numFmtId="165" fontId="17" fillId="0" borderId="71" xfId="0" applyNumberFormat="1" applyFont="1" applyFill="1" applyBorder="1" applyAlignment="1">
      <alignment horizontal="right" vertical="center"/>
    </xf>
    <xf numFmtId="165" fontId="17" fillId="0" borderId="69" xfId="0" applyNumberFormat="1" applyFont="1" applyFill="1" applyBorder="1" applyAlignment="1">
      <alignment vertical="center"/>
    </xf>
    <xf numFmtId="165" fontId="8" fillId="0" borderId="18" xfId="0" applyNumberFormat="1" applyFont="1" applyFill="1" applyBorder="1" applyAlignment="1">
      <alignment vertical="center"/>
    </xf>
    <xf numFmtId="165" fontId="17" fillId="0" borderId="57" xfId="0" applyNumberFormat="1" applyFont="1" applyFill="1" applyBorder="1" applyAlignment="1">
      <alignment vertical="center"/>
    </xf>
    <xf numFmtId="165" fontId="17" fillId="0" borderId="71" xfId="0" applyNumberFormat="1" applyFont="1" applyFill="1" applyBorder="1" applyAlignment="1">
      <alignment vertical="center"/>
    </xf>
    <xf numFmtId="165" fontId="18" fillId="0" borderId="28" xfId="1" applyNumberFormat="1" applyFont="1" applyFill="1" applyBorder="1" applyAlignment="1" applyProtection="1">
      <alignment horizontal="right" vertical="center"/>
      <protection locked="0"/>
    </xf>
    <xf numFmtId="165" fontId="18" fillId="0" borderId="120" xfId="1" applyNumberFormat="1" applyFont="1" applyFill="1" applyBorder="1" applyAlignment="1" applyProtection="1">
      <alignment horizontal="right" vertical="center"/>
      <protection locked="0"/>
    </xf>
    <xf numFmtId="165" fontId="18" fillId="0" borderId="125" xfId="1" applyNumberFormat="1" applyFont="1" applyFill="1" applyBorder="1" applyAlignment="1" applyProtection="1">
      <alignment horizontal="right" vertical="center"/>
      <protection locked="0"/>
    </xf>
    <xf numFmtId="168" fontId="31" fillId="0" borderId="120" xfId="58" applyNumberFormat="1" applyFont="1" applyFill="1" applyBorder="1" applyAlignment="1" applyProtection="1">
      <alignment horizontal="right" vertical="center"/>
      <protection locked="0"/>
    </xf>
    <xf numFmtId="168" fontId="10" fillId="0" borderId="120" xfId="58" applyNumberFormat="1" applyFont="1" applyFill="1" applyBorder="1" applyAlignment="1" applyProtection="1">
      <alignment horizontal="right" vertical="center"/>
      <protection locked="0"/>
    </xf>
    <xf numFmtId="168" fontId="10" fillId="0" borderId="19" xfId="58" applyNumberFormat="1" applyFont="1" applyFill="1" applyBorder="1" applyAlignment="1" applyProtection="1">
      <alignment horizontal="right" vertical="center"/>
      <protection locked="0"/>
    </xf>
    <xf numFmtId="168" fontId="10" fillId="0" borderId="125" xfId="58" applyNumberFormat="1" applyFont="1" applyFill="1" applyBorder="1" applyAlignment="1" applyProtection="1">
      <alignment horizontal="right" vertical="center"/>
      <protection locked="0"/>
    </xf>
    <xf numFmtId="165" fontId="18" fillId="0" borderId="21" xfId="1" applyNumberFormat="1" applyFont="1" applyFill="1" applyBorder="1" applyAlignment="1" applyProtection="1">
      <alignment vertical="center"/>
      <protection locked="0"/>
    </xf>
    <xf numFmtId="168" fontId="31" fillId="0" borderId="35" xfId="58" applyNumberFormat="1" applyFont="1" applyFill="1" applyBorder="1" applyAlignment="1" applyProtection="1">
      <alignment vertical="center"/>
      <protection locked="0"/>
    </xf>
    <xf numFmtId="168" fontId="10" fillId="0" borderId="35" xfId="58" applyNumberFormat="1" applyFont="1" applyFill="1" applyBorder="1" applyAlignment="1" applyProtection="1">
      <alignment vertical="center"/>
      <protection locked="0"/>
    </xf>
    <xf numFmtId="168" fontId="10" fillId="0" borderId="37" xfId="58" applyNumberFormat="1" applyFont="1" applyFill="1" applyBorder="1" applyAlignment="1" applyProtection="1">
      <alignment vertical="center"/>
      <protection locked="0"/>
    </xf>
    <xf numFmtId="165" fontId="18" fillId="0" borderId="123" xfId="1" applyNumberFormat="1" applyFont="1" applyFill="1" applyBorder="1" applyAlignment="1" applyProtection="1">
      <alignment vertical="center"/>
      <protection locked="0"/>
    </xf>
    <xf numFmtId="165" fontId="18" fillId="0" borderId="125" xfId="1" applyNumberFormat="1" applyFont="1" applyFill="1" applyBorder="1" applyAlignment="1" applyProtection="1">
      <alignment vertical="center"/>
      <protection locked="0"/>
    </xf>
    <xf numFmtId="165" fontId="17" fillId="0" borderId="105" xfId="0" applyNumberFormat="1" applyFont="1" applyFill="1" applyBorder="1" applyAlignment="1">
      <alignment horizontal="right" vertical="center"/>
    </xf>
    <xf numFmtId="165" fontId="17" fillId="0" borderId="69" xfId="0" applyNumberFormat="1" applyFont="1" applyFill="1" applyBorder="1" applyAlignment="1">
      <alignment horizontal="right" vertical="center"/>
    </xf>
    <xf numFmtId="165" fontId="18" fillId="0" borderId="1" xfId="0" applyNumberFormat="1" applyFont="1" applyFill="1" applyBorder="1" applyAlignment="1" applyProtection="1">
      <alignment horizontal="right" vertical="center"/>
    </xf>
    <xf numFmtId="165" fontId="18" fillId="0" borderId="125" xfId="0" applyNumberFormat="1" applyFont="1" applyFill="1" applyBorder="1" applyAlignment="1" applyProtection="1">
      <alignment horizontal="right" vertical="center"/>
    </xf>
    <xf numFmtId="168" fontId="29" fillId="0" borderId="54" xfId="58" applyNumberFormat="1" applyFont="1" applyFill="1" applyBorder="1" applyAlignment="1">
      <alignment horizontal="right" vertical="center"/>
    </xf>
    <xf numFmtId="168" fontId="4" fillId="0" borderId="119" xfId="58" applyNumberFormat="1" applyFont="1" applyFill="1" applyBorder="1" applyAlignment="1">
      <alignment horizontal="right" vertical="center"/>
    </xf>
    <xf numFmtId="168" fontId="31" fillId="0" borderId="120" xfId="58" applyNumberFormat="1" applyFont="1" applyFill="1" applyBorder="1" applyAlignment="1" applyProtection="1">
      <alignment horizontal="right" vertical="center"/>
    </xf>
    <xf numFmtId="168" fontId="31" fillId="0" borderId="121" xfId="58" applyNumberFormat="1" applyFont="1" applyFill="1" applyBorder="1" applyAlignment="1" applyProtection="1">
      <alignment horizontal="right" vertical="center"/>
    </xf>
    <xf numFmtId="10" fontId="31" fillId="0" borderId="120" xfId="58" applyNumberFormat="1" applyFont="1" applyFill="1" applyBorder="1" applyAlignment="1" applyProtection="1">
      <alignment horizontal="right" vertical="center"/>
      <protection locked="0"/>
    </xf>
    <xf numFmtId="10" fontId="10" fillId="0" borderId="120" xfId="58" applyNumberFormat="1" applyFont="1" applyFill="1" applyBorder="1" applyAlignment="1" applyProtection="1">
      <alignment horizontal="right" vertical="center"/>
      <protection locked="0"/>
    </xf>
    <xf numFmtId="10" fontId="10" fillId="0" borderId="19" xfId="58" applyNumberFormat="1" applyFont="1" applyFill="1" applyBorder="1" applyAlignment="1" applyProtection="1">
      <alignment horizontal="right" vertical="center"/>
      <protection locked="0"/>
    </xf>
    <xf numFmtId="9" fontId="31" fillId="0" borderId="21" xfId="58" applyNumberFormat="1" applyFont="1" applyFill="1" applyBorder="1" applyAlignment="1" applyProtection="1">
      <alignment horizontal="right" vertical="center"/>
      <protection locked="0"/>
    </xf>
    <xf numFmtId="9" fontId="10" fillId="0" borderId="120" xfId="58" applyNumberFormat="1" applyFont="1" applyFill="1" applyBorder="1" applyAlignment="1" applyProtection="1">
      <alignment horizontal="right" vertical="center"/>
      <protection locked="0"/>
    </xf>
    <xf numFmtId="9" fontId="10" fillId="0" borderId="19" xfId="58" applyNumberFormat="1" applyFont="1" applyFill="1" applyBorder="1" applyAlignment="1" applyProtection="1">
      <alignment horizontal="right" vertical="center"/>
      <protection locked="0"/>
    </xf>
    <xf numFmtId="9" fontId="31" fillId="0" borderId="120" xfId="58" applyNumberFormat="1" applyFont="1" applyFill="1" applyBorder="1" applyAlignment="1" applyProtection="1">
      <alignment horizontal="right" vertical="center"/>
      <protection locked="0"/>
    </xf>
    <xf numFmtId="9" fontId="31" fillId="0" borderId="22" xfId="58" applyNumberFormat="1" applyFont="1" applyFill="1" applyBorder="1" applyAlignment="1" applyProtection="1">
      <alignment horizontal="right" vertical="center"/>
      <protection locked="0"/>
    </xf>
    <xf numFmtId="9" fontId="10" fillId="0" borderId="121" xfId="58" applyNumberFormat="1" applyFont="1" applyFill="1" applyBorder="1" applyAlignment="1" applyProtection="1">
      <alignment horizontal="right" vertical="center"/>
      <protection locked="0"/>
    </xf>
    <xf numFmtId="9" fontId="10" fillId="0" borderId="18" xfId="58" applyNumberFormat="1" applyFont="1" applyFill="1" applyBorder="1" applyAlignment="1" applyProtection="1">
      <alignment horizontal="right" vertical="center"/>
      <protection locked="0"/>
    </xf>
    <xf numFmtId="165" fontId="6" fillId="0" borderId="6" xfId="0" applyNumberFormat="1" applyFont="1" applyFill="1" applyBorder="1" applyAlignment="1" applyProtection="1">
      <alignment horizontal="right" vertical="center"/>
    </xf>
    <xf numFmtId="165" fontId="6" fillId="0" borderId="129" xfId="0" applyNumberFormat="1" applyFont="1" applyFill="1" applyBorder="1" applyAlignment="1" applyProtection="1">
      <alignment horizontal="right" vertical="center"/>
    </xf>
    <xf numFmtId="165" fontId="8" fillId="0" borderId="22" xfId="0" applyNumberFormat="1" applyFont="1" applyFill="1" applyBorder="1" applyAlignment="1">
      <alignment horizontal="right" vertical="center"/>
    </xf>
    <xf numFmtId="10" fontId="10" fillId="0" borderId="21" xfId="58" applyNumberFormat="1" applyFont="1" applyFill="1" applyBorder="1" applyAlignment="1" applyProtection="1">
      <alignment horizontal="right" vertical="center"/>
    </xf>
    <xf numFmtId="165" fontId="6" fillId="0" borderId="21" xfId="0" applyNumberFormat="1" applyFont="1" applyFill="1" applyBorder="1" applyAlignment="1" applyProtection="1">
      <alignment horizontal="right" vertical="center"/>
    </xf>
    <xf numFmtId="165" fontId="8" fillId="0" borderId="21" xfId="0" applyNumberFormat="1" applyFont="1" applyFill="1" applyBorder="1" applyAlignment="1">
      <alignment horizontal="right" vertical="center"/>
    </xf>
    <xf numFmtId="10" fontId="4" fillId="0" borderId="21" xfId="58" applyNumberFormat="1" applyFont="1" applyFill="1" applyBorder="1" applyAlignment="1">
      <alignment horizontal="right" vertical="center"/>
    </xf>
    <xf numFmtId="168" fontId="4" fillId="0" borderId="21" xfId="58" applyNumberFormat="1" applyFont="1" applyFill="1" applyBorder="1" applyAlignment="1">
      <alignment horizontal="right" vertical="center"/>
    </xf>
    <xf numFmtId="165" fontId="17" fillId="0" borderId="22" xfId="0" applyNumberFormat="1" applyFont="1" applyFill="1" applyBorder="1" applyAlignment="1">
      <alignment horizontal="right" vertical="center"/>
    </xf>
    <xf numFmtId="165" fontId="6" fillId="0" borderId="46" xfId="0" applyNumberFormat="1" applyFont="1" applyFill="1" applyBorder="1" applyAlignment="1" applyProtection="1">
      <alignment horizontal="right" vertical="center"/>
    </xf>
    <xf numFmtId="10" fontId="31" fillId="0" borderId="120" xfId="58" applyNumberFormat="1" applyFont="1" applyFill="1" applyBorder="1" applyAlignment="1" applyProtection="1">
      <alignment horizontal="right" vertical="center"/>
    </xf>
    <xf numFmtId="165" fontId="17" fillId="0" borderId="120" xfId="0" applyNumberFormat="1" applyFont="1" applyFill="1" applyBorder="1" applyAlignment="1">
      <alignment horizontal="right" vertical="center"/>
    </xf>
    <xf numFmtId="168" fontId="29" fillId="0" borderId="120" xfId="58" applyNumberFormat="1" applyFont="1" applyFill="1" applyBorder="1" applyAlignment="1">
      <alignment horizontal="right" vertical="center"/>
    </xf>
    <xf numFmtId="165" fontId="6" fillId="0" borderId="27" xfId="0" applyNumberFormat="1" applyFont="1" applyFill="1" applyBorder="1" applyAlignment="1" applyProtection="1">
      <alignment horizontal="right" vertical="center"/>
    </xf>
    <xf numFmtId="165" fontId="6" fillId="0" borderId="33" xfId="0" applyNumberFormat="1" applyFont="1" applyFill="1" applyBorder="1" applyAlignment="1" applyProtection="1">
      <alignment horizontal="right" vertical="center"/>
    </xf>
    <xf numFmtId="165" fontId="18" fillId="0" borderId="28" xfId="0" applyNumberFormat="1" applyFont="1" applyFill="1" applyBorder="1" applyAlignment="1" applyProtection="1">
      <alignment horizontal="right" vertical="center"/>
    </xf>
    <xf numFmtId="165" fontId="17" fillId="0" borderId="121" xfId="0" applyNumberFormat="1" applyFont="1" applyFill="1" applyBorder="1" applyAlignment="1">
      <alignment horizontal="right" vertical="center"/>
    </xf>
    <xf numFmtId="9" fontId="31" fillId="0" borderId="121" xfId="58" applyNumberFormat="1" applyFont="1" applyFill="1" applyBorder="1" applyAlignment="1" applyProtection="1">
      <alignment horizontal="right" vertical="center"/>
    </xf>
    <xf numFmtId="9" fontId="10" fillId="0" borderId="18" xfId="58" applyNumberFormat="1" applyFont="1" applyFill="1" applyBorder="1" applyAlignment="1" applyProtection="1">
      <alignment horizontal="right" vertical="center"/>
    </xf>
    <xf numFmtId="9" fontId="31" fillId="0" borderId="21" xfId="58" applyNumberFormat="1" applyFont="1" applyFill="1" applyBorder="1" applyAlignment="1" applyProtection="1">
      <alignment horizontal="right" vertical="center"/>
    </xf>
    <xf numFmtId="9" fontId="10" fillId="0" borderId="19" xfId="58" applyNumberFormat="1" applyFont="1" applyFill="1" applyBorder="1" applyAlignment="1" applyProtection="1">
      <alignment horizontal="right" vertical="center"/>
    </xf>
    <xf numFmtId="168" fontId="31" fillId="0" borderId="125" xfId="58" applyNumberFormat="1" applyFont="1" applyFill="1" applyBorder="1" applyAlignment="1" applyProtection="1">
      <alignment horizontal="right" vertical="center"/>
    </xf>
    <xf numFmtId="168" fontId="10" fillId="0" borderId="125" xfId="58" applyNumberFormat="1" applyFont="1" applyFill="1" applyBorder="1" applyAlignment="1" applyProtection="1">
      <alignment horizontal="right" vertical="center"/>
    </xf>
    <xf numFmtId="168" fontId="10" fillId="0" borderId="34" xfId="58" applyNumberFormat="1" applyFont="1" applyFill="1" applyBorder="1" applyAlignment="1" applyProtection="1">
      <alignment horizontal="right" vertical="center"/>
    </xf>
    <xf numFmtId="168" fontId="4" fillId="0" borderId="120" xfId="58" applyNumberFormat="1" applyFont="1" applyFill="1" applyBorder="1" applyAlignment="1">
      <alignment horizontal="center" vertical="center"/>
    </xf>
    <xf numFmtId="165" fontId="17" fillId="0" borderId="123" xfId="0" applyNumberFormat="1" applyFont="1" applyFill="1" applyBorder="1" applyAlignment="1">
      <alignment vertical="center"/>
    </xf>
    <xf numFmtId="168" fontId="4" fillId="0" borderId="19" xfId="58" applyNumberFormat="1" applyFont="1" applyFill="1" applyBorder="1" applyAlignment="1">
      <alignment horizontal="center" vertical="center"/>
    </xf>
    <xf numFmtId="168" fontId="4" fillId="0" borderId="121" xfId="58" applyNumberFormat="1" applyFont="1" applyFill="1" applyBorder="1" applyAlignment="1">
      <alignment horizontal="center" vertical="center"/>
    </xf>
    <xf numFmtId="168" fontId="4" fillId="0" borderId="18" xfId="58" applyNumberFormat="1" applyFont="1" applyFill="1" applyBorder="1" applyAlignment="1">
      <alignment horizontal="center" vertical="center"/>
    </xf>
    <xf numFmtId="165" fontId="0" fillId="0" borderId="0" xfId="0" applyNumberFormat="1" applyFont="1"/>
    <xf numFmtId="10" fontId="4" fillId="0" borderId="125" xfId="58" applyNumberFormat="1" applyFont="1" applyFill="1" applyBorder="1" applyAlignment="1">
      <alignment vertical="center"/>
    </xf>
    <xf numFmtId="10" fontId="4" fillId="0" borderId="35" xfId="58" applyNumberFormat="1" applyFont="1" applyFill="1" applyBorder="1" applyAlignment="1">
      <alignment horizontal="center" vertical="center"/>
    </xf>
    <xf numFmtId="10" fontId="4" fillId="0" borderId="34" xfId="58" applyNumberFormat="1" applyFont="1" applyFill="1" applyBorder="1" applyAlignment="1">
      <alignment vertical="center"/>
    </xf>
    <xf numFmtId="10" fontId="4" fillId="0" borderId="37" xfId="58" applyNumberFormat="1" applyFont="1" applyFill="1" applyBorder="1" applyAlignment="1">
      <alignment vertical="center"/>
    </xf>
    <xf numFmtId="165" fontId="17" fillId="0" borderId="2" xfId="0" applyNumberFormat="1" applyFont="1" applyFill="1" applyBorder="1" applyAlignment="1">
      <alignment vertical="center"/>
    </xf>
    <xf numFmtId="165" fontId="18" fillId="0" borderId="21" xfId="2" applyNumberFormat="1" applyFont="1" applyFill="1" applyBorder="1" applyAlignment="1" applyProtection="1">
      <alignment horizontal="right" vertical="center"/>
      <protection locked="0"/>
    </xf>
    <xf numFmtId="165" fontId="18" fillId="0" borderId="46" xfId="2" applyNumberFormat="1" applyFont="1" applyFill="1" applyBorder="1" applyAlignment="1" applyProtection="1">
      <alignment horizontal="right" vertical="center"/>
      <protection locked="0"/>
    </xf>
    <xf numFmtId="165" fontId="6" fillId="0" borderId="0" xfId="2" applyNumberFormat="1" applyFont="1" applyFill="1" applyBorder="1" applyAlignment="1" applyProtection="1">
      <alignment horizontal="right" vertical="center"/>
      <protection locked="0"/>
    </xf>
    <xf numFmtId="165" fontId="6" fillId="0" borderId="36" xfId="2" applyNumberFormat="1" applyFont="1" applyFill="1" applyBorder="1" applyAlignment="1" applyProtection="1">
      <alignment horizontal="right" vertical="center"/>
      <protection locked="0"/>
    </xf>
    <xf numFmtId="165" fontId="18" fillId="0" borderId="0" xfId="1" applyNumberFormat="1" applyFont="1" applyFill="1" applyBorder="1" applyAlignment="1" applyProtection="1">
      <alignment horizontal="right" vertical="center"/>
      <protection locked="0"/>
    </xf>
    <xf numFmtId="165" fontId="6" fillId="0" borderId="20" xfId="2" applyNumberFormat="1" applyFont="1" applyFill="1" applyBorder="1" applyAlignment="1" applyProtection="1">
      <alignment horizontal="right" vertical="center"/>
      <protection locked="0"/>
    </xf>
    <xf numFmtId="165" fontId="6" fillId="0" borderId="119" xfId="2" applyNumberFormat="1" applyFont="1" applyFill="1" applyBorder="1" applyAlignment="1" applyProtection="1">
      <alignment horizontal="right" vertical="center"/>
      <protection locked="0"/>
    </xf>
    <xf numFmtId="9" fontId="29" fillId="0" borderId="35" xfId="58" applyNumberFormat="1" applyFont="1" applyFill="1" applyBorder="1" applyAlignment="1">
      <alignment vertical="center"/>
    </xf>
    <xf numFmtId="9" fontId="4" fillId="0" borderId="35" xfId="58" applyNumberFormat="1" applyFont="1" applyFill="1" applyBorder="1" applyAlignment="1">
      <alignment vertical="center"/>
    </xf>
    <xf numFmtId="9" fontId="4" fillId="0" borderId="37" xfId="58" applyNumberFormat="1" applyFont="1" applyFill="1" applyBorder="1" applyAlignment="1">
      <alignment vertical="center"/>
    </xf>
    <xf numFmtId="165" fontId="17" fillId="0" borderId="125" xfId="0" applyNumberFormat="1" applyFont="1" applyFill="1" applyBorder="1" applyAlignment="1">
      <alignment vertical="center"/>
    </xf>
    <xf numFmtId="0" fontId="5" fillId="0" borderId="0" xfId="0" applyFont="1" applyFill="1"/>
    <xf numFmtId="0" fontId="42" fillId="0" borderId="0" xfId="57" applyFont="1" applyFill="1" applyAlignment="1" applyProtection="1"/>
    <xf numFmtId="0" fontId="45" fillId="0" borderId="0" xfId="0" applyFont="1" applyFill="1"/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165" fontId="22" fillId="0" borderId="0" xfId="0" applyNumberFormat="1" applyFont="1" applyFill="1"/>
    <xf numFmtId="0" fontId="0" fillId="0" borderId="0" xfId="0" applyBorder="1" applyAlignment="1">
      <alignment horizontal="right" vertical="center" wrapText="1"/>
    </xf>
    <xf numFmtId="9" fontId="10" fillId="0" borderId="0" xfId="58" applyNumberFormat="1" applyFont="1" applyFill="1" applyBorder="1" applyAlignment="1" applyProtection="1">
      <alignment horizontal="right" vertical="center"/>
    </xf>
    <xf numFmtId="168" fontId="10" fillId="0" borderId="0" xfId="58" applyNumberFormat="1" applyFont="1" applyFill="1" applyBorder="1" applyAlignment="1" applyProtection="1">
      <alignment horizontal="right" vertical="center"/>
    </xf>
    <xf numFmtId="9" fontId="4" fillId="0" borderId="0" xfId="58" applyNumberFormat="1" applyFont="1" applyFill="1" applyBorder="1" applyAlignment="1">
      <alignment horizontal="right" vertical="center"/>
    </xf>
    <xf numFmtId="168" fontId="6" fillId="4" borderId="66" xfId="58" applyNumberFormat="1" applyFont="1" applyFill="1" applyBorder="1" applyAlignment="1" applyProtection="1">
      <alignment vertical="center"/>
      <protection locked="0"/>
    </xf>
    <xf numFmtId="165" fontId="6" fillId="0" borderId="21" xfId="1" applyNumberFormat="1" applyFont="1" applyFill="1" applyBorder="1" applyAlignment="1" applyProtection="1">
      <alignment horizontal="right"/>
      <protection locked="0"/>
    </xf>
    <xf numFmtId="165" fontId="6" fillId="0" borderId="120" xfId="1" applyNumberFormat="1" applyFont="1" applyFill="1" applyBorder="1" applyAlignment="1" applyProtection="1">
      <alignment horizontal="right"/>
      <protection locked="0"/>
    </xf>
    <xf numFmtId="165" fontId="6" fillId="0" borderId="19" xfId="1" applyNumberFormat="1" applyFont="1" applyFill="1" applyBorder="1" applyAlignment="1" applyProtection="1">
      <alignment horizontal="right"/>
      <protection locked="0"/>
    </xf>
    <xf numFmtId="165" fontId="8" fillId="0" borderId="71" xfId="0" applyNumberFormat="1" applyFont="1" applyFill="1" applyBorder="1" applyAlignment="1">
      <alignment horizontal="center" vertical="center"/>
    </xf>
    <xf numFmtId="165" fontId="8" fillId="0" borderId="69" xfId="0" applyNumberFormat="1" applyFont="1" applyFill="1" applyBorder="1" applyAlignment="1">
      <alignment horizontal="center" vertical="center"/>
    </xf>
    <xf numFmtId="165" fontId="17" fillId="0" borderId="129" xfId="0" applyNumberFormat="1" applyFont="1" applyFill="1" applyBorder="1" applyAlignment="1">
      <alignment vertical="center"/>
    </xf>
    <xf numFmtId="168" fontId="29" fillId="0" borderId="22" xfId="58" applyNumberFormat="1" applyFont="1" applyFill="1" applyBorder="1" applyAlignment="1">
      <alignment vertical="center"/>
    </xf>
    <xf numFmtId="0" fontId="27" fillId="0" borderId="0" xfId="57" applyAlignment="1" applyProtection="1">
      <alignment horizontal="right"/>
    </xf>
    <xf numFmtId="0" fontId="6" fillId="0" borderId="0" xfId="2" applyFont="1" applyFill="1" applyBorder="1" applyAlignment="1" applyProtection="1">
      <alignment horizontal="center" vertical="center"/>
      <protection locked="0"/>
    </xf>
    <xf numFmtId="3" fontId="6" fillId="4" borderId="6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6" xfId="1" applyNumberFormat="1" applyFont="1" applyFill="1" applyBorder="1" applyAlignment="1" applyProtection="1">
      <alignment horizontal="center" vertical="center" wrapText="1"/>
      <protection locked="0"/>
    </xf>
    <xf numFmtId="3" fontId="8" fillId="4" borderId="12" xfId="0" applyNumberFormat="1" applyFont="1" applyFill="1" applyBorder="1" applyAlignment="1">
      <alignment horizontal="center" vertical="center" wrapText="1"/>
    </xf>
    <xf numFmtId="3" fontId="8" fillId="3" borderId="13" xfId="0" applyNumberFormat="1" applyFont="1" applyFill="1" applyBorder="1" applyAlignment="1">
      <alignment horizontal="center" vertical="center" wrapText="1"/>
    </xf>
    <xf numFmtId="3" fontId="8" fillId="3" borderId="59" xfId="0" applyNumberFormat="1" applyFont="1" applyFill="1" applyBorder="1" applyAlignment="1">
      <alignment horizontal="center" vertical="center" wrapText="1"/>
    </xf>
    <xf numFmtId="3" fontId="8" fillId="3" borderId="40" xfId="0" applyNumberFormat="1" applyFont="1" applyFill="1" applyBorder="1" applyAlignment="1">
      <alignment horizontal="center" vertical="center" wrapText="1"/>
    </xf>
    <xf numFmtId="3" fontId="6" fillId="4" borderId="1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2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9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1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35" xfId="2" applyFont="1" applyFill="1" applyBorder="1" applyAlignment="1" applyProtection="1">
      <alignment horizontal="center" vertical="center"/>
      <protection locked="0"/>
    </xf>
    <xf numFmtId="3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0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46" xfId="2" applyFont="1" applyFill="1" applyBorder="1" applyAlignment="1" applyProtection="1">
      <alignment horizontal="center" vertical="center" wrapText="1"/>
      <protection locked="0"/>
    </xf>
    <xf numFmtId="0" fontId="6" fillId="3" borderId="60" xfId="2" applyFont="1" applyFill="1" applyBorder="1" applyAlignment="1" applyProtection="1">
      <alignment horizontal="center" vertical="center" wrapText="1"/>
      <protection locked="0"/>
    </xf>
    <xf numFmtId="0" fontId="6" fillId="4" borderId="8" xfId="2" applyFont="1" applyFill="1" applyBorder="1" applyAlignment="1" applyProtection="1">
      <alignment horizontal="center" vertical="center" wrapText="1"/>
      <protection locked="0"/>
    </xf>
    <xf numFmtId="0" fontId="6" fillId="3" borderId="17" xfId="2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60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60" xfId="0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 wrapText="1"/>
    </xf>
    <xf numFmtId="0" fontId="8" fillId="3" borderId="61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66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0" fontId="10" fillId="3" borderId="123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3" borderId="121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3" fontId="6" fillId="3" borderId="50" xfId="1" applyNumberFormat="1" applyFont="1" applyFill="1" applyBorder="1" applyAlignment="1" applyProtection="1">
      <alignment horizontal="center" vertical="center" wrapText="1"/>
      <protection locked="0"/>
    </xf>
    <xf numFmtId="3" fontId="8" fillId="3" borderId="63" xfId="0" applyNumberFormat="1" applyFont="1" applyFill="1" applyBorder="1" applyAlignment="1">
      <alignment horizontal="center" vertical="center" wrapText="1"/>
    </xf>
    <xf numFmtId="3" fontId="8" fillId="3" borderId="38" xfId="0" applyNumberFormat="1" applyFont="1" applyFill="1" applyBorder="1" applyAlignment="1">
      <alignment horizontal="center" vertical="center" wrapText="1"/>
    </xf>
    <xf numFmtId="0" fontId="6" fillId="4" borderId="27" xfId="0" applyFont="1" applyFill="1" applyBorder="1" applyAlignment="1" applyProtection="1">
      <alignment horizontal="center" vertical="center" wrapText="1"/>
      <protection locked="0"/>
    </xf>
    <xf numFmtId="0" fontId="6" fillId="3" borderId="28" xfId="0" applyFont="1" applyFill="1" applyBorder="1" applyAlignment="1" applyProtection="1">
      <alignment horizontal="center" vertical="center" wrapText="1"/>
      <protection locked="0"/>
    </xf>
    <xf numFmtId="0" fontId="6" fillId="3" borderId="33" xfId="0" applyFont="1" applyFill="1" applyBorder="1" applyAlignment="1" applyProtection="1">
      <alignment horizontal="center" vertical="center" wrapText="1"/>
      <protection locked="0"/>
    </xf>
    <xf numFmtId="3" fontId="6" fillId="4" borderId="4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3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127" xfId="0" applyFont="1" applyFill="1" applyBorder="1" applyAlignment="1">
      <alignment horizontal="center" vertical="center"/>
    </xf>
    <xf numFmtId="0" fontId="8" fillId="3" borderId="122" xfId="0" applyFont="1" applyFill="1" applyBorder="1" applyAlignment="1">
      <alignment horizontal="center" vertical="center"/>
    </xf>
    <xf numFmtId="0" fontId="8" fillId="3" borderId="128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8" fillId="4" borderId="66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4" borderId="49" xfId="2" applyFont="1" applyFill="1" applyBorder="1" applyAlignment="1" applyProtection="1">
      <alignment horizontal="center" vertical="center" wrapText="1"/>
      <protection locked="0"/>
    </xf>
    <xf numFmtId="0" fontId="6" fillId="3" borderId="55" xfId="2" applyFont="1" applyFill="1" applyBorder="1" applyAlignment="1" applyProtection="1">
      <alignment horizontal="center" vertical="center" wrapText="1"/>
      <protection locked="0"/>
    </xf>
    <xf numFmtId="0" fontId="6" fillId="4" borderId="112" xfId="2" applyFont="1" applyFill="1" applyBorder="1" applyAlignment="1" applyProtection="1">
      <alignment horizontal="center" vertical="center" wrapText="1"/>
      <protection locked="0"/>
    </xf>
    <xf numFmtId="0" fontId="6" fillId="3" borderId="92" xfId="2" applyFont="1" applyFill="1" applyBorder="1" applyAlignment="1" applyProtection="1">
      <alignment horizontal="center" vertical="center" wrapText="1"/>
      <protection locked="0"/>
    </xf>
    <xf numFmtId="0" fontId="6" fillId="3" borderId="56" xfId="2" applyFont="1" applyFill="1" applyBorder="1" applyAlignment="1" applyProtection="1">
      <alignment horizontal="center" vertical="center" wrapText="1"/>
      <protection locked="0"/>
    </xf>
    <xf numFmtId="0" fontId="6" fillId="4" borderId="3" xfId="2" applyFont="1" applyFill="1" applyBorder="1" applyAlignment="1" applyProtection="1">
      <alignment horizontal="center" vertical="center" wrapText="1"/>
      <protection locked="0"/>
    </xf>
    <xf numFmtId="0" fontId="6" fillId="4" borderId="50" xfId="2" applyFont="1" applyFill="1" applyBorder="1" applyAlignment="1" applyProtection="1">
      <alignment horizontal="center" vertical="center" wrapText="1"/>
      <protection locked="0"/>
    </xf>
    <xf numFmtId="0" fontId="6" fillId="4" borderId="5" xfId="2" applyFont="1" applyFill="1" applyBorder="1" applyAlignment="1" applyProtection="1">
      <alignment horizontal="center" vertical="center" wrapText="1"/>
      <protection locked="0"/>
    </xf>
    <xf numFmtId="3" fontId="6" fillId="4" borderId="3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1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3" fontId="6" fillId="4" borderId="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32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68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3" fontId="6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47" xfId="0" applyFont="1" applyFill="1" applyBorder="1" applyAlignment="1">
      <alignment horizontal="center" vertical="center" wrapText="1"/>
    </xf>
    <xf numFmtId="0" fontId="8" fillId="3" borderId="57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8" fillId="4" borderId="66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5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4" borderId="62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3" fontId="6" fillId="3" borderId="3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7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1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25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60" xfId="2" applyFont="1" applyFill="1" applyBorder="1" applyAlignment="1" applyProtection="1">
      <alignment horizontal="center" vertical="center" wrapText="1"/>
      <protection locked="0"/>
    </xf>
    <xf numFmtId="0" fontId="6" fillId="4" borderId="17" xfId="2" applyFont="1" applyFill="1" applyBorder="1" applyAlignment="1" applyProtection="1">
      <alignment horizontal="center" vertical="center" wrapText="1"/>
      <protection locked="0"/>
    </xf>
    <xf numFmtId="0" fontId="8" fillId="3" borderId="45" xfId="0" applyFont="1" applyFill="1" applyBorder="1" applyAlignment="1">
      <alignment horizontal="center" vertical="center" wrapText="1"/>
    </xf>
    <xf numFmtId="0" fontId="6" fillId="4" borderId="123" xfId="2" applyFont="1" applyFill="1" applyBorder="1" applyAlignment="1" applyProtection="1">
      <alignment horizontal="center" vertical="center" wrapText="1"/>
      <protection locked="0"/>
    </xf>
    <xf numFmtId="0" fontId="6" fillId="0" borderId="16" xfId="2" applyFont="1" applyFill="1" applyBorder="1" applyAlignment="1" applyProtection="1">
      <alignment horizontal="center" vertical="center"/>
      <protection locked="0"/>
    </xf>
    <xf numFmtId="0" fontId="6" fillId="0" borderId="37" xfId="2" applyFont="1" applyFill="1" applyBorder="1" applyAlignment="1" applyProtection="1">
      <alignment horizontal="center" vertical="center"/>
      <protection locked="0"/>
    </xf>
    <xf numFmtId="0" fontId="8" fillId="3" borderId="30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4" borderId="49" xfId="0" applyFont="1" applyFill="1" applyBorder="1" applyAlignment="1">
      <alignment horizontal="center" vertical="center" wrapText="1"/>
    </xf>
    <xf numFmtId="0" fontId="8" fillId="3" borderId="62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6" fillId="4" borderId="129" xfId="2" applyFont="1" applyFill="1" applyBorder="1" applyAlignment="1" applyProtection="1">
      <alignment horizontal="center" vertical="center" wrapText="1"/>
      <protection locked="0"/>
    </xf>
    <xf numFmtId="0" fontId="8" fillId="3" borderId="29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8" fillId="4" borderId="129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123" xfId="0" applyFont="1" applyFill="1" applyBorder="1" applyAlignment="1">
      <alignment horizontal="center" vertical="center" wrapText="1"/>
    </xf>
    <xf numFmtId="0" fontId="8" fillId="4" borderId="120" xfId="0" applyFont="1" applyFill="1" applyBorder="1" applyAlignment="1">
      <alignment horizontal="center" vertical="center" wrapText="1"/>
    </xf>
    <xf numFmtId="0" fontId="8" fillId="4" borderId="60" xfId="0" applyFont="1" applyFill="1" applyBorder="1" applyAlignment="1">
      <alignment horizontal="center" vertical="center" wrapText="1"/>
    </xf>
    <xf numFmtId="0" fontId="8" fillId="4" borderId="58" xfId="0" applyFont="1" applyFill="1" applyBorder="1" applyAlignment="1">
      <alignment horizontal="center" vertical="center" wrapText="1"/>
    </xf>
    <xf numFmtId="0" fontId="8" fillId="4" borderId="55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8" fillId="4" borderId="63" xfId="0" applyFont="1" applyFill="1" applyBorder="1" applyAlignment="1">
      <alignment horizontal="center" vertical="center" wrapText="1"/>
    </xf>
    <xf numFmtId="3" fontId="6" fillId="4" borderId="5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9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62" xfId="0" applyFont="1" applyFill="1" applyBorder="1" applyAlignment="1">
      <alignment horizontal="center" vertical="center"/>
    </xf>
    <xf numFmtId="0" fontId="8" fillId="3" borderId="62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3" fontId="6" fillId="3" borderId="2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2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>
      <alignment horizontal="center" vertical="center"/>
    </xf>
    <xf numFmtId="3" fontId="6" fillId="4" borderId="2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9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8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0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59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 wrapText="1"/>
    </xf>
    <xf numFmtId="0" fontId="8" fillId="3" borderId="69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/>
    <xf numFmtId="0" fontId="0" fillId="3" borderId="5" xfId="0" applyFont="1" applyFill="1" applyBorder="1" applyAlignment="1"/>
    <xf numFmtId="0" fontId="6" fillId="4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72" fontId="8" fillId="0" borderId="101" xfId="0" applyNumberFormat="1" applyFont="1" applyBorder="1"/>
  </cellXfs>
  <cellStyles count="88">
    <cellStyle name="% procenta" xfId="3"/>
    <cellStyle name="Celkem 2" xfId="4"/>
    <cellStyle name="Comma0" xfId="5"/>
    <cellStyle name="Currency0" xfId="6"/>
    <cellStyle name="Currency0 2" xfId="7"/>
    <cellStyle name="Currency0 2 2" xfId="60"/>
    <cellStyle name="Currency0 2 2 2" xfId="74"/>
    <cellStyle name="Currency0 2 3" xfId="69"/>
    <cellStyle name="Čárka 2" xfId="8"/>
    <cellStyle name="Čárka 2 2" xfId="9"/>
    <cellStyle name="Čárka 2 2 2" xfId="61"/>
    <cellStyle name="Čárka 2 2 2 2" xfId="75"/>
    <cellStyle name="Čárka 2 2 3" xfId="70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Hypertextový odkaz" xfId="57" builtinId="8"/>
    <cellStyle name="Hypertextový odkaz 2" xfId="81"/>
    <cellStyle name="Hypertextový odkaz 3" xfId="79"/>
    <cellStyle name="Měna" xfId="19"/>
    <cellStyle name="Měna 2" xfId="20"/>
    <cellStyle name="Měna 2 2" xfId="62"/>
    <cellStyle name="Měna 2 2 2" xfId="76"/>
    <cellStyle name="Měna 2 3" xfId="71"/>
    <cellStyle name="Měna 3" xfId="80"/>
    <cellStyle name="Měna 4" xfId="82"/>
    <cellStyle name="Měna 5" xfId="83"/>
    <cellStyle name="Měna 6" xfId="86"/>
    <cellStyle name="Měna 7" xfId="87"/>
    <cellStyle name="Měna0" xfId="21"/>
    <cellStyle name="Měna0 2" xfId="22"/>
    <cellStyle name="Měna0 2 2" xfId="23"/>
    <cellStyle name="Měna0 2 2 2" xfId="63"/>
    <cellStyle name="Měna0 2 2 2 2" xfId="77"/>
    <cellStyle name="Měna0 2 2 3" xfId="72"/>
    <cellStyle name="Měna0 3" xfId="24"/>
    <cellStyle name="Měna0 3 2" xfId="64"/>
    <cellStyle name="Měna0 3 2 2" xfId="78"/>
    <cellStyle name="Měna0 3 3" xfId="73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18" xfId="66"/>
    <cellStyle name="Normální 19" xfId="84"/>
    <cellStyle name="normální 2" xfId="1"/>
    <cellStyle name="Normální 2 2" xfId="36"/>
    <cellStyle name="Normální 2 3" xfId="37"/>
    <cellStyle name="Normální 2 4" xfId="38"/>
    <cellStyle name="Normální 2 5" xfId="39"/>
    <cellStyle name="Normální 2 6" xfId="68"/>
    <cellStyle name="Normální 20" xfId="85"/>
    <cellStyle name="normální 3" xfId="40"/>
    <cellStyle name="normální 3 2" xfId="65"/>
    <cellStyle name="normální 3 3" xfId="59"/>
    <cellStyle name="normální 4" xfId="41"/>
    <cellStyle name="normální 5" xfId="42"/>
    <cellStyle name="normální 6" xfId="43"/>
    <cellStyle name="normální 6 2" xfId="44"/>
    <cellStyle name="normální 7" xfId="2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 2" xfId="67"/>
    <cellStyle name="Procenta" xfId="58" builtinId="5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zso.cz/csu/czso/ministerstvo-skolstvi-mladeze-a-telovychovy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50"/>
  <sheetViews>
    <sheetView tabSelected="1" zoomScaleNormal="100" workbookViewId="0"/>
  </sheetViews>
  <sheetFormatPr defaultRowHeight="15" x14ac:dyDescent="0.25"/>
  <cols>
    <col min="1" max="1" width="143.7109375" style="9" customWidth="1"/>
  </cols>
  <sheetData>
    <row r="1" spans="1:12" s="106" customFormat="1" ht="19.5" customHeight="1" x14ac:dyDescent="0.25">
      <c r="A1" s="474" t="s">
        <v>330</v>
      </c>
    </row>
    <row r="2" spans="1:12" s="106" customFormat="1" ht="15" customHeight="1" x14ac:dyDescent="0.25">
      <c r="A2" s="641" t="s">
        <v>342</v>
      </c>
      <c r="B2" s="171"/>
      <c r="C2" s="171"/>
      <c r="D2" s="171"/>
      <c r="E2" s="171"/>
      <c r="F2" s="171"/>
      <c r="G2" s="171"/>
      <c r="H2" s="171"/>
      <c r="I2" s="171"/>
    </row>
    <row r="3" spans="1:12" s="106" customFormat="1" ht="15" customHeight="1" x14ac:dyDescent="0.25">
      <c r="A3" s="473" t="s">
        <v>235</v>
      </c>
    </row>
    <row r="4" spans="1:12" s="106" customFormat="1" ht="15" customHeight="1" x14ac:dyDescent="0.2">
      <c r="A4" s="150" t="s">
        <v>236</v>
      </c>
    </row>
    <row r="5" spans="1:12" s="260" customFormat="1" ht="15" customHeight="1" x14ac:dyDescent="0.25">
      <c r="A5" s="471" t="s">
        <v>295</v>
      </c>
      <c r="B5" s="444"/>
      <c r="C5" s="444"/>
      <c r="D5" s="444"/>
      <c r="E5" s="444"/>
      <c r="F5" s="444"/>
      <c r="G5" s="444"/>
      <c r="H5" s="444"/>
    </row>
    <row r="6" spans="1:12" s="260" customFormat="1" ht="15" customHeight="1" x14ac:dyDescent="0.25">
      <c r="A6" s="471" t="s">
        <v>296</v>
      </c>
      <c r="B6" s="444"/>
      <c r="C6" s="444"/>
      <c r="D6" s="444"/>
      <c r="E6" s="444"/>
      <c r="F6" s="444"/>
      <c r="G6" s="444"/>
      <c r="H6" s="444"/>
      <c r="I6" s="444"/>
    </row>
    <row r="7" spans="1:12" s="260" customFormat="1" ht="15" customHeight="1" x14ac:dyDescent="0.25">
      <c r="A7" s="471" t="s">
        <v>312</v>
      </c>
      <c r="B7" s="444"/>
      <c r="C7" s="444"/>
      <c r="D7" s="444"/>
      <c r="E7" s="444"/>
      <c r="F7" s="444"/>
      <c r="G7" s="444"/>
      <c r="H7" s="444"/>
      <c r="I7" s="444"/>
    </row>
    <row r="8" spans="1:12" s="260" customFormat="1" ht="15" customHeight="1" x14ac:dyDescent="0.25">
      <c r="A8" s="471" t="s">
        <v>313</v>
      </c>
      <c r="B8" s="444"/>
      <c r="C8" s="444"/>
      <c r="D8" s="444"/>
      <c r="E8" s="444"/>
      <c r="F8" s="444"/>
      <c r="G8" s="444"/>
      <c r="H8" s="444"/>
      <c r="I8" s="444"/>
    </row>
    <row r="9" spans="1:12" s="260" customFormat="1" ht="15" customHeight="1" x14ac:dyDescent="0.2">
      <c r="B9" s="259"/>
      <c r="C9" s="259"/>
      <c r="D9" s="259"/>
      <c r="E9" s="259"/>
      <c r="F9" s="259"/>
      <c r="G9" s="259"/>
    </row>
    <row r="10" spans="1:12" s="260" customFormat="1" ht="15" customHeight="1" x14ac:dyDescent="0.25">
      <c r="A10" s="471" t="s">
        <v>297</v>
      </c>
      <c r="B10" s="444"/>
      <c r="C10" s="444"/>
      <c r="D10" s="444"/>
      <c r="E10" s="444"/>
      <c r="F10" s="444"/>
      <c r="G10" s="444"/>
      <c r="H10" s="444"/>
    </row>
    <row r="11" spans="1:12" s="260" customFormat="1" ht="15" customHeight="1" x14ac:dyDescent="0.25">
      <c r="A11" s="471" t="s">
        <v>298</v>
      </c>
      <c r="B11" s="444"/>
      <c r="C11" s="444"/>
      <c r="D11" s="444"/>
      <c r="E11" s="444"/>
      <c r="F11" s="444"/>
      <c r="G11" s="444"/>
      <c r="H11" s="444"/>
    </row>
    <row r="12" spans="1:12" s="260" customFormat="1" ht="15" customHeight="1" x14ac:dyDescent="0.25">
      <c r="A12" s="471" t="s">
        <v>299</v>
      </c>
      <c r="B12" s="444"/>
      <c r="C12" s="444"/>
      <c r="D12" s="444"/>
      <c r="E12" s="444"/>
      <c r="F12" s="444"/>
      <c r="G12" s="444"/>
      <c r="H12" s="444"/>
    </row>
    <row r="13" spans="1:12" s="260" customFormat="1" ht="15" customHeight="1" x14ac:dyDescent="0.2">
      <c r="B13" s="259"/>
      <c r="C13" s="259"/>
      <c r="D13" s="259"/>
      <c r="E13" s="259"/>
      <c r="F13" s="259"/>
      <c r="G13" s="259"/>
      <c r="H13" s="259"/>
    </row>
    <row r="14" spans="1:12" s="260" customFormat="1" ht="15" customHeight="1" x14ac:dyDescent="0.25">
      <c r="A14" s="471" t="s">
        <v>300</v>
      </c>
      <c r="B14" s="444"/>
      <c r="C14" s="444"/>
      <c r="D14" s="444"/>
      <c r="E14" s="444"/>
      <c r="F14" s="444"/>
      <c r="G14" s="444"/>
      <c r="H14" s="444"/>
      <c r="I14" s="444"/>
    </row>
    <row r="15" spans="1:12" s="260" customFormat="1" ht="15" customHeight="1" x14ac:dyDescent="0.25">
      <c r="A15" s="471" t="s">
        <v>311</v>
      </c>
      <c r="B15" s="444"/>
      <c r="C15" s="444"/>
      <c r="D15" s="444"/>
      <c r="E15" s="444"/>
      <c r="F15" s="444"/>
      <c r="G15" s="444"/>
      <c r="H15" s="444"/>
      <c r="I15" s="444"/>
    </row>
    <row r="16" spans="1:12" s="260" customFormat="1" ht="15" customHeight="1" x14ac:dyDescent="0.25">
      <c r="A16" s="471" t="s">
        <v>301</v>
      </c>
      <c r="B16" s="444"/>
      <c r="C16" s="444"/>
      <c r="D16" s="444"/>
      <c r="E16" s="444"/>
      <c r="F16" s="444"/>
      <c r="G16" s="444"/>
      <c r="H16" s="444"/>
      <c r="I16" s="444"/>
      <c r="J16" s="444"/>
      <c r="K16" s="444"/>
      <c r="L16" s="444"/>
    </row>
    <row r="17" spans="1:14" s="260" customFormat="1" ht="15" customHeight="1" x14ac:dyDescent="0.25">
      <c r="A17" s="471" t="s">
        <v>302</v>
      </c>
      <c r="B17" s="444"/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</row>
    <row r="18" spans="1:14" s="260" customFormat="1" ht="15" customHeight="1" x14ac:dyDescent="0.25">
      <c r="A18" s="471" t="s">
        <v>303</v>
      </c>
      <c r="B18" s="444"/>
      <c r="C18" s="444"/>
      <c r="D18" s="444"/>
      <c r="E18" s="444"/>
      <c r="F18" s="444"/>
      <c r="G18" s="444"/>
      <c r="H18" s="444"/>
      <c r="I18" s="444"/>
    </row>
    <row r="19" spans="1:14" s="260" customFormat="1" ht="15" customHeight="1" x14ac:dyDescent="0.25">
      <c r="A19" s="471" t="s">
        <v>310</v>
      </c>
      <c r="B19" s="444"/>
      <c r="C19" s="444"/>
      <c r="D19" s="444"/>
      <c r="E19" s="444"/>
      <c r="F19" s="444"/>
      <c r="G19" s="444"/>
      <c r="H19" s="444"/>
      <c r="I19" s="444"/>
    </row>
    <row r="20" spans="1:14" s="260" customFormat="1" ht="15" customHeight="1" x14ac:dyDescent="0.2">
      <c r="A20" s="475" t="s">
        <v>228</v>
      </c>
      <c r="B20" s="259"/>
      <c r="C20" s="259"/>
      <c r="D20" s="259"/>
      <c r="E20" s="259"/>
      <c r="F20" s="259"/>
      <c r="G20" s="259"/>
    </row>
    <row r="21" spans="1:14" s="260" customFormat="1" ht="15" customHeight="1" x14ac:dyDescent="0.25">
      <c r="A21" s="471" t="s">
        <v>304</v>
      </c>
      <c r="B21" s="444"/>
      <c r="C21" s="444"/>
      <c r="D21" s="444"/>
      <c r="E21" s="444"/>
      <c r="F21" s="444"/>
      <c r="G21" s="444"/>
      <c r="H21" s="444"/>
      <c r="I21" s="444"/>
      <c r="J21" s="444"/>
    </row>
    <row r="22" spans="1:14" s="260" customFormat="1" ht="15" customHeight="1" x14ac:dyDescent="0.25">
      <c r="A22" s="471" t="s">
        <v>309</v>
      </c>
      <c r="B22" s="444"/>
      <c r="C22" s="444"/>
      <c r="D22" s="444"/>
      <c r="E22" s="444"/>
      <c r="F22" s="444"/>
      <c r="G22" s="444"/>
      <c r="H22" s="444"/>
      <c r="I22" s="444"/>
      <c r="J22" s="444"/>
      <c r="K22" s="444"/>
    </row>
    <row r="23" spans="1:14" s="260" customFormat="1" ht="15" customHeight="1" x14ac:dyDescent="0.25">
      <c r="A23" s="471" t="s">
        <v>305</v>
      </c>
      <c r="B23" s="444"/>
      <c r="C23" s="444"/>
      <c r="D23" s="444"/>
      <c r="E23" s="444"/>
      <c r="F23" s="444"/>
      <c r="G23" s="444"/>
      <c r="H23" s="444"/>
      <c r="I23" s="444"/>
      <c r="J23" s="444"/>
      <c r="K23" s="444"/>
    </row>
    <row r="24" spans="1:14" s="260" customFormat="1" ht="15" customHeight="1" x14ac:dyDescent="0.25">
      <c r="A24" s="471" t="s">
        <v>306</v>
      </c>
      <c r="B24" s="444"/>
      <c r="C24" s="444"/>
      <c r="D24" s="444"/>
      <c r="E24" s="444"/>
      <c r="F24" s="444"/>
      <c r="G24" s="444"/>
      <c r="H24" s="444"/>
      <c r="I24" s="444"/>
      <c r="J24" s="444"/>
      <c r="K24" s="444"/>
      <c r="L24" s="444"/>
    </row>
    <row r="25" spans="1:14" s="260" customFormat="1" ht="15" customHeight="1" x14ac:dyDescent="0.2">
      <c r="A25" s="475" t="s">
        <v>229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</row>
    <row r="26" spans="1:14" s="260" customFormat="1" ht="15" customHeight="1" x14ac:dyDescent="0.25">
      <c r="A26" s="471" t="s">
        <v>307</v>
      </c>
      <c r="B26" s="444"/>
      <c r="C26" s="444"/>
      <c r="D26" s="444"/>
      <c r="E26" s="444"/>
      <c r="F26" s="444"/>
      <c r="G26" s="444"/>
      <c r="H26" s="444"/>
    </row>
    <row r="27" spans="1:14" s="260" customFormat="1" ht="15" customHeight="1" x14ac:dyDescent="0.25">
      <c r="A27" s="471" t="s">
        <v>308</v>
      </c>
      <c r="B27" s="444"/>
      <c r="C27" s="444"/>
      <c r="D27" s="444"/>
      <c r="E27" s="444"/>
      <c r="F27" s="444"/>
      <c r="G27" s="444"/>
      <c r="H27" s="444"/>
    </row>
    <row r="28" spans="1:14" s="623" customFormat="1" ht="15" customHeight="1" x14ac:dyDescent="0.2">
      <c r="A28" s="625" t="s">
        <v>230</v>
      </c>
      <c r="B28" s="488"/>
      <c r="C28" s="488"/>
      <c r="D28" s="488"/>
      <c r="E28" s="488"/>
      <c r="F28" s="488"/>
      <c r="G28" s="488"/>
      <c r="H28" s="488"/>
    </row>
    <row r="29" spans="1:14" s="260" customFormat="1" ht="15" customHeight="1" x14ac:dyDescent="0.25">
      <c r="A29" s="471" t="s">
        <v>314</v>
      </c>
      <c r="B29" s="444"/>
      <c r="C29" s="444"/>
      <c r="D29" s="444"/>
      <c r="E29" s="444"/>
      <c r="F29" s="444"/>
      <c r="G29" s="444"/>
      <c r="H29" s="444"/>
      <c r="I29" s="444"/>
      <c r="J29" s="444"/>
    </row>
    <row r="30" spans="1:14" s="260" customFormat="1" ht="15" customHeight="1" x14ac:dyDescent="0.25">
      <c r="A30" s="471" t="s">
        <v>315</v>
      </c>
      <c r="B30" s="444"/>
      <c r="C30" s="444"/>
      <c r="D30" s="444"/>
      <c r="E30" s="444"/>
      <c r="F30" s="444"/>
      <c r="G30" s="444"/>
      <c r="H30" s="444"/>
      <c r="I30" s="444"/>
      <c r="J30" s="444"/>
    </row>
    <row r="31" spans="1:14" s="260" customFormat="1" ht="15" customHeight="1" x14ac:dyDescent="0.2">
      <c r="A31" s="475" t="s">
        <v>231</v>
      </c>
      <c r="B31" s="259"/>
      <c r="C31" s="259"/>
      <c r="D31" s="259"/>
      <c r="E31" s="259"/>
      <c r="F31" s="259"/>
      <c r="G31" s="259"/>
      <c r="H31" s="259"/>
    </row>
    <row r="32" spans="1:14" s="260" customFormat="1" ht="15" customHeight="1" x14ac:dyDescent="0.25">
      <c r="A32" s="471" t="s">
        <v>316</v>
      </c>
      <c r="B32" s="444"/>
      <c r="C32" s="444"/>
      <c r="D32" s="444"/>
      <c r="E32" s="444"/>
      <c r="F32" s="444"/>
      <c r="G32" s="444"/>
      <c r="H32" s="444"/>
      <c r="I32" s="444"/>
      <c r="J32" s="444"/>
      <c r="K32" s="444"/>
      <c r="L32" s="444"/>
    </row>
    <row r="33" spans="1:13" s="260" customFormat="1" ht="15" customHeight="1" x14ac:dyDescent="0.25">
      <c r="A33" s="471" t="s">
        <v>317</v>
      </c>
      <c r="B33" s="444"/>
      <c r="C33" s="444"/>
      <c r="D33" s="444"/>
      <c r="E33" s="444"/>
      <c r="F33" s="444"/>
      <c r="G33" s="444"/>
      <c r="H33" s="444"/>
      <c r="I33" s="444"/>
      <c r="J33" s="444"/>
      <c r="K33" s="444"/>
      <c r="L33" s="444"/>
    </row>
    <row r="34" spans="1:13" s="260" customFormat="1" ht="15" customHeight="1" x14ac:dyDescent="0.2">
      <c r="A34" s="475" t="s">
        <v>232</v>
      </c>
      <c r="B34" s="259"/>
      <c r="C34" s="259"/>
      <c r="D34" s="259"/>
      <c r="E34" s="259"/>
      <c r="F34" s="259"/>
      <c r="G34" s="259"/>
      <c r="H34" s="259"/>
      <c r="I34" s="259"/>
    </row>
    <row r="35" spans="1:13" s="623" customFormat="1" ht="15" customHeight="1" x14ac:dyDescent="0.25">
      <c r="A35" s="624" t="s">
        <v>318</v>
      </c>
      <c r="B35" s="81"/>
      <c r="C35" s="81"/>
      <c r="D35" s="81"/>
      <c r="E35" s="81"/>
      <c r="F35" s="81"/>
      <c r="G35" s="81"/>
      <c r="H35" s="81"/>
      <c r="I35" s="81"/>
      <c r="J35" s="81"/>
    </row>
    <row r="36" spans="1:13" s="260" customFormat="1" ht="15" customHeight="1" x14ac:dyDescent="0.25">
      <c r="A36" s="471" t="s">
        <v>319</v>
      </c>
      <c r="B36" s="444"/>
      <c r="C36" s="444"/>
      <c r="D36" s="444"/>
      <c r="E36" s="444"/>
      <c r="F36" s="444"/>
      <c r="G36" s="444"/>
      <c r="H36" s="444"/>
      <c r="I36" s="444"/>
      <c r="J36" s="444"/>
    </row>
    <row r="37" spans="1:13" s="260" customFormat="1" ht="15" customHeight="1" x14ac:dyDescent="0.25">
      <c r="A37" s="471" t="s">
        <v>320</v>
      </c>
      <c r="B37" s="444"/>
      <c r="C37" s="444"/>
      <c r="D37" s="444"/>
      <c r="E37" s="444"/>
      <c r="F37" s="444"/>
      <c r="G37" s="444"/>
      <c r="H37" s="444"/>
      <c r="I37" s="444"/>
      <c r="J37" s="444"/>
      <c r="K37" s="444"/>
      <c r="L37" s="444"/>
    </row>
    <row r="38" spans="1:13" s="260" customFormat="1" ht="15" customHeight="1" x14ac:dyDescent="0.25">
      <c r="A38" s="475" t="s">
        <v>233</v>
      </c>
      <c r="B38" s="444"/>
      <c r="C38" s="444"/>
      <c r="D38" s="444"/>
      <c r="E38" s="444"/>
      <c r="F38" s="444"/>
      <c r="G38" s="444"/>
      <c r="H38" s="444"/>
      <c r="I38" s="444"/>
      <c r="J38" s="444"/>
      <c r="K38" s="444"/>
      <c r="L38" s="444"/>
    </row>
    <row r="39" spans="1:13" s="260" customFormat="1" ht="15" customHeight="1" x14ac:dyDescent="0.25">
      <c r="A39" s="471" t="s">
        <v>321</v>
      </c>
      <c r="B39" s="444"/>
      <c r="C39" s="444"/>
      <c r="D39" s="444"/>
      <c r="E39" s="444"/>
      <c r="F39" s="444"/>
      <c r="G39" s="444"/>
      <c r="H39" s="444"/>
    </row>
    <row r="40" spans="1:13" s="260" customFormat="1" ht="15" customHeight="1" x14ac:dyDescent="0.25">
      <c r="A40" s="471" t="s">
        <v>322</v>
      </c>
      <c r="B40" s="444"/>
      <c r="C40" s="444"/>
      <c r="D40" s="444"/>
      <c r="E40" s="444"/>
      <c r="F40" s="444"/>
      <c r="G40" s="444"/>
      <c r="H40" s="444"/>
      <c r="I40" s="444"/>
    </row>
    <row r="41" spans="1:13" s="260" customFormat="1" ht="15" customHeight="1" x14ac:dyDescent="0.2">
      <c r="A41" s="475" t="s">
        <v>234</v>
      </c>
      <c r="B41" s="259"/>
      <c r="C41" s="259"/>
      <c r="D41" s="259"/>
      <c r="E41" s="259"/>
      <c r="F41" s="259"/>
      <c r="G41" s="259"/>
      <c r="H41" s="259"/>
    </row>
    <row r="42" spans="1:13" s="260" customFormat="1" ht="15" customHeight="1" x14ac:dyDescent="0.25">
      <c r="A42" s="471" t="s">
        <v>323</v>
      </c>
      <c r="B42" s="444"/>
      <c r="C42" s="444"/>
      <c r="D42" s="444"/>
      <c r="E42" s="444"/>
      <c r="F42" s="444"/>
      <c r="G42" s="444"/>
      <c r="H42" s="444"/>
      <c r="I42" s="444"/>
      <c r="J42" s="444"/>
    </row>
    <row r="43" spans="1:13" s="260" customFormat="1" ht="15" customHeight="1" x14ac:dyDescent="0.25">
      <c r="A43" s="471" t="s">
        <v>324</v>
      </c>
      <c r="B43" s="444"/>
      <c r="C43" s="444"/>
      <c r="D43" s="444"/>
      <c r="E43" s="444"/>
      <c r="F43" s="444"/>
      <c r="G43" s="444"/>
      <c r="H43" s="444"/>
      <c r="I43" s="444"/>
      <c r="J43" s="444"/>
      <c r="K43" s="444"/>
    </row>
    <row r="44" spans="1:13" s="260" customFormat="1" ht="15" customHeight="1" x14ac:dyDescent="0.2">
      <c r="A44" s="475" t="s">
        <v>201</v>
      </c>
      <c r="B44" s="259"/>
      <c r="C44" s="259"/>
      <c r="D44" s="259"/>
      <c r="E44" s="259"/>
      <c r="F44" s="259"/>
      <c r="G44" s="259"/>
      <c r="H44" s="259"/>
      <c r="I44" s="259"/>
    </row>
    <row r="45" spans="1:13" s="260" customFormat="1" ht="15" customHeight="1" x14ac:dyDescent="0.25">
      <c r="A45" s="471" t="s">
        <v>325</v>
      </c>
      <c r="B45" s="444"/>
      <c r="C45" s="444"/>
      <c r="D45" s="444"/>
      <c r="E45" s="444"/>
      <c r="F45" s="444"/>
      <c r="G45" s="444"/>
      <c r="H45" s="444"/>
      <c r="I45" s="444"/>
      <c r="J45" s="444"/>
      <c r="K45" s="444"/>
      <c r="L45" s="444"/>
      <c r="M45" s="444"/>
    </row>
    <row r="46" spans="1:13" s="260" customFormat="1" ht="15" customHeight="1" x14ac:dyDescent="0.25">
      <c r="A46" s="471" t="s">
        <v>326</v>
      </c>
      <c r="B46" s="444"/>
      <c r="C46" s="444"/>
      <c r="D46" s="444"/>
      <c r="E46" s="444"/>
      <c r="F46" s="444"/>
      <c r="G46" s="444"/>
      <c r="H46" s="444"/>
      <c r="I46" s="444"/>
      <c r="J46" s="444"/>
      <c r="K46" s="444"/>
      <c r="L46" s="444"/>
    </row>
    <row r="47" spans="1:13" s="260" customFormat="1" ht="15" customHeight="1" x14ac:dyDescent="0.25">
      <c r="A47" s="471" t="s">
        <v>327</v>
      </c>
      <c r="B47" s="444"/>
      <c r="C47" s="444"/>
      <c r="D47" s="444"/>
      <c r="E47" s="444"/>
      <c r="F47" s="444"/>
      <c r="G47" s="444"/>
      <c r="H47" s="444"/>
      <c r="I47" s="444"/>
      <c r="J47" s="444"/>
      <c r="K47" s="444"/>
      <c r="L47" s="444"/>
    </row>
    <row r="48" spans="1:13" s="260" customFormat="1" ht="15" customHeight="1" x14ac:dyDescent="0.25">
      <c r="A48" s="471" t="s">
        <v>328</v>
      </c>
      <c r="B48" s="444"/>
      <c r="C48" s="444"/>
      <c r="D48" s="444"/>
      <c r="E48" s="444"/>
      <c r="F48" s="444"/>
      <c r="G48" s="444"/>
      <c r="H48" s="444"/>
      <c r="I48" s="444"/>
      <c r="J48" s="444"/>
      <c r="K48" s="444"/>
      <c r="L48" s="444"/>
    </row>
    <row r="49" spans="1:12" s="260" customFormat="1" ht="15" customHeight="1" x14ac:dyDescent="0.25">
      <c r="A49" s="471" t="s">
        <v>329</v>
      </c>
      <c r="B49" s="444"/>
      <c r="C49" s="444"/>
      <c r="D49" s="444"/>
      <c r="E49" s="444"/>
      <c r="F49" s="444"/>
      <c r="G49" s="444"/>
      <c r="H49" s="444"/>
      <c r="I49" s="444"/>
      <c r="J49" s="444"/>
      <c r="K49" s="444"/>
      <c r="L49" s="444"/>
    </row>
    <row r="50" spans="1:12" s="106" customFormat="1" ht="15" customHeight="1" x14ac:dyDescent="0.2"/>
  </sheetData>
  <hyperlinks>
    <hyperlink ref="A5" location="'2.2.1'!A1" tooltip="T26" display="Tab. 2.2.1: Základní školy celkem – školy, třídy, žáci a učitelé, v časové řadě 2009/10–2019/20"/>
    <hyperlink ref="A6" location="'2.2.2'!A1" tooltip="T27" display="Tab. 2.2.2: Základní školy podle zřizovatele – školy, třídy, žáci a učitelé, v časové řadě 2009/10–2019/20"/>
    <hyperlink ref="A7" location="'2.2.3'!A1" tooltip="T28" display="Tab. 2.2.3: Základní školy v krajském srovnání – školy, třídy, žáci a učitelé, ve školním roce 2019/20"/>
    <hyperlink ref="A8" location="'2.2.4'!A1" tooltip="T29" display="Tab. 2.2.4: Základní školy podle zřizovatele v krajském srovnání – školy, třídy a žáci, ve školním roce 2019/20"/>
    <hyperlink ref="A10" location="'2.2.5'!A1" tooltip="T30" display="Tab. 2.2.5: Základní školy v krajském srovnání – počet tříd, v časové řadě 2009/10–2019/20"/>
    <hyperlink ref="A11" location="'2.2.6'!A1" tooltip="T31" display="Tab. 2.2.6: Základní školy v krajském srovnání – počet žáků, v časové řadě 2009/10–2019/2020"/>
    <hyperlink ref="A12" location="'2.2.7'!A1" tooltip="T32" display="Tab. 2.2.7: Základní školy v krajském srovnání – počet učitelů, v časové řadě 2009/10–2019/20"/>
    <hyperlink ref="A14" location="'2.2.8'!A1" tooltip="T33" display="Tab. 2.2.8: Základní školy celkem – žáci podle typu a zřizovatele škol, v časové řadě 2009/10–2019/20"/>
    <hyperlink ref="A15" location="'2.2.9'!A1" tooltip="T34" display="Tab. 2.2.9: Základní školy v krajském srovnání – žáci podle typu a zřizovatele škol, ve školním roce 2019/20"/>
    <hyperlink ref="A16" location="'2.2.10'!A1" tooltip="T35" display="Tab. 2.2.10: Základní školy celkem – žáci podle pohlaví, občanství a údaje, zda jsou zdravotně postižení, v časové řadě 2009/10–2019/20"/>
    <hyperlink ref="A17" location="'2.2.11'!A1" tooltip="T36" display="Tab. 2.2.11: Základní školy v krajském srovnání – žáci podle pohlaví, občanství a údaje, zda jsou zdravotně postižení, ve školním roce 2019/20"/>
    <hyperlink ref="A18" location="'2.2.12'!A1" tooltip="T37" display="Tab. 2.2.12: Základní školy celkem – žáci podle navštěvovaného ročníku, v časové řadě 2009/10–2019/20"/>
    <hyperlink ref="A19" location="'2.2.13'!A1" tooltip="T38" display="Tab. 2.2.13: Základní školy v krajském srovnání – žáci podle navštěvovaného ročníku, ve školním roce 2019/20"/>
    <hyperlink ref="A21" location="'2.2.14'!A1" tooltip="T39" display="Tab. 2.2.14: Základní školy celkem – žáci nově přijatí do 1. ročníku podle pohlaví a věku, v časové řadě 2009/10–2019/20"/>
    <hyperlink ref="A22" location="'2.2.15'!A1" tooltip="T40" display="Tab. 2.2.15: Základní školy v krajském srovnání – žáci nově přijatí do 1. ročníku podle pohlaví a věku, ve školním roce 2019/20"/>
    <hyperlink ref="A23" location="'2.2.16'!A1" tooltip="T41" display="Tab. 2.2.16: Základní školy v krajském srovnání – počet žáků nově přijatých do 1. ročníku celkem, v časové řadě 2009/10–2019/20"/>
    <hyperlink ref="A24" location="'2.2.17'!A1" tooltip="T42" display="Tab. 2.2.17: Základní školy v krajském srovnání – počet žáků 7letých a starších nově přijatých do 1. ročníku, v časové řadě 2009/10–2019/20"/>
    <hyperlink ref="A26" location="'2.2.18'!A1" tooltip="T43" display="Tab. 2.2.18: Základní školy celkem – žáci opakující ročník, v časové řadě 2009/10–2019/20"/>
    <hyperlink ref="A27" location="'2.2.19'!A1" tooltip="T44" display="Tab. 2.2.19: Základní školy v krajském srovnání – žáci opakující ročník, ve školním roce 2019/20"/>
    <hyperlink ref="A29" location="'2.2.20'!A1" tooltip="T45" display="Tab. 2.2.20: Základní školy celkem – žáci, kteří ukončili povinnou školní docházku, v časové řadě 2008/09–2018/19"/>
    <hyperlink ref="A30" location="'2.2.21'!A1" tooltip="T46" display="Tab. 2.2.21: Základní školy v krajském srovnání – žáci, kteří ukončili povinnou školní docházku, ve školním roce 2018/19"/>
    <hyperlink ref="A32" location="'2.2.22'!A1" tooltip="T47" display="Tab. 2.2.22: Základní školy celkem – žáci, kteří přestoupili na víceletá gymnázia nebo osmileté konzervatoře, v časové řadě 2008/09–2018/19"/>
    <hyperlink ref="A33" location="'2.2.23'!A1" tooltip="T48" display="Tab. 2.2.23: Základní školy v krajském srovnání – žáci, kteří přestoupili na víceletá gymnázia nebo osmileté konzervatoře, ve školním roce 2018/19"/>
    <hyperlink ref="A35" location="'2.2.24'!A1" tooltip="T49" display="Tab. 2.2.24: Základní školy celkem – žáci s jiným než českým státním občanstvím, v časové řadě 2009/10–2019/20"/>
    <hyperlink ref="A36" location="'2.2.25'!A1" tooltip="T50" display="Tab. 2.2.25: Základní školy v krajském srovnání – žáci s jiným než českým státním občanstvím, ve školním roce 2019/20"/>
    <hyperlink ref="A37" location="'2.2.26'!A1" tooltip="T51" display="Tab. 2.2.26: Základní školy v krajském srovnání – počet žáků s jiným než českým státním občanstvím, v časové řadě 2009/10–2019/20"/>
    <hyperlink ref="A39" location="'2.2.27'!A1" tooltip="T52" display="Tab. 2.2.27: Základní školy celkem – žáci učící se cizí jazyky, v časové řadě 2009/10–2019/20"/>
    <hyperlink ref="A40" location="'2.2.28'!A1" tooltip="T53" display="Tab. 2.2.28: Základní školy v krajském srovnání – žáci učící se cizí jazyky, ve školním roce 2019/20"/>
    <hyperlink ref="A42" location="'2.2.29'!A1" tooltip="T54" display="Tab. 2.2.29: Základní školy celkem – speciální vzdělávání – školy, třídy a žáci, v časové řadě 2009/10–2019/20"/>
    <hyperlink ref="A43" location="'2.2.30'!A1" tooltip="T55" display="Tab. 2.2.30: Základní školy v krajském srovnání – speciální vzdělávání – školy, třídy a žáci, ve školním roce 2019/20"/>
    <hyperlink ref="A45" location="'2.2.31'!A1" tooltip="T56" display="Tab. 2.2.31: Základní školy celkem – žáci se zdravotním postižením podle druhu postižení, v časové řadě 2009/10–2019/20"/>
    <hyperlink ref="A46" location="'2.2.32'!A1" tooltip="T57" display="Tab. 2.2.32: Základní školy celkem – dívky se zdravotním postižením podle druhu postižení, v časové řadě 2009/10–2019/20"/>
    <hyperlink ref="A47" location="'2.2.33'!A1" tooltip="T58" display="Tab. 2.2.33: Základní školy celkem – chlapci se zdravotním postižením podle druhu postižení, v časové řadě 2009/10–2019/20"/>
    <hyperlink ref="A48" location="'2.2.34'!A1" tooltip="T59" display="Tab. 2.2.34: Základní školy v krajském srovnání – žáci se zdravotním postižením podle druhu postižení, ve školním roce 2019/20"/>
    <hyperlink ref="A49" location="'2.2.35'!A1" tooltip="T60" display="Tab. 2.2.35: Základní školy v krajském srovnání – počet žáků se zdravotním postižením, v časové řadě 2009/10–2019/20"/>
    <hyperlink ref="A2" r:id="rId1"/>
  </hyperlinks>
  <pageMargins left="0.70866141732283472" right="0.70866141732283472" top="0.78740157480314965" bottom="0.78740157480314965" header="0.31496062992125984" footer="0.31496062992125984"/>
  <pageSetup paperSize="9" scale="85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9"/>
  <dimension ref="A1:AG35"/>
  <sheetViews>
    <sheetView zoomScaleNormal="100" workbookViewId="0"/>
  </sheetViews>
  <sheetFormatPr defaultRowHeight="15" x14ac:dyDescent="0.25"/>
  <cols>
    <col min="1" max="1" width="12.85546875" customWidth="1"/>
    <col min="2" max="2" width="5.7109375" customWidth="1"/>
    <col min="3" max="4" width="7" customWidth="1"/>
    <col min="5" max="5" width="6.42578125" customWidth="1"/>
    <col min="6" max="6" width="7" style="109" customWidth="1"/>
    <col min="7" max="7" width="6.42578125" style="109" customWidth="1"/>
    <col min="8" max="8" width="7" style="109" customWidth="1"/>
    <col min="9" max="9" width="6.42578125" style="109" customWidth="1"/>
    <col min="10" max="10" width="6.42578125" customWidth="1"/>
    <col min="11" max="11" width="5.7109375" customWidth="1"/>
    <col min="12" max="15" width="6.42578125" style="109" customWidth="1"/>
    <col min="16" max="16" width="7" customWidth="1"/>
    <col min="17" max="17" width="6.42578125" customWidth="1"/>
    <col min="18" max="18" width="7" customWidth="1"/>
    <col min="19" max="19" width="5.7109375" customWidth="1"/>
  </cols>
  <sheetData>
    <row r="1" spans="1:19" ht="17.25" customHeight="1" x14ac:dyDescent="0.25">
      <c r="A1" s="132" t="s">
        <v>260</v>
      </c>
      <c r="B1" s="47"/>
      <c r="C1" s="48"/>
      <c r="D1" s="48"/>
      <c r="E1" s="48"/>
      <c r="F1" s="106"/>
      <c r="G1" s="106"/>
      <c r="H1" s="106"/>
      <c r="I1" s="106"/>
      <c r="J1" s="48"/>
      <c r="K1" s="48"/>
      <c r="L1" s="106"/>
      <c r="M1" s="106"/>
      <c r="N1" s="106"/>
      <c r="O1" s="106"/>
      <c r="P1" s="261"/>
      <c r="Q1" s="48"/>
      <c r="R1" s="48"/>
      <c r="S1" s="48"/>
    </row>
    <row r="2" spans="1:19" ht="17.25" customHeight="1" thickBot="1" x14ac:dyDescent="0.3">
      <c r="A2" s="181" t="s">
        <v>89</v>
      </c>
      <c r="B2" s="49"/>
      <c r="C2" s="49"/>
      <c r="D2" s="49"/>
      <c r="E2" s="49"/>
      <c r="F2" s="107"/>
      <c r="G2" s="107"/>
      <c r="H2" s="107"/>
      <c r="I2" s="107"/>
      <c r="J2" s="49"/>
      <c r="K2" s="49"/>
      <c r="L2" s="107"/>
      <c r="M2" s="107"/>
      <c r="N2" s="107"/>
      <c r="O2" s="107"/>
      <c r="P2" s="49"/>
      <c r="Q2" s="49"/>
      <c r="R2" s="49"/>
      <c r="S2" s="49"/>
    </row>
    <row r="3" spans="1:19" ht="17.25" customHeight="1" x14ac:dyDescent="0.25">
      <c r="A3" s="665" t="s">
        <v>93</v>
      </c>
      <c r="B3" s="667"/>
      <c r="C3" s="725" t="s">
        <v>54</v>
      </c>
      <c r="D3" s="643" t="s">
        <v>189</v>
      </c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6"/>
      <c r="P3" s="665" t="s">
        <v>190</v>
      </c>
      <c r="Q3" s="666"/>
      <c r="R3" s="666"/>
      <c r="S3" s="667"/>
    </row>
    <row r="4" spans="1:19" ht="17.25" customHeight="1" x14ac:dyDescent="0.25">
      <c r="A4" s="668"/>
      <c r="B4" s="669"/>
      <c r="C4" s="726"/>
      <c r="D4" s="654" t="s">
        <v>133</v>
      </c>
      <c r="E4" s="661"/>
      <c r="F4" s="661"/>
      <c r="G4" s="661"/>
      <c r="H4" s="661"/>
      <c r="I4" s="661"/>
      <c r="J4" s="651" t="s">
        <v>132</v>
      </c>
      <c r="K4" s="753"/>
      <c r="L4" s="753"/>
      <c r="M4" s="753"/>
      <c r="N4" s="753"/>
      <c r="O4" s="755"/>
      <c r="P4" s="752" t="s">
        <v>161</v>
      </c>
      <c r="Q4" s="753"/>
      <c r="R4" s="651" t="s">
        <v>242</v>
      </c>
      <c r="S4" s="755"/>
    </row>
    <row r="5" spans="1:19" ht="17.25" customHeight="1" x14ac:dyDescent="0.25">
      <c r="A5" s="668"/>
      <c r="B5" s="669"/>
      <c r="C5" s="759"/>
      <c r="D5" s="757" t="s">
        <v>2</v>
      </c>
      <c r="E5" s="754"/>
      <c r="F5" s="758" t="s">
        <v>48</v>
      </c>
      <c r="G5" s="754"/>
      <c r="H5" s="758" t="s">
        <v>49</v>
      </c>
      <c r="I5" s="754"/>
      <c r="J5" s="660" t="s">
        <v>2</v>
      </c>
      <c r="K5" s="661"/>
      <c r="L5" s="660" t="s">
        <v>48</v>
      </c>
      <c r="M5" s="661"/>
      <c r="N5" s="660" t="s">
        <v>49</v>
      </c>
      <c r="O5" s="662"/>
      <c r="P5" s="675"/>
      <c r="Q5" s="754"/>
      <c r="R5" s="754"/>
      <c r="S5" s="756"/>
    </row>
    <row r="6" spans="1:19" ht="17.25" customHeight="1" thickBot="1" x14ac:dyDescent="0.3">
      <c r="A6" s="670"/>
      <c r="B6" s="671"/>
      <c r="C6" s="352" t="s">
        <v>59</v>
      </c>
      <c r="D6" s="353" t="s">
        <v>59</v>
      </c>
      <c r="E6" s="354" t="s">
        <v>84</v>
      </c>
      <c r="F6" s="345" t="s">
        <v>59</v>
      </c>
      <c r="G6" s="354" t="s">
        <v>122</v>
      </c>
      <c r="H6" s="345" t="s">
        <v>59</v>
      </c>
      <c r="I6" s="354" t="s">
        <v>122</v>
      </c>
      <c r="J6" s="345" t="s">
        <v>59</v>
      </c>
      <c r="K6" s="354" t="s">
        <v>84</v>
      </c>
      <c r="L6" s="345" t="s">
        <v>59</v>
      </c>
      <c r="M6" s="354" t="s">
        <v>123</v>
      </c>
      <c r="N6" s="345" t="s">
        <v>59</v>
      </c>
      <c r="O6" s="355" t="s">
        <v>123</v>
      </c>
      <c r="P6" s="353" t="s">
        <v>59</v>
      </c>
      <c r="Q6" s="356" t="s">
        <v>84</v>
      </c>
      <c r="R6" s="357" t="s">
        <v>59</v>
      </c>
      <c r="S6" s="358" t="s">
        <v>84</v>
      </c>
    </row>
    <row r="7" spans="1:19" ht="17.25" customHeight="1" x14ac:dyDescent="0.25">
      <c r="A7" s="663" t="s">
        <v>6</v>
      </c>
      <c r="B7" s="664"/>
      <c r="C7" s="112">
        <v>789486</v>
      </c>
      <c r="D7" s="75">
        <v>760396</v>
      </c>
      <c r="E7" s="226">
        <v>0.9631532414760996</v>
      </c>
      <c r="F7" s="199">
        <v>452044</v>
      </c>
      <c r="G7" s="226">
        <v>0.59448497887942597</v>
      </c>
      <c r="H7" s="199">
        <v>308352</v>
      </c>
      <c r="I7" s="226">
        <v>0.40551502112057403</v>
      </c>
      <c r="J7" s="199">
        <v>29090</v>
      </c>
      <c r="K7" s="226">
        <v>3.6846758523900361E-2</v>
      </c>
      <c r="L7" s="199">
        <v>13336</v>
      </c>
      <c r="M7" s="226">
        <v>0.45843932622894468</v>
      </c>
      <c r="N7" s="199">
        <v>15754</v>
      </c>
      <c r="O7" s="227">
        <v>0.54156067377105532</v>
      </c>
      <c r="P7" s="7">
        <v>778096</v>
      </c>
      <c r="Q7" s="155">
        <v>0.98557289172955564</v>
      </c>
      <c r="R7" s="85">
        <v>11390</v>
      </c>
      <c r="S7" s="143">
        <v>1.4427108270444314E-2</v>
      </c>
    </row>
    <row r="8" spans="1:19" ht="17.25" customHeight="1" x14ac:dyDescent="0.25">
      <c r="A8" s="663" t="s">
        <v>7</v>
      </c>
      <c r="B8" s="664"/>
      <c r="C8" s="112">
        <v>794642</v>
      </c>
      <c r="D8" s="75">
        <v>767200</v>
      </c>
      <c r="E8" s="226">
        <v>0.96546620994108034</v>
      </c>
      <c r="F8" s="199">
        <v>461774</v>
      </c>
      <c r="G8" s="226">
        <v>0.60189520333680913</v>
      </c>
      <c r="H8" s="199">
        <v>305426</v>
      </c>
      <c r="I8" s="226">
        <v>0.39810479666319082</v>
      </c>
      <c r="J8" s="199">
        <v>27442</v>
      </c>
      <c r="K8" s="226">
        <v>3.4533790058919614E-2</v>
      </c>
      <c r="L8" s="199">
        <v>12553</v>
      </c>
      <c r="M8" s="226">
        <v>0.4574375045550616</v>
      </c>
      <c r="N8" s="199">
        <v>14889</v>
      </c>
      <c r="O8" s="227">
        <v>0.5425624954449384</v>
      </c>
      <c r="P8" s="7">
        <v>782625</v>
      </c>
      <c r="Q8" s="155">
        <v>0.98487746683412158</v>
      </c>
      <c r="R8" s="85">
        <v>12017</v>
      </c>
      <c r="S8" s="143">
        <v>1.5122533165878471E-2</v>
      </c>
    </row>
    <row r="9" spans="1:19" ht="17.25" customHeight="1" x14ac:dyDescent="0.25">
      <c r="A9" s="663" t="s">
        <v>8</v>
      </c>
      <c r="B9" s="664"/>
      <c r="C9" s="112">
        <v>807950</v>
      </c>
      <c r="D9" s="75">
        <v>782125</v>
      </c>
      <c r="E9" s="226">
        <v>0.96803638839037065</v>
      </c>
      <c r="F9" s="199">
        <v>476218</v>
      </c>
      <c r="G9" s="226">
        <v>0.60887709765063125</v>
      </c>
      <c r="H9" s="199">
        <v>305907</v>
      </c>
      <c r="I9" s="226">
        <v>0.3911229023493687</v>
      </c>
      <c r="J9" s="199">
        <v>25825</v>
      </c>
      <c r="K9" s="226">
        <v>3.1963611609629308E-2</v>
      </c>
      <c r="L9" s="199">
        <v>11888</v>
      </c>
      <c r="M9" s="226">
        <v>0.46032913843175216</v>
      </c>
      <c r="N9" s="199">
        <v>13937</v>
      </c>
      <c r="O9" s="227">
        <v>0.53967086156824784</v>
      </c>
      <c r="P9" s="7">
        <v>795210</v>
      </c>
      <c r="Q9" s="155">
        <v>0.98423169750603379</v>
      </c>
      <c r="R9" s="85">
        <v>12740</v>
      </c>
      <c r="S9" s="143">
        <v>1.576830249396621E-2</v>
      </c>
    </row>
    <row r="10" spans="1:19" ht="17.25" customHeight="1" x14ac:dyDescent="0.25">
      <c r="A10" s="663" t="s">
        <v>9</v>
      </c>
      <c r="B10" s="664"/>
      <c r="C10" s="112">
        <v>827654</v>
      </c>
      <c r="D10" s="75">
        <v>802805</v>
      </c>
      <c r="E10" s="226">
        <v>0.9699765844181264</v>
      </c>
      <c r="F10" s="199">
        <v>494550</v>
      </c>
      <c r="G10" s="226">
        <v>0.61602755339092308</v>
      </c>
      <c r="H10" s="199">
        <v>308255</v>
      </c>
      <c r="I10" s="226">
        <v>0.38397244660907692</v>
      </c>
      <c r="J10" s="199">
        <v>24849</v>
      </c>
      <c r="K10" s="226">
        <v>3.0023415581873585E-2</v>
      </c>
      <c r="L10" s="199">
        <v>11433</v>
      </c>
      <c r="M10" s="226">
        <v>0.46009899794760351</v>
      </c>
      <c r="N10" s="199">
        <v>13416</v>
      </c>
      <c r="O10" s="227">
        <v>0.53990100205239644</v>
      </c>
      <c r="P10" s="7">
        <v>813940</v>
      </c>
      <c r="Q10" s="155">
        <v>0.98343027400338789</v>
      </c>
      <c r="R10" s="85">
        <v>13714</v>
      </c>
      <c r="S10" s="143">
        <v>1.6569725996612109E-2</v>
      </c>
    </row>
    <row r="11" spans="1:19" ht="17.25" customHeight="1" x14ac:dyDescent="0.25">
      <c r="A11" s="663" t="s">
        <v>10</v>
      </c>
      <c r="B11" s="664"/>
      <c r="C11" s="112">
        <v>854137</v>
      </c>
      <c r="D11" s="75">
        <v>829517</v>
      </c>
      <c r="E11" s="226">
        <v>0.97117558424468209</v>
      </c>
      <c r="F11" s="199">
        <v>517885</v>
      </c>
      <c r="G11" s="226">
        <v>0.62432114109777137</v>
      </c>
      <c r="H11" s="199">
        <v>311632</v>
      </c>
      <c r="I11" s="226">
        <v>0.37567885890222863</v>
      </c>
      <c r="J11" s="199">
        <v>24620</v>
      </c>
      <c r="K11" s="226">
        <v>2.8824415755317939E-2</v>
      </c>
      <c r="L11" s="199">
        <v>11719</v>
      </c>
      <c r="M11" s="226">
        <v>0.47599512591389115</v>
      </c>
      <c r="N11" s="199">
        <v>12901</v>
      </c>
      <c r="O11" s="227">
        <v>0.52400487408610885</v>
      </c>
      <c r="P11" s="7">
        <v>839019</v>
      </c>
      <c r="Q11" s="155">
        <v>0.98230026330670606</v>
      </c>
      <c r="R11" s="85">
        <v>15118</v>
      </c>
      <c r="S11" s="143">
        <v>1.7699736693293933E-2</v>
      </c>
    </row>
    <row r="12" spans="1:19" ht="17.25" customHeight="1" x14ac:dyDescent="0.25">
      <c r="A12" s="663" t="s">
        <v>11</v>
      </c>
      <c r="B12" s="664"/>
      <c r="C12" s="112">
        <v>880251</v>
      </c>
      <c r="D12" s="75">
        <v>855570</v>
      </c>
      <c r="E12" s="226">
        <v>0.97196140646247486</v>
      </c>
      <c r="F12" s="199">
        <v>539220</v>
      </c>
      <c r="G12" s="226">
        <v>0.63024650233177881</v>
      </c>
      <c r="H12" s="199">
        <v>316350</v>
      </c>
      <c r="I12" s="226">
        <v>0.36975349766822119</v>
      </c>
      <c r="J12" s="199">
        <v>24681</v>
      </c>
      <c r="K12" s="226">
        <v>2.8038593537525091E-2</v>
      </c>
      <c r="L12" s="199">
        <v>12208</v>
      </c>
      <c r="M12" s="226">
        <v>0.49463149791337468</v>
      </c>
      <c r="N12" s="199">
        <v>12473</v>
      </c>
      <c r="O12" s="227">
        <v>0.50536850208662532</v>
      </c>
      <c r="P12" s="7">
        <v>863613</v>
      </c>
      <c r="Q12" s="155">
        <v>0.98109857302064984</v>
      </c>
      <c r="R12" s="85">
        <v>16638</v>
      </c>
      <c r="S12" s="143">
        <v>1.8901426979350208E-2</v>
      </c>
    </row>
    <row r="13" spans="1:19" ht="17.25" customHeight="1" x14ac:dyDescent="0.25">
      <c r="A13" s="663" t="s">
        <v>12</v>
      </c>
      <c r="B13" s="664"/>
      <c r="C13" s="112">
        <v>906188</v>
      </c>
      <c r="D13" s="75">
        <v>883254</v>
      </c>
      <c r="E13" s="226">
        <v>0.97469178581044991</v>
      </c>
      <c r="F13" s="199">
        <v>557138</v>
      </c>
      <c r="G13" s="226">
        <v>0.63077891523842522</v>
      </c>
      <c r="H13" s="199">
        <v>326116</v>
      </c>
      <c r="I13" s="226">
        <v>0.36922108476157484</v>
      </c>
      <c r="J13" s="199">
        <v>22934</v>
      </c>
      <c r="K13" s="226">
        <v>2.5308214189550073E-2</v>
      </c>
      <c r="L13" s="199">
        <v>11828</v>
      </c>
      <c r="M13" s="226">
        <v>0.51574082148774747</v>
      </c>
      <c r="N13" s="199">
        <v>11106</v>
      </c>
      <c r="O13" s="227">
        <v>0.48425917851225253</v>
      </c>
      <c r="P13" s="7">
        <v>887347</v>
      </c>
      <c r="Q13" s="155">
        <v>0.97920850860969244</v>
      </c>
      <c r="R13" s="85">
        <v>18841</v>
      </c>
      <c r="S13" s="143">
        <v>2.0791491390307532E-2</v>
      </c>
    </row>
    <row r="14" spans="1:19" ht="17.25" customHeight="1" x14ac:dyDescent="0.25">
      <c r="A14" s="663" t="s">
        <v>55</v>
      </c>
      <c r="B14" s="664"/>
      <c r="C14" s="112">
        <v>926108</v>
      </c>
      <c r="D14" s="75">
        <v>903982</v>
      </c>
      <c r="E14" s="226">
        <v>0.97610861800135618</v>
      </c>
      <c r="F14" s="199">
        <v>564174</v>
      </c>
      <c r="G14" s="226">
        <v>0.624098709930065</v>
      </c>
      <c r="H14" s="199">
        <v>339808</v>
      </c>
      <c r="I14" s="226">
        <v>0.375901290069935</v>
      </c>
      <c r="J14" s="199">
        <v>22126</v>
      </c>
      <c r="K14" s="226">
        <v>2.3891381998643785E-2</v>
      </c>
      <c r="L14" s="199">
        <v>11525</v>
      </c>
      <c r="M14" s="226">
        <v>0.52088041218476</v>
      </c>
      <c r="N14" s="199">
        <v>10601</v>
      </c>
      <c r="O14" s="227">
        <v>0.47911958781524</v>
      </c>
      <c r="P14" s="7">
        <v>905245</v>
      </c>
      <c r="Q14" s="155">
        <v>0.97747238982926399</v>
      </c>
      <c r="R14" s="85">
        <v>20863</v>
      </c>
      <c r="S14" s="143">
        <v>2.2527610170736026E-2</v>
      </c>
    </row>
    <row r="15" spans="1:19" ht="17.25" customHeight="1" x14ac:dyDescent="0.25">
      <c r="A15" s="663" t="s">
        <v>85</v>
      </c>
      <c r="B15" s="664"/>
      <c r="C15" s="112">
        <v>940928</v>
      </c>
      <c r="D15" s="75">
        <v>918758</v>
      </c>
      <c r="E15" s="226">
        <v>0.97643815467283368</v>
      </c>
      <c r="F15" s="199">
        <v>561784</v>
      </c>
      <c r="G15" s="226">
        <v>0.61146025395153025</v>
      </c>
      <c r="H15" s="199">
        <v>356974</v>
      </c>
      <c r="I15" s="226">
        <v>0.3885397460484698</v>
      </c>
      <c r="J15" s="199">
        <v>22170</v>
      </c>
      <c r="K15" s="226">
        <v>2.3561845327166372E-2</v>
      </c>
      <c r="L15" s="199">
        <v>11658</v>
      </c>
      <c r="M15" s="226">
        <v>0.52584573748308527</v>
      </c>
      <c r="N15" s="199">
        <v>10512</v>
      </c>
      <c r="O15" s="227">
        <v>0.47415426251691473</v>
      </c>
      <c r="P15" s="7">
        <v>917851</v>
      </c>
      <c r="Q15" s="155">
        <v>0.969180426132499</v>
      </c>
      <c r="R15" s="85">
        <v>23077</v>
      </c>
      <c r="S15" s="143">
        <v>2.4525787307849271E-2</v>
      </c>
    </row>
    <row r="16" spans="1:19" ht="17.25" customHeight="1" x14ac:dyDescent="0.25">
      <c r="A16" s="663" t="s">
        <v>196</v>
      </c>
      <c r="B16" s="664"/>
      <c r="C16" s="112">
        <v>952946</v>
      </c>
      <c r="D16" s="75">
        <v>930430</v>
      </c>
      <c r="E16" s="226">
        <v>0.97637221836284538</v>
      </c>
      <c r="F16" s="199">
        <v>551542</v>
      </c>
      <c r="G16" s="226">
        <v>0.5927818320561461</v>
      </c>
      <c r="H16" s="199">
        <v>378888</v>
      </c>
      <c r="I16" s="226">
        <v>0.4072181679438539</v>
      </c>
      <c r="J16" s="199">
        <v>22516</v>
      </c>
      <c r="K16" s="226">
        <v>2.3627781637154677E-2</v>
      </c>
      <c r="L16" s="199">
        <v>11804</v>
      </c>
      <c r="M16" s="226">
        <v>0.5242494226327945</v>
      </c>
      <c r="N16" s="199">
        <v>10712</v>
      </c>
      <c r="O16" s="227">
        <v>0.47575057736720555</v>
      </c>
      <c r="P16" s="7">
        <v>927665</v>
      </c>
      <c r="Q16" s="155">
        <v>0.97347068983971807</v>
      </c>
      <c r="R16" s="85">
        <v>25281</v>
      </c>
      <c r="S16" s="143">
        <v>2.6529310160281906E-2</v>
      </c>
    </row>
    <row r="17" spans="1:33" s="109" customFormat="1" ht="17.25" customHeight="1" thickBot="1" x14ac:dyDescent="0.3">
      <c r="A17" s="663" t="s">
        <v>249</v>
      </c>
      <c r="B17" s="664"/>
      <c r="C17" s="112">
        <v>962348</v>
      </c>
      <c r="D17" s="75">
        <v>939736</v>
      </c>
      <c r="E17" s="226">
        <v>0.97650330233969418</v>
      </c>
      <c r="F17" s="199">
        <v>543308</v>
      </c>
      <c r="G17" s="226">
        <v>0.5781496079750057</v>
      </c>
      <c r="H17" s="199">
        <v>396428</v>
      </c>
      <c r="I17" s="226">
        <v>0.42185039202499425</v>
      </c>
      <c r="J17" s="199">
        <v>22612</v>
      </c>
      <c r="K17" s="226">
        <v>2.3496697660305835E-2</v>
      </c>
      <c r="L17" s="199">
        <v>11781</v>
      </c>
      <c r="M17" s="226">
        <v>0.52100654519724043</v>
      </c>
      <c r="N17" s="199">
        <v>10831</v>
      </c>
      <c r="O17" s="227">
        <v>0.47899345480275962</v>
      </c>
      <c r="P17" s="7">
        <v>935054</v>
      </c>
      <c r="Q17" s="155">
        <v>0.97163811843532688</v>
      </c>
      <c r="R17" s="85">
        <v>27294</v>
      </c>
      <c r="S17" s="143">
        <v>2.8361881564673071E-2</v>
      </c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109" customFormat="1" ht="17.25" customHeight="1" x14ac:dyDescent="0.25">
      <c r="A18" s="678" t="s">
        <v>250</v>
      </c>
      <c r="B18" s="277" t="s">
        <v>87</v>
      </c>
      <c r="C18" s="278">
        <f>C17-C16</f>
        <v>9402</v>
      </c>
      <c r="D18" s="279">
        <f>D17-D16</f>
        <v>9306</v>
      </c>
      <c r="E18" s="323" t="s">
        <v>46</v>
      </c>
      <c r="F18" s="280">
        <f>F17-F16</f>
        <v>-8234</v>
      </c>
      <c r="G18" s="323" t="s">
        <v>46</v>
      </c>
      <c r="H18" s="280">
        <f>H17-H16</f>
        <v>17540</v>
      </c>
      <c r="I18" s="323" t="s">
        <v>46</v>
      </c>
      <c r="J18" s="280">
        <f>J17-J16</f>
        <v>96</v>
      </c>
      <c r="K18" s="323" t="s">
        <v>46</v>
      </c>
      <c r="L18" s="280">
        <f>L17-L16</f>
        <v>-23</v>
      </c>
      <c r="M18" s="323" t="s">
        <v>46</v>
      </c>
      <c r="N18" s="280">
        <f>N17-N16</f>
        <v>119</v>
      </c>
      <c r="O18" s="323" t="s">
        <v>46</v>
      </c>
      <c r="P18" s="279">
        <f>P17-P16</f>
        <v>7389</v>
      </c>
      <c r="Q18" s="323" t="s">
        <v>46</v>
      </c>
      <c r="R18" s="280">
        <f>R17-R16</f>
        <v>2013</v>
      </c>
      <c r="S18" s="324" t="s">
        <v>46</v>
      </c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109" customFormat="1" ht="17.25" customHeight="1" x14ac:dyDescent="0.25">
      <c r="A19" s="679"/>
      <c r="B19" s="291" t="s">
        <v>88</v>
      </c>
      <c r="C19" s="283">
        <f>C17/C16-1</f>
        <v>9.8662463560370561E-3</v>
      </c>
      <c r="D19" s="284">
        <f>D17/D16-1</f>
        <v>1.0001827112195327E-2</v>
      </c>
      <c r="E19" s="330" t="s">
        <v>46</v>
      </c>
      <c r="F19" s="285">
        <f>F17/F16-1</f>
        <v>-1.4929053453771379E-2</v>
      </c>
      <c r="G19" s="330" t="s">
        <v>46</v>
      </c>
      <c r="H19" s="285">
        <f>H17/H16-1</f>
        <v>4.6293363738096671E-2</v>
      </c>
      <c r="I19" s="330" t="s">
        <v>46</v>
      </c>
      <c r="J19" s="285">
        <f>J17/J16-1</f>
        <v>4.2636347486231241E-3</v>
      </c>
      <c r="K19" s="330" t="s">
        <v>46</v>
      </c>
      <c r="L19" s="285">
        <f>L17/L16-1</f>
        <v>-1.9484920365977487E-3</v>
      </c>
      <c r="M19" s="330" t="s">
        <v>46</v>
      </c>
      <c r="N19" s="285">
        <f>N17/N16-1</f>
        <v>1.1109036594473487E-2</v>
      </c>
      <c r="O19" s="330" t="s">
        <v>46</v>
      </c>
      <c r="P19" s="284">
        <f>P17/P16-1</f>
        <v>7.9651598367944665E-3</v>
      </c>
      <c r="Q19" s="330" t="s">
        <v>46</v>
      </c>
      <c r="R19" s="285">
        <f>R17/R16-1</f>
        <v>7.9625014833273999E-2</v>
      </c>
      <c r="S19" s="331" t="s">
        <v>46</v>
      </c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109" customFormat="1" ht="17.25" customHeight="1" x14ac:dyDescent="0.25">
      <c r="A20" s="680" t="s">
        <v>251</v>
      </c>
      <c r="B20" s="295" t="s">
        <v>87</v>
      </c>
      <c r="C20" s="296">
        <f>C17-C12</f>
        <v>82097</v>
      </c>
      <c r="D20" s="297">
        <f>D17-D12</f>
        <v>84166</v>
      </c>
      <c r="E20" s="327" t="s">
        <v>46</v>
      </c>
      <c r="F20" s="298">
        <f>F17-F12</f>
        <v>4088</v>
      </c>
      <c r="G20" s="327" t="s">
        <v>46</v>
      </c>
      <c r="H20" s="298">
        <f>H17-H12</f>
        <v>80078</v>
      </c>
      <c r="I20" s="327" t="s">
        <v>46</v>
      </c>
      <c r="J20" s="298">
        <f>J17-J12</f>
        <v>-2069</v>
      </c>
      <c r="K20" s="327" t="s">
        <v>46</v>
      </c>
      <c r="L20" s="298">
        <f>L17-L12</f>
        <v>-427</v>
      </c>
      <c r="M20" s="327" t="s">
        <v>46</v>
      </c>
      <c r="N20" s="298">
        <f>N17-N12</f>
        <v>-1642</v>
      </c>
      <c r="O20" s="327" t="s">
        <v>46</v>
      </c>
      <c r="P20" s="297">
        <f>P17-P12</f>
        <v>71441</v>
      </c>
      <c r="Q20" s="327" t="s">
        <v>46</v>
      </c>
      <c r="R20" s="298">
        <f>R17-R12</f>
        <v>10656</v>
      </c>
      <c r="S20" s="328" t="s">
        <v>46</v>
      </c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109" customFormat="1" ht="17.25" customHeight="1" x14ac:dyDescent="0.25">
      <c r="A21" s="679"/>
      <c r="B21" s="291" t="s">
        <v>88</v>
      </c>
      <c r="C21" s="283">
        <f>C17/C12-1</f>
        <v>9.3265443606425968E-2</v>
      </c>
      <c r="D21" s="284">
        <f>D17/D12-1</f>
        <v>9.8374183293009398E-2</v>
      </c>
      <c r="E21" s="330" t="s">
        <v>46</v>
      </c>
      <c r="F21" s="285">
        <f>F17/F12-1</f>
        <v>7.5813211676125647E-3</v>
      </c>
      <c r="G21" s="330" t="s">
        <v>46</v>
      </c>
      <c r="H21" s="285">
        <f>H17/H12-1</f>
        <v>0.25313102576260471</v>
      </c>
      <c r="I21" s="330" t="s">
        <v>46</v>
      </c>
      <c r="J21" s="285">
        <f>J17/J12-1</f>
        <v>-8.38296665451157E-2</v>
      </c>
      <c r="K21" s="330" t="s">
        <v>46</v>
      </c>
      <c r="L21" s="285">
        <f>L17/L12-1</f>
        <v>-3.497706422018354E-2</v>
      </c>
      <c r="M21" s="330" t="s">
        <v>46</v>
      </c>
      <c r="N21" s="285">
        <f>N17/N12-1</f>
        <v>-0.13164435179988776</v>
      </c>
      <c r="O21" s="330" t="s">
        <v>46</v>
      </c>
      <c r="P21" s="284">
        <f>P17/P12-1</f>
        <v>8.2723395780285758E-2</v>
      </c>
      <c r="Q21" s="330" t="s">
        <v>46</v>
      </c>
      <c r="R21" s="285">
        <f>R17/R12-1</f>
        <v>0.64046159394157942</v>
      </c>
      <c r="S21" s="331" t="s">
        <v>46</v>
      </c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109" customFormat="1" ht="17.25" customHeight="1" x14ac:dyDescent="0.25">
      <c r="A22" s="680" t="s">
        <v>252</v>
      </c>
      <c r="B22" s="295" t="s">
        <v>87</v>
      </c>
      <c r="C22" s="296">
        <f>C17-C7</f>
        <v>172862</v>
      </c>
      <c r="D22" s="297">
        <f>D17-D7</f>
        <v>179340</v>
      </c>
      <c r="E22" s="327" t="s">
        <v>46</v>
      </c>
      <c r="F22" s="298">
        <f>F17-F7</f>
        <v>91264</v>
      </c>
      <c r="G22" s="327" t="s">
        <v>46</v>
      </c>
      <c r="H22" s="298">
        <f>H17-H7</f>
        <v>88076</v>
      </c>
      <c r="I22" s="327" t="s">
        <v>46</v>
      </c>
      <c r="J22" s="298">
        <f>J17-J7</f>
        <v>-6478</v>
      </c>
      <c r="K22" s="327" t="s">
        <v>46</v>
      </c>
      <c r="L22" s="298">
        <f>L17-L7</f>
        <v>-1555</v>
      </c>
      <c r="M22" s="327" t="s">
        <v>46</v>
      </c>
      <c r="N22" s="298">
        <f>N17-N7</f>
        <v>-4923</v>
      </c>
      <c r="O22" s="327" t="s">
        <v>46</v>
      </c>
      <c r="P22" s="297">
        <f>P17-P7</f>
        <v>156958</v>
      </c>
      <c r="Q22" s="327" t="s">
        <v>46</v>
      </c>
      <c r="R22" s="298">
        <f>R17-R7</f>
        <v>15904</v>
      </c>
      <c r="S22" s="328" t="s">
        <v>46</v>
      </c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109" customFormat="1" ht="17.25" customHeight="1" thickBot="1" x14ac:dyDescent="0.3">
      <c r="A23" s="681"/>
      <c r="B23" s="300" t="s">
        <v>88</v>
      </c>
      <c r="C23" s="359">
        <f>C17/C7-1</f>
        <v>0.21895511763349829</v>
      </c>
      <c r="D23" s="311">
        <f>D17/D7-1</f>
        <v>0.2358507935338956</v>
      </c>
      <c r="E23" s="360" t="s">
        <v>46</v>
      </c>
      <c r="F23" s="312">
        <f>F17/F7-1</f>
        <v>0.2018918512357204</v>
      </c>
      <c r="G23" s="360" t="s">
        <v>46</v>
      </c>
      <c r="H23" s="312">
        <f>H17/H7-1</f>
        <v>0.28563459941884606</v>
      </c>
      <c r="I23" s="360" t="s">
        <v>46</v>
      </c>
      <c r="J23" s="312">
        <f>J17/J7-1</f>
        <v>-0.22268820900653141</v>
      </c>
      <c r="K23" s="360" t="s">
        <v>46</v>
      </c>
      <c r="L23" s="312">
        <f>L17/L7-1</f>
        <v>-0.1166016796640672</v>
      </c>
      <c r="M23" s="360" t="s">
        <v>46</v>
      </c>
      <c r="N23" s="312">
        <f>N17/N7-1</f>
        <v>-0.31249206550717279</v>
      </c>
      <c r="O23" s="360" t="s">
        <v>46</v>
      </c>
      <c r="P23" s="311">
        <f>P17/P7-1</f>
        <v>0.20172061031029598</v>
      </c>
      <c r="Q23" s="360" t="s">
        <v>46</v>
      </c>
      <c r="R23" s="312">
        <f>R17/R7-1</f>
        <v>1.3963125548726953</v>
      </c>
      <c r="S23" s="361" t="s">
        <v>46</v>
      </c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ht="16.5" customHeight="1" x14ac:dyDescent="0.25">
      <c r="A24" s="480" t="s">
        <v>116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</row>
    <row r="25" spans="1:33" ht="16.5" customHeight="1" x14ac:dyDescent="0.25">
      <c r="A25" s="482" t="s">
        <v>77</v>
      </c>
      <c r="B25" s="50"/>
      <c r="C25" s="51"/>
      <c r="D25" s="51"/>
      <c r="E25" s="51"/>
      <c r="F25" s="134"/>
      <c r="G25" s="134"/>
      <c r="H25" s="134"/>
      <c r="I25" s="134"/>
      <c r="J25" s="51"/>
      <c r="K25" s="51"/>
      <c r="L25" s="134"/>
      <c r="M25" s="134"/>
      <c r="N25" s="134"/>
      <c r="O25" s="134"/>
      <c r="P25" s="51"/>
      <c r="Q25" s="51"/>
      <c r="R25" s="51"/>
      <c r="S25" s="51"/>
    </row>
    <row r="26" spans="1:33" s="109" customFormat="1" ht="16.5" customHeight="1" x14ac:dyDescent="0.25">
      <c r="A26" s="482" t="s">
        <v>173</v>
      </c>
      <c r="B26" s="133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109" customFormat="1" ht="16.5" customHeight="1" x14ac:dyDescent="0.25">
      <c r="A27" s="482" t="s">
        <v>174</v>
      </c>
      <c r="B27" s="133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</row>
    <row r="28" spans="1:33" ht="16.5" customHeight="1" x14ac:dyDescent="0.25">
      <c r="A28" s="482" t="s">
        <v>238</v>
      </c>
      <c r="B28" s="40"/>
      <c r="C28" s="73"/>
      <c r="D28" s="137"/>
      <c r="P28" s="94"/>
    </row>
    <row r="29" spans="1:33" ht="16.5" customHeight="1" x14ac:dyDescent="0.25">
      <c r="A29" s="38" t="s">
        <v>237</v>
      </c>
      <c r="B29" s="40"/>
      <c r="C29" s="153"/>
      <c r="D29" s="137"/>
      <c r="K29" s="73"/>
      <c r="L29" s="73"/>
      <c r="M29" s="73"/>
      <c r="N29" s="73"/>
      <c r="O29" s="73"/>
      <c r="P29" s="130"/>
      <c r="Q29" s="131"/>
    </row>
    <row r="30" spans="1:33" ht="15.75" customHeight="1" x14ac:dyDescent="0.25"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</row>
    <row r="31" spans="1:33" ht="15.75" customHeight="1" x14ac:dyDescent="0.25"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</row>
    <row r="32" spans="1:33" ht="15.75" customHeight="1" x14ac:dyDescent="0.25"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</row>
    <row r="33" spans="3:19" ht="15.75" customHeight="1" x14ac:dyDescent="0.25"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</row>
    <row r="34" spans="3:19" ht="15.75" customHeight="1" x14ac:dyDescent="0.25"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</row>
    <row r="35" spans="3:19" ht="15.75" customHeight="1" x14ac:dyDescent="0.25"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</row>
  </sheetData>
  <mergeCells count="28">
    <mergeCell ref="A18:A19"/>
    <mergeCell ref="A20:A21"/>
    <mergeCell ref="A22:A23"/>
    <mergeCell ref="A12:B12"/>
    <mergeCell ref="C3:C5"/>
    <mergeCell ref="A3:B6"/>
    <mergeCell ref="A8:B8"/>
    <mergeCell ref="A9:B9"/>
    <mergeCell ref="A10:B10"/>
    <mergeCell ref="A11:B11"/>
    <mergeCell ref="A13:B13"/>
    <mergeCell ref="A14:B14"/>
    <mergeCell ref="A15:B15"/>
    <mergeCell ref="A16:B16"/>
    <mergeCell ref="A17:B17"/>
    <mergeCell ref="P3:S3"/>
    <mergeCell ref="A7:B7"/>
    <mergeCell ref="P4:Q5"/>
    <mergeCell ref="R4:S5"/>
    <mergeCell ref="D4:I4"/>
    <mergeCell ref="D5:E5"/>
    <mergeCell ref="F5:G5"/>
    <mergeCell ref="H5:I5"/>
    <mergeCell ref="J4:O4"/>
    <mergeCell ref="D3:O3"/>
    <mergeCell ref="J5:K5"/>
    <mergeCell ref="L5:M5"/>
    <mergeCell ref="N5:O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S23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zoomScaleNormal="100" workbookViewId="0"/>
  </sheetViews>
  <sheetFormatPr defaultColWidth="9.140625" defaultRowHeight="15" x14ac:dyDescent="0.25"/>
  <cols>
    <col min="1" max="1" width="17.85546875" style="109" customWidth="1"/>
    <col min="2" max="3" width="7.85546875" style="109" customWidth="1"/>
    <col min="4" max="4" width="6.140625" style="109" customWidth="1"/>
    <col min="5" max="5" width="7.7109375" style="109" customWidth="1"/>
    <col min="6" max="6" width="6.5703125" style="109" customWidth="1"/>
    <col min="7" max="7" width="6.7109375" style="109" customWidth="1"/>
    <col min="8" max="8" width="6.140625" style="109" customWidth="1"/>
    <col min="9" max="9" width="6.42578125" style="109" customWidth="1"/>
    <col min="10" max="10" width="5" style="109" customWidth="1"/>
    <col min="11" max="11" width="6.5703125" style="109" customWidth="1"/>
    <col min="12" max="12" width="5.5703125" style="109" customWidth="1"/>
    <col min="13" max="13" width="6.5703125" style="109" customWidth="1"/>
    <col min="14" max="14" width="5.42578125" style="109" customWidth="1"/>
    <col min="15" max="15" width="7.85546875" style="109" customWidth="1"/>
    <col min="16" max="16" width="6.140625" style="109" customWidth="1"/>
    <col min="17" max="17" width="6.42578125" style="109" customWidth="1"/>
    <col min="18" max="18" width="5" style="109" customWidth="1"/>
    <col min="19" max="19" width="12.140625" style="109" bestFit="1" customWidth="1"/>
    <col min="20" max="16384" width="9.140625" style="109"/>
  </cols>
  <sheetData>
    <row r="1" spans="1:26" ht="17.25" customHeight="1" x14ac:dyDescent="0.25">
      <c r="A1" s="132" t="s">
        <v>261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261"/>
      <c r="O1" s="82"/>
      <c r="P1" s="106"/>
      <c r="Q1" s="106"/>
      <c r="R1" s="106"/>
    </row>
    <row r="2" spans="1:26" ht="17.25" customHeight="1" thickBot="1" x14ac:dyDescent="0.3">
      <c r="A2" s="181" t="s">
        <v>89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107"/>
      <c r="P2" s="107"/>
      <c r="Q2" s="107"/>
      <c r="R2" s="107"/>
    </row>
    <row r="3" spans="1:26" ht="17.25" customHeight="1" x14ac:dyDescent="0.25">
      <c r="A3" s="760" t="s">
        <v>86</v>
      </c>
      <c r="B3" s="725" t="s">
        <v>54</v>
      </c>
      <c r="C3" s="643" t="s">
        <v>189</v>
      </c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6"/>
      <c r="O3" s="665" t="s">
        <v>190</v>
      </c>
      <c r="P3" s="666"/>
      <c r="Q3" s="666"/>
      <c r="R3" s="667"/>
    </row>
    <row r="4" spans="1:26" ht="17.25" customHeight="1" x14ac:dyDescent="0.25">
      <c r="A4" s="761"/>
      <c r="B4" s="726"/>
      <c r="C4" s="654" t="s">
        <v>133</v>
      </c>
      <c r="D4" s="661"/>
      <c r="E4" s="661"/>
      <c r="F4" s="661"/>
      <c r="G4" s="661"/>
      <c r="H4" s="661"/>
      <c r="I4" s="651" t="s">
        <v>132</v>
      </c>
      <c r="J4" s="753"/>
      <c r="K4" s="753"/>
      <c r="L4" s="753"/>
      <c r="M4" s="753"/>
      <c r="N4" s="755"/>
      <c r="O4" s="763" t="s">
        <v>161</v>
      </c>
      <c r="P4" s="753"/>
      <c r="Q4" s="651" t="s">
        <v>242</v>
      </c>
      <c r="R4" s="755"/>
    </row>
    <row r="5" spans="1:26" ht="17.25" customHeight="1" x14ac:dyDescent="0.25">
      <c r="A5" s="761"/>
      <c r="B5" s="759"/>
      <c r="C5" s="757" t="s">
        <v>2</v>
      </c>
      <c r="D5" s="754"/>
      <c r="E5" s="758" t="s">
        <v>48</v>
      </c>
      <c r="F5" s="754"/>
      <c r="G5" s="758" t="s">
        <v>49</v>
      </c>
      <c r="H5" s="754"/>
      <c r="I5" s="660" t="s">
        <v>2</v>
      </c>
      <c r="J5" s="661"/>
      <c r="K5" s="660" t="s">
        <v>48</v>
      </c>
      <c r="L5" s="661"/>
      <c r="M5" s="660" t="s">
        <v>49</v>
      </c>
      <c r="N5" s="662"/>
      <c r="O5" s="764"/>
      <c r="P5" s="754"/>
      <c r="Q5" s="754"/>
      <c r="R5" s="756"/>
    </row>
    <row r="6" spans="1:26" ht="17.25" customHeight="1" thickBot="1" x14ac:dyDescent="0.3">
      <c r="A6" s="762"/>
      <c r="B6" s="352" t="s">
        <v>59</v>
      </c>
      <c r="C6" s="353" t="s">
        <v>59</v>
      </c>
      <c r="D6" s="354" t="s">
        <v>84</v>
      </c>
      <c r="E6" s="345" t="s">
        <v>59</v>
      </c>
      <c r="F6" s="354" t="s">
        <v>122</v>
      </c>
      <c r="G6" s="345" t="s">
        <v>59</v>
      </c>
      <c r="H6" s="354" t="s">
        <v>122</v>
      </c>
      <c r="I6" s="345" t="s">
        <v>59</v>
      </c>
      <c r="J6" s="354" t="s">
        <v>84</v>
      </c>
      <c r="K6" s="345" t="s">
        <v>59</v>
      </c>
      <c r="L6" s="354" t="s">
        <v>123</v>
      </c>
      <c r="M6" s="345" t="s">
        <v>59</v>
      </c>
      <c r="N6" s="355" t="s">
        <v>123</v>
      </c>
      <c r="O6" s="353" t="s">
        <v>59</v>
      </c>
      <c r="P6" s="356" t="s">
        <v>84</v>
      </c>
      <c r="Q6" s="345" t="s">
        <v>59</v>
      </c>
      <c r="R6" s="358" t="s">
        <v>84</v>
      </c>
    </row>
    <row r="7" spans="1:26" ht="17.25" customHeight="1" x14ac:dyDescent="0.25">
      <c r="A7" s="274" t="s">
        <v>15</v>
      </c>
      <c r="B7" s="546">
        <v>962348</v>
      </c>
      <c r="C7" s="511">
        <v>939736</v>
      </c>
      <c r="D7" s="549">
        <v>0.97650330233969418</v>
      </c>
      <c r="E7" s="547">
        <v>543308</v>
      </c>
      <c r="F7" s="549">
        <v>0.5781496079750057</v>
      </c>
      <c r="G7" s="547">
        <v>396428</v>
      </c>
      <c r="H7" s="549">
        <v>0.42185039202499425</v>
      </c>
      <c r="I7" s="547">
        <v>22612</v>
      </c>
      <c r="J7" s="549">
        <v>2.3496697660305835E-2</v>
      </c>
      <c r="K7" s="547">
        <v>11781</v>
      </c>
      <c r="L7" s="549">
        <v>0.52100654519724043</v>
      </c>
      <c r="M7" s="547">
        <v>10831</v>
      </c>
      <c r="N7" s="549">
        <v>0.47899345480275962</v>
      </c>
      <c r="O7" s="212">
        <v>935054</v>
      </c>
      <c r="P7" s="549">
        <v>0.97163811843532688</v>
      </c>
      <c r="Q7" s="548">
        <v>27294</v>
      </c>
      <c r="R7" s="549">
        <v>2.8361881564673071E-2</v>
      </c>
      <c r="S7" s="94"/>
      <c r="T7"/>
      <c r="U7"/>
      <c r="V7"/>
      <c r="W7"/>
      <c r="X7"/>
      <c r="Y7"/>
      <c r="Z7"/>
    </row>
    <row r="8" spans="1:26" ht="17.25" customHeight="1" x14ac:dyDescent="0.25">
      <c r="A8" s="399" t="s">
        <v>16</v>
      </c>
      <c r="B8" s="157">
        <v>110975</v>
      </c>
      <c r="C8" s="397">
        <v>107822</v>
      </c>
      <c r="D8" s="550">
        <v>0.9715881955395359</v>
      </c>
      <c r="E8" s="391">
        <v>65500</v>
      </c>
      <c r="F8" s="550">
        <v>0.60748270297341911</v>
      </c>
      <c r="G8" s="391">
        <v>42322</v>
      </c>
      <c r="H8" s="550">
        <v>0.39251729702658084</v>
      </c>
      <c r="I8" s="391">
        <v>3153</v>
      </c>
      <c r="J8" s="550">
        <v>2.8411804460464068E-2</v>
      </c>
      <c r="K8" s="391">
        <v>1653</v>
      </c>
      <c r="L8" s="550">
        <v>0.52426260704091343</v>
      </c>
      <c r="M8" s="391">
        <v>1500</v>
      </c>
      <c r="N8" s="550">
        <v>0.47573739295908657</v>
      </c>
      <c r="O8" s="72">
        <v>104694</v>
      </c>
      <c r="P8" s="550">
        <v>0.94340166704212658</v>
      </c>
      <c r="Q8" s="442">
        <v>6281</v>
      </c>
      <c r="R8" s="550">
        <v>5.6598332957873393E-2</v>
      </c>
      <c r="S8" s="94"/>
      <c r="T8"/>
      <c r="U8"/>
      <c r="V8"/>
      <c r="W8"/>
      <c r="X8"/>
      <c r="Y8"/>
      <c r="Z8"/>
    </row>
    <row r="9" spans="1:26" ht="17.25" customHeight="1" x14ac:dyDescent="0.25">
      <c r="A9" s="399" t="s">
        <v>17</v>
      </c>
      <c r="B9" s="157">
        <v>136710</v>
      </c>
      <c r="C9" s="397">
        <v>134470</v>
      </c>
      <c r="D9" s="550">
        <v>0.98361495135688681</v>
      </c>
      <c r="E9" s="391">
        <v>80043</v>
      </c>
      <c r="F9" s="550">
        <v>0.59524801070870825</v>
      </c>
      <c r="G9" s="391">
        <v>54427</v>
      </c>
      <c r="H9" s="550">
        <v>0.40475198929129175</v>
      </c>
      <c r="I9" s="391">
        <v>2240</v>
      </c>
      <c r="J9" s="550">
        <v>1.6385048643113159E-2</v>
      </c>
      <c r="K9" s="391">
        <v>1176</v>
      </c>
      <c r="L9" s="550">
        <v>0.52500000000000002</v>
      </c>
      <c r="M9" s="391">
        <v>1064</v>
      </c>
      <c r="N9" s="550">
        <v>0.47499999999999998</v>
      </c>
      <c r="O9" s="72">
        <v>133108</v>
      </c>
      <c r="P9" s="550">
        <v>0.9736522566015654</v>
      </c>
      <c r="Q9" s="442">
        <v>3602</v>
      </c>
      <c r="R9" s="550">
        <v>2.6347743398434643E-2</v>
      </c>
      <c r="S9" s="94"/>
      <c r="T9"/>
      <c r="U9"/>
      <c r="V9"/>
      <c r="W9"/>
      <c r="X9"/>
      <c r="Y9"/>
      <c r="Z9"/>
    </row>
    <row r="10" spans="1:26" ht="17.25" customHeight="1" x14ac:dyDescent="0.25">
      <c r="A10" s="399" t="s">
        <v>18</v>
      </c>
      <c r="B10" s="157">
        <v>58146</v>
      </c>
      <c r="C10" s="397">
        <v>56986</v>
      </c>
      <c r="D10" s="550">
        <v>0.98005021841571216</v>
      </c>
      <c r="E10" s="391">
        <v>32785</v>
      </c>
      <c r="F10" s="550">
        <v>0.57531674446355241</v>
      </c>
      <c r="G10" s="391">
        <v>24201</v>
      </c>
      <c r="H10" s="550">
        <v>0.42468325553644753</v>
      </c>
      <c r="I10" s="391">
        <v>1160</v>
      </c>
      <c r="J10" s="550">
        <v>1.9949781584287826E-2</v>
      </c>
      <c r="K10" s="391">
        <v>596</v>
      </c>
      <c r="L10" s="550">
        <v>0.51379310344827589</v>
      </c>
      <c r="M10" s="391">
        <v>564</v>
      </c>
      <c r="N10" s="550">
        <v>0.48620689655172411</v>
      </c>
      <c r="O10" s="72">
        <v>56365</v>
      </c>
      <c r="P10" s="550">
        <v>0.9693702060330891</v>
      </c>
      <c r="Q10" s="442">
        <v>1781</v>
      </c>
      <c r="R10" s="550">
        <v>3.062979396691088E-2</v>
      </c>
      <c r="S10" s="94"/>
      <c r="T10"/>
      <c r="U10"/>
      <c r="V10"/>
      <c r="W10"/>
      <c r="X10"/>
      <c r="Y10"/>
      <c r="Z10"/>
    </row>
    <row r="11" spans="1:26" ht="17.25" customHeight="1" x14ac:dyDescent="0.25">
      <c r="A11" s="399" t="s">
        <v>19</v>
      </c>
      <c r="B11" s="157">
        <v>52501</v>
      </c>
      <c r="C11" s="397">
        <v>51090</v>
      </c>
      <c r="D11" s="550">
        <v>0.9731243214414963</v>
      </c>
      <c r="E11" s="391">
        <v>29221</v>
      </c>
      <c r="F11" s="550">
        <v>0.57195145821100024</v>
      </c>
      <c r="G11" s="391">
        <v>21869</v>
      </c>
      <c r="H11" s="550">
        <v>0.42804854178899981</v>
      </c>
      <c r="I11" s="391">
        <v>1411</v>
      </c>
      <c r="J11" s="550">
        <v>2.6875678558503646E-2</v>
      </c>
      <c r="K11" s="391">
        <v>779</v>
      </c>
      <c r="L11" s="550">
        <v>0.55209071580439406</v>
      </c>
      <c r="M11" s="391">
        <v>632</v>
      </c>
      <c r="N11" s="550">
        <v>0.44790928419560594</v>
      </c>
      <c r="O11" s="72">
        <v>51223</v>
      </c>
      <c r="P11" s="550">
        <v>0.97565760652178057</v>
      </c>
      <c r="Q11" s="442">
        <v>1278</v>
      </c>
      <c r="R11" s="550">
        <v>2.4342393478219461E-2</v>
      </c>
      <c r="S11" s="94"/>
      <c r="T11"/>
      <c r="U11"/>
      <c r="V11"/>
      <c r="W11"/>
      <c r="X11"/>
      <c r="Y11"/>
      <c r="Z11"/>
    </row>
    <row r="12" spans="1:26" ht="17.25" customHeight="1" x14ac:dyDescent="0.25">
      <c r="A12" s="399" t="s">
        <v>20</v>
      </c>
      <c r="B12" s="157">
        <v>25151</v>
      </c>
      <c r="C12" s="397">
        <v>24530</v>
      </c>
      <c r="D12" s="550">
        <v>0.97530913283766052</v>
      </c>
      <c r="E12" s="391">
        <v>13862</v>
      </c>
      <c r="F12" s="550">
        <v>0.56510395434162253</v>
      </c>
      <c r="G12" s="391">
        <v>10668</v>
      </c>
      <c r="H12" s="550">
        <v>0.43489604565837747</v>
      </c>
      <c r="I12" s="391">
        <v>621</v>
      </c>
      <c r="J12" s="550">
        <v>2.469086716233947E-2</v>
      </c>
      <c r="K12" s="391">
        <v>339</v>
      </c>
      <c r="L12" s="550">
        <v>0.54589371980676327</v>
      </c>
      <c r="M12" s="391">
        <v>282</v>
      </c>
      <c r="N12" s="550">
        <v>0.45410628019323673</v>
      </c>
      <c r="O12" s="72">
        <v>24613</v>
      </c>
      <c r="P12" s="550">
        <v>0.97860920042940636</v>
      </c>
      <c r="Q12" s="442">
        <v>538</v>
      </c>
      <c r="R12" s="550">
        <v>2.1390799570593616E-2</v>
      </c>
      <c r="S12" s="94"/>
      <c r="T12"/>
      <c r="U12"/>
      <c r="V12"/>
      <c r="W12"/>
      <c r="X12"/>
      <c r="Y12"/>
      <c r="Z12"/>
    </row>
    <row r="13" spans="1:26" ht="17.25" customHeight="1" x14ac:dyDescent="0.25">
      <c r="A13" s="399" t="s">
        <v>21</v>
      </c>
      <c r="B13" s="157">
        <v>75890</v>
      </c>
      <c r="C13" s="397">
        <v>73582</v>
      </c>
      <c r="D13" s="550">
        <v>0.96958756094347076</v>
      </c>
      <c r="E13" s="391">
        <v>41225</v>
      </c>
      <c r="F13" s="550">
        <v>0.56025930254681855</v>
      </c>
      <c r="G13" s="391">
        <v>32357</v>
      </c>
      <c r="H13" s="550">
        <v>0.43974069745318151</v>
      </c>
      <c r="I13" s="391">
        <v>2308</v>
      </c>
      <c r="J13" s="550">
        <v>3.0412439056529187E-2</v>
      </c>
      <c r="K13" s="391">
        <v>1174</v>
      </c>
      <c r="L13" s="550">
        <v>0.50866551126516468</v>
      </c>
      <c r="M13" s="391">
        <v>1134</v>
      </c>
      <c r="N13" s="550">
        <v>0.49133448873483537</v>
      </c>
      <c r="O13" s="72">
        <v>73802</v>
      </c>
      <c r="P13" s="550">
        <v>0.97248649360917117</v>
      </c>
      <c r="Q13" s="442">
        <v>2088</v>
      </c>
      <c r="R13" s="550">
        <v>2.7513506390828831E-2</v>
      </c>
      <c r="S13" s="94"/>
      <c r="T13"/>
      <c r="U13"/>
      <c r="V13"/>
      <c r="W13"/>
      <c r="X13"/>
      <c r="Y13"/>
      <c r="Z13"/>
    </row>
    <row r="14" spans="1:26" ht="17.25" customHeight="1" x14ac:dyDescent="0.25">
      <c r="A14" s="399" t="s">
        <v>22</v>
      </c>
      <c r="B14" s="157">
        <v>41772</v>
      </c>
      <c r="C14" s="397">
        <v>40398</v>
      </c>
      <c r="D14" s="550">
        <v>0.96710715311692041</v>
      </c>
      <c r="E14" s="391">
        <v>22962</v>
      </c>
      <c r="F14" s="550">
        <v>0.56839447497400863</v>
      </c>
      <c r="G14" s="391">
        <v>17436</v>
      </c>
      <c r="H14" s="550">
        <v>0.43160552502599137</v>
      </c>
      <c r="I14" s="391">
        <v>1374</v>
      </c>
      <c r="J14" s="550">
        <v>3.2892846883079578E-2</v>
      </c>
      <c r="K14" s="391">
        <v>698</v>
      </c>
      <c r="L14" s="550">
        <v>0.50800582241630277</v>
      </c>
      <c r="M14" s="391">
        <v>676</v>
      </c>
      <c r="N14" s="550">
        <v>0.49199417758369723</v>
      </c>
      <c r="O14" s="72">
        <v>40888</v>
      </c>
      <c r="P14" s="550">
        <v>0.97883749880302595</v>
      </c>
      <c r="Q14" s="442">
        <v>884</v>
      </c>
      <c r="R14" s="550">
        <v>2.1162501196974048E-2</v>
      </c>
      <c r="S14" s="94"/>
      <c r="T14"/>
      <c r="U14"/>
      <c r="V14"/>
      <c r="W14"/>
      <c r="X14"/>
      <c r="Y14"/>
      <c r="Z14"/>
    </row>
    <row r="15" spans="1:26" ht="17.25" customHeight="1" x14ac:dyDescent="0.25">
      <c r="A15" s="399" t="s">
        <v>23</v>
      </c>
      <c r="B15" s="157">
        <v>49850</v>
      </c>
      <c r="C15" s="397">
        <v>48345</v>
      </c>
      <c r="D15" s="550">
        <v>0.96980942828485461</v>
      </c>
      <c r="E15" s="391">
        <v>27375</v>
      </c>
      <c r="F15" s="550">
        <v>0.56624263108904749</v>
      </c>
      <c r="G15" s="391">
        <v>20970</v>
      </c>
      <c r="H15" s="550">
        <v>0.43375736891095251</v>
      </c>
      <c r="I15" s="391">
        <v>1505</v>
      </c>
      <c r="J15" s="550">
        <v>3.0190571715145435E-2</v>
      </c>
      <c r="K15" s="391">
        <v>762</v>
      </c>
      <c r="L15" s="550">
        <v>0.50631229235880404</v>
      </c>
      <c r="M15" s="391">
        <v>743</v>
      </c>
      <c r="N15" s="550">
        <v>0.49368770764119602</v>
      </c>
      <c r="O15" s="72">
        <v>48286</v>
      </c>
      <c r="P15" s="550">
        <v>0.96862587763289865</v>
      </c>
      <c r="Q15" s="442">
        <v>1564</v>
      </c>
      <c r="R15" s="550">
        <v>3.1374122367101305E-2</v>
      </c>
      <c r="S15" s="94"/>
      <c r="T15"/>
      <c r="U15"/>
      <c r="V15"/>
      <c r="W15"/>
      <c r="X15"/>
      <c r="Y15"/>
      <c r="Z15"/>
    </row>
    <row r="16" spans="1:26" ht="17.25" customHeight="1" x14ac:dyDescent="0.25">
      <c r="A16" s="399" t="s">
        <v>24</v>
      </c>
      <c r="B16" s="157">
        <v>47454</v>
      </c>
      <c r="C16" s="397">
        <v>46436</v>
      </c>
      <c r="D16" s="550">
        <v>0.97854764614152656</v>
      </c>
      <c r="E16" s="391">
        <v>26630</v>
      </c>
      <c r="F16" s="550">
        <v>0.57347747437333108</v>
      </c>
      <c r="G16" s="391">
        <v>19806</v>
      </c>
      <c r="H16" s="550">
        <v>0.42652252562666898</v>
      </c>
      <c r="I16" s="391">
        <v>1018</v>
      </c>
      <c r="J16" s="550">
        <v>2.145235385847347E-2</v>
      </c>
      <c r="K16" s="391">
        <v>535</v>
      </c>
      <c r="L16" s="550">
        <v>0.52554027504911593</v>
      </c>
      <c r="M16" s="391">
        <v>483</v>
      </c>
      <c r="N16" s="550">
        <v>0.47445972495088407</v>
      </c>
      <c r="O16" s="72">
        <v>46640</v>
      </c>
      <c r="P16" s="550">
        <v>0.98284654612888267</v>
      </c>
      <c r="Q16" s="442">
        <v>814</v>
      </c>
      <c r="R16" s="550">
        <v>1.7153453871117292E-2</v>
      </c>
      <c r="S16" s="94"/>
      <c r="T16"/>
      <c r="U16"/>
      <c r="V16"/>
      <c r="W16"/>
      <c r="X16"/>
      <c r="Y16"/>
      <c r="Z16"/>
    </row>
    <row r="17" spans="1:26" ht="17.25" customHeight="1" x14ac:dyDescent="0.25">
      <c r="A17" s="399" t="s">
        <v>25</v>
      </c>
      <c r="B17" s="157">
        <v>45419</v>
      </c>
      <c r="C17" s="397">
        <v>44863</v>
      </c>
      <c r="D17" s="550">
        <v>0.9877584270899844</v>
      </c>
      <c r="E17" s="391">
        <v>25550</v>
      </c>
      <c r="F17" s="550">
        <v>0.56951162427835855</v>
      </c>
      <c r="G17" s="391">
        <v>19313</v>
      </c>
      <c r="H17" s="550">
        <v>0.43048837572164145</v>
      </c>
      <c r="I17" s="391">
        <v>556</v>
      </c>
      <c r="J17" s="550">
        <v>1.2241572910015631E-2</v>
      </c>
      <c r="K17" s="391">
        <v>246</v>
      </c>
      <c r="L17" s="550">
        <v>0.44244604316546765</v>
      </c>
      <c r="M17" s="391">
        <v>310</v>
      </c>
      <c r="N17" s="550">
        <v>0.55755395683453235</v>
      </c>
      <c r="O17" s="72">
        <v>44846</v>
      </c>
      <c r="P17" s="550">
        <v>0.98738413439309536</v>
      </c>
      <c r="Q17" s="442">
        <v>573</v>
      </c>
      <c r="R17" s="550">
        <v>1.26158656069046E-2</v>
      </c>
      <c r="S17" s="94"/>
      <c r="T17"/>
      <c r="U17"/>
      <c r="V17"/>
      <c r="W17"/>
      <c r="X17"/>
      <c r="Y17"/>
      <c r="Z17"/>
    </row>
    <row r="18" spans="1:26" ht="17.25" customHeight="1" x14ac:dyDescent="0.25">
      <c r="A18" s="399" t="s">
        <v>26</v>
      </c>
      <c r="B18" s="157">
        <v>106890</v>
      </c>
      <c r="C18" s="397">
        <v>104869</v>
      </c>
      <c r="D18" s="550">
        <v>0.98109271213396954</v>
      </c>
      <c r="E18" s="391">
        <v>61530</v>
      </c>
      <c r="F18" s="550">
        <v>0.58673201804155661</v>
      </c>
      <c r="G18" s="391">
        <v>43339</v>
      </c>
      <c r="H18" s="550">
        <v>0.41326798195844339</v>
      </c>
      <c r="I18" s="391">
        <v>2021</v>
      </c>
      <c r="J18" s="550">
        <v>1.8907287866030499E-2</v>
      </c>
      <c r="K18" s="391">
        <v>1091</v>
      </c>
      <c r="L18" s="550">
        <v>0.53983176645225139</v>
      </c>
      <c r="M18" s="391">
        <v>930</v>
      </c>
      <c r="N18" s="550">
        <v>0.46016823354774866</v>
      </c>
      <c r="O18" s="72">
        <v>104154</v>
      </c>
      <c r="P18" s="550">
        <v>0.9744035924782487</v>
      </c>
      <c r="Q18" s="442">
        <v>2736</v>
      </c>
      <c r="R18" s="550">
        <v>2.5596407521751335E-2</v>
      </c>
      <c r="S18" s="94"/>
      <c r="T18"/>
      <c r="U18"/>
      <c r="V18"/>
      <c r="W18"/>
      <c r="X18"/>
      <c r="Y18"/>
      <c r="Z18"/>
    </row>
    <row r="19" spans="1:26" ht="17.25" customHeight="1" x14ac:dyDescent="0.25">
      <c r="A19" s="399" t="s">
        <v>27</v>
      </c>
      <c r="B19" s="157">
        <v>55948</v>
      </c>
      <c r="C19" s="397">
        <v>54353</v>
      </c>
      <c r="D19" s="550">
        <v>0.97149138485736752</v>
      </c>
      <c r="E19" s="391">
        <v>31008</v>
      </c>
      <c r="F19" s="550">
        <v>0.57049288907695983</v>
      </c>
      <c r="G19" s="391">
        <v>23345</v>
      </c>
      <c r="H19" s="550">
        <v>0.42950711092304011</v>
      </c>
      <c r="I19" s="391">
        <v>1595</v>
      </c>
      <c r="J19" s="550">
        <v>2.8508615142632445E-2</v>
      </c>
      <c r="K19" s="391">
        <v>823</v>
      </c>
      <c r="L19" s="550">
        <v>0.51598746081504698</v>
      </c>
      <c r="M19" s="391">
        <v>772</v>
      </c>
      <c r="N19" s="550">
        <v>0.48401253918495296</v>
      </c>
      <c r="O19" s="72">
        <v>54705</v>
      </c>
      <c r="P19" s="550">
        <v>0.97778294130263821</v>
      </c>
      <c r="Q19" s="442">
        <v>1243</v>
      </c>
      <c r="R19" s="550">
        <v>2.2217058697361836E-2</v>
      </c>
      <c r="S19" s="94"/>
      <c r="T19"/>
      <c r="U19"/>
      <c r="V19"/>
      <c r="W19"/>
      <c r="X19"/>
      <c r="Y19"/>
      <c r="Z19"/>
    </row>
    <row r="20" spans="1:26" ht="17.25" customHeight="1" x14ac:dyDescent="0.25">
      <c r="A20" s="399" t="s">
        <v>28</v>
      </c>
      <c r="B20" s="157">
        <v>50813</v>
      </c>
      <c r="C20" s="397">
        <v>49818</v>
      </c>
      <c r="D20" s="550">
        <v>0.98041839686694354</v>
      </c>
      <c r="E20" s="391">
        <v>28001</v>
      </c>
      <c r="F20" s="550">
        <v>0.56206591994861299</v>
      </c>
      <c r="G20" s="391">
        <v>21817</v>
      </c>
      <c r="H20" s="550">
        <v>0.43793408005138706</v>
      </c>
      <c r="I20" s="391">
        <v>995</v>
      </c>
      <c r="J20" s="550">
        <v>1.9581603133056503E-2</v>
      </c>
      <c r="K20" s="391">
        <v>523</v>
      </c>
      <c r="L20" s="550">
        <v>0.5256281407035176</v>
      </c>
      <c r="M20" s="391">
        <v>472</v>
      </c>
      <c r="N20" s="550">
        <v>0.4743718592964824</v>
      </c>
      <c r="O20" s="72">
        <v>49437</v>
      </c>
      <c r="P20" s="550">
        <v>0.97292031566725046</v>
      </c>
      <c r="Q20" s="442">
        <v>1376</v>
      </c>
      <c r="R20" s="550">
        <v>2.7079684332749494E-2</v>
      </c>
      <c r="S20" s="94"/>
      <c r="T20"/>
      <c r="U20"/>
      <c r="V20"/>
      <c r="W20"/>
      <c r="X20"/>
      <c r="Y20"/>
      <c r="Z20"/>
    </row>
    <row r="21" spans="1:26" ht="17.25" customHeight="1" thickBot="1" x14ac:dyDescent="0.3">
      <c r="A21" s="400" t="s">
        <v>29</v>
      </c>
      <c r="B21" s="510">
        <v>104829</v>
      </c>
      <c r="C21" s="86">
        <v>102174</v>
      </c>
      <c r="D21" s="551">
        <v>0.9746730389491457</v>
      </c>
      <c r="E21" s="115">
        <v>57616</v>
      </c>
      <c r="F21" s="551">
        <v>0.56390079668017301</v>
      </c>
      <c r="G21" s="115">
        <v>44558</v>
      </c>
      <c r="H21" s="551">
        <v>0.43609920331982699</v>
      </c>
      <c r="I21" s="115">
        <v>2655</v>
      </c>
      <c r="J21" s="551">
        <v>2.532696105085425E-2</v>
      </c>
      <c r="K21" s="115">
        <v>1386</v>
      </c>
      <c r="L21" s="551">
        <v>0.52203389830508473</v>
      </c>
      <c r="M21" s="115">
        <v>1269</v>
      </c>
      <c r="N21" s="551">
        <v>0.47796610169491527</v>
      </c>
      <c r="O21" s="86">
        <v>102293</v>
      </c>
      <c r="P21" s="551">
        <v>0.97580822100754561</v>
      </c>
      <c r="Q21" s="125">
        <v>2536</v>
      </c>
      <c r="R21" s="551">
        <v>2.419177899245438E-2</v>
      </c>
      <c r="S21" s="94"/>
      <c r="T21"/>
      <c r="U21"/>
      <c r="V21"/>
      <c r="W21"/>
      <c r="X21"/>
      <c r="Y21"/>
      <c r="Z21"/>
    </row>
    <row r="22" spans="1:26" ht="17.25" customHeight="1" x14ac:dyDescent="0.25">
      <c r="A22" s="480" t="s">
        <v>116</v>
      </c>
      <c r="B22" s="111"/>
    </row>
    <row r="23" spans="1:26" ht="17.25" customHeight="1" x14ac:dyDescent="0.25">
      <c r="A23" s="482" t="s">
        <v>124</v>
      </c>
      <c r="B23" s="133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</row>
    <row r="24" spans="1:26" ht="17.25" customHeight="1" x14ac:dyDescent="0.25">
      <c r="A24" s="482" t="s">
        <v>175</v>
      </c>
      <c r="B24" s="133"/>
    </row>
    <row r="25" spans="1:26" ht="17.25" customHeight="1" x14ac:dyDescent="0.25">
      <c r="A25" s="482" t="s">
        <v>176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</row>
    <row r="26" spans="1:26" ht="17.25" customHeight="1" x14ac:dyDescent="0.25">
      <c r="A26" s="482" t="s">
        <v>238</v>
      </c>
      <c r="B26" s="94"/>
      <c r="C26" s="94"/>
      <c r="D26" s="94"/>
      <c r="E26" s="403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</row>
    <row r="27" spans="1:26" ht="17.25" customHeight="1" x14ac:dyDescent="0.25">
      <c r="A27" s="38" t="s">
        <v>237</v>
      </c>
      <c r="E27" s="404"/>
    </row>
    <row r="28" spans="1:26" ht="15.75" customHeight="1" x14ac:dyDescent="0.25">
      <c r="A28" s="402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26" x14ac:dyDescent="0.25">
      <c r="A29" s="390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26" x14ac:dyDescent="0.25">
      <c r="A30" s="39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26" x14ac:dyDescent="0.25">
      <c r="A31" s="390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26" x14ac:dyDescent="0.25">
      <c r="A32" s="390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390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390"/>
      <c r="B34" s="390"/>
      <c r="C34" s="390"/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390"/>
      <c r="Q34" s="390"/>
    </row>
  </sheetData>
  <mergeCells count="14">
    <mergeCell ref="A3:A6"/>
    <mergeCell ref="B3:B5"/>
    <mergeCell ref="O3:R3"/>
    <mergeCell ref="O4:P5"/>
    <mergeCell ref="Q4:R5"/>
    <mergeCell ref="I5:J5"/>
    <mergeCell ref="K5:L5"/>
    <mergeCell ref="M5:N5"/>
    <mergeCell ref="C3:N3"/>
    <mergeCell ref="C4:H4"/>
    <mergeCell ref="I4:N4"/>
    <mergeCell ref="C5:D5"/>
    <mergeCell ref="E5:F5"/>
    <mergeCell ref="G5:H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zoomScaleNormal="100" workbookViewId="0"/>
  </sheetViews>
  <sheetFormatPr defaultColWidth="9.140625" defaultRowHeight="15" x14ac:dyDescent="0.25"/>
  <cols>
    <col min="1" max="1" width="12.85546875" style="109" customWidth="1"/>
    <col min="2" max="2" width="5.7109375" style="109" customWidth="1"/>
    <col min="3" max="15" width="8.5703125" style="109" customWidth="1"/>
    <col min="16" max="16384" width="9.140625" style="109"/>
  </cols>
  <sheetData>
    <row r="1" spans="1:24" ht="17.25" customHeight="1" x14ac:dyDescent="0.25">
      <c r="A1" s="80" t="s">
        <v>262</v>
      </c>
      <c r="B1" s="132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261"/>
      <c r="R1" s="246"/>
    </row>
    <row r="2" spans="1:24" ht="17.25" customHeight="1" thickBot="1" x14ac:dyDescent="0.3">
      <c r="A2" s="181" t="s">
        <v>89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24" ht="17.25" customHeight="1" x14ac:dyDescent="0.25">
      <c r="A3" s="665" t="s">
        <v>93</v>
      </c>
      <c r="B3" s="667"/>
      <c r="C3" s="725" t="s">
        <v>54</v>
      </c>
      <c r="D3" s="769" t="s">
        <v>186</v>
      </c>
      <c r="E3" s="770"/>
      <c r="F3" s="770"/>
      <c r="G3" s="771"/>
      <c r="H3" s="665" t="s">
        <v>191</v>
      </c>
      <c r="I3" s="666"/>
      <c r="J3" s="666"/>
      <c r="K3" s="667"/>
      <c r="L3" s="665" t="s">
        <v>200</v>
      </c>
      <c r="M3" s="666"/>
      <c r="N3" s="666"/>
      <c r="O3" s="667"/>
      <c r="Q3" s="390"/>
    </row>
    <row r="4" spans="1:24" ht="9" customHeight="1" x14ac:dyDescent="0.25">
      <c r="A4" s="668"/>
      <c r="B4" s="669"/>
      <c r="C4" s="726"/>
      <c r="D4" s="765" t="s">
        <v>4</v>
      </c>
      <c r="E4" s="673"/>
      <c r="F4" s="767" t="s">
        <v>56</v>
      </c>
      <c r="G4" s="676"/>
      <c r="H4" s="763" t="s">
        <v>57</v>
      </c>
      <c r="I4" s="753"/>
      <c r="J4" s="651" t="s">
        <v>58</v>
      </c>
      <c r="K4" s="755"/>
      <c r="L4" s="763" t="s">
        <v>197</v>
      </c>
      <c r="M4" s="753"/>
      <c r="N4" s="651" t="s">
        <v>198</v>
      </c>
      <c r="O4" s="755"/>
    </row>
    <row r="5" spans="1:24" ht="9" customHeight="1" x14ac:dyDescent="0.25">
      <c r="A5" s="668"/>
      <c r="B5" s="669"/>
      <c r="C5" s="759"/>
      <c r="D5" s="766"/>
      <c r="E5" s="675"/>
      <c r="F5" s="768"/>
      <c r="G5" s="677"/>
      <c r="H5" s="764"/>
      <c r="I5" s="754"/>
      <c r="J5" s="754"/>
      <c r="K5" s="756"/>
      <c r="L5" s="764"/>
      <c r="M5" s="754"/>
      <c r="N5" s="754"/>
      <c r="O5" s="756"/>
    </row>
    <row r="6" spans="1:24" ht="17.25" customHeight="1" thickBot="1" x14ac:dyDescent="0.3">
      <c r="A6" s="670"/>
      <c r="B6" s="671"/>
      <c r="C6" s="352" t="s">
        <v>59</v>
      </c>
      <c r="D6" s="430" t="s">
        <v>59</v>
      </c>
      <c r="E6" s="356" t="s">
        <v>159</v>
      </c>
      <c r="F6" s="357" t="s">
        <v>59</v>
      </c>
      <c r="G6" s="358" t="s">
        <v>159</v>
      </c>
      <c r="H6" s="430" t="s">
        <v>59</v>
      </c>
      <c r="I6" s="356" t="s">
        <v>159</v>
      </c>
      <c r="J6" s="357" t="s">
        <v>59</v>
      </c>
      <c r="K6" s="358" t="s">
        <v>159</v>
      </c>
      <c r="L6" s="517" t="s">
        <v>59</v>
      </c>
      <c r="M6" s="356" t="s">
        <v>159</v>
      </c>
      <c r="N6" s="518" t="s">
        <v>59</v>
      </c>
      <c r="O6" s="358" t="s">
        <v>159</v>
      </c>
    </row>
    <row r="7" spans="1:24" ht="17.25" customHeight="1" x14ac:dyDescent="0.25">
      <c r="A7" s="663" t="s">
        <v>6</v>
      </c>
      <c r="B7" s="664"/>
      <c r="C7" s="112">
        <v>789486</v>
      </c>
      <c r="D7" s="7">
        <v>381028</v>
      </c>
      <c r="E7" s="155">
        <v>0.482627937670839</v>
      </c>
      <c r="F7" s="85">
        <v>408458</v>
      </c>
      <c r="G7" s="143">
        <v>0.517372062329161</v>
      </c>
      <c r="H7" s="7">
        <v>775377</v>
      </c>
      <c r="I7" s="155">
        <v>0.98212887878949084</v>
      </c>
      <c r="J7" s="85">
        <v>14109</v>
      </c>
      <c r="K7" s="143">
        <v>1.7871121210509117E-2</v>
      </c>
      <c r="L7" s="393">
        <v>718763</v>
      </c>
      <c r="M7" s="552">
        <v>0.91041893079801284</v>
      </c>
      <c r="N7" s="490">
        <v>70723</v>
      </c>
      <c r="O7" s="143">
        <v>8.9581069201987121E-2</v>
      </c>
      <c r="P7"/>
      <c r="Q7" s="94"/>
      <c r="R7" s="94"/>
      <c r="S7" s="94"/>
      <c r="T7"/>
      <c r="U7"/>
      <c r="V7"/>
      <c r="W7"/>
      <c r="X7"/>
    </row>
    <row r="8" spans="1:24" ht="17.25" customHeight="1" x14ac:dyDescent="0.25">
      <c r="A8" s="663" t="s">
        <v>7</v>
      </c>
      <c r="B8" s="664"/>
      <c r="C8" s="112">
        <v>794642</v>
      </c>
      <c r="D8" s="7">
        <v>384212</v>
      </c>
      <c r="E8" s="155">
        <v>0.48350326310464337</v>
      </c>
      <c r="F8" s="85">
        <v>410430</v>
      </c>
      <c r="G8" s="143">
        <v>0.51649673689535669</v>
      </c>
      <c r="H8" s="7">
        <v>780298</v>
      </c>
      <c r="I8" s="155">
        <v>0.98194910412487635</v>
      </c>
      <c r="J8" s="85">
        <v>14344</v>
      </c>
      <c r="K8" s="143">
        <v>1.8050895875123641E-2</v>
      </c>
      <c r="L8" s="393">
        <v>722851</v>
      </c>
      <c r="M8" s="552">
        <v>0.90965617221339923</v>
      </c>
      <c r="N8" s="490">
        <v>71791</v>
      </c>
      <c r="O8" s="143">
        <v>9.0343827786600758E-2</v>
      </c>
      <c r="P8"/>
      <c r="Q8" s="94"/>
      <c r="R8" s="94"/>
      <c r="S8" s="94"/>
      <c r="T8"/>
      <c r="U8"/>
      <c r="V8"/>
      <c r="W8"/>
      <c r="X8"/>
    </row>
    <row r="9" spans="1:24" ht="17.25" customHeight="1" x14ac:dyDescent="0.25">
      <c r="A9" s="663" t="s">
        <v>8</v>
      </c>
      <c r="B9" s="664"/>
      <c r="C9" s="112">
        <v>807950</v>
      </c>
      <c r="D9" s="7">
        <v>391115</v>
      </c>
      <c r="E9" s="155">
        <v>0.48408317346370444</v>
      </c>
      <c r="F9" s="85">
        <v>416835</v>
      </c>
      <c r="G9" s="143">
        <v>0.51591682653629556</v>
      </c>
      <c r="H9" s="7">
        <v>793399</v>
      </c>
      <c r="I9" s="155">
        <v>0.98199022216721332</v>
      </c>
      <c r="J9" s="85">
        <v>14551</v>
      </c>
      <c r="K9" s="143">
        <v>1.8009777832786681E-2</v>
      </c>
      <c r="L9" s="393">
        <v>735840</v>
      </c>
      <c r="M9" s="552">
        <v>0.9107494275635869</v>
      </c>
      <c r="N9" s="490">
        <v>72110</v>
      </c>
      <c r="O9" s="143">
        <v>8.9250572436413142E-2</v>
      </c>
      <c r="P9"/>
      <c r="Q9" s="94"/>
      <c r="R9" s="94"/>
      <c r="S9" s="94"/>
      <c r="T9"/>
      <c r="U9"/>
      <c r="V9"/>
      <c r="W9"/>
      <c r="X9"/>
    </row>
    <row r="10" spans="1:24" ht="17.25" customHeight="1" x14ac:dyDescent="0.25">
      <c r="A10" s="663" t="s">
        <v>9</v>
      </c>
      <c r="B10" s="664"/>
      <c r="C10" s="112">
        <v>827654</v>
      </c>
      <c r="D10" s="7">
        <v>400894</v>
      </c>
      <c r="E10" s="155">
        <v>0.48437390503761235</v>
      </c>
      <c r="F10" s="85">
        <v>426760</v>
      </c>
      <c r="G10" s="143">
        <v>0.51562609496238765</v>
      </c>
      <c r="H10" s="7">
        <v>812545</v>
      </c>
      <c r="I10" s="155">
        <v>0.98174478707285895</v>
      </c>
      <c r="J10" s="85">
        <v>15109</v>
      </c>
      <c r="K10" s="143">
        <v>1.8255212927141051E-2</v>
      </c>
      <c r="L10" s="393">
        <v>754025</v>
      </c>
      <c r="M10" s="552">
        <v>0.91103891239575963</v>
      </c>
      <c r="N10" s="490">
        <v>73629</v>
      </c>
      <c r="O10" s="143">
        <v>8.8961087604240416E-2</v>
      </c>
      <c r="P10"/>
      <c r="Q10" s="94"/>
      <c r="R10" s="94"/>
      <c r="S10" s="94"/>
      <c r="T10"/>
      <c r="U10"/>
      <c r="V10"/>
      <c r="W10"/>
      <c r="X10"/>
    </row>
    <row r="11" spans="1:24" ht="17.25" customHeight="1" x14ac:dyDescent="0.25">
      <c r="A11" s="663" t="s">
        <v>10</v>
      </c>
      <c r="B11" s="664"/>
      <c r="C11" s="112">
        <v>854137</v>
      </c>
      <c r="D11" s="7">
        <v>414331</v>
      </c>
      <c r="E11" s="155">
        <v>0.48508728693406328</v>
      </c>
      <c r="F11" s="85">
        <v>439806</v>
      </c>
      <c r="G11" s="143">
        <v>0.51491271306593678</v>
      </c>
      <c r="H11" s="7">
        <v>837660</v>
      </c>
      <c r="I11" s="155">
        <v>0.98070918365554938</v>
      </c>
      <c r="J11" s="85">
        <v>16477</v>
      </c>
      <c r="K11" s="143">
        <v>1.9290816344450599E-2</v>
      </c>
      <c r="L11" s="393">
        <v>778289</v>
      </c>
      <c r="M11" s="552">
        <v>0.91119925726200834</v>
      </c>
      <c r="N11" s="490">
        <v>75848</v>
      </c>
      <c r="O11" s="143">
        <v>8.8800742737991684E-2</v>
      </c>
      <c r="P11"/>
      <c r="Q11" s="94"/>
      <c r="R11" s="94"/>
      <c r="S11" s="94"/>
      <c r="T11"/>
      <c r="U11"/>
      <c r="V11"/>
      <c r="W11"/>
      <c r="X11"/>
    </row>
    <row r="12" spans="1:24" ht="17.25" customHeight="1" x14ac:dyDescent="0.25">
      <c r="A12" s="663" t="s">
        <v>11</v>
      </c>
      <c r="B12" s="664"/>
      <c r="C12" s="112">
        <v>880251</v>
      </c>
      <c r="D12" s="7">
        <v>427435</v>
      </c>
      <c r="E12" s="155">
        <v>0.48558308936882777</v>
      </c>
      <c r="F12" s="85">
        <v>452816</v>
      </c>
      <c r="G12" s="143">
        <v>0.51441691063117223</v>
      </c>
      <c r="H12" s="7">
        <v>861970</v>
      </c>
      <c r="I12" s="155">
        <v>0.97923205994653795</v>
      </c>
      <c r="J12" s="85">
        <v>18281</v>
      </c>
      <c r="K12" s="143">
        <v>2.0767940053462025E-2</v>
      </c>
      <c r="L12" s="393">
        <v>801534</v>
      </c>
      <c r="M12" s="552">
        <v>0.91057437026484489</v>
      </c>
      <c r="N12" s="490">
        <v>78717</v>
      </c>
      <c r="O12" s="143">
        <v>8.9425629735155082E-2</v>
      </c>
      <c r="P12"/>
      <c r="Q12" s="94"/>
      <c r="R12" s="94"/>
      <c r="S12" s="94"/>
      <c r="T12"/>
      <c r="U12"/>
      <c r="V12"/>
      <c r="W12"/>
      <c r="X12"/>
    </row>
    <row r="13" spans="1:24" ht="17.25" customHeight="1" x14ac:dyDescent="0.25">
      <c r="A13" s="663" t="s">
        <v>12</v>
      </c>
      <c r="B13" s="664"/>
      <c r="C13" s="112">
        <v>906188</v>
      </c>
      <c r="D13" s="7">
        <v>440240</v>
      </c>
      <c r="E13" s="155">
        <v>0.48581530543330964</v>
      </c>
      <c r="F13" s="85">
        <v>465948</v>
      </c>
      <c r="G13" s="143">
        <v>0.51418469456669036</v>
      </c>
      <c r="H13" s="7">
        <v>885951</v>
      </c>
      <c r="I13" s="155">
        <v>0.97766798942382815</v>
      </c>
      <c r="J13" s="85">
        <v>20237</v>
      </c>
      <c r="K13" s="143">
        <v>2.2332010576171832E-2</v>
      </c>
      <c r="L13" s="393">
        <v>824544</v>
      </c>
      <c r="M13" s="552">
        <v>0.9099039051499247</v>
      </c>
      <c r="N13" s="490">
        <v>81644</v>
      </c>
      <c r="O13" s="143">
        <v>9.0096094850075262E-2</v>
      </c>
      <c r="P13"/>
      <c r="Q13" s="94"/>
      <c r="R13" s="94"/>
      <c r="S13" s="94"/>
      <c r="T13"/>
      <c r="U13"/>
      <c r="V13"/>
      <c r="W13"/>
      <c r="X13"/>
    </row>
    <row r="14" spans="1:24" ht="17.25" customHeight="1" x14ac:dyDescent="0.25">
      <c r="A14" s="663" t="s">
        <v>55</v>
      </c>
      <c r="B14" s="664"/>
      <c r="C14" s="112">
        <v>926108</v>
      </c>
      <c r="D14" s="7">
        <v>449654</v>
      </c>
      <c r="E14" s="155">
        <v>0.485530845214597</v>
      </c>
      <c r="F14" s="85">
        <v>476454</v>
      </c>
      <c r="G14" s="143">
        <v>0.514469154785403</v>
      </c>
      <c r="H14" s="7">
        <v>904116</v>
      </c>
      <c r="I14" s="155">
        <v>0.97625330954921019</v>
      </c>
      <c r="J14" s="85">
        <v>21992</v>
      </c>
      <c r="K14" s="143">
        <v>2.3746690450789757E-2</v>
      </c>
      <c r="L14" s="393">
        <v>830477</v>
      </c>
      <c r="M14" s="552">
        <v>0.89673882527739746</v>
      </c>
      <c r="N14" s="490">
        <v>95631</v>
      </c>
      <c r="O14" s="143">
        <v>0.10326117472260254</v>
      </c>
      <c r="P14"/>
      <c r="Q14" s="94"/>
      <c r="R14" s="94"/>
      <c r="S14" s="94"/>
      <c r="T14"/>
      <c r="U14"/>
      <c r="V14"/>
      <c r="W14"/>
      <c r="X14"/>
    </row>
    <row r="15" spans="1:24" ht="17.25" customHeight="1" x14ac:dyDescent="0.25">
      <c r="A15" s="663" t="s">
        <v>85</v>
      </c>
      <c r="B15" s="664"/>
      <c r="C15" s="112">
        <v>940928</v>
      </c>
      <c r="D15" s="7">
        <v>456757</v>
      </c>
      <c r="E15" s="155">
        <v>0.48543246667120121</v>
      </c>
      <c r="F15" s="85">
        <v>484171</v>
      </c>
      <c r="G15" s="143">
        <v>0.51456753332879879</v>
      </c>
      <c r="H15" s="7">
        <v>916902</v>
      </c>
      <c r="I15" s="155">
        <v>0.97446563392735686</v>
      </c>
      <c r="J15" s="85">
        <v>24026</v>
      </c>
      <c r="K15" s="143">
        <v>2.5534366072643179E-2</v>
      </c>
      <c r="L15" s="393">
        <v>838945</v>
      </c>
      <c r="M15" s="552">
        <v>0.89161444871446061</v>
      </c>
      <c r="N15" s="490">
        <v>101983</v>
      </c>
      <c r="O15" s="143">
        <v>0.10838555128553938</v>
      </c>
      <c r="P15"/>
      <c r="Q15" s="94"/>
      <c r="R15" s="94"/>
      <c r="S15" s="94"/>
      <c r="T15"/>
      <c r="U15"/>
      <c r="V15"/>
      <c r="W15"/>
      <c r="X15"/>
    </row>
    <row r="16" spans="1:24" ht="17.25" customHeight="1" x14ac:dyDescent="0.25">
      <c r="A16" s="663" t="s">
        <v>196</v>
      </c>
      <c r="B16" s="664"/>
      <c r="C16" s="112">
        <v>952946</v>
      </c>
      <c r="D16" s="7">
        <v>462903</v>
      </c>
      <c r="E16" s="155">
        <v>0.48575994862248228</v>
      </c>
      <c r="F16" s="85">
        <v>490043</v>
      </c>
      <c r="G16" s="143">
        <v>0.51424005137751772</v>
      </c>
      <c r="H16" s="7">
        <v>926419</v>
      </c>
      <c r="I16" s="155">
        <v>0.97216316559385318</v>
      </c>
      <c r="J16" s="85">
        <v>26527</v>
      </c>
      <c r="K16" s="143">
        <v>2.7836834406146833E-2</v>
      </c>
      <c r="L16" s="393">
        <v>842006</v>
      </c>
      <c r="M16" s="552">
        <v>0.88358207075741957</v>
      </c>
      <c r="N16" s="490">
        <v>110940</v>
      </c>
      <c r="O16" s="143">
        <v>0.11641792924258038</v>
      </c>
      <c r="P16"/>
      <c r="Q16" s="94"/>
      <c r="R16" s="94"/>
      <c r="S16" s="94"/>
      <c r="T16"/>
      <c r="U16"/>
      <c r="V16"/>
      <c r="W16"/>
      <c r="X16"/>
    </row>
    <row r="17" spans="1:24" ht="17.25" customHeight="1" thickBot="1" x14ac:dyDescent="0.3">
      <c r="A17" s="663" t="s">
        <v>249</v>
      </c>
      <c r="B17" s="664"/>
      <c r="C17" s="112">
        <v>962348</v>
      </c>
      <c r="D17" s="7">
        <v>467608</v>
      </c>
      <c r="E17" s="155">
        <v>0.4859032283539842</v>
      </c>
      <c r="F17" s="85">
        <v>494740</v>
      </c>
      <c r="G17" s="143">
        <v>0.51409677164601575</v>
      </c>
      <c r="H17" s="7">
        <v>933968</v>
      </c>
      <c r="I17" s="155">
        <v>0.97050962853354505</v>
      </c>
      <c r="J17" s="85">
        <v>28380</v>
      </c>
      <c r="K17" s="155">
        <v>2.9490371466454963E-2</v>
      </c>
      <c r="L17" s="58">
        <v>848240</v>
      </c>
      <c r="M17" s="144">
        <v>0.88142750855199992</v>
      </c>
      <c r="N17" s="59">
        <v>114108</v>
      </c>
      <c r="O17" s="145">
        <v>0.1185724914480001</v>
      </c>
      <c r="P17"/>
      <c r="Q17" s="94"/>
      <c r="R17" s="94"/>
      <c r="S17" s="94"/>
      <c r="T17"/>
      <c r="U17"/>
      <c r="V17"/>
      <c r="W17"/>
      <c r="X17"/>
    </row>
    <row r="18" spans="1:24" ht="17.25" customHeight="1" x14ac:dyDescent="0.25">
      <c r="A18" s="678" t="s">
        <v>250</v>
      </c>
      <c r="B18" s="277" t="s">
        <v>87</v>
      </c>
      <c r="C18" s="278">
        <f>C17-C16</f>
        <v>9402</v>
      </c>
      <c r="D18" s="279">
        <f>D17-D16</f>
        <v>4705</v>
      </c>
      <c r="E18" s="323" t="s">
        <v>46</v>
      </c>
      <c r="F18" s="280">
        <f>F17-F16</f>
        <v>4697</v>
      </c>
      <c r="G18" s="324" t="s">
        <v>46</v>
      </c>
      <c r="H18" s="279">
        <f>H17-H16</f>
        <v>7549</v>
      </c>
      <c r="I18" s="323" t="s">
        <v>46</v>
      </c>
      <c r="J18" s="280">
        <f>J17-J16</f>
        <v>1853</v>
      </c>
      <c r="K18" s="324" t="s">
        <v>46</v>
      </c>
      <c r="L18" s="279">
        <f>L17-L16</f>
        <v>6234</v>
      </c>
      <c r="M18" s="323" t="s">
        <v>46</v>
      </c>
      <c r="N18" s="280">
        <f>N17-N16</f>
        <v>3168</v>
      </c>
      <c r="O18" s="324" t="s">
        <v>46</v>
      </c>
      <c r="P18"/>
      <c r="Q18"/>
      <c r="R18"/>
      <c r="S18"/>
      <c r="T18"/>
      <c r="U18"/>
      <c r="V18"/>
      <c r="W18"/>
      <c r="X18"/>
    </row>
    <row r="19" spans="1:24" ht="17.25" customHeight="1" x14ac:dyDescent="0.25">
      <c r="A19" s="679"/>
      <c r="B19" s="291" t="s">
        <v>88</v>
      </c>
      <c r="C19" s="283">
        <f>C17/C16-1</f>
        <v>9.8662463560370561E-3</v>
      </c>
      <c r="D19" s="284">
        <f>D17/D16-1</f>
        <v>1.0164116456363503E-2</v>
      </c>
      <c r="E19" s="330" t="s">
        <v>46</v>
      </c>
      <c r="F19" s="285">
        <f>F17/F16-1</f>
        <v>9.584873164191654E-3</v>
      </c>
      <c r="G19" s="331" t="s">
        <v>46</v>
      </c>
      <c r="H19" s="284">
        <f>H17/H16-1</f>
        <v>8.1485807177961167E-3</v>
      </c>
      <c r="I19" s="330" t="s">
        <v>46</v>
      </c>
      <c r="J19" s="285">
        <f>J17/J16-1</f>
        <v>6.9853356957062518E-2</v>
      </c>
      <c r="K19" s="331" t="s">
        <v>46</v>
      </c>
      <c r="L19" s="284">
        <f>L17/L16-1</f>
        <v>7.4037477167621102E-3</v>
      </c>
      <c r="M19" s="330" t="s">
        <v>46</v>
      </c>
      <c r="N19" s="285">
        <f>N17/N16-1</f>
        <v>2.8555976203353151E-2</v>
      </c>
      <c r="O19" s="331" t="s">
        <v>46</v>
      </c>
      <c r="P19"/>
      <c r="Q19"/>
      <c r="R19"/>
      <c r="S19"/>
      <c r="T19"/>
      <c r="U19"/>
      <c r="V19"/>
      <c r="W19"/>
      <c r="X19"/>
    </row>
    <row r="20" spans="1:24" ht="17.25" customHeight="1" x14ac:dyDescent="0.25">
      <c r="A20" s="680" t="s">
        <v>251</v>
      </c>
      <c r="B20" s="295" t="s">
        <v>87</v>
      </c>
      <c r="C20" s="296">
        <f>C17-C12</f>
        <v>82097</v>
      </c>
      <c r="D20" s="297">
        <f>D17-D12</f>
        <v>40173</v>
      </c>
      <c r="E20" s="327" t="s">
        <v>46</v>
      </c>
      <c r="F20" s="298">
        <f>F17-F12</f>
        <v>41924</v>
      </c>
      <c r="G20" s="328" t="s">
        <v>46</v>
      </c>
      <c r="H20" s="297">
        <f>H17-H12</f>
        <v>71998</v>
      </c>
      <c r="I20" s="327" t="s">
        <v>46</v>
      </c>
      <c r="J20" s="298">
        <f>J17-J12</f>
        <v>10099</v>
      </c>
      <c r="K20" s="328" t="s">
        <v>46</v>
      </c>
      <c r="L20" s="297">
        <f>L17-L12</f>
        <v>46706</v>
      </c>
      <c r="M20" s="327" t="s">
        <v>46</v>
      </c>
      <c r="N20" s="298">
        <f>N17-N12</f>
        <v>35391</v>
      </c>
      <c r="O20" s="328" t="s">
        <v>46</v>
      </c>
      <c r="P20"/>
      <c r="Q20"/>
      <c r="R20"/>
      <c r="S20"/>
      <c r="T20"/>
      <c r="U20"/>
      <c r="V20"/>
      <c r="W20"/>
      <c r="X20"/>
    </row>
    <row r="21" spans="1:24" ht="17.25" customHeight="1" x14ac:dyDescent="0.25">
      <c r="A21" s="679"/>
      <c r="B21" s="291" t="s">
        <v>88</v>
      </c>
      <c r="C21" s="283">
        <f>C17/C12-1</f>
        <v>9.3265443606425968E-2</v>
      </c>
      <c r="D21" s="284">
        <f>D17/D12-1</f>
        <v>9.3986220127036946E-2</v>
      </c>
      <c r="E21" s="330" t="s">
        <v>46</v>
      </c>
      <c r="F21" s="285">
        <f>F17/F12-1</f>
        <v>9.2585067665453602E-2</v>
      </c>
      <c r="G21" s="331" t="s">
        <v>46</v>
      </c>
      <c r="H21" s="284">
        <f>H17/H12-1</f>
        <v>8.3527268930473131E-2</v>
      </c>
      <c r="I21" s="330" t="s">
        <v>46</v>
      </c>
      <c r="J21" s="285">
        <f>J17/J12-1</f>
        <v>0.55243148624254701</v>
      </c>
      <c r="K21" s="331" t="s">
        <v>46</v>
      </c>
      <c r="L21" s="284">
        <f>L17/L12-1</f>
        <v>5.8270765806565983E-2</v>
      </c>
      <c r="M21" s="330" t="s">
        <v>46</v>
      </c>
      <c r="N21" s="285">
        <f>N17/N12-1</f>
        <v>0.44959792675025723</v>
      </c>
      <c r="O21" s="331" t="s">
        <v>46</v>
      </c>
      <c r="P21"/>
      <c r="Q21"/>
      <c r="R21"/>
      <c r="S21"/>
      <c r="T21"/>
      <c r="U21"/>
      <c r="V21"/>
      <c r="W21"/>
      <c r="X21"/>
    </row>
    <row r="22" spans="1:24" ht="17.25" customHeight="1" x14ac:dyDescent="0.25">
      <c r="A22" s="680" t="s">
        <v>252</v>
      </c>
      <c r="B22" s="295" t="s">
        <v>87</v>
      </c>
      <c r="C22" s="296">
        <f>C17-C7</f>
        <v>172862</v>
      </c>
      <c r="D22" s="297">
        <f>D17-D7</f>
        <v>86580</v>
      </c>
      <c r="E22" s="327" t="s">
        <v>46</v>
      </c>
      <c r="F22" s="298">
        <f>F17-F7</f>
        <v>86282</v>
      </c>
      <c r="G22" s="328" t="s">
        <v>46</v>
      </c>
      <c r="H22" s="297">
        <f>H17-H7</f>
        <v>158591</v>
      </c>
      <c r="I22" s="327" t="s">
        <v>46</v>
      </c>
      <c r="J22" s="298">
        <f>J17-J7</f>
        <v>14271</v>
      </c>
      <c r="K22" s="328" t="s">
        <v>46</v>
      </c>
      <c r="L22" s="297">
        <f>L17-L7</f>
        <v>129477</v>
      </c>
      <c r="M22" s="327" t="s">
        <v>46</v>
      </c>
      <c r="N22" s="298">
        <f>N17-N7</f>
        <v>43385</v>
      </c>
      <c r="O22" s="328" t="s">
        <v>46</v>
      </c>
      <c r="P22"/>
      <c r="Q22"/>
      <c r="R22"/>
      <c r="S22"/>
      <c r="T22"/>
      <c r="U22"/>
      <c r="V22"/>
      <c r="W22"/>
      <c r="X22"/>
    </row>
    <row r="23" spans="1:24" ht="17.25" customHeight="1" thickBot="1" x14ac:dyDescent="0.3">
      <c r="A23" s="681"/>
      <c r="B23" s="300" t="s">
        <v>88</v>
      </c>
      <c r="C23" s="359">
        <f>C17/C7-1</f>
        <v>0.21895511763349829</v>
      </c>
      <c r="D23" s="311">
        <f>D17/D7-1</f>
        <v>0.22722739536202075</v>
      </c>
      <c r="E23" s="360" t="s">
        <v>46</v>
      </c>
      <c r="F23" s="312">
        <f>F17/F7-1</f>
        <v>0.21123836477679458</v>
      </c>
      <c r="G23" s="361" t="s">
        <v>46</v>
      </c>
      <c r="H23" s="311">
        <f>H17/H7-1</f>
        <v>0.20453405246738043</v>
      </c>
      <c r="I23" s="360" t="s">
        <v>46</v>
      </c>
      <c r="J23" s="312">
        <f>J17/J7-1</f>
        <v>1.0114820327450564</v>
      </c>
      <c r="K23" s="361" t="s">
        <v>46</v>
      </c>
      <c r="L23" s="311">
        <f>L17/L7-1</f>
        <v>0.18013865488345959</v>
      </c>
      <c r="M23" s="360" t="s">
        <v>46</v>
      </c>
      <c r="N23" s="312">
        <f>N17/N7-1</f>
        <v>0.61344965569899457</v>
      </c>
      <c r="O23" s="361" t="s">
        <v>46</v>
      </c>
      <c r="P23"/>
      <c r="Q23"/>
      <c r="R23"/>
      <c r="S23"/>
      <c r="T23"/>
      <c r="U23"/>
      <c r="V23"/>
      <c r="W23"/>
      <c r="X23"/>
    </row>
    <row r="24" spans="1:24" ht="17.25" customHeight="1" x14ac:dyDescent="0.25">
      <c r="A24" s="482" t="s">
        <v>210</v>
      </c>
      <c r="B24" s="133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</row>
    <row r="25" spans="1:24" ht="17.25" customHeight="1" x14ac:dyDescent="0.25">
      <c r="A25" s="133"/>
      <c r="B25" s="40"/>
      <c r="C25" s="73"/>
      <c r="H25" s="33"/>
      <c r="I25" s="33"/>
      <c r="J25" s="395"/>
      <c r="K25" s="33"/>
      <c r="L25" s="94"/>
    </row>
    <row r="26" spans="1:24" ht="17.25" customHeight="1" x14ac:dyDescent="0.25">
      <c r="B26" s="40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</row>
    <row r="27" spans="1:24" ht="17.25" customHeight="1" x14ac:dyDescent="0.25">
      <c r="B27" s="40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</row>
    <row r="28" spans="1:24" x14ac:dyDescent="0.25"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</row>
    <row r="29" spans="1:24" x14ac:dyDescent="0.25"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</row>
    <row r="30" spans="1:24" x14ac:dyDescent="0.25"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</row>
  </sheetData>
  <mergeCells count="25">
    <mergeCell ref="A3:B6"/>
    <mergeCell ref="C3:C5"/>
    <mergeCell ref="D3:G3"/>
    <mergeCell ref="H3:K3"/>
    <mergeCell ref="L3:O3"/>
    <mergeCell ref="H4:I5"/>
    <mergeCell ref="J4:K5"/>
    <mergeCell ref="L4:M5"/>
    <mergeCell ref="N4:O5"/>
    <mergeCell ref="A20:A21"/>
    <mergeCell ref="A22:A23"/>
    <mergeCell ref="D4:E5"/>
    <mergeCell ref="F4:G5"/>
    <mergeCell ref="A13:B13"/>
    <mergeCell ref="A14:B14"/>
    <mergeCell ref="A15:B15"/>
    <mergeCell ref="A16:B16"/>
    <mergeCell ref="A17:B17"/>
    <mergeCell ref="A18:A19"/>
    <mergeCell ref="A7:B7"/>
    <mergeCell ref="A8:B8"/>
    <mergeCell ref="A9:B9"/>
    <mergeCell ref="A10:B10"/>
    <mergeCell ref="A11:B11"/>
    <mergeCell ref="A12:B12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O23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0"/>
  <dimension ref="A1:R22"/>
  <sheetViews>
    <sheetView zoomScaleNormal="100" workbookViewId="0"/>
  </sheetViews>
  <sheetFormatPr defaultRowHeight="15" x14ac:dyDescent="0.25"/>
  <cols>
    <col min="1" max="1" width="17.85546875" customWidth="1"/>
    <col min="2" max="2" width="8.5703125" customWidth="1"/>
    <col min="3" max="6" width="8.5703125" style="109" customWidth="1"/>
    <col min="7" max="14" width="8.5703125" customWidth="1"/>
  </cols>
  <sheetData>
    <row r="1" spans="1:18" ht="17.25" customHeight="1" x14ac:dyDescent="0.25">
      <c r="A1" s="80" t="s">
        <v>263</v>
      </c>
      <c r="B1" s="52"/>
      <c r="C1" s="106"/>
      <c r="D1" s="106"/>
      <c r="E1" s="106"/>
      <c r="F1" s="106"/>
      <c r="G1" s="52"/>
      <c r="H1" s="52"/>
      <c r="I1" s="52"/>
      <c r="J1" s="52"/>
      <c r="K1" s="52"/>
      <c r="L1" s="52"/>
      <c r="M1" s="52"/>
      <c r="N1" s="52"/>
      <c r="O1" s="261"/>
    </row>
    <row r="2" spans="1:18" ht="17.25" customHeight="1" thickBot="1" x14ac:dyDescent="0.3">
      <c r="A2" s="181" t="s">
        <v>89</v>
      </c>
      <c r="B2" s="53"/>
      <c r="C2" s="107"/>
      <c r="D2" s="107"/>
      <c r="E2" s="107"/>
      <c r="F2" s="107"/>
      <c r="G2" s="53"/>
      <c r="H2" s="53"/>
      <c r="I2" s="53"/>
      <c r="J2" s="53"/>
      <c r="K2" s="53"/>
      <c r="L2" s="53"/>
      <c r="M2" s="53" t="s">
        <v>0</v>
      </c>
      <c r="N2" s="53"/>
    </row>
    <row r="3" spans="1:18" ht="17.25" customHeight="1" x14ac:dyDescent="0.25">
      <c r="A3" s="760" t="s">
        <v>86</v>
      </c>
      <c r="B3" s="725" t="s">
        <v>54</v>
      </c>
      <c r="C3" s="769" t="s">
        <v>186</v>
      </c>
      <c r="D3" s="770"/>
      <c r="E3" s="770"/>
      <c r="F3" s="771"/>
      <c r="G3" s="665" t="s">
        <v>191</v>
      </c>
      <c r="H3" s="666"/>
      <c r="I3" s="666"/>
      <c r="J3" s="667"/>
      <c r="K3" s="665" t="s">
        <v>200</v>
      </c>
      <c r="L3" s="666"/>
      <c r="M3" s="666"/>
      <c r="N3" s="667"/>
    </row>
    <row r="4" spans="1:18" ht="9" customHeight="1" x14ac:dyDescent="0.25">
      <c r="A4" s="761"/>
      <c r="B4" s="726"/>
      <c r="C4" s="765" t="s">
        <v>4</v>
      </c>
      <c r="D4" s="673"/>
      <c r="E4" s="767" t="s">
        <v>56</v>
      </c>
      <c r="F4" s="676"/>
      <c r="G4" s="763" t="s">
        <v>57</v>
      </c>
      <c r="H4" s="753"/>
      <c r="I4" s="651" t="s">
        <v>58</v>
      </c>
      <c r="J4" s="755"/>
      <c r="K4" s="763" t="s">
        <v>197</v>
      </c>
      <c r="L4" s="753"/>
      <c r="M4" s="651" t="s">
        <v>198</v>
      </c>
      <c r="N4" s="755"/>
    </row>
    <row r="5" spans="1:18" ht="9" customHeight="1" x14ac:dyDescent="0.25">
      <c r="A5" s="761"/>
      <c r="B5" s="759"/>
      <c r="C5" s="766"/>
      <c r="D5" s="675"/>
      <c r="E5" s="768"/>
      <c r="F5" s="677"/>
      <c r="G5" s="764"/>
      <c r="H5" s="754"/>
      <c r="I5" s="754"/>
      <c r="J5" s="756"/>
      <c r="K5" s="764"/>
      <c r="L5" s="754"/>
      <c r="M5" s="754"/>
      <c r="N5" s="756"/>
    </row>
    <row r="6" spans="1:18" ht="17.25" customHeight="1" thickBot="1" x14ac:dyDescent="0.3">
      <c r="A6" s="762"/>
      <c r="B6" s="516" t="s">
        <v>59</v>
      </c>
      <c r="C6" s="517" t="s">
        <v>59</v>
      </c>
      <c r="D6" s="356" t="s">
        <v>159</v>
      </c>
      <c r="E6" s="518" t="s">
        <v>59</v>
      </c>
      <c r="F6" s="358" t="s">
        <v>159</v>
      </c>
      <c r="G6" s="517" t="s">
        <v>59</v>
      </c>
      <c r="H6" s="356" t="s">
        <v>159</v>
      </c>
      <c r="I6" s="518" t="s">
        <v>59</v>
      </c>
      <c r="J6" s="358" t="s">
        <v>159</v>
      </c>
      <c r="K6" s="517" t="s">
        <v>59</v>
      </c>
      <c r="L6" s="356" t="s">
        <v>159</v>
      </c>
      <c r="M6" s="518" t="s">
        <v>59</v>
      </c>
      <c r="N6" s="358" t="s">
        <v>159</v>
      </c>
    </row>
    <row r="7" spans="1:18" ht="17.25" customHeight="1" x14ac:dyDescent="0.25">
      <c r="A7" s="274" t="s">
        <v>15</v>
      </c>
      <c r="B7" s="557">
        <v>962348</v>
      </c>
      <c r="C7" s="557">
        <v>467608</v>
      </c>
      <c r="D7" s="554">
        <v>0.4859032283539842</v>
      </c>
      <c r="E7" s="553">
        <v>494740</v>
      </c>
      <c r="F7" s="554">
        <v>0.51409677164601575</v>
      </c>
      <c r="G7" s="557">
        <v>933968</v>
      </c>
      <c r="H7" s="554">
        <v>0.97050962853354505</v>
      </c>
      <c r="I7" s="558">
        <v>28380</v>
      </c>
      <c r="J7" s="554">
        <v>2.9490371466454963E-2</v>
      </c>
      <c r="K7" s="557">
        <v>848240</v>
      </c>
      <c r="L7" s="554">
        <v>0.88142750855199992</v>
      </c>
      <c r="M7" s="558">
        <v>114108</v>
      </c>
      <c r="N7" s="554">
        <v>0.1185724914480001</v>
      </c>
      <c r="P7" s="94"/>
      <c r="Q7" s="94"/>
      <c r="R7" s="94"/>
    </row>
    <row r="8" spans="1:18" ht="17.25" customHeight="1" x14ac:dyDescent="0.25">
      <c r="A8" s="399" t="s">
        <v>16</v>
      </c>
      <c r="B8" s="397">
        <v>110975</v>
      </c>
      <c r="C8" s="397">
        <v>53840</v>
      </c>
      <c r="D8" s="555">
        <v>0.4851543140346925</v>
      </c>
      <c r="E8" s="391">
        <v>57135</v>
      </c>
      <c r="F8" s="555">
        <v>0.51484568596530755</v>
      </c>
      <c r="G8" s="397">
        <v>100787</v>
      </c>
      <c r="H8" s="555">
        <v>0.90819553953593146</v>
      </c>
      <c r="I8" s="442">
        <v>10188</v>
      </c>
      <c r="J8" s="555">
        <v>9.1804460464068482E-2</v>
      </c>
      <c r="K8" s="397">
        <v>99949</v>
      </c>
      <c r="L8" s="555">
        <v>0.90064428925433659</v>
      </c>
      <c r="M8" s="442">
        <v>11026</v>
      </c>
      <c r="N8" s="555">
        <v>9.9355710745663434E-2</v>
      </c>
      <c r="P8" s="94"/>
      <c r="Q8" s="94"/>
      <c r="R8" s="94"/>
    </row>
    <row r="9" spans="1:18" ht="17.25" customHeight="1" x14ac:dyDescent="0.25">
      <c r="A9" s="399" t="s">
        <v>17</v>
      </c>
      <c r="B9" s="397">
        <v>136710</v>
      </c>
      <c r="C9" s="397">
        <v>66487</v>
      </c>
      <c r="D9" s="555">
        <v>0.48633603979226098</v>
      </c>
      <c r="E9" s="391">
        <v>70223</v>
      </c>
      <c r="F9" s="555">
        <v>0.51366396020773897</v>
      </c>
      <c r="G9" s="397">
        <v>132661</v>
      </c>
      <c r="H9" s="555">
        <v>0.97038256162680125</v>
      </c>
      <c r="I9" s="442">
        <v>4049</v>
      </c>
      <c r="J9" s="555">
        <v>2.9617438373198742E-2</v>
      </c>
      <c r="K9" s="397">
        <v>121303</v>
      </c>
      <c r="L9" s="555">
        <v>0.88730158730158726</v>
      </c>
      <c r="M9" s="442">
        <v>15407</v>
      </c>
      <c r="N9" s="555">
        <v>0.1126984126984127</v>
      </c>
      <c r="P9" s="94"/>
      <c r="Q9" s="94"/>
      <c r="R9" s="94"/>
    </row>
    <row r="10" spans="1:18" ht="17.25" customHeight="1" x14ac:dyDescent="0.25">
      <c r="A10" s="399" t="s">
        <v>18</v>
      </c>
      <c r="B10" s="397">
        <v>58146</v>
      </c>
      <c r="C10" s="397">
        <v>28226</v>
      </c>
      <c r="D10" s="555">
        <v>0.48543321982595533</v>
      </c>
      <c r="E10" s="391">
        <v>29920</v>
      </c>
      <c r="F10" s="555">
        <v>0.51456678017404467</v>
      </c>
      <c r="G10" s="397">
        <v>57032</v>
      </c>
      <c r="H10" s="555">
        <v>0.98084133044405464</v>
      </c>
      <c r="I10" s="442">
        <v>1114</v>
      </c>
      <c r="J10" s="555">
        <v>1.915866955594538E-2</v>
      </c>
      <c r="K10" s="397">
        <v>52931</v>
      </c>
      <c r="L10" s="555">
        <v>0.91031197330856806</v>
      </c>
      <c r="M10" s="442">
        <v>5215</v>
      </c>
      <c r="N10" s="555">
        <v>8.9688026691431916E-2</v>
      </c>
      <c r="P10" s="94"/>
      <c r="Q10" s="94"/>
      <c r="R10" s="94"/>
    </row>
    <row r="11" spans="1:18" ht="17.25" customHeight="1" x14ac:dyDescent="0.25">
      <c r="A11" s="399" t="s">
        <v>19</v>
      </c>
      <c r="B11" s="397">
        <v>52501</v>
      </c>
      <c r="C11" s="397">
        <v>25675</v>
      </c>
      <c r="D11" s="555">
        <v>0.48903830403230414</v>
      </c>
      <c r="E11" s="391">
        <v>26826</v>
      </c>
      <c r="F11" s="555">
        <v>0.51096169596769581</v>
      </c>
      <c r="G11" s="397">
        <v>50176</v>
      </c>
      <c r="H11" s="555">
        <v>0.95571512923563362</v>
      </c>
      <c r="I11" s="442">
        <v>2325</v>
      </c>
      <c r="J11" s="555">
        <v>4.4284870764366394E-2</v>
      </c>
      <c r="K11" s="397">
        <v>46322</v>
      </c>
      <c r="L11" s="555">
        <v>0.88230700367612047</v>
      </c>
      <c r="M11" s="442">
        <v>6179</v>
      </c>
      <c r="N11" s="555">
        <v>0.11769299632387954</v>
      </c>
      <c r="P11" s="94"/>
      <c r="Q11" s="94"/>
      <c r="R11" s="94"/>
    </row>
    <row r="12" spans="1:18" ht="17.25" customHeight="1" x14ac:dyDescent="0.25">
      <c r="A12" s="399" t="s">
        <v>20</v>
      </c>
      <c r="B12" s="397">
        <v>25151</v>
      </c>
      <c r="C12" s="397">
        <v>12157</v>
      </c>
      <c r="D12" s="555">
        <v>0.48336050256451035</v>
      </c>
      <c r="E12" s="391">
        <v>12994</v>
      </c>
      <c r="F12" s="555">
        <v>0.51663949743548965</v>
      </c>
      <c r="G12" s="397">
        <v>23986</v>
      </c>
      <c r="H12" s="555">
        <v>0.95367977416404914</v>
      </c>
      <c r="I12" s="442">
        <v>1165</v>
      </c>
      <c r="J12" s="555">
        <v>4.6320225835950857E-2</v>
      </c>
      <c r="K12" s="397">
        <v>21125</v>
      </c>
      <c r="L12" s="555">
        <v>0.8399268418750746</v>
      </c>
      <c r="M12" s="442">
        <v>4026</v>
      </c>
      <c r="N12" s="555">
        <v>0.16007315812492545</v>
      </c>
      <c r="P12" s="94"/>
      <c r="Q12" s="94"/>
      <c r="R12" s="94"/>
    </row>
    <row r="13" spans="1:18" ht="17.25" customHeight="1" x14ac:dyDescent="0.25">
      <c r="A13" s="399" t="s">
        <v>21</v>
      </c>
      <c r="B13" s="397">
        <v>75890</v>
      </c>
      <c r="C13" s="397">
        <v>36826</v>
      </c>
      <c r="D13" s="555">
        <v>0.48525497430491499</v>
      </c>
      <c r="E13" s="391">
        <v>39064</v>
      </c>
      <c r="F13" s="555">
        <v>0.51474502569508496</v>
      </c>
      <c r="G13" s="397">
        <v>74119</v>
      </c>
      <c r="H13" s="555">
        <v>0.97666359204111208</v>
      </c>
      <c r="I13" s="442">
        <v>1771</v>
      </c>
      <c r="J13" s="555">
        <v>2.3336407958887865E-2</v>
      </c>
      <c r="K13" s="397">
        <v>65184</v>
      </c>
      <c r="L13" s="555">
        <v>0.85892739491369086</v>
      </c>
      <c r="M13" s="442">
        <v>10706</v>
      </c>
      <c r="N13" s="555">
        <v>0.14107260508630914</v>
      </c>
      <c r="P13" s="94"/>
      <c r="Q13" s="94"/>
      <c r="R13" s="94"/>
    </row>
    <row r="14" spans="1:18" ht="17.25" customHeight="1" x14ac:dyDescent="0.25">
      <c r="A14" s="399" t="s">
        <v>22</v>
      </c>
      <c r="B14" s="397">
        <v>41772</v>
      </c>
      <c r="C14" s="397">
        <v>20363</v>
      </c>
      <c r="D14" s="555">
        <v>0.48747965144115674</v>
      </c>
      <c r="E14" s="391">
        <v>21409</v>
      </c>
      <c r="F14" s="555">
        <v>0.51252034855884321</v>
      </c>
      <c r="G14" s="397">
        <v>40526</v>
      </c>
      <c r="H14" s="555">
        <v>0.97017140668390311</v>
      </c>
      <c r="I14" s="442">
        <v>1246</v>
      </c>
      <c r="J14" s="555">
        <v>2.9828593316096906E-2</v>
      </c>
      <c r="K14" s="397">
        <v>36451</v>
      </c>
      <c r="L14" s="555">
        <v>0.87261802164129076</v>
      </c>
      <c r="M14" s="442">
        <v>5321</v>
      </c>
      <c r="N14" s="555">
        <v>0.12738197835870918</v>
      </c>
      <c r="P14" s="94"/>
      <c r="Q14" s="94"/>
      <c r="R14" s="94"/>
    </row>
    <row r="15" spans="1:18" ht="17.25" customHeight="1" x14ac:dyDescent="0.25">
      <c r="A15" s="399" t="s">
        <v>23</v>
      </c>
      <c r="B15" s="397">
        <v>49850</v>
      </c>
      <c r="C15" s="397">
        <v>24121</v>
      </c>
      <c r="D15" s="555">
        <v>0.48387161484453362</v>
      </c>
      <c r="E15" s="391">
        <v>25729</v>
      </c>
      <c r="F15" s="555">
        <v>0.51612838515546644</v>
      </c>
      <c r="G15" s="397">
        <v>49013</v>
      </c>
      <c r="H15" s="555">
        <v>0.98320962888665997</v>
      </c>
      <c r="I15" s="442">
        <v>837</v>
      </c>
      <c r="J15" s="555">
        <v>1.679037111334002E-2</v>
      </c>
      <c r="K15" s="397">
        <v>43137</v>
      </c>
      <c r="L15" s="555">
        <v>0.86533600802407218</v>
      </c>
      <c r="M15" s="442">
        <v>6713</v>
      </c>
      <c r="N15" s="555">
        <v>0.13466399197592779</v>
      </c>
      <c r="P15" s="94"/>
      <c r="Q15" s="94"/>
      <c r="R15" s="94"/>
    </row>
    <row r="16" spans="1:18" ht="17.25" customHeight="1" x14ac:dyDescent="0.25">
      <c r="A16" s="399" t="s">
        <v>24</v>
      </c>
      <c r="B16" s="397">
        <v>47454</v>
      </c>
      <c r="C16" s="397">
        <v>23119</v>
      </c>
      <c r="D16" s="555">
        <v>0.48718759219454627</v>
      </c>
      <c r="E16" s="391">
        <v>24335</v>
      </c>
      <c r="F16" s="555">
        <v>0.51281240780545367</v>
      </c>
      <c r="G16" s="397">
        <v>46612</v>
      </c>
      <c r="H16" s="555">
        <v>0.98225650103257889</v>
      </c>
      <c r="I16" s="442">
        <v>842</v>
      </c>
      <c r="J16" s="555">
        <v>1.7743498967421081E-2</v>
      </c>
      <c r="K16" s="397">
        <v>42416</v>
      </c>
      <c r="L16" s="555">
        <v>0.89383402874362539</v>
      </c>
      <c r="M16" s="442">
        <v>5038</v>
      </c>
      <c r="N16" s="555">
        <v>0.1061659712563746</v>
      </c>
      <c r="P16" s="94"/>
      <c r="Q16" s="94"/>
      <c r="R16" s="94"/>
    </row>
    <row r="17" spans="1:18" ht="17.25" customHeight="1" x14ac:dyDescent="0.25">
      <c r="A17" s="399" t="s">
        <v>25</v>
      </c>
      <c r="B17" s="397">
        <v>45419</v>
      </c>
      <c r="C17" s="397">
        <v>21971</v>
      </c>
      <c r="D17" s="555">
        <v>0.48374028490279397</v>
      </c>
      <c r="E17" s="391">
        <v>23448</v>
      </c>
      <c r="F17" s="555">
        <v>0.51625971509720603</v>
      </c>
      <c r="G17" s="397">
        <v>44795</v>
      </c>
      <c r="H17" s="555">
        <v>0.98626125630242845</v>
      </c>
      <c r="I17" s="442">
        <v>624</v>
      </c>
      <c r="J17" s="555">
        <v>1.3738743697571502E-2</v>
      </c>
      <c r="K17" s="397">
        <v>40214</v>
      </c>
      <c r="L17" s="555">
        <v>0.88540038309958391</v>
      </c>
      <c r="M17" s="442">
        <v>5205</v>
      </c>
      <c r="N17" s="555">
        <v>0.11459961690041613</v>
      </c>
      <c r="P17" s="94"/>
      <c r="Q17" s="94"/>
      <c r="R17" s="94"/>
    </row>
    <row r="18" spans="1:18" ht="17.25" customHeight="1" x14ac:dyDescent="0.25">
      <c r="A18" s="399" t="s">
        <v>26</v>
      </c>
      <c r="B18" s="397">
        <v>106890</v>
      </c>
      <c r="C18" s="397">
        <v>52099</v>
      </c>
      <c r="D18" s="555">
        <v>0.48740761530545418</v>
      </c>
      <c r="E18" s="391">
        <v>54791</v>
      </c>
      <c r="F18" s="555">
        <v>0.51259238469454582</v>
      </c>
      <c r="G18" s="397">
        <v>104631</v>
      </c>
      <c r="H18" s="555">
        <v>0.97886612405276452</v>
      </c>
      <c r="I18" s="442">
        <v>2259</v>
      </c>
      <c r="J18" s="555">
        <v>2.1133875947235477E-2</v>
      </c>
      <c r="K18" s="397">
        <v>94116</v>
      </c>
      <c r="L18" s="555">
        <v>0.8804939657591917</v>
      </c>
      <c r="M18" s="442">
        <v>12774</v>
      </c>
      <c r="N18" s="555">
        <v>0.1195060342408083</v>
      </c>
      <c r="P18" s="94"/>
      <c r="Q18" s="94"/>
      <c r="R18" s="94"/>
    </row>
    <row r="19" spans="1:18" ht="17.25" customHeight="1" x14ac:dyDescent="0.25">
      <c r="A19" s="399" t="s">
        <v>27</v>
      </c>
      <c r="B19" s="397">
        <v>55948</v>
      </c>
      <c r="C19" s="397">
        <v>27200</v>
      </c>
      <c r="D19" s="555">
        <v>0.4861657253163652</v>
      </c>
      <c r="E19" s="391">
        <v>28748</v>
      </c>
      <c r="F19" s="555">
        <v>0.51383427468363485</v>
      </c>
      <c r="G19" s="397">
        <v>55443</v>
      </c>
      <c r="H19" s="555">
        <v>0.99097376134982484</v>
      </c>
      <c r="I19" s="442">
        <v>505</v>
      </c>
      <c r="J19" s="555">
        <v>9.0262386501751626E-3</v>
      </c>
      <c r="K19" s="397">
        <v>48464</v>
      </c>
      <c r="L19" s="555">
        <v>0.86623293057839423</v>
      </c>
      <c r="M19" s="442">
        <v>7484</v>
      </c>
      <c r="N19" s="555">
        <v>0.13376706942160577</v>
      </c>
      <c r="P19" s="94"/>
      <c r="Q19" s="94"/>
      <c r="R19" s="94"/>
    </row>
    <row r="20" spans="1:18" ht="17.25" customHeight="1" x14ac:dyDescent="0.25">
      <c r="A20" s="399" t="s">
        <v>28</v>
      </c>
      <c r="B20" s="397">
        <v>50813</v>
      </c>
      <c r="C20" s="397">
        <v>24584</v>
      </c>
      <c r="D20" s="555">
        <v>0.48381319741011158</v>
      </c>
      <c r="E20" s="391">
        <v>26229</v>
      </c>
      <c r="F20" s="555">
        <v>0.51618680258988836</v>
      </c>
      <c r="G20" s="397">
        <v>50330</v>
      </c>
      <c r="H20" s="555">
        <v>0.99049455847912937</v>
      </c>
      <c r="I20" s="442">
        <v>483</v>
      </c>
      <c r="J20" s="555">
        <v>9.5054415208706434E-3</v>
      </c>
      <c r="K20" s="397">
        <v>44602</v>
      </c>
      <c r="L20" s="555">
        <v>0.87776750044280005</v>
      </c>
      <c r="M20" s="442">
        <v>6211</v>
      </c>
      <c r="N20" s="555">
        <v>0.12223249955719993</v>
      </c>
      <c r="P20" s="94"/>
      <c r="Q20" s="94"/>
      <c r="R20" s="94"/>
    </row>
    <row r="21" spans="1:18" ht="17.25" customHeight="1" thickBot="1" x14ac:dyDescent="0.3">
      <c r="A21" s="400" t="s">
        <v>29</v>
      </c>
      <c r="B21" s="86">
        <v>104829</v>
      </c>
      <c r="C21" s="86">
        <v>50940</v>
      </c>
      <c r="D21" s="556">
        <v>0.48593423575537303</v>
      </c>
      <c r="E21" s="115">
        <v>53889</v>
      </c>
      <c r="F21" s="556">
        <v>0.51406576424462691</v>
      </c>
      <c r="G21" s="86">
        <v>103857</v>
      </c>
      <c r="H21" s="556">
        <v>0.99072775663222967</v>
      </c>
      <c r="I21" s="125">
        <v>972</v>
      </c>
      <c r="J21" s="556">
        <v>9.2722433677703692E-3</v>
      </c>
      <c r="K21" s="86">
        <v>92026</v>
      </c>
      <c r="L21" s="556">
        <v>0.87786776559921398</v>
      </c>
      <c r="M21" s="125">
        <v>12803</v>
      </c>
      <c r="N21" s="556">
        <v>0.12213223440078604</v>
      </c>
      <c r="P21" s="94"/>
      <c r="Q21" s="94"/>
      <c r="R21" s="94"/>
    </row>
    <row r="22" spans="1:18" ht="17.25" customHeight="1" x14ac:dyDescent="0.25">
      <c r="A22" s="482" t="s">
        <v>209</v>
      </c>
      <c r="B22" s="133"/>
      <c r="C22" s="94"/>
      <c r="D22" s="94"/>
      <c r="E22" s="94"/>
      <c r="F22" s="94"/>
      <c r="G22" s="54"/>
      <c r="H22" s="54"/>
      <c r="I22" s="54"/>
      <c r="J22" s="54"/>
      <c r="K22" s="54"/>
      <c r="L22" s="54"/>
      <c r="M22" s="54"/>
      <c r="N22" s="54"/>
    </row>
  </sheetData>
  <mergeCells count="11">
    <mergeCell ref="E4:F5"/>
    <mergeCell ref="K4:L5"/>
    <mergeCell ref="A3:A6"/>
    <mergeCell ref="M4:N5"/>
    <mergeCell ref="B3:B5"/>
    <mergeCell ref="G3:J3"/>
    <mergeCell ref="K3:N3"/>
    <mergeCell ref="G4:H5"/>
    <mergeCell ref="I4:J5"/>
    <mergeCell ref="C3:F3"/>
    <mergeCell ref="C4:D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6"/>
  <dimension ref="A1:R30"/>
  <sheetViews>
    <sheetView zoomScaleNormal="100" workbookViewId="0"/>
  </sheetViews>
  <sheetFormatPr defaultRowHeight="15" x14ac:dyDescent="0.25"/>
  <cols>
    <col min="1" max="1" width="12.85546875" customWidth="1"/>
    <col min="2" max="2" width="5.7109375" customWidth="1"/>
    <col min="3" max="13" width="10" customWidth="1"/>
  </cols>
  <sheetData>
    <row r="1" spans="1:18" ht="17.25" customHeight="1" x14ac:dyDescent="0.25">
      <c r="A1" s="80" t="s">
        <v>264</v>
      </c>
      <c r="B1" s="55"/>
      <c r="C1" s="56"/>
      <c r="D1" s="56"/>
      <c r="E1" s="56"/>
      <c r="F1" s="56"/>
      <c r="G1" s="56"/>
      <c r="H1" s="56"/>
      <c r="I1" s="56"/>
      <c r="J1" s="56"/>
      <c r="K1" s="261"/>
      <c r="L1" s="56"/>
      <c r="M1" s="56"/>
    </row>
    <row r="2" spans="1:18" ht="17.25" customHeight="1" thickBot="1" x14ac:dyDescent="0.3">
      <c r="A2" s="181" t="s">
        <v>89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8" ht="9" customHeight="1" x14ac:dyDescent="0.25">
      <c r="A3" s="665" t="s">
        <v>93</v>
      </c>
      <c r="B3" s="667"/>
      <c r="C3" s="694" t="s">
        <v>54</v>
      </c>
      <c r="D3" s="778" t="s">
        <v>192</v>
      </c>
      <c r="E3" s="666"/>
      <c r="F3" s="666"/>
      <c r="G3" s="666"/>
      <c r="H3" s="666"/>
      <c r="I3" s="666"/>
      <c r="J3" s="666"/>
      <c r="K3" s="666"/>
      <c r="L3" s="666"/>
      <c r="M3" s="667"/>
    </row>
    <row r="4" spans="1:18" ht="9" customHeight="1" x14ac:dyDescent="0.25">
      <c r="A4" s="668"/>
      <c r="B4" s="669"/>
      <c r="C4" s="776"/>
      <c r="D4" s="768"/>
      <c r="E4" s="768"/>
      <c r="F4" s="768"/>
      <c r="G4" s="768"/>
      <c r="H4" s="768"/>
      <c r="I4" s="768"/>
      <c r="J4" s="768"/>
      <c r="K4" s="768"/>
      <c r="L4" s="768"/>
      <c r="M4" s="677"/>
    </row>
    <row r="5" spans="1:18" ht="17.25" customHeight="1" x14ac:dyDescent="0.25">
      <c r="A5" s="668"/>
      <c r="B5" s="669"/>
      <c r="C5" s="776"/>
      <c r="D5" s="772" t="s">
        <v>101</v>
      </c>
      <c r="E5" s="772" t="s">
        <v>102</v>
      </c>
      <c r="F5" s="772" t="s">
        <v>103</v>
      </c>
      <c r="G5" s="772" t="s">
        <v>104</v>
      </c>
      <c r="H5" s="772" t="s">
        <v>105</v>
      </c>
      <c r="I5" s="772" t="s">
        <v>106</v>
      </c>
      <c r="J5" s="772" t="s">
        <v>107</v>
      </c>
      <c r="K5" s="772" t="s">
        <v>108</v>
      </c>
      <c r="L5" s="772" t="s">
        <v>109</v>
      </c>
      <c r="M5" s="774" t="s">
        <v>110</v>
      </c>
    </row>
    <row r="6" spans="1:18" ht="17.25" customHeight="1" thickBot="1" x14ac:dyDescent="0.3">
      <c r="A6" s="670"/>
      <c r="B6" s="671"/>
      <c r="C6" s="777"/>
      <c r="D6" s="773"/>
      <c r="E6" s="773"/>
      <c r="F6" s="773"/>
      <c r="G6" s="773"/>
      <c r="H6" s="773"/>
      <c r="I6" s="773"/>
      <c r="J6" s="773"/>
      <c r="K6" s="773"/>
      <c r="L6" s="773"/>
      <c r="M6" s="775"/>
    </row>
    <row r="7" spans="1:18" ht="17.25" customHeight="1" x14ac:dyDescent="0.25">
      <c r="A7" s="663" t="s">
        <v>6</v>
      </c>
      <c r="B7" s="664"/>
      <c r="C7" s="85">
        <v>789486</v>
      </c>
      <c r="D7" s="85">
        <v>96517</v>
      </c>
      <c r="E7" s="84">
        <v>93561</v>
      </c>
      <c r="F7" s="84">
        <v>92131</v>
      </c>
      <c r="G7" s="84">
        <v>90883</v>
      </c>
      <c r="H7" s="84">
        <v>91090</v>
      </c>
      <c r="I7" s="84">
        <v>82830</v>
      </c>
      <c r="J7" s="84">
        <v>82061</v>
      </c>
      <c r="K7" s="84">
        <v>80415</v>
      </c>
      <c r="L7" s="84">
        <v>79302</v>
      </c>
      <c r="M7" s="206">
        <v>696</v>
      </c>
      <c r="O7" s="94"/>
    </row>
    <row r="8" spans="1:18" ht="17.25" customHeight="1" x14ac:dyDescent="0.25">
      <c r="A8" s="663" t="s">
        <v>7</v>
      </c>
      <c r="B8" s="664"/>
      <c r="C8" s="85">
        <v>794642</v>
      </c>
      <c r="D8" s="85">
        <v>101583</v>
      </c>
      <c r="E8" s="84">
        <v>95316</v>
      </c>
      <c r="F8" s="84">
        <v>93561</v>
      </c>
      <c r="G8" s="84">
        <v>92102</v>
      </c>
      <c r="H8" s="84">
        <v>90894</v>
      </c>
      <c r="I8" s="84">
        <v>82726</v>
      </c>
      <c r="J8" s="84">
        <v>82573</v>
      </c>
      <c r="K8" s="84">
        <v>79379</v>
      </c>
      <c r="L8" s="84">
        <v>75750</v>
      </c>
      <c r="M8" s="206">
        <v>758</v>
      </c>
      <c r="O8" s="94"/>
    </row>
    <row r="9" spans="1:18" ht="17.25" customHeight="1" x14ac:dyDescent="0.25">
      <c r="A9" s="663" t="s">
        <v>8</v>
      </c>
      <c r="B9" s="664"/>
      <c r="C9" s="85">
        <v>807950</v>
      </c>
      <c r="D9" s="85">
        <v>106698</v>
      </c>
      <c r="E9" s="84">
        <v>100276</v>
      </c>
      <c r="F9" s="84">
        <v>94942</v>
      </c>
      <c r="G9" s="84">
        <v>93442</v>
      </c>
      <c r="H9" s="84">
        <v>91996</v>
      </c>
      <c r="I9" s="84">
        <v>82875</v>
      </c>
      <c r="J9" s="84">
        <v>82299</v>
      </c>
      <c r="K9" s="84">
        <v>79830</v>
      </c>
      <c r="L9" s="84">
        <v>74832</v>
      </c>
      <c r="M9" s="206">
        <v>760</v>
      </c>
      <c r="O9" s="94"/>
    </row>
    <row r="10" spans="1:18" ht="17.25" customHeight="1" x14ac:dyDescent="0.25">
      <c r="A10" s="663" t="s">
        <v>9</v>
      </c>
      <c r="B10" s="664"/>
      <c r="C10" s="85">
        <v>827654</v>
      </c>
      <c r="D10" s="85">
        <v>111880</v>
      </c>
      <c r="E10" s="84">
        <v>105279</v>
      </c>
      <c r="F10" s="84">
        <v>99903</v>
      </c>
      <c r="G10" s="84">
        <v>94878</v>
      </c>
      <c r="H10" s="84">
        <v>93293</v>
      </c>
      <c r="I10" s="84">
        <v>83729</v>
      </c>
      <c r="J10" s="84">
        <v>82543</v>
      </c>
      <c r="K10" s="84">
        <v>79694</v>
      </c>
      <c r="L10" s="84">
        <v>75652</v>
      </c>
      <c r="M10" s="206">
        <v>803</v>
      </c>
      <c r="O10" s="94"/>
    </row>
    <row r="11" spans="1:18" ht="17.25" customHeight="1" x14ac:dyDescent="0.25">
      <c r="A11" s="663" t="s">
        <v>10</v>
      </c>
      <c r="B11" s="664"/>
      <c r="C11" s="85">
        <v>854137</v>
      </c>
      <c r="D11" s="85">
        <v>118549</v>
      </c>
      <c r="E11" s="84">
        <v>110428</v>
      </c>
      <c r="F11" s="84">
        <v>105139</v>
      </c>
      <c r="G11" s="84">
        <v>99879</v>
      </c>
      <c r="H11" s="84">
        <v>94901</v>
      </c>
      <c r="I11" s="84">
        <v>85314</v>
      </c>
      <c r="J11" s="84">
        <v>83418</v>
      </c>
      <c r="K11" s="84">
        <v>79839</v>
      </c>
      <c r="L11" s="84">
        <v>75501</v>
      </c>
      <c r="M11" s="206">
        <v>1169</v>
      </c>
      <c r="O11" s="94"/>
    </row>
    <row r="12" spans="1:18" ht="17.25" customHeight="1" x14ac:dyDescent="0.25">
      <c r="A12" s="663" t="s">
        <v>11</v>
      </c>
      <c r="B12" s="664"/>
      <c r="C12" s="85">
        <v>880251</v>
      </c>
      <c r="D12" s="85">
        <v>118011</v>
      </c>
      <c r="E12" s="85">
        <v>117139</v>
      </c>
      <c r="F12" s="85">
        <v>110319</v>
      </c>
      <c r="G12" s="85">
        <v>105176</v>
      </c>
      <c r="H12" s="85">
        <v>100083</v>
      </c>
      <c r="I12" s="85">
        <v>86880</v>
      </c>
      <c r="J12" s="85">
        <v>85115</v>
      </c>
      <c r="K12" s="85">
        <v>80656</v>
      </c>
      <c r="L12" s="85">
        <v>75773</v>
      </c>
      <c r="M12" s="112">
        <v>1099</v>
      </c>
      <c r="O12" s="94"/>
    </row>
    <row r="13" spans="1:18" ht="17.25" customHeight="1" x14ac:dyDescent="0.25">
      <c r="A13" s="663" t="s">
        <v>12</v>
      </c>
      <c r="B13" s="664"/>
      <c r="C13" s="85">
        <v>906188</v>
      </c>
      <c r="D13" s="85">
        <v>118335</v>
      </c>
      <c r="E13" s="85">
        <v>116916</v>
      </c>
      <c r="F13" s="85">
        <v>117110</v>
      </c>
      <c r="G13" s="85">
        <v>110427</v>
      </c>
      <c r="H13" s="85">
        <v>105363</v>
      </c>
      <c r="I13" s="85">
        <v>91751</v>
      </c>
      <c r="J13" s="85">
        <v>86726</v>
      </c>
      <c r="K13" s="85">
        <v>81975</v>
      </c>
      <c r="L13" s="85">
        <v>76592</v>
      </c>
      <c r="M13" s="112">
        <v>993</v>
      </c>
      <c r="O13" s="94"/>
    </row>
    <row r="14" spans="1:18" ht="17.25" customHeight="1" x14ac:dyDescent="0.25">
      <c r="A14" s="663" t="s">
        <v>55</v>
      </c>
      <c r="B14" s="664"/>
      <c r="C14" s="85">
        <v>926108</v>
      </c>
      <c r="D14" s="85">
        <v>113042</v>
      </c>
      <c r="E14" s="85">
        <v>117062</v>
      </c>
      <c r="F14" s="85">
        <v>116862</v>
      </c>
      <c r="G14" s="85">
        <v>117320</v>
      </c>
      <c r="H14" s="85">
        <v>110606</v>
      </c>
      <c r="I14" s="85">
        <v>96973</v>
      </c>
      <c r="J14" s="85">
        <v>91626</v>
      </c>
      <c r="K14" s="85">
        <v>83728</v>
      </c>
      <c r="L14" s="85">
        <v>77861</v>
      </c>
      <c r="M14" s="112">
        <v>1028</v>
      </c>
      <c r="O14" s="94"/>
    </row>
    <row r="15" spans="1:18" ht="17.25" customHeight="1" x14ac:dyDescent="0.25">
      <c r="A15" s="663" t="s">
        <v>85</v>
      </c>
      <c r="B15" s="664"/>
      <c r="C15" s="85">
        <v>940928</v>
      </c>
      <c r="D15" s="85">
        <v>109209</v>
      </c>
      <c r="E15" s="85">
        <v>111950</v>
      </c>
      <c r="F15" s="85">
        <v>117044</v>
      </c>
      <c r="G15" s="85">
        <v>116992</v>
      </c>
      <c r="H15" s="85">
        <v>117431</v>
      </c>
      <c r="I15" s="85">
        <v>102415</v>
      </c>
      <c r="J15" s="85">
        <v>96745</v>
      </c>
      <c r="K15" s="85">
        <v>88509</v>
      </c>
      <c r="L15" s="85">
        <v>79703</v>
      </c>
      <c r="M15" s="112">
        <v>930</v>
      </c>
      <c r="O15" s="94"/>
    </row>
    <row r="16" spans="1:18" s="109" customFormat="1" ht="17.25" customHeight="1" x14ac:dyDescent="0.25">
      <c r="A16" s="663" t="s">
        <v>196</v>
      </c>
      <c r="B16" s="664"/>
      <c r="C16" s="85">
        <v>952946</v>
      </c>
      <c r="D16" s="85">
        <v>107738</v>
      </c>
      <c r="E16" s="85">
        <v>108228</v>
      </c>
      <c r="F16" s="85">
        <v>112081</v>
      </c>
      <c r="G16" s="85">
        <v>117246</v>
      </c>
      <c r="H16" s="85">
        <v>117215</v>
      </c>
      <c r="I16" s="85">
        <v>109210</v>
      </c>
      <c r="J16" s="85">
        <v>102143</v>
      </c>
      <c r="K16" s="85">
        <v>93763</v>
      </c>
      <c r="L16" s="85">
        <v>84352</v>
      </c>
      <c r="M16" s="112">
        <v>970</v>
      </c>
      <c r="N16"/>
      <c r="O16" s="94"/>
      <c r="P16"/>
      <c r="Q16"/>
      <c r="R16"/>
    </row>
    <row r="17" spans="1:15" ht="17.25" customHeight="1" thickBot="1" x14ac:dyDescent="0.3">
      <c r="A17" s="663" t="s">
        <v>249</v>
      </c>
      <c r="B17" s="664"/>
      <c r="C17" s="59">
        <v>962348</v>
      </c>
      <c r="D17" s="59">
        <v>109430</v>
      </c>
      <c r="E17" s="59">
        <v>106916</v>
      </c>
      <c r="F17" s="59">
        <v>108240</v>
      </c>
      <c r="G17" s="59">
        <v>112214</v>
      </c>
      <c r="H17" s="59">
        <v>117394</v>
      </c>
      <c r="I17" s="59">
        <v>108391</v>
      </c>
      <c r="J17" s="59">
        <v>109232</v>
      </c>
      <c r="K17" s="59">
        <v>99190</v>
      </c>
      <c r="L17" s="59">
        <v>90286</v>
      </c>
      <c r="M17" s="128">
        <v>1055</v>
      </c>
      <c r="O17" s="94"/>
    </row>
    <row r="18" spans="1:15" ht="17.25" customHeight="1" x14ac:dyDescent="0.25">
      <c r="A18" s="678" t="s">
        <v>250</v>
      </c>
      <c r="B18" s="277" t="s">
        <v>87</v>
      </c>
      <c r="C18" s="279">
        <f>C17-C16</f>
        <v>9402</v>
      </c>
      <c r="D18" s="322">
        <f t="shared" ref="D18:M18" si="0">D17-D16</f>
        <v>1692</v>
      </c>
      <c r="E18" s="280">
        <f t="shared" si="0"/>
        <v>-1312</v>
      </c>
      <c r="F18" s="280">
        <f t="shared" si="0"/>
        <v>-3841</v>
      </c>
      <c r="G18" s="280">
        <f t="shared" si="0"/>
        <v>-5032</v>
      </c>
      <c r="H18" s="280">
        <f t="shared" si="0"/>
        <v>179</v>
      </c>
      <c r="I18" s="280">
        <f t="shared" si="0"/>
        <v>-819</v>
      </c>
      <c r="J18" s="280">
        <f t="shared" si="0"/>
        <v>7089</v>
      </c>
      <c r="K18" s="280">
        <f t="shared" si="0"/>
        <v>5427</v>
      </c>
      <c r="L18" s="280">
        <f t="shared" si="0"/>
        <v>5934</v>
      </c>
      <c r="M18" s="281">
        <f t="shared" si="0"/>
        <v>85</v>
      </c>
    </row>
    <row r="19" spans="1:15" ht="17.25" customHeight="1" x14ac:dyDescent="0.25">
      <c r="A19" s="679"/>
      <c r="B19" s="291" t="s">
        <v>88</v>
      </c>
      <c r="C19" s="284">
        <f>C17/C16-1</f>
        <v>9.8662463560370561E-3</v>
      </c>
      <c r="D19" s="329">
        <f t="shared" ref="D19:M19" si="1">D17/D16-1</f>
        <v>1.5704765263880871E-2</v>
      </c>
      <c r="E19" s="285">
        <f t="shared" si="1"/>
        <v>-1.2122556085301439E-2</v>
      </c>
      <c r="F19" s="285">
        <f t="shared" si="1"/>
        <v>-3.4269858405974296E-2</v>
      </c>
      <c r="G19" s="285">
        <f t="shared" si="1"/>
        <v>-4.2918308513723247E-2</v>
      </c>
      <c r="H19" s="285">
        <f t="shared" si="1"/>
        <v>1.5271083052510459E-3</v>
      </c>
      <c r="I19" s="285">
        <f t="shared" si="1"/>
        <v>-7.4993132497024328E-3</v>
      </c>
      <c r="J19" s="285">
        <f t="shared" si="1"/>
        <v>6.9402700136083739E-2</v>
      </c>
      <c r="K19" s="285">
        <f t="shared" si="1"/>
        <v>5.7879973976941779E-2</v>
      </c>
      <c r="L19" s="285">
        <f t="shared" si="1"/>
        <v>7.0348065250379399E-2</v>
      </c>
      <c r="M19" s="286">
        <f t="shared" si="1"/>
        <v>8.7628865979381354E-2</v>
      </c>
    </row>
    <row r="20" spans="1:15" ht="17.25" customHeight="1" x14ac:dyDescent="0.25">
      <c r="A20" s="680" t="s">
        <v>251</v>
      </c>
      <c r="B20" s="295" t="s">
        <v>87</v>
      </c>
      <c r="C20" s="297">
        <f>C17-C12</f>
        <v>82097</v>
      </c>
      <c r="D20" s="326">
        <f t="shared" ref="D20:M20" si="2">D17-D12</f>
        <v>-8581</v>
      </c>
      <c r="E20" s="298">
        <f t="shared" si="2"/>
        <v>-10223</v>
      </c>
      <c r="F20" s="298">
        <f t="shared" si="2"/>
        <v>-2079</v>
      </c>
      <c r="G20" s="298">
        <f t="shared" si="2"/>
        <v>7038</v>
      </c>
      <c r="H20" s="298">
        <f t="shared" si="2"/>
        <v>17311</v>
      </c>
      <c r="I20" s="298">
        <f t="shared" si="2"/>
        <v>21511</v>
      </c>
      <c r="J20" s="298">
        <f t="shared" si="2"/>
        <v>24117</v>
      </c>
      <c r="K20" s="298">
        <f t="shared" si="2"/>
        <v>18534</v>
      </c>
      <c r="L20" s="298">
        <f t="shared" si="2"/>
        <v>14513</v>
      </c>
      <c r="M20" s="299">
        <f t="shared" si="2"/>
        <v>-44</v>
      </c>
    </row>
    <row r="21" spans="1:15" ht="17.25" customHeight="1" x14ac:dyDescent="0.25">
      <c r="A21" s="679"/>
      <c r="B21" s="291" t="s">
        <v>88</v>
      </c>
      <c r="C21" s="284">
        <f>C17/C12-1</f>
        <v>9.3265443606425968E-2</v>
      </c>
      <c r="D21" s="329">
        <f t="shared" ref="D21:M21" si="3">D17/D12-1</f>
        <v>-7.2713560600283E-2</v>
      </c>
      <c r="E21" s="285">
        <f t="shared" si="3"/>
        <v>-8.7272385798068952E-2</v>
      </c>
      <c r="F21" s="285">
        <f t="shared" si="3"/>
        <v>-1.8845348489380798E-2</v>
      </c>
      <c r="G21" s="285">
        <f t="shared" si="3"/>
        <v>6.6916406784817806E-2</v>
      </c>
      <c r="H21" s="285">
        <f t="shared" si="3"/>
        <v>0.17296643785657895</v>
      </c>
      <c r="I21" s="285">
        <f t="shared" si="3"/>
        <v>0.24759438305709014</v>
      </c>
      <c r="J21" s="285">
        <f t="shared" si="3"/>
        <v>0.28334606121130235</v>
      </c>
      <c r="K21" s="285">
        <f t="shared" si="3"/>
        <v>0.22979071612775237</v>
      </c>
      <c r="L21" s="285">
        <f t="shared" si="3"/>
        <v>0.19153260396183347</v>
      </c>
      <c r="M21" s="286">
        <f t="shared" si="3"/>
        <v>-4.003639672429482E-2</v>
      </c>
    </row>
    <row r="22" spans="1:15" ht="17.25" customHeight="1" x14ac:dyDescent="0.25">
      <c r="A22" s="680" t="s">
        <v>252</v>
      </c>
      <c r="B22" s="295" t="s">
        <v>87</v>
      </c>
      <c r="C22" s="297">
        <f>C17-C7</f>
        <v>172862</v>
      </c>
      <c r="D22" s="326">
        <f t="shared" ref="D22:M22" si="4">D17-D7</f>
        <v>12913</v>
      </c>
      <c r="E22" s="298">
        <f t="shared" si="4"/>
        <v>13355</v>
      </c>
      <c r="F22" s="298">
        <f t="shared" si="4"/>
        <v>16109</v>
      </c>
      <c r="G22" s="298">
        <f t="shared" si="4"/>
        <v>21331</v>
      </c>
      <c r="H22" s="298">
        <f t="shared" si="4"/>
        <v>26304</v>
      </c>
      <c r="I22" s="298">
        <f t="shared" si="4"/>
        <v>25561</v>
      </c>
      <c r="J22" s="298">
        <f t="shared" si="4"/>
        <v>27171</v>
      </c>
      <c r="K22" s="298">
        <f t="shared" si="4"/>
        <v>18775</v>
      </c>
      <c r="L22" s="298">
        <f t="shared" si="4"/>
        <v>10984</v>
      </c>
      <c r="M22" s="299">
        <f t="shared" si="4"/>
        <v>359</v>
      </c>
    </row>
    <row r="23" spans="1:15" ht="17.25" customHeight="1" thickBot="1" x14ac:dyDescent="0.3">
      <c r="A23" s="681"/>
      <c r="B23" s="300" t="s">
        <v>88</v>
      </c>
      <c r="C23" s="311">
        <f>C17/C7-1</f>
        <v>0.21895511763349829</v>
      </c>
      <c r="D23" s="362">
        <f t="shared" ref="D23:M23" si="5">D17/D7-1</f>
        <v>0.1337899022970046</v>
      </c>
      <c r="E23" s="312">
        <f t="shared" si="5"/>
        <v>0.14274109938970292</v>
      </c>
      <c r="F23" s="312">
        <f t="shared" si="5"/>
        <v>0.1748488565195212</v>
      </c>
      <c r="G23" s="312">
        <f t="shared" si="5"/>
        <v>0.23470836129969297</v>
      </c>
      <c r="H23" s="312">
        <f t="shared" si="5"/>
        <v>0.288769348995499</v>
      </c>
      <c r="I23" s="312">
        <f t="shared" si="5"/>
        <v>0.30859591935289155</v>
      </c>
      <c r="J23" s="312">
        <f t="shared" si="5"/>
        <v>0.33110734697359279</v>
      </c>
      <c r="K23" s="312">
        <f t="shared" si="5"/>
        <v>0.23347634147857987</v>
      </c>
      <c r="L23" s="312">
        <f t="shared" si="5"/>
        <v>0.13850848654510606</v>
      </c>
      <c r="M23" s="363">
        <f t="shared" si="5"/>
        <v>0.51580459770114939</v>
      </c>
    </row>
    <row r="24" spans="1:15" ht="17.25" customHeight="1" x14ac:dyDescent="0.25">
      <c r="D24" s="94"/>
    </row>
    <row r="25" spans="1:15" x14ac:dyDescent="0.25"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</row>
    <row r="26" spans="1:15" x14ac:dyDescent="0.25"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</row>
    <row r="27" spans="1:15" x14ac:dyDescent="0.25"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</row>
    <row r="28" spans="1:15" x14ac:dyDescent="0.25"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</row>
    <row r="29" spans="1:15" x14ac:dyDescent="0.25"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</row>
    <row r="30" spans="1:15" x14ac:dyDescent="0.25"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</row>
  </sheetData>
  <mergeCells count="27">
    <mergeCell ref="M5:M6"/>
    <mergeCell ref="J5:J6"/>
    <mergeCell ref="A18:A19"/>
    <mergeCell ref="A20:A21"/>
    <mergeCell ref="A22:A23"/>
    <mergeCell ref="C3:C6"/>
    <mergeCell ref="A13:B13"/>
    <mergeCell ref="A14:B14"/>
    <mergeCell ref="A15:B15"/>
    <mergeCell ref="A17:B17"/>
    <mergeCell ref="A16:B16"/>
    <mergeCell ref="D3:M4"/>
    <mergeCell ref="A12:B12"/>
    <mergeCell ref="A11:B11"/>
    <mergeCell ref="A3:B6"/>
    <mergeCell ref="A7:B7"/>
    <mergeCell ref="L5:L6"/>
    <mergeCell ref="K5:K6"/>
    <mergeCell ref="A8:B8"/>
    <mergeCell ref="A9:B9"/>
    <mergeCell ref="A10:B10"/>
    <mergeCell ref="G5:G6"/>
    <mergeCell ref="I5:I6"/>
    <mergeCell ref="F5:F6"/>
    <mergeCell ref="H5:H6"/>
    <mergeCell ref="D5:D6"/>
    <mergeCell ref="E5:E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M23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7"/>
  <dimension ref="A1:P23"/>
  <sheetViews>
    <sheetView zoomScaleNormal="100" workbookViewId="0"/>
  </sheetViews>
  <sheetFormatPr defaultRowHeight="15" x14ac:dyDescent="0.25"/>
  <cols>
    <col min="1" max="1" width="19.28515625" customWidth="1"/>
    <col min="2" max="12" width="10" customWidth="1"/>
  </cols>
  <sheetData>
    <row r="1" spans="1:16" s="18" customFormat="1" ht="17.25" customHeight="1" x14ac:dyDescent="0.25">
      <c r="A1" s="132" t="s">
        <v>265</v>
      </c>
      <c r="B1" s="106"/>
      <c r="C1" s="106"/>
      <c r="D1" s="106"/>
      <c r="E1" s="82"/>
      <c r="F1" s="106"/>
      <c r="G1" s="106"/>
      <c r="H1" s="106"/>
      <c r="I1" s="106"/>
      <c r="J1" s="261"/>
      <c r="K1" s="106"/>
      <c r="L1" s="106"/>
    </row>
    <row r="2" spans="1:16" ht="17.25" customHeight="1" thickBot="1" x14ac:dyDescent="0.3">
      <c r="A2" s="181" t="s">
        <v>89</v>
      </c>
      <c r="B2" s="60"/>
      <c r="C2" s="60"/>
      <c r="D2" s="60"/>
      <c r="E2" s="60"/>
      <c r="F2" s="60"/>
      <c r="G2" s="60"/>
      <c r="H2" s="60"/>
      <c r="I2" s="60"/>
      <c r="J2" s="60"/>
      <c r="K2" s="60" t="s">
        <v>0</v>
      </c>
      <c r="L2" s="60" t="s">
        <v>0</v>
      </c>
    </row>
    <row r="3" spans="1:16" ht="9" customHeight="1" x14ac:dyDescent="0.25">
      <c r="A3" s="760" t="s">
        <v>86</v>
      </c>
      <c r="B3" s="779" t="s">
        <v>54</v>
      </c>
      <c r="C3" s="778" t="s">
        <v>192</v>
      </c>
      <c r="D3" s="666"/>
      <c r="E3" s="666"/>
      <c r="F3" s="666"/>
      <c r="G3" s="666"/>
      <c r="H3" s="666"/>
      <c r="I3" s="666"/>
      <c r="J3" s="666"/>
      <c r="K3" s="666"/>
      <c r="L3" s="667"/>
    </row>
    <row r="4" spans="1:16" ht="9" customHeight="1" x14ac:dyDescent="0.25">
      <c r="A4" s="761"/>
      <c r="B4" s="780"/>
      <c r="C4" s="768"/>
      <c r="D4" s="768"/>
      <c r="E4" s="768"/>
      <c r="F4" s="768"/>
      <c r="G4" s="768"/>
      <c r="H4" s="768"/>
      <c r="I4" s="768"/>
      <c r="J4" s="768"/>
      <c r="K4" s="768"/>
      <c r="L4" s="677"/>
    </row>
    <row r="5" spans="1:16" ht="17.25" customHeight="1" x14ac:dyDescent="0.25">
      <c r="A5" s="761"/>
      <c r="B5" s="780"/>
      <c r="C5" s="772" t="s">
        <v>101</v>
      </c>
      <c r="D5" s="772" t="s">
        <v>102</v>
      </c>
      <c r="E5" s="772" t="s">
        <v>103</v>
      </c>
      <c r="F5" s="772" t="s">
        <v>104</v>
      </c>
      <c r="G5" s="772" t="s">
        <v>105</v>
      </c>
      <c r="H5" s="772" t="s">
        <v>106</v>
      </c>
      <c r="I5" s="772" t="s">
        <v>107</v>
      </c>
      <c r="J5" s="772" t="s">
        <v>108</v>
      </c>
      <c r="K5" s="772" t="s">
        <v>109</v>
      </c>
      <c r="L5" s="774" t="s">
        <v>110</v>
      </c>
    </row>
    <row r="6" spans="1:16" ht="17.25" customHeight="1" thickBot="1" x14ac:dyDescent="0.3">
      <c r="A6" s="762"/>
      <c r="B6" s="773"/>
      <c r="C6" s="773"/>
      <c r="D6" s="773"/>
      <c r="E6" s="773"/>
      <c r="F6" s="773"/>
      <c r="G6" s="773"/>
      <c r="H6" s="773"/>
      <c r="I6" s="773"/>
      <c r="J6" s="773"/>
      <c r="K6" s="773"/>
      <c r="L6" s="775"/>
    </row>
    <row r="7" spans="1:16" ht="17.25" customHeight="1" x14ac:dyDescent="0.25">
      <c r="A7" s="274" t="s">
        <v>15</v>
      </c>
      <c r="B7" s="559">
        <v>962348</v>
      </c>
      <c r="C7" s="559">
        <v>109430</v>
      </c>
      <c r="D7" s="559">
        <v>106916</v>
      </c>
      <c r="E7" s="559">
        <v>108240</v>
      </c>
      <c r="F7" s="559">
        <v>112214</v>
      </c>
      <c r="G7" s="559">
        <v>117394</v>
      </c>
      <c r="H7" s="559">
        <v>108391</v>
      </c>
      <c r="I7" s="559">
        <v>109232</v>
      </c>
      <c r="J7" s="559">
        <v>99190</v>
      </c>
      <c r="K7" s="559">
        <v>90286</v>
      </c>
      <c r="L7" s="560">
        <v>1055</v>
      </c>
      <c r="M7" s="94"/>
      <c r="N7" s="94"/>
      <c r="P7" s="94"/>
    </row>
    <row r="8" spans="1:16" ht="17.25" customHeight="1" x14ac:dyDescent="0.25">
      <c r="A8" s="29" t="s">
        <v>16</v>
      </c>
      <c r="B8" s="205">
        <v>110975</v>
      </c>
      <c r="C8" s="205">
        <v>13289</v>
      </c>
      <c r="D8" s="205">
        <v>13054</v>
      </c>
      <c r="E8" s="205">
        <v>13426</v>
      </c>
      <c r="F8" s="205">
        <v>13464</v>
      </c>
      <c r="G8" s="205">
        <v>13815</v>
      </c>
      <c r="H8" s="205">
        <v>12240</v>
      </c>
      <c r="I8" s="205">
        <v>11905</v>
      </c>
      <c r="J8" s="205">
        <v>10228</v>
      </c>
      <c r="K8" s="205">
        <v>9453</v>
      </c>
      <c r="L8" s="121">
        <v>101</v>
      </c>
      <c r="M8" s="94"/>
      <c r="N8" s="94"/>
      <c r="P8" s="94"/>
    </row>
    <row r="9" spans="1:16" ht="17.25" customHeight="1" x14ac:dyDescent="0.25">
      <c r="A9" s="29" t="s">
        <v>17</v>
      </c>
      <c r="B9" s="205">
        <v>136710</v>
      </c>
      <c r="C9" s="205">
        <v>16418</v>
      </c>
      <c r="D9" s="205">
        <v>15601</v>
      </c>
      <c r="E9" s="205">
        <v>15904</v>
      </c>
      <c r="F9" s="205">
        <v>16510</v>
      </c>
      <c r="G9" s="205">
        <v>16702</v>
      </c>
      <c r="H9" s="205">
        <v>15073</v>
      </c>
      <c r="I9" s="205">
        <v>14965</v>
      </c>
      <c r="J9" s="205">
        <v>13527</v>
      </c>
      <c r="K9" s="205">
        <v>11915</v>
      </c>
      <c r="L9" s="121">
        <v>95</v>
      </c>
      <c r="M9" s="94"/>
      <c r="N9" s="94"/>
      <c r="P9" s="94"/>
    </row>
    <row r="10" spans="1:16" ht="17.25" customHeight="1" x14ac:dyDescent="0.25">
      <c r="A10" s="29" t="s">
        <v>18</v>
      </c>
      <c r="B10" s="205">
        <v>58146</v>
      </c>
      <c r="C10" s="205">
        <v>6509</v>
      </c>
      <c r="D10" s="205">
        <v>6500</v>
      </c>
      <c r="E10" s="205">
        <v>6591</v>
      </c>
      <c r="F10" s="205">
        <v>6677</v>
      </c>
      <c r="G10" s="205">
        <v>7050</v>
      </c>
      <c r="H10" s="205">
        <v>6604</v>
      </c>
      <c r="I10" s="205">
        <v>6617</v>
      </c>
      <c r="J10" s="205">
        <v>6040</v>
      </c>
      <c r="K10" s="205">
        <v>5495</v>
      </c>
      <c r="L10" s="121">
        <v>63</v>
      </c>
      <c r="M10" s="94"/>
      <c r="N10" s="94"/>
      <c r="P10" s="94"/>
    </row>
    <row r="11" spans="1:16" ht="17.25" customHeight="1" x14ac:dyDescent="0.25">
      <c r="A11" s="29" t="s">
        <v>19</v>
      </c>
      <c r="B11" s="205">
        <v>52501</v>
      </c>
      <c r="C11" s="205">
        <v>5814</v>
      </c>
      <c r="D11" s="205">
        <v>5751</v>
      </c>
      <c r="E11" s="205">
        <v>5756</v>
      </c>
      <c r="F11" s="205">
        <v>6052</v>
      </c>
      <c r="G11" s="205">
        <v>6559</v>
      </c>
      <c r="H11" s="205">
        <v>5933</v>
      </c>
      <c r="I11" s="205">
        <v>6098</v>
      </c>
      <c r="J11" s="205">
        <v>5506</v>
      </c>
      <c r="K11" s="205">
        <v>4975</v>
      </c>
      <c r="L11" s="121">
        <v>57</v>
      </c>
      <c r="M11" s="94"/>
      <c r="N11" s="94"/>
      <c r="P11" s="94"/>
    </row>
    <row r="12" spans="1:16" ht="17.25" customHeight="1" x14ac:dyDescent="0.25">
      <c r="A12" s="29" t="s">
        <v>20</v>
      </c>
      <c r="B12" s="205">
        <v>25151</v>
      </c>
      <c r="C12" s="205">
        <v>2720</v>
      </c>
      <c r="D12" s="205">
        <v>2670</v>
      </c>
      <c r="E12" s="205">
        <v>2710</v>
      </c>
      <c r="F12" s="205">
        <v>2917</v>
      </c>
      <c r="G12" s="205">
        <v>3154</v>
      </c>
      <c r="H12" s="205">
        <v>2858</v>
      </c>
      <c r="I12" s="205">
        <v>2953</v>
      </c>
      <c r="J12" s="205">
        <v>2680</v>
      </c>
      <c r="K12" s="205">
        <v>2454</v>
      </c>
      <c r="L12" s="121">
        <v>35</v>
      </c>
      <c r="M12" s="94"/>
      <c r="N12" s="94"/>
      <c r="P12" s="94"/>
    </row>
    <row r="13" spans="1:16" ht="17.25" customHeight="1" x14ac:dyDescent="0.25">
      <c r="A13" s="29" t="s">
        <v>21</v>
      </c>
      <c r="B13" s="205">
        <v>75890</v>
      </c>
      <c r="C13" s="205">
        <v>8301</v>
      </c>
      <c r="D13" s="205">
        <v>7897</v>
      </c>
      <c r="E13" s="205">
        <v>8294</v>
      </c>
      <c r="F13" s="205">
        <v>8673</v>
      </c>
      <c r="G13" s="205">
        <v>9146</v>
      </c>
      <c r="H13" s="205">
        <v>8728</v>
      </c>
      <c r="I13" s="205">
        <v>9131</v>
      </c>
      <c r="J13" s="205">
        <v>8294</v>
      </c>
      <c r="K13" s="205">
        <v>7318</v>
      </c>
      <c r="L13" s="121">
        <v>108</v>
      </c>
      <c r="M13" s="94"/>
      <c r="N13" s="94"/>
      <c r="P13" s="94"/>
    </row>
    <row r="14" spans="1:16" ht="17.25" customHeight="1" x14ac:dyDescent="0.25">
      <c r="A14" s="29" t="s">
        <v>22</v>
      </c>
      <c r="B14" s="205">
        <v>41772</v>
      </c>
      <c r="C14" s="205">
        <v>4524</v>
      </c>
      <c r="D14" s="205">
        <v>4602</v>
      </c>
      <c r="E14" s="205">
        <v>4501</v>
      </c>
      <c r="F14" s="205">
        <v>4828</v>
      </c>
      <c r="G14" s="205">
        <v>5167</v>
      </c>
      <c r="H14" s="205">
        <v>4900</v>
      </c>
      <c r="I14" s="205">
        <v>4860</v>
      </c>
      <c r="J14" s="205">
        <v>4511</v>
      </c>
      <c r="K14" s="205">
        <v>3833</v>
      </c>
      <c r="L14" s="121">
        <v>46</v>
      </c>
      <c r="M14" s="94"/>
      <c r="N14" s="94"/>
      <c r="P14" s="94"/>
    </row>
    <row r="15" spans="1:16" ht="17.25" customHeight="1" x14ac:dyDescent="0.25">
      <c r="A15" s="29" t="s">
        <v>23</v>
      </c>
      <c r="B15" s="205">
        <v>49850</v>
      </c>
      <c r="C15" s="205">
        <v>5400</v>
      </c>
      <c r="D15" s="205">
        <v>5364</v>
      </c>
      <c r="E15" s="205">
        <v>5560</v>
      </c>
      <c r="F15" s="205">
        <v>5526</v>
      </c>
      <c r="G15" s="205">
        <v>6248</v>
      </c>
      <c r="H15" s="205">
        <v>5684</v>
      </c>
      <c r="I15" s="205">
        <v>5861</v>
      </c>
      <c r="J15" s="205">
        <v>5256</v>
      </c>
      <c r="K15" s="205">
        <v>4897</v>
      </c>
      <c r="L15" s="121">
        <v>54</v>
      </c>
      <c r="M15" s="94"/>
      <c r="N15" s="94"/>
      <c r="P15" s="94"/>
    </row>
    <row r="16" spans="1:16" ht="17.25" customHeight="1" x14ac:dyDescent="0.25">
      <c r="A16" s="29" t="s">
        <v>24</v>
      </c>
      <c r="B16" s="205">
        <v>47454</v>
      </c>
      <c r="C16" s="205">
        <v>5350</v>
      </c>
      <c r="D16" s="205">
        <v>5234</v>
      </c>
      <c r="E16" s="205">
        <v>5395</v>
      </c>
      <c r="F16" s="205">
        <v>5404</v>
      </c>
      <c r="G16" s="205">
        <v>5735</v>
      </c>
      <c r="H16" s="205">
        <v>5260</v>
      </c>
      <c r="I16" s="205">
        <v>5349</v>
      </c>
      <c r="J16" s="205">
        <v>5032</v>
      </c>
      <c r="K16" s="205">
        <v>4592</v>
      </c>
      <c r="L16" s="121">
        <v>103</v>
      </c>
      <c r="M16" s="94"/>
      <c r="N16" s="94"/>
      <c r="P16" s="94"/>
    </row>
    <row r="17" spans="1:16" ht="17.25" customHeight="1" x14ac:dyDescent="0.25">
      <c r="A17" s="29" t="s">
        <v>25</v>
      </c>
      <c r="B17" s="205">
        <v>45419</v>
      </c>
      <c r="C17" s="205">
        <v>5138</v>
      </c>
      <c r="D17" s="205">
        <v>4947</v>
      </c>
      <c r="E17" s="205">
        <v>5109</v>
      </c>
      <c r="F17" s="205">
        <v>5193</v>
      </c>
      <c r="G17" s="205">
        <v>5379</v>
      </c>
      <c r="H17" s="205">
        <v>5007</v>
      </c>
      <c r="I17" s="205">
        <v>5256</v>
      </c>
      <c r="J17" s="205">
        <v>4909</v>
      </c>
      <c r="K17" s="205">
        <v>4427</v>
      </c>
      <c r="L17" s="121">
        <v>54</v>
      </c>
      <c r="M17" s="94"/>
      <c r="N17" s="94"/>
      <c r="P17" s="94"/>
    </row>
    <row r="18" spans="1:16" ht="17.25" customHeight="1" x14ac:dyDescent="0.25">
      <c r="A18" s="29" t="s">
        <v>26</v>
      </c>
      <c r="B18" s="205">
        <v>106890</v>
      </c>
      <c r="C18" s="205">
        <v>12632</v>
      </c>
      <c r="D18" s="205">
        <v>12172</v>
      </c>
      <c r="E18" s="205">
        <v>12217</v>
      </c>
      <c r="F18" s="205">
        <v>12518</v>
      </c>
      <c r="G18" s="205">
        <v>12993</v>
      </c>
      <c r="H18" s="205">
        <v>12106</v>
      </c>
      <c r="I18" s="205">
        <v>11700</v>
      </c>
      <c r="J18" s="205">
        <v>10635</v>
      </c>
      <c r="K18" s="205">
        <v>9843</v>
      </c>
      <c r="L18" s="121">
        <v>74</v>
      </c>
      <c r="M18" s="94"/>
      <c r="N18" s="94"/>
      <c r="P18" s="94"/>
    </row>
    <row r="19" spans="1:16" ht="17.25" customHeight="1" x14ac:dyDescent="0.25">
      <c r="A19" s="29" t="s">
        <v>27</v>
      </c>
      <c r="B19" s="205">
        <v>55948</v>
      </c>
      <c r="C19" s="205">
        <v>6265</v>
      </c>
      <c r="D19" s="205">
        <v>6170</v>
      </c>
      <c r="E19" s="205">
        <v>6022</v>
      </c>
      <c r="F19" s="205">
        <v>6495</v>
      </c>
      <c r="G19" s="205">
        <v>6829</v>
      </c>
      <c r="H19" s="205">
        <v>6430</v>
      </c>
      <c r="I19" s="205">
        <v>6486</v>
      </c>
      <c r="J19" s="205">
        <v>5789</v>
      </c>
      <c r="K19" s="205">
        <v>5392</v>
      </c>
      <c r="L19" s="121">
        <v>70</v>
      </c>
      <c r="M19" s="94"/>
      <c r="N19" s="94"/>
      <c r="P19" s="94"/>
    </row>
    <row r="20" spans="1:16" ht="17.25" customHeight="1" x14ac:dyDescent="0.25">
      <c r="A20" s="29" t="s">
        <v>28</v>
      </c>
      <c r="B20" s="205">
        <v>50813</v>
      </c>
      <c r="C20" s="205">
        <v>5512</v>
      </c>
      <c r="D20" s="205">
        <v>5545</v>
      </c>
      <c r="E20" s="205">
        <v>5450</v>
      </c>
      <c r="F20" s="205">
        <v>5924</v>
      </c>
      <c r="G20" s="205">
        <v>6046</v>
      </c>
      <c r="H20" s="205">
        <v>5712</v>
      </c>
      <c r="I20" s="205">
        <v>5916</v>
      </c>
      <c r="J20" s="205">
        <v>5440</v>
      </c>
      <c r="K20" s="205">
        <v>5201</v>
      </c>
      <c r="L20" s="121">
        <v>67</v>
      </c>
      <c r="M20" s="94"/>
      <c r="N20" s="94"/>
      <c r="P20" s="94"/>
    </row>
    <row r="21" spans="1:16" ht="17.25" customHeight="1" thickBot="1" x14ac:dyDescent="0.3">
      <c r="A21" s="275" t="s">
        <v>29</v>
      </c>
      <c r="B21" s="158">
        <v>104829</v>
      </c>
      <c r="C21" s="158">
        <v>11558</v>
      </c>
      <c r="D21" s="158">
        <v>11409</v>
      </c>
      <c r="E21" s="158">
        <v>11305</v>
      </c>
      <c r="F21" s="158">
        <v>12033</v>
      </c>
      <c r="G21" s="158">
        <v>12571</v>
      </c>
      <c r="H21" s="158">
        <v>11856</v>
      </c>
      <c r="I21" s="158">
        <v>12135</v>
      </c>
      <c r="J21" s="158">
        <v>11343</v>
      </c>
      <c r="K21" s="158">
        <v>10491</v>
      </c>
      <c r="L21" s="74">
        <v>128</v>
      </c>
      <c r="M21" s="94"/>
      <c r="N21" s="94"/>
      <c r="P21" s="94"/>
    </row>
    <row r="22" spans="1:16" ht="17.25" customHeight="1" x14ac:dyDescent="0.25"/>
    <row r="23" spans="1:16" x14ac:dyDescent="0.25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</row>
  </sheetData>
  <mergeCells count="13">
    <mergeCell ref="J5:J6"/>
    <mergeCell ref="L5:L6"/>
    <mergeCell ref="B3:B6"/>
    <mergeCell ref="C3:L4"/>
    <mergeCell ref="K5:K6"/>
    <mergeCell ref="E5:E6"/>
    <mergeCell ref="D5:D6"/>
    <mergeCell ref="C5:C6"/>
    <mergeCell ref="A3:A6"/>
    <mergeCell ref="G5:G6"/>
    <mergeCell ref="H5:H6"/>
    <mergeCell ref="F5:F6"/>
    <mergeCell ref="I5:I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AC32"/>
  <sheetViews>
    <sheetView zoomScaleNormal="100" workbookViewId="0"/>
  </sheetViews>
  <sheetFormatPr defaultRowHeight="15" x14ac:dyDescent="0.25"/>
  <cols>
    <col min="1" max="1" width="13.140625" customWidth="1"/>
    <col min="2" max="2" width="4.5703125" style="109" customWidth="1"/>
    <col min="3" max="3" width="7.7109375" customWidth="1"/>
    <col min="4" max="4" width="6.7109375" style="109" customWidth="1"/>
    <col min="5" max="5" width="6.7109375" customWidth="1"/>
    <col min="6" max="6" width="5.7109375" customWidth="1"/>
    <col min="7" max="9" width="5.7109375" style="109" customWidth="1"/>
    <col min="10" max="10" width="6.42578125" customWidth="1"/>
    <col min="11" max="11" width="5.7109375" style="109" customWidth="1"/>
    <col min="12" max="12" width="6.140625" style="109" customWidth="1"/>
    <col min="13" max="13" width="5.7109375" style="109" customWidth="1"/>
    <col min="14" max="14" width="6" customWidth="1"/>
    <col min="15" max="17" width="5.7109375" style="109" customWidth="1"/>
    <col min="18" max="18" width="7.5703125" customWidth="1"/>
  </cols>
  <sheetData>
    <row r="1" spans="1:29" s="9" customFormat="1" ht="17.25" customHeight="1" x14ac:dyDescent="0.2">
      <c r="A1" s="263" t="s">
        <v>266</v>
      </c>
      <c r="B1" s="23"/>
      <c r="C1" s="1"/>
      <c r="D1" s="132"/>
      <c r="E1" s="1"/>
      <c r="F1" s="1"/>
      <c r="G1" s="132"/>
      <c r="H1" s="132"/>
      <c r="I1" s="132"/>
      <c r="J1" s="1"/>
      <c r="K1" s="132"/>
      <c r="L1" s="132"/>
      <c r="M1" s="132"/>
      <c r="N1" s="1"/>
      <c r="O1" s="132"/>
      <c r="P1" s="132"/>
      <c r="Q1" s="132"/>
    </row>
    <row r="2" spans="1:29" s="3" customFormat="1" ht="17.25" customHeight="1" thickBot="1" x14ac:dyDescent="0.3">
      <c r="A2" s="181" t="s">
        <v>89</v>
      </c>
      <c r="B2" s="107"/>
      <c r="D2" s="107"/>
      <c r="G2" s="107"/>
      <c r="H2" s="107"/>
      <c r="I2" s="107"/>
      <c r="K2" s="107"/>
      <c r="L2" s="107"/>
      <c r="M2" s="107"/>
      <c r="O2" s="107"/>
      <c r="P2" s="107"/>
      <c r="Q2" s="107"/>
    </row>
    <row r="3" spans="1:29" ht="17.25" customHeight="1" x14ac:dyDescent="0.25">
      <c r="A3" s="665" t="s">
        <v>93</v>
      </c>
      <c r="B3" s="667"/>
      <c r="C3" s="792" t="s">
        <v>54</v>
      </c>
      <c r="D3" s="795" t="s">
        <v>3</v>
      </c>
      <c r="E3" s="796"/>
      <c r="F3" s="792" t="s">
        <v>193</v>
      </c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4"/>
    </row>
    <row r="4" spans="1:29" ht="17.25" customHeight="1" x14ac:dyDescent="0.25">
      <c r="A4" s="668"/>
      <c r="B4" s="669"/>
      <c r="C4" s="797"/>
      <c r="D4" s="789" t="s">
        <v>4</v>
      </c>
      <c r="E4" s="774"/>
      <c r="F4" s="784" t="s">
        <v>50</v>
      </c>
      <c r="G4" s="785"/>
      <c r="H4" s="785"/>
      <c r="I4" s="786"/>
      <c r="J4" s="787" t="s">
        <v>51</v>
      </c>
      <c r="K4" s="785"/>
      <c r="L4" s="785"/>
      <c r="M4" s="786"/>
      <c r="N4" s="787" t="s">
        <v>125</v>
      </c>
      <c r="O4" s="785"/>
      <c r="P4" s="785"/>
      <c r="Q4" s="788"/>
    </row>
    <row r="5" spans="1:29" s="109" customFormat="1" ht="17.25" customHeight="1" x14ac:dyDescent="0.25">
      <c r="A5" s="668"/>
      <c r="B5" s="669"/>
      <c r="C5" s="797"/>
      <c r="D5" s="790"/>
      <c r="E5" s="791"/>
      <c r="F5" s="798" t="s">
        <v>2</v>
      </c>
      <c r="G5" s="782"/>
      <c r="H5" s="781" t="s">
        <v>35</v>
      </c>
      <c r="I5" s="782"/>
      <c r="J5" s="786" t="s">
        <v>2</v>
      </c>
      <c r="K5" s="782"/>
      <c r="L5" s="781" t="s">
        <v>35</v>
      </c>
      <c r="M5" s="782"/>
      <c r="N5" s="786" t="s">
        <v>2</v>
      </c>
      <c r="O5" s="782"/>
      <c r="P5" s="781" t="s">
        <v>35</v>
      </c>
      <c r="Q5" s="783"/>
    </row>
    <row r="6" spans="1:29" ht="17.25" customHeight="1" thickBot="1" x14ac:dyDescent="0.3">
      <c r="A6" s="670"/>
      <c r="B6" s="671"/>
      <c r="C6" s="366" t="s">
        <v>59</v>
      </c>
      <c r="D6" s="335" t="s">
        <v>59</v>
      </c>
      <c r="E6" s="338" t="s">
        <v>60</v>
      </c>
      <c r="F6" s="335" t="s">
        <v>59</v>
      </c>
      <c r="G6" s="338" t="s">
        <v>60</v>
      </c>
      <c r="H6" s="340" t="s">
        <v>59</v>
      </c>
      <c r="I6" s="338" t="s">
        <v>61</v>
      </c>
      <c r="J6" s="340" t="s">
        <v>59</v>
      </c>
      <c r="K6" s="338" t="s">
        <v>60</v>
      </c>
      <c r="L6" s="340" t="s">
        <v>59</v>
      </c>
      <c r="M6" s="338" t="s">
        <v>61</v>
      </c>
      <c r="N6" s="340" t="s">
        <v>59</v>
      </c>
      <c r="O6" s="338" t="s">
        <v>60</v>
      </c>
      <c r="P6" s="340" t="s">
        <v>59</v>
      </c>
      <c r="Q6" s="367" t="s">
        <v>61</v>
      </c>
    </row>
    <row r="7" spans="1:29" s="16" customFormat="1" ht="17.25" customHeight="1" x14ac:dyDescent="0.25">
      <c r="A7" s="663" t="s">
        <v>6</v>
      </c>
      <c r="B7" s="664"/>
      <c r="C7" s="129">
        <v>95507</v>
      </c>
      <c r="D7" s="92">
        <v>46513</v>
      </c>
      <c r="E7" s="441">
        <v>0.48701142324646363</v>
      </c>
      <c r="F7" s="411">
        <v>958</v>
      </c>
      <c r="G7" s="417">
        <v>1.0030678379595212E-2</v>
      </c>
      <c r="H7" s="410">
        <v>610</v>
      </c>
      <c r="I7" s="417">
        <v>0.63674321503131526</v>
      </c>
      <c r="J7" s="440">
        <v>73122</v>
      </c>
      <c r="K7" s="417">
        <v>0.76561927397991769</v>
      </c>
      <c r="L7" s="410">
        <v>38546</v>
      </c>
      <c r="M7" s="417">
        <v>0.52714641284428765</v>
      </c>
      <c r="N7" s="440">
        <v>21427</v>
      </c>
      <c r="O7" s="417">
        <v>0.22435004764048708</v>
      </c>
      <c r="P7" s="410">
        <v>7357</v>
      </c>
      <c r="Q7" s="451">
        <v>0.34335184580202549</v>
      </c>
      <c r="R7" s="25"/>
      <c r="S7" s="25"/>
      <c r="T7" s="176"/>
      <c r="U7" s="176"/>
      <c r="V7" s="176"/>
      <c r="W7" s="176"/>
      <c r="X7" s="176"/>
      <c r="Y7" s="176"/>
      <c r="Z7" s="176"/>
      <c r="AA7" s="176"/>
      <c r="AB7" s="176"/>
      <c r="AC7" s="176"/>
    </row>
    <row r="8" spans="1:29" s="16" customFormat="1" ht="17.25" customHeight="1" x14ac:dyDescent="0.25">
      <c r="A8" s="663" t="s">
        <v>7</v>
      </c>
      <c r="B8" s="664"/>
      <c r="C8" s="129">
        <v>100697</v>
      </c>
      <c r="D8" s="92">
        <v>49137</v>
      </c>
      <c r="E8" s="441">
        <v>0.48796885706624826</v>
      </c>
      <c r="F8" s="411">
        <v>736</v>
      </c>
      <c r="G8" s="417">
        <v>7.3090558805128259E-3</v>
      </c>
      <c r="H8" s="410">
        <v>525</v>
      </c>
      <c r="I8" s="417">
        <v>0.71331521739130432</v>
      </c>
      <c r="J8" s="440">
        <v>77434</v>
      </c>
      <c r="K8" s="417">
        <v>0.76898020795058442</v>
      </c>
      <c r="L8" s="410">
        <v>40853</v>
      </c>
      <c r="M8" s="417">
        <v>0.52758478187876123</v>
      </c>
      <c r="N8" s="440">
        <v>22527</v>
      </c>
      <c r="O8" s="417">
        <v>0.22371073616890275</v>
      </c>
      <c r="P8" s="410">
        <v>7759</v>
      </c>
      <c r="Q8" s="451">
        <v>0.34443112709193413</v>
      </c>
      <c r="R8" s="25"/>
      <c r="S8" s="25"/>
      <c r="T8" s="176"/>
      <c r="U8" s="176"/>
      <c r="V8" s="176"/>
      <c r="W8" s="176"/>
      <c r="X8" s="176"/>
      <c r="Y8" s="176"/>
      <c r="Z8" s="176"/>
      <c r="AA8" s="176"/>
      <c r="AB8" s="176"/>
      <c r="AC8" s="176"/>
    </row>
    <row r="9" spans="1:29" s="16" customFormat="1" ht="17.25" customHeight="1" x14ac:dyDescent="0.25">
      <c r="A9" s="663" t="s">
        <v>8</v>
      </c>
      <c r="B9" s="664"/>
      <c r="C9" s="129">
        <v>105592</v>
      </c>
      <c r="D9" s="92">
        <v>51249</v>
      </c>
      <c r="E9" s="441">
        <v>0.48534926888400637</v>
      </c>
      <c r="F9" s="411">
        <v>763</v>
      </c>
      <c r="G9" s="417">
        <v>7.2259262065307974E-3</v>
      </c>
      <c r="H9" s="410">
        <v>516</v>
      </c>
      <c r="I9" s="417">
        <v>0.67627785058977719</v>
      </c>
      <c r="J9" s="440">
        <v>81395</v>
      </c>
      <c r="K9" s="417">
        <v>0.77084438215016293</v>
      </c>
      <c r="L9" s="410">
        <v>42726</v>
      </c>
      <c r="M9" s="417">
        <v>0.52492167823576386</v>
      </c>
      <c r="N9" s="440">
        <v>23434</v>
      </c>
      <c r="O9" s="417">
        <v>0.22192969164330631</v>
      </c>
      <c r="P9" s="410">
        <v>8007</v>
      </c>
      <c r="Q9" s="451">
        <v>0.34168302466501665</v>
      </c>
      <c r="R9" s="25"/>
      <c r="S9" s="25"/>
      <c r="T9" s="176"/>
      <c r="U9" s="176"/>
      <c r="V9" s="176"/>
      <c r="W9" s="176"/>
      <c r="X9" s="176"/>
      <c r="Y9" s="176"/>
      <c r="Z9" s="176"/>
      <c r="AA9" s="176"/>
      <c r="AB9" s="176"/>
      <c r="AC9" s="176"/>
    </row>
    <row r="10" spans="1:29" s="16" customFormat="1" ht="17.25" customHeight="1" x14ac:dyDescent="0.25">
      <c r="A10" s="663" t="s">
        <v>9</v>
      </c>
      <c r="B10" s="664"/>
      <c r="C10" s="129">
        <v>110773</v>
      </c>
      <c r="D10" s="92">
        <v>54039</v>
      </c>
      <c r="E10" s="441">
        <v>0.48783548337591293</v>
      </c>
      <c r="F10" s="411">
        <v>773</v>
      </c>
      <c r="G10" s="417">
        <v>6.9782347684002417E-3</v>
      </c>
      <c r="H10" s="410">
        <v>551</v>
      </c>
      <c r="I10" s="417">
        <v>0.71280724450194044</v>
      </c>
      <c r="J10" s="440">
        <v>88285</v>
      </c>
      <c r="K10" s="417">
        <v>0.79699024130428897</v>
      </c>
      <c r="L10" s="410">
        <v>46252</v>
      </c>
      <c r="M10" s="417">
        <v>0.52389420626380467</v>
      </c>
      <c r="N10" s="440">
        <v>21715</v>
      </c>
      <c r="O10" s="417">
        <v>0.1960315239273108</v>
      </c>
      <c r="P10" s="410">
        <v>7236</v>
      </c>
      <c r="Q10" s="451">
        <v>0.33322588072760767</v>
      </c>
      <c r="R10" s="25"/>
      <c r="S10" s="25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</row>
    <row r="11" spans="1:29" s="16" customFormat="1" ht="17.25" customHeight="1" x14ac:dyDescent="0.25">
      <c r="A11" s="663" t="s">
        <v>10</v>
      </c>
      <c r="B11" s="664"/>
      <c r="C11" s="129">
        <v>117374</v>
      </c>
      <c r="D11" s="92">
        <v>57604</v>
      </c>
      <c r="E11" s="441">
        <v>0.49077308432872696</v>
      </c>
      <c r="F11" s="411">
        <v>820</v>
      </c>
      <c r="G11" s="417">
        <v>6.9862150050266671E-3</v>
      </c>
      <c r="H11" s="410">
        <v>593</v>
      </c>
      <c r="I11" s="417">
        <v>0.72317073170731705</v>
      </c>
      <c r="J11" s="440">
        <v>93855</v>
      </c>
      <c r="K11" s="417">
        <v>0.79962342597168024</v>
      </c>
      <c r="L11" s="410">
        <v>49254</v>
      </c>
      <c r="M11" s="417">
        <v>0.52478823717436474</v>
      </c>
      <c r="N11" s="440">
        <v>22699</v>
      </c>
      <c r="O11" s="417">
        <v>0.19339035902329307</v>
      </c>
      <c r="P11" s="410">
        <v>7757</v>
      </c>
      <c r="Q11" s="451">
        <v>0.34173311599629941</v>
      </c>
      <c r="R11" s="25"/>
      <c r="S11" s="25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</row>
    <row r="12" spans="1:29" s="16" customFormat="1" ht="17.25" customHeight="1" x14ac:dyDescent="0.25">
      <c r="A12" s="663" t="s">
        <v>11</v>
      </c>
      <c r="B12" s="664"/>
      <c r="C12" s="91">
        <v>116727</v>
      </c>
      <c r="D12" s="93">
        <v>57110</v>
      </c>
      <c r="E12" s="441">
        <v>0.48926126774439505</v>
      </c>
      <c r="F12" s="413">
        <v>757</v>
      </c>
      <c r="G12" s="417">
        <v>6.4852176445895126E-3</v>
      </c>
      <c r="H12" s="398">
        <v>541</v>
      </c>
      <c r="I12" s="417">
        <v>0.71466314398943198</v>
      </c>
      <c r="J12" s="438">
        <v>91953</v>
      </c>
      <c r="K12" s="417">
        <v>0.78776118635791204</v>
      </c>
      <c r="L12" s="398">
        <v>48500</v>
      </c>
      <c r="M12" s="417">
        <v>0.52744336780746681</v>
      </c>
      <c r="N12" s="438">
        <v>24017</v>
      </c>
      <c r="O12" s="417">
        <v>0.20575359599749843</v>
      </c>
      <c r="P12" s="398">
        <v>8069</v>
      </c>
      <c r="Q12" s="451">
        <v>0.3359703543323479</v>
      </c>
      <c r="R12" s="25"/>
      <c r="S12" s="25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</row>
    <row r="13" spans="1:29" s="16" customFormat="1" ht="17.25" customHeight="1" x14ac:dyDescent="0.25">
      <c r="A13" s="663" t="s">
        <v>12</v>
      </c>
      <c r="B13" s="664"/>
      <c r="C13" s="91">
        <v>117198</v>
      </c>
      <c r="D13" s="93">
        <v>57240</v>
      </c>
      <c r="E13" s="441">
        <v>0.48840423898018737</v>
      </c>
      <c r="F13" s="413">
        <v>718</v>
      </c>
      <c r="G13" s="417">
        <v>6.1263844092902609E-3</v>
      </c>
      <c r="H13" s="398">
        <v>519</v>
      </c>
      <c r="I13" s="417">
        <v>0.72284122562674091</v>
      </c>
      <c r="J13" s="438">
        <v>91520</v>
      </c>
      <c r="K13" s="417">
        <v>0.78090069796412909</v>
      </c>
      <c r="L13" s="398">
        <v>48246</v>
      </c>
      <c r="M13" s="417">
        <v>0.5271634615384615</v>
      </c>
      <c r="N13" s="438">
        <v>24960</v>
      </c>
      <c r="O13" s="417">
        <v>0.21297291762658066</v>
      </c>
      <c r="P13" s="398">
        <v>8475</v>
      </c>
      <c r="Q13" s="451">
        <v>0.33954326923076922</v>
      </c>
      <c r="R13" s="25"/>
      <c r="S13" s="25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</row>
    <row r="14" spans="1:29" s="16" customFormat="1" ht="17.25" customHeight="1" x14ac:dyDescent="0.25">
      <c r="A14" s="663" t="s">
        <v>55</v>
      </c>
      <c r="B14" s="664"/>
      <c r="C14" s="91">
        <v>111841</v>
      </c>
      <c r="D14" s="93">
        <v>54355</v>
      </c>
      <c r="E14" s="441">
        <v>0.48600244990656377</v>
      </c>
      <c r="F14" s="413">
        <v>681</v>
      </c>
      <c r="G14" s="417">
        <v>6.0890013501309894E-3</v>
      </c>
      <c r="H14" s="398">
        <v>498</v>
      </c>
      <c r="I14" s="417">
        <v>0.7312775330396476</v>
      </c>
      <c r="J14" s="438">
        <v>86426</v>
      </c>
      <c r="K14" s="417">
        <v>0.77275775431192495</v>
      </c>
      <c r="L14" s="398">
        <v>45551</v>
      </c>
      <c r="M14" s="417">
        <v>0.52705204452363874</v>
      </c>
      <c r="N14" s="438">
        <v>24734</v>
      </c>
      <c r="O14" s="417">
        <v>0.22115324433794403</v>
      </c>
      <c r="P14" s="398">
        <v>8306</v>
      </c>
      <c r="Q14" s="451">
        <v>0.33581305086116275</v>
      </c>
      <c r="R14" s="25"/>
      <c r="S14" s="25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</row>
    <row r="15" spans="1:29" s="16" customFormat="1" ht="17.25" customHeight="1" x14ac:dyDescent="0.25">
      <c r="A15" s="663" t="s">
        <v>85</v>
      </c>
      <c r="B15" s="664"/>
      <c r="C15" s="91">
        <v>108062</v>
      </c>
      <c r="D15" s="93">
        <v>52490</v>
      </c>
      <c r="E15" s="441">
        <v>0.48573966796838852</v>
      </c>
      <c r="F15" s="413">
        <v>586</v>
      </c>
      <c r="G15" s="417">
        <v>5.4228128296718555E-3</v>
      </c>
      <c r="H15" s="398">
        <v>424</v>
      </c>
      <c r="I15" s="417">
        <v>0.7235494880546075</v>
      </c>
      <c r="J15" s="438">
        <v>82517</v>
      </c>
      <c r="K15" s="417">
        <v>0.76360792878162531</v>
      </c>
      <c r="L15" s="398">
        <v>43573</v>
      </c>
      <c r="M15" s="417">
        <v>0.52804876570888426</v>
      </c>
      <c r="N15" s="438">
        <v>24959</v>
      </c>
      <c r="O15" s="417">
        <v>0.23096925838870278</v>
      </c>
      <c r="P15" s="398">
        <v>8493</v>
      </c>
      <c r="Q15" s="451">
        <v>0.34027805601185945</v>
      </c>
      <c r="R15" s="25"/>
      <c r="S15" s="25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</row>
    <row r="16" spans="1:29" s="16" customFormat="1" ht="17.25" customHeight="1" x14ac:dyDescent="0.25">
      <c r="A16" s="663" t="s">
        <v>196</v>
      </c>
      <c r="B16" s="664"/>
      <c r="C16" s="91">
        <v>106625</v>
      </c>
      <c r="D16" s="93">
        <v>52135</v>
      </c>
      <c r="E16" s="441">
        <v>0.48895662368112541</v>
      </c>
      <c r="F16" s="413">
        <v>564</v>
      </c>
      <c r="G16" s="417">
        <v>5.2895662368112545E-3</v>
      </c>
      <c r="H16" s="398">
        <v>392</v>
      </c>
      <c r="I16" s="417">
        <v>0.69503546099290781</v>
      </c>
      <c r="J16" s="438">
        <v>81475</v>
      </c>
      <c r="K16" s="417">
        <v>0.76412661195779596</v>
      </c>
      <c r="L16" s="398">
        <v>43167</v>
      </c>
      <c r="M16" s="417">
        <v>0.52981896287204666</v>
      </c>
      <c r="N16" s="438">
        <v>24586</v>
      </c>
      <c r="O16" s="417">
        <v>0.23058382180539272</v>
      </c>
      <c r="P16" s="398">
        <v>8576</v>
      </c>
      <c r="Q16" s="451">
        <v>0.34881639957699506</v>
      </c>
      <c r="R16" s="25"/>
      <c r="S16" s="25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</row>
    <row r="17" spans="1:29" s="16" customFormat="1" ht="17.25" customHeight="1" thickBot="1" x14ac:dyDescent="0.3">
      <c r="A17" s="663" t="s">
        <v>249</v>
      </c>
      <c r="B17" s="664"/>
      <c r="C17" s="169">
        <v>108630</v>
      </c>
      <c r="D17" s="88">
        <v>52949</v>
      </c>
      <c r="E17" s="441">
        <v>0.48742520482371354</v>
      </c>
      <c r="F17" s="88">
        <v>587</v>
      </c>
      <c r="G17" s="267">
        <v>5.403663812943018E-3</v>
      </c>
      <c r="H17" s="158">
        <v>423</v>
      </c>
      <c r="I17" s="267">
        <v>0.72061328790459966</v>
      </c>
      <c r="J17" s="90">
        <v>82293</v>
      </c>
      <c r="K17" s="267">
        <v>0.75755316210991441</v>
      </c>
      <c r="L17" s="158">
        <v>43556</v>
      </c>
      <c r="M17" s="267">
        <v>0.52927952559755997</v>
      </c>
      <c r="N17" s="90">
        <v>25750</v>
      </c>
      <c r="O17" s="267">
        <v>0.23704317407714259</v>
      </c>
      <c r="P17" s="158">
        <v>8970</v>
      </c>
      <c r="Q17" s="452">
        <v>0.34834951456310681</v>
      </c>
      <c r="R17" s="25"/>
      <c r="S17" s="25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</row>
    <row r="18" spans="1:29" s="8" customFormat="1" ht="17.25" customHeight="1" x14ac:dyDescent="0.2">
      <c r="A18" s="678" t="s">
        <v>250</v>
      </c>
      <c r="B18" s="277" t="s">
        <v>87</v>
      </c>
      <c r="C18" s="278">
        <f>C17-C16</f>
        <v>2005</v>
      </c>
      <c r="D18" s="279">
        <f>D17-D16</f>
        <v>814</v>
      </c>
      <c r="E18" s="281">
        <f>E17-E16</f>
        <v>-1.5314188574118703E-3</v>
      </c>
      <c r="F18" s="279">
        <f>F17-F16</f>
        <v>23</v>
      </c>
      <c r="G18" s="323" t="s">
        <v>46</v>
      </c>
      <c r="H18" s="280">
        <f>H17-H16</f>
        <v>31</v>
      </c>
      <c r="I18" s="323" t="s">
        <v>46</v>
      </c>
      <c r="J18" s="280">
        <f>J17-J16</f>
        <v>818</v>
      </c>
      <c r="K18" s="323" t="s">
        <v>46</v>
      </c>
      <c r="L18" s="280">
        <f>L17-L16</f>
        <v>389</v>
      </c>
      <c r="M18" s="323" t="s">
        <v>46</v>
      </c>
      <c r="N18" s="280">
        <f>N17-N16</f>
        <v>1164</v>
      </c>
      <c r="O18" s="323" t="s">
        <v>46</v>
      </c>
      <c r="P18" s="280">
        <f>P17-P16</f>
        <v>394</v>
      </c>
      <c r="Q18" s="324" t="s">
        <v>46</v>
      </c>
      <c r="S18" s="25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</row>
    <row r="19" spans="1:29" ht="17.25" customHeight="1" x14ac:dyDescent="0.25">
      <c r="A19" s="679"/>
      <c r="B19" s="291" t="s">
        <v>88</v>
      </c>
      <c r="C19" s="283">
        <f>C17/C16-1</f>
        <v>1.8804220398593197E-2</v>
      </c>
      <c r="D19" s="284">
        <f>D17/D16-1</f>
        <v>1.5613311594897761E-2</v>
      </c>
      <c r="E19" s="286">
        <f>E17/E16-1</f>
        <v>-3.1320137272761173E-3</v>
      </c>
      <c r="F19" s="284">
        <f>F17/F16-1</f>
        <v>4.0780141843971718E-2</v>
      </c>
      <c r="G19" s="330" t="s">
        <v>46</v>
      </c>
      <c r="H19" s="285">
        <f>H17/H16-1</f>
        <v>7.9081632653061229E-2</v>
      </c>
      <c r="I19" s="330" t="s">
        <v>46</v>
      </c>
      <c r="J19" s="285">
        <f>J17/J16-1</f>
        <v>1.003988953666779E-2</v>
      </c>
      <c r="K19" s="330" t="s">
        <v>46</v>
      </c>
      <c r="L19" s="285">
        <f>L17/L16-1</f>
        <v>9.0115134246067097E-3</v>
      </c>
      <c r="M19" s="330" t="s">
        <v>46</v>
      </c>
      <c r="N19" s="285">
        <f>N17/N16-1</f>
        <v>4.7344016920198406E-2</v>
      </c>
      <c r="O19" s="330" t="s">
        <v>46</v>
      </c>
      <c r="P19" s="285">
        <f>P17/P16-1</f>
        <v>4.5942164179104461E-2</v>
      </c>
      <c r="Q19" s="331" t="s">
        <v>46</v>
      </c>
      <c r="S19" s="25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</row>
    <row r="20" spans="1:29" ht="17.25" customHeight="1" x14ac:dyDescent="0.25">
      <c r="A20" s="680" t="s">
        <v>251</v>
      </c>
      <c r="B20" s="295" t="s">
        <v>87</v>
      </c>
      <c r="C20" s="296">
        <f>C17-C12</f>
        <v>-8097</v>
      </c>
      <c r="D20" s="297">
        <f>D17-D12</f>
        <v>-4161</v>
      </c>
      <c r="E20" s="299">
        <f>E17-E12</f>
        <v>-1.8360629206815027E-3</v>
      </c>
      <c r="F20" s="297">
        <f>F17-F12</f>
        <v>-170</v>
      </c>
      <c r="G20" s="327" t="s">
        <v>46</v>
      </c>
      <c r="H20" s="298">
        <f>H17-H12</f>
        <v>-118</v>
      </c>
      <c r="I20" s="327" t="s">
        <v>46</v>
      </c>
      <c r="J20" s="298">
        <f>J17-J12</f>
        <v>-9660</v>
      </c>
      <c r="K20" s="327" t="s">
        <v>46</v>
      </c>
      <c r="L20" s="298">
        <f>L17-L12</f>
        <v>-4944</v>
      </c>
      <c r="M20" s="327" t="s">
        <v>46</v>
      </c>
      <c r="N20" s="298">
        <f>N17-N12</f>
        <v>1733</v>
      </c>
      <c r="O20" s="327" t="s">
        <v>46</v>
      </c>
      <c r="P20" s="298">
        <f>P17-P12</f>
        <v>901</v>
      </c>
      <c r="Q20" s="328" t="s">
        <v>46</v>
      </c>
      <c r="S20" s="25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</row>
    <row r="21" spans="1:29" x14ac:dyDescent="0.25">
      <c r="A21" s="679"/>
      <c r="B21" s="291" t="s">
        <v>88</v>
      </c>
      <c r="C21" s="283">
        <f>C17/C12-1</f>
        <v>-6.9366984502300277E-2</v>
      </c>
      <c r="D21" s="284">
        <f>D17/D12-1</f>
        <v>-7.2859394151637225E-2</v>
      </c>
      <c r="E21" s="286">
        <f>E17/E12-1</f>
        <v>-3.7527248562841953E-3</v>
      </c>
      <c r="F21" s="284">
        <f>F17/F12-1</f>
        <v>-0.22457067371202111</v>
      </c>
      <c r="G21" s="330" t="s">
        <v>46</v>
      </c>
      <c r="H21" s="285">
        <f>H17/H12-1</f>
        <v>-0.21811460258780035</v>
      </c>
      <c r="I21" s="330" t="s">
        <v>46</v>
      </c>
      <c r="J21" s="285">
        <f>J17/J12-1</f>
        <v>-0.10505366872206456</v>
      </c>
      <c r="K21" s="330" t="s">
        <v>46</v>
      </c>
      <c r="L21" s="285">
        <f>L17/L12-1</f>
        <v>-0.1019381443298969</v>
      </c>
      <c r="M21" s="330" t="s">
        <v>46</v>
      </c>
      <c r="N21" s="285">
        <f>N17/N12-1</f>
        <v>7.2157221967772855E-2</v>
      </c>
      <c r="O21" s="330" t="s">
        <v>46</v>
      </c>
      <c r="P21" s="285">
        <f>P17/P12-1</f>
        <v>0.11166191597471808</v>
      </c>
      <c r="Q21" s="331" t="s">
        <v>46</v>
      </c>
      <c r="S21" s="25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</row>
    <row r="22" spans="1:29" ht="15" customHeight="1" x14ac:dyDescent="0.25">
      <c r="A22" s="680" t="s">
        <v>252</v>
      </c>
      <c r="B22" s="295" t="s">
        <v>87</v>
      </c>
      <c r="C22" s="296">
        <f>C17-C7</f>
        <v>13123</v>
      </c>
      <c r="D22" s="297">
        <f>D17-D7</f>
        <v>6436</v>
      </c>
      <c r="E22" s="299">
        <f>E17-E7</f>
        <v>4.1378157724991649E-4</v>
      </c>
      <c r="F22" s="297">
        <f>F17-F7</f>
        <v>-371</v>
      </c>
      <c r="G22" s="327" t="s">
        <v>46</v>
      </c>
      <c r="H22" s="298">
        <f>H17-H7</f>
        <v>-187</v>
      </c>
      <c r="I22" s="327" t="s">
        <v>46</v>
      </c>
      <c r="J22" s="298">
        <f>J17-J7</f>
        <v>9171</v>
      </c>
      <c r="K22" s="327" t="s">
        <v>46</v>
      </c>
      <c r="L22" s="298">
        <f>L17-L7</f>
        <v>5010</v>
      </c>
      <c r="M22" s="327" t="s">
        <v>46</v>
      </c>
      <c r="N22" s="298">
        <f>N17-N7</f>
        <v>4323</v>
      </c>
      <c r="O22" s="327" t="s">
        <v>46</v>
      </c>
      <c r="P22" s="298">
        <f>P17-P7</f>
        <v>1613</v>
      </c>
      <c r="Q22" s="328" t="s">
        <v>46</v>
      </c>
      <c r="S22" s="25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</row>
    <row r="23" spans="1:29" ht="18" customHeight="1" thickBot="1" x14ac:dyDescent="0.3">
      <c r="A23" s="681"/>
      <c r="B23" s="300" t="s">
        <v>88</v>
      </c>
      <c r="C23" s="359">
        <f>C17/C7-1</f>
        <v>0.13740354110169939</v>
      </c>
      <c r="D23" s="311">
        <f>D17/D7-1</f>
        <v>0.1383699180874165</v>
      </c>
      <c r="E23" s="363">
        <f>E17/E7-1</f>
        <v>8.4963423340589372E-4</v>
      </c>
      <c r="F23" s="311">
        <f>F17/F7-1</f>
        <v>-0.38726513569937371</v>
      </c>
      <c r="G23" s="360" t="s">
        <v>46</v>
      </c>
      <c r="H23" s="312">
        <f>H17/H7-1</f>
        <v>-0.30655737704918029</v>
      </c>
      <c r="I23" s="360" t="s">
        <v>46</v>
      </c>
      <c r="J23" s="312">
        <f>J17/J7-1</f>
        <v>0.12542053007302867</v>
      </c>
      <c r="K23" s="360" t="s">
        <v>46</v>
      </c>
      <c r="L23" s="312">
        <f>L17/L7-1</f>
        <v>0.12997457583147409</v>
      </c>
      <c r="M23" s="360" t="s">
        <v>46</v>
      </c>
      <c r="N23" s="312">
        <f>N17/N7-1</f>
        <v>0.20175479535165919</v>
      </c>
      <c r="O23" s="360" t="s">
        <v>46</v>
      </c>
      <c r="P23" s="312">
        <f>P17/P7-1</f>
        <v>0.21924697566943041</v>
      </c>
      <c r="Q23" s="361" t="s">
        <v>46</v>
      </c>
      <c r="S23" s="25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</row>
    <row r="24" spans="1:29" ht="17.25" customHeight="1" x14ac:dyDescent="0.25">
      <c r="A24" s="482" t="s">
        <v>126</v>
      </c>
    </row>
    <row r="25" spans="1:29" ht="17.25" customHeight="1" x14ac:dyDescent="0.25">
      <c r="A25" s="482" t="s">
        <v>243</v>
      </c>
    </row>
    <row r="27" spans="1:29" x14ac:dyDescent="0.25"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</row>
    <row r="28" spans="1:29" x14ac:dyDescent="0.25"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</row>
    <row r="29" spans="1:29" x14ac:dyDescent="0.25"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1:29" x14ac:dyDescent="0.25"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</row>
    <row r="31" spans="1:29" x14ac:dyDescent="0.25"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</row>
    <row r="32" spans="1:29" x14ac:dyDescent="0.25"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</row>
  </sheetData>
  <mergeCells count="28">
    <mergeCell ref="D4:E5"/>
    <mergeCell ref="F3:Q3"/>
    <mergeCell ref="A13:B13"/>
    <mergeCell ref="A9:B9"/>
    <mergeCell ref="A10:B10"/>
    <mergeCell ref="A11:B11"/>
    <mergeCell ref="A12:B12"/>
    <mergeCell ref="D3:E3"/>
    <mergeCell ref="A3:B6"/>
    <mergeCell ref="A7:B7"/>
    <mergeCell ref="A8:B8"/>
    <mergeCell ref="C3:C5"/>
    <mergeCell ref="F5:G5"/>
    <mergeCell ref="J5:K5"/>
    <mergeCell ref="N5:O5"/>
    <mergeCell ref="H5:I5"/>
    <mergeCell ref="A20:A21"/>
    <mergeCell ref="A22:A23"/>
    <mergeCell ref="A14:B14"/>
    <mergeCell ref="A15:B15"/>
    <mergeCell ref="A16:B16"/>
    <mergeCell ref="A17:B17"/>
    <mergeCell ref="A18:A19"/>
    <mergeCell ref="L5:M5"/>
    <mergeCell ref="P5:Q5"/>
    <mergeCell ref="F4:I4"/>
    <mergeCell ref="J4:M4"/>
    <mergeCell ref="N4:Q4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I23 J18:M23 N19:Q23 N18:P18 Q18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zoomScaleNormal="100" workbookViewId="0"/>
  </sheetViews>
  <sheetFormatPr defaultColWidth="9.140625" defaultRowHeight="15" x14ac:dyDescent="0.25"/>
  <cols>
    <col min="1" max="1" width="17.28515625" style="109" customWidth="1"/>
    <col min="2" max="2" width="7" style="109" bestFit="1" customWidth="1"/>
    <col min="3" max="4" width="6.140625" style="109" bestFit="1" customWidth="1"/>
    <col min="5" max="5" width="4.85546875" style="109" bestFit="1" customWidth="1"/>
    <col min="6" max="6" width="5.140625" style="109" bestFit="1" customWidth="1"/>
    <col min="7" max="7" width="4.85546875" style="109" bestFit="1" customWidth="1"/>
    <col min="8" max="8" width="6" style="109" bestFit="1" customWidth="1"/>
    <col min="9" max="11" width="6.140625" style="109" customWidth="1"/>
    <col min="12" max="12" width="6" style="109" bestFit="1" customWidth="1"/>
    <col min="13" max="13" width="6.140625" style="109" customWidth="1"/>
    <col min="14" max="14" width="6" style="109" bestFit="1" customWidth="1"/>
    <col min="15" max="15" width="5.28515625" style="109" bestFit="1" customWidth="1"/>
    <col min="16" max="16" width="6" style="109" bestFit="1" customWidth="1"/>
    <col min="17" max="17" width="7.5703125" style="109" customWidth="1"/>
    <col min="18" max="16384" width="9.140625" style="109"/>
  </cols>
  <sheetData>
    <row r="1" spans="1:28" s="9" customFormat="1" ht="17.25" customHeight="1" x14ac:dyDescent="0.2">
      <c r="A1" s="263" t="s">
        <v>267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261"/>
      <c r="O1" s="132"/>
      <c r="P1" s="132"/>
    </row>
    <row r="2" spans="1:28" s="107" customFormat="1" ht="17.25" customHeight="1" thickBot="1" x14ac:dyDescent="0.3">
      <c r="A2" s="181" t="s">
        <v>89</v>
      </c>
    </row>
    <row r="3" spans="1:28" ht="17.25" customHeight="1" x14ac:dyDescent="0.25">
      <c r="A3" s="725" t="s">
        <v>86</v>
      </c>
      <c r="B3" s="792" t="s">
        <v>54</v>
      </c>
      <c r="C3" s="795" t="s">
        <v>3</v>
      </c>
      <c r="D3" s="799"/>
      <c r="E3" s="795" t="s">
        <v>193</v>
      </c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796"/>
    </row>
    <row r="4" spans="1:28" ht="17.25" customHeight="1" x14ac:dyDescent="0.25">
      <c r="A4" s="726"/>
      <c r="B4" s="797"/>
      <c r="C4" s="789" t="s">
        <v>4</v>
      </c>
      <c r="D4" s="774"/>
      <c r="E4" s="784" t="s">
        <v>50</v>
      </c>
      <c r="F4" s="785"/>
      <c r="G4" s="785"/>
      <c r="H4" s="786"/>
      <c r="I4" s="787" t="s">
        <v>51</v>
      </c>
      <c r="J4" s="785"/>
      <c r="K4" s="785"/>
      <c r="L4" s="786"/>
      <c r="M4" s="787" t="s">
        <v>125</v>
      </c>
      <c r="N4" s="785"/>
      <c r="O4" s="785"/>
      <c r="P4" s="788"/>
    </row>
    <row r="5" spans="1:28" ht="17.25" customHeight="1" x14ac:dyDescent="0.25">
      <c r="A5" s="726"/>
      <c r="B5" s="797"/>
      <c r="C5" s="790"/>
      <c r="D5" s="791"/>
      <c r="E5" s="798" t="s">
        <v>2</v>
      </c>
      <c r="F5" s="782"/>
      <c r="G5" s="781" t="s">
        <v>35</v>
      </c>
      <c r="H5" s="782"/>
      <c r="I5" s="786" t="s">
        <v>2</v>
      </c>
      <c r="J5" s="782"/>
      <c r="K5" s="781" t="s">
        <v>35</v>
      </c>
      <c r="L5" s="782"/>
      <c r="M5" s="786" t="s">
        <v>2</v>
      </c>
      <c r="N5" s="782"/>
      <c r="O5" s="781" t="s">
        <v>35</v>
      </c>
      <c r="P5" s="783"/>
    </row>
    <row r="6" spans="1:28" ht="17.25" customHeight="1" thickBot="1" x14ac:dyDescent="0.3">
      <c r="A6" s="727"/>
      <c r="B6" s="414" t="s">
        <v>59</v>
      </c>
      <c r="C6" s="335" t="s">
        <v>59</v>
      </c>
      <c r="D6" s="338" t="s">
        <v>60</v>
      </c>
      <c r="E6" s="335" t="s">
        <v>59</v>
      </c>
      <c r="F6" s="338" t="s">
        <v>60</v>
      </c>
      <c r="G6" s="340" t="s">
        <v>59</v>
      </c>
      <c r="H6" s="338" t="s">
        <v>61</v>
      </c>
      <c r="I6" s="340" t="s">
        <v>59</v>
      </c>
      <c r="J6" s="338" t="s">
        <v>60</v>
      </c>
      <c r="K6" s="340" t="s">
        <v>59</v>
      </c>
      <c r="L6" s="338" t="s">
        <v>61</v>
      </c>
      <c r="M6" s="340" t="s">
        <v>59</v>
      </c>
      <c r="N6" s="338" t="s">
        <v>60</v>
      </c>
      <c r="O6" s="340" t="s">
        <v>59</v>
      </c>
      <c r="P6" s="367" t="s">
        <v>61</v>
      </c>
    </row>
    <row r="7" spans="1:28" s="16" customFormat="1" ht="17.25" customHeight="1" x14ac:dyDescent="0.25">
      <c r="A7" s="274" t="s">
        <v>15</v>
      </c>
      <c r="B7" s="561">
        <v>108630</v>
      </c>
      <c r="C7" s="535">
        <v>52949</v>
      </c>
      <c r="D7" s="563">
        <v>0.48742520482371354</v>
      </c>
      <c r="E7" s="494">
        <v>587</v>
      </c>
      <c r="F7" s="565">
        <v>5.403663812943018E-3</v>
      </c>
      <c r="G7" s="495">
        <v>423</v>
      </c>
      <c r="H7" s="565">
        <v>0.72061328790459966</v>
      </c>
      <c r="I7" s="562">
        <v>82293</v>
      </c>
      <c r="J7" s="565">
        <v>0.75755316210991441</v>
      </c>
      <c r="K7" s="495">
        <v>43556</v>
      </c>
      <c r="L7" s="565">
        <v>0.52927952559755997</v>
      </c>
      <c r="M7" s="562">
        <v>25750</v>
      </c>
      <c r="N7" s="565">
        <v>0.23704317407714259</v>
      </c>
      <c r="O7" s="495">
        <v>8970</v>
      </c>
      <c r="P7" s="566">
        <v>0.34834951456310681</v>
      </c>
      <c r="R7" s="25"/>
      <c r="S7" s="176"/>
      <c r="T7" s="176"/>
      <c r="U7" s="176"/>
      <c r="V7" s="176"/>
      <c r="W7" s="176"/>
      <c r="X7" s="176"/>
      <c r="Y7" s="176"/>
      <c r="Z7" s="176"/>
      <c r="AA7" s="176"/>
      <c r="AB7" s="176"/>
    </row>
    <row r="8" spans="1:28" s="16" customFormat="1" ht="17.25" customHeight="1" x14ac:dyDescent="0.25">
      <c r="A8" s="29" t="s">
        <v>16</v>
      </c>
      <c r="B8" s="228">
        <v>13241</v>
      </c>
      <c r="C8" s="411">
        <v>6449</v>
      </c>
      <c r="D8" s="564">
        <v>0.48704780605694437</v>
      </c>
      <c r="E8" s="411">
        <v>89</v>
      </c>
      <c r="F8" s="417">
        <v>6.7215467109734911E-3</v>
      </c>
      <c r="G8" s="410">
        <v>62</v>
      </c>
      <c r="H8" s="417">
        <v>0.6966292134831461</v>
      </c>
      <c r="I8" s="440">
        <v>10186</v>
      </c>
      <c r="J8" s="417">
        <v>0.76927724492107852</v>
      </c>
      <c r="K8" s="410">
        <v>5376</v>
      </c>
      <c r="L8" s="417">
        <v>0.52778323188690357</v>
      </c>
      <c r="M8" s="440">
        <v>2966</v>
      </c>
      <c r="N8" s="417">
        <v>0.22400120836794804</v>
      </c>
      <c r="O8" s="410">
        <v>1011</v>
      </c>
      <c r="P8" s="451">
        <v>0.34086311530681052</v>
      </c>
      <c r="R8" s="25"/>
      <c r="S8" s="176"/>
      <c r="T8" s="176"/>
      <c r="U8" s="176"/>
      <c r="V8" s="176"/>
      <c r="W8" s="176"/>
      <c r="X8" s="176"/>
      <c r="Y8" s="176"/>
      <c r="Z8" s="176"/>
      <c r="AA8" s="176"/>
      <c r="AB8" s="176"/>
    </row>
    <row r="9" spans="1:28" s="16" customFormat="1" ht="17.25" customHeight="1" x14ac:dyDescent="0.25">
      <c r="A9" s="29" t="s">
        <v>17</v>
      </c>
      <c r="B9" s="228">
        <v>16335</v>
      </c>
      <c r="C9" s="411">
        <v>8002</v>
      </c>
      <c r="D9" s="564">
        <v>0.48986838077747169</v>
      </c>
      <c r="E9" s="411">
        <v>110</v>
      </c>
      <c r="F9" s="417">
        <v>6.7340067340067337E-3</v>
      </c>
      <c r="G9" s="410">
        <v>79</v>
      </c>
      <c r="H9" s="417">
        <v>0.71818181818181814</v>
      </c>
      <c r="I9" s="440">
        <v>12539</v>
      </c>
      <c r="J9" s="417">
        <v>0.76761554943373123</v>
      </c>
      <c r="K9" s="410">
        <v>6672</v>
      </c>
      <c r="L9" s="417">
        <v>0.53209984847276492</v>
      </c>
      <c r="M9" s="440">
        <v>3686</v>
      </c>
      <c r="N9" s="417">
        <v>0.22565044383226202</v>
      </c>
      <c r="O9" s="410">
        <v>1251</v>
      </c>
      <c r="P9" s="451">
        <v>0.33939229517091696</v>
      </c>
      <c r="R9" s="25"/>
      <c r="S9" s="176"/>
      <c r="T9" s="176"/>
      <c r="U9" s="176"/>
      <c r="V9" s="176"/>
      <c r="W9" s="176"/>
      <c r="X9" s="176"/>
      <c r="Y9" s="176"/>
      <c r="Z9" s="176"/>
      <c r="AA9" s="176"/>
      <c r="AB9" s="176"/>
    </row>
    <row r="10" spans="1:28" s="16" customFormat="1" ht="17.25" customHeight="1" x14ac:dyDescent="0.25">
      <c r="A10" s="29" t="s">
        <v>18</v>
      </c>
      <c r="B10" s="228">
        <v>6467</v>
      </c>
      <c r="C10" s="411">
        <v>3162</v>
      </c>
      <c r="D10" s="564">
        <v>0.4889438688727385</v>
      </c>
      <c r="E10" s="411">
        <v>35</v>
      </c>
      <c r="F10" s="417">
        <v>5.4120921601979281E-3</v>
      </c>
      <c r="G10" s="410">
        <v>25</v>
      </c>
      <c r="H10" s="417">
        <v>0.7142857142857143</v>
      </c>
      <c r="I10" s="440">
        <v>4812</v>
      </c>
      <c r="J10" s="417">
        <v>0.74408535642492657</v>
      </c>
      <c r="K10" s="410">
        <v>2569</v>
      </c>
      <c r="L10" s="417">
        <v>0.53387364921030755</v>
      </c>
      <c r="M10" s="440">
        <v>1620</v>
      </c>
      <c r="N10" s="417">
        <v>0.25050255141487554</v>
      </c>
      <c r="O10" s="410">
        <v>568</v>
      </c>
      <c r="P10" s="451">
        <v>0.35061728395061731</v>
      </c>
      <c r="R10" s="25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</row>
    <row r="11" spans="1:28" s="16" customFormat="1" ht="17.25" customHeight="1" x14ac:dyDescent="0.25">
      <c r="A11" s="29" t="s">
        <v>19</v>
      </c>
      <c r="B11" s="228">
        <v>5766</v>
      </c>
      <c r="C11" s="411">
        <v>2809</v>
      </c>
      <c r="D11" s="564">
        <v>0.48716614637530348</v>
      </c>
      <c r="E11" s="411">
        <v>38</v>
      </c>
      <c r="F11" s="417">
        <v>6.5903572667360385E-3</v>
      </c>
      <c r="G11" s="410">
        <v>30</v>
      </c>
      <c r="H11" s="417">
        <v>0.78947368421052633</v>
      </c>
      <c r="I11" s="440">
        <v>4401</v>
      </c>
      <c r="J11" s="417">
        <v>0.76326742976066597</v>
      </c>
      <c r="K11" s="410">
        <v>2303</v>
      </c>
      <c r="L11" s="417">
        <v>0.52329016132697115</v>
      </c>
      <c r="M11" s="440">
        <v>1327</v>
      </c>
      <c r="N11" s="417">
        <v>0.23014221297259799</v>
      </c>
      <c r="O11" s="410">
        <v>476</v>
      </c>
      <c r="P11" s="451">
        <v>0.35870384325546345</v>
      </c>
      <c r="R11" s="25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</row>
    <row r="12" spans="1:28" s="16" customFormat="1" ht="17.25" customHeight="1" x14ac:dyDescent="0.25">
      <c r="A12" s="29" t="s">
        <v>20</v>
      </c>
      <c r="B12" s="228">
        <v>2691</v>
      </c>
      <c r="C12" s="411">
        <v>1273</v>
      </c>
      <c r="D12" s="564">
        <v>0.47305834262356</v>
      </c>
      <c r="E12" s="411">
        <v>15</v>
      </c>
      <c r="F12" s="417">
        <v>5.5741360089186179E-3</v>
      </c>
      <c r="G12" s="410">
        <v>11</v>
      </c>
      <c r="H12" s="417">
        <v>0.73333333333333328</v>
      </c>
      <c r="I12" s="440">
        <v>1979</v>
      </c>
      <c r="J12" s="417">
        <v>0.73541434410999629</v>
      </c>
      <c r="K12" s="410">
        <v>1017</v>
      </c>
      <c r="L12" s="417">
        <v>0.51389590702374932</v>
      </c>
      <c r="M12" s="440">
        <v>697</v>
      </c>
      <c r="N12" s="417">
        <v>0.25901151988108512</v>
      </c>
      <c r="O12" s="410">
        <v>245</v>
      </c>
      <c r="P12" s="451">
        <v>0.35150645624103299</v>
      </c>
      <c r="R12" s="25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</row>
    <row r="13" spans="1:28" s="16" customFormat="1" ht="17.25" customHeight="1" x14ac:dyDescent="0.25">
      <c r="A13" s="29" t="s">
        <v>21</v>
      </c>
      <c r="B13" s="228">
        <v>8168</v>
      </c>
      <c r="C13" s="411">
        <v>4000</v>
      </c>
      <c r="D13" s="564">
        <v>0.48971596474045054</v>
      </c>
      <c r="E13" s="411">
        <v>34</v>
      </c>
      <c r="F13" s="417">
        <v>4.1625857002938298E-3</v>
      </c>
      <c r="G13" s="410">
        <v>19</v>
      </c>
      <c r="H13" s="417">
        <v>0.55882352941176472</v>
      </c>
      <c r="I13" s="440">
        <v>5938</v>
      </c>
      <c r="J13" s="417">
        <v>0.7269833496571988</v>
      </c>
      <c r="K13" s="410">
        <v>3131</v>
      </c>
      <c r="L13" s="417">
        <v>0.52728191310205452</v>
      </c>
      <c r="M13" s="440">
        <v>2196</v>
      </c>
      <c r="N13" s="417">
        <v>0.26885406464250733</v>
      </c>
      <c r="O13" s="410">
        <v>850</v>
      </c>
      <c r="P13" s="451">
        <v>0.3870673952641166</v>
      </c>
      <c r="R13" s="25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</row>
    <row r="14" spans="1:28" s="16" customFormat="1" ht="17.25" customHeight="1" x14ac:dyDescent="0.25">
      <c r="A14" s="29" t="s">
        <v>22</v>
      </c>
      <c r="B14" s="486">
        <v>4485</v>
      </c>
      <c r="C14" s="413">
        <v>2119</v>
      </c>
      <c r="D14" s="564">
        <v>0.47246376811594204</v>
      </c>
      <c r="E14" s="413">
        <v>21</v>
      </c>
      <c r="F14" s="417">
        <v>4.6822742474916385E-3</v>
      </c>
      <c r="G14" s="398">
        <v>15</v>
      </c>
      <c r="H14" s="417">
        <v>0.7142857142857143</v>
      </c>
      <c r="I14" s="438">
        <v>3340</v>
      </c>
      <c r="J14" s="417">
        <v>0.7447045707915273</v>
      </c>
      <c r="K14" s="398">
        <v>1725</v>
      </c>
      <c r="L14" s="417">
        <v>0.51646706586826352</v>
      </c>
      <c r="M14" s="438">
        <v>1124</v>
      </c>
      <c r="N14" s="417">
        <v>0.25061315496098102</v>
      </c>
      <c r="O14" s="398">
        <v>379</v>
      </c>
      <c r="P14" s="451">
        <v>0.33718861209964412</v>
      </c>
      <c r="R14" s="25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</row>
    <row r="15" spans="1:28" s="16" customFormat="1" ht="17.25" customHeight="1" x14ac:dyDescent="0.25">
      <c r="A15" s="29" t="s">
        <v>23</v>
      </c>
      <c r="B15" s="486">
        <v>5374</v>
      </c>
      <c r="C15" s="413">
        <v>2669</v>
      </c>
      <c r="D15" s="564">
        <v>0.496650539635281</v>
      </c>
      <c r="E15" s="413">
        <v>28</v>
      </c>
      <c r="F15" s="417">
        <v>5.210271678451805E-3</v>
      </c>
      <c r="G15" s="398">
        <v>24</v>
      </c>
      <c r="H15" s="417">
        <v>0.8571428571428571</v>
      </c>
      <c r="I15" s="438">
        <v>4061</v>
      </c>
      <c r="J15" s="417">
        <v>0.75567547450688499</v>
      </c>
      <c r="K15" s="398">
        <v>2205</v>
      </c>
      <c r="L15" s="417">
        <v>0.54296971189362231</v>
      </c>
      <c r="M15" s="438">
        <v>1285</v>
      </c>
      <c r="N15" s="417">
        <v>0.2391142538146632</v>
      </c>
      <c r="O15" s="398">
        <v>440</v>
      </c>
      <c r="P15" s="451">
        <v>0.34241245136186771</v>
      </c>
      <c r="R15" s="25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</row>
    <row r="16" spans="1:28" s="16" customFormat="1" ht="17.25" customHeight="1" x14ac:dyDescent="0.25">
      <c r="A16" s="29" t="s">
        <v>24</v>
      </c>
      <c r="B16" s="486">
        <v>5321</v>
      </c>
      <c r="C16" s="413">
        <v>2603</v>
      </c>
      <c r="D16" s="564">
        <v>0.48919376057132119</v>
      </c>
      <c r="E16" s="413">
        <v>18</v>
      </c>
      <c r="F16" s="417">
        <v>3.3828227776733699E-3</v>
      </c>
      <c r="G16" s="398">
        <v>13</v>
      </c>
      <c r="H16" s="417">
        <v>0.72222222222222221</v>
      </c>
      <c r="I16" s="438">
        <v>4148</v>
      </c>
      <c r="J16" s="417">
        <v>0.7795527156549521</v>
      </c>
      <c r="K16" s="398">
        <v>2212</v>
      </c>
      <c r="L16" s="417">
        <v>0.5332690453230472</v>
      </c>
      <c r="M16" s="438">
        <v>1155</v>
      </c>
      <c r="N16" s="417">
        <v>0.21706446156737455</v>
      </c>
      <c r="O16" s="398">
        <v>378</v>
      </c>
      <c r="P16" s="451">
        <v>0.32727272727272727</v>
      </c>
      <c r="R16" s="25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</row>
    <row r="17" spans="1:28" s="16" customFormat="1" ht="17.25" customHeight="1" x14ac:dyDescent="0.25">
      <c r="A17" s="29" t="s">
        <v>25</v>
      </c>
      <c r="B17" s="486">
        <v>5106</v>
      </c>
      <c r="C17" s="413">
        <v>2468</v>
      </c>
      <c r="D17" s="564">
        <v>0.48335291813552683</v>
      </c>
      <c r="E17" s="413">
        <v>33</v>
      </c>
      <c r="F17" s="417">
        <v>6.4629847238542888E-3</v>
      </c>
      <c r="G17" s="398">
        <v>27</v>
      </c>
      <c r="H17" s="417">
        <v>0.81818181818181823</v>
      </c>
      <c r="I17" s="438">
        <v>3960</v>
      </c>
      <c r="J17" s="417">
        <v>0.77555816686251466</v>
      </c>
      <c r="K17" s="398">
        <v>2063</v>
      </c>
      <c r="L17" s="417">
        <v>0.52095959595959596</v>
      </c>
      <c r="M17" s="438">
        <v>1113</v>
      </c>
      <c r="N17" s="417">
        <v>0.21797884841363102</v>
      </c>
      <c r="O17" s="398">
        <v>378</v>
      </c>
      <c r="P17" s="451">
        <v>0.33962264150943394</v>
      </c>
      <c r="R17" s="25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</row>
    <row r="18" spans="1:28" s="134" customFormat="1" ht="17.25" customHeight="1" x14ac:dyDescent="0.2">
      <c r="A18" s="29" t="s">
        <v>26</v>
      </c>
      <c r="B18" s="486">
        <v>12565</v>
      </c>
      <c r="C18" s="413">
        <v>6126</v>
      </c>
      <c r="D18" s="564">
        <v>0.48754476721050538</v>
      </c>
      <c r="E18" s="413">
        <v>73</v>
      </c>
      <c r="F18" s="417">
        <v>5.8097890966971747E-3</v>
      </c>
      <c r="G18" s="398">
        <v>47</v>
      </c>
      <c r="H18" s="417">
        <v>0.64383561643835618</v>
      </c>
      <c r="I18" s="438">
        <v>9573</v>
      </c>
      <c r="J18" s="417">
        <v>0.76187823318742542</v>
      </c>
      <c r="K18" s="398">
        <v>5056</v>
      </c>
      <c r="L18" s="417">
        <v>0.52815209443225741</v>
      </c>
      <c r="M18" s="438">
        <v>2919</v>
      </c>
      <c r="N18" s="417">
        <v>0.23231197771587744</v>
      </c>
      <c r="O18" s="398">
        <v>1023</v>
      </c>
      <c r="P18" s="451">
        <v>0.35046248715313466</v>
      </c>
      <c r="Q18" s="16"/>
      <c r="R18" s="25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</row>
    <row r="19" spans="1:28" ht="17.25" customHeight="1" x14ac:dyDescent="0.25">
      <c r="A19" s="29" t="s">
        <v>27</v>
      </c>
      <c r="B19" s="486">
        <v>6211</v>
      </c>
      <c r="C19" s="413">
        <v>3002</v>
      </c>
      <c r="D19" s="564">
        <v>0.48333601674448556</v>
      </c>
      <c r="E19" s="413">
        <v>24</v>
      </c>
      <c r="F19" s="417">
        <v>3.8641120592497183E-3</v>
      </c>
      <c r="G19" s="398">
        <v>19</v>
      </c>
      <c r="H19" s="417">
        <v>0.79166666666666663</v>
      </c>
      <c r="I19" s="438">
        <v>4509</v>
      </c>
      <c r="J19" s="417">
        <v>0.72597005313154084</v>
      </c>
      <c r="K19" s="398">
        <v>2377</v>
      </c>
      <c r="L19" s="417">
        <v>0.52716788644932355</v>
      </c>
      <c r="M19" s="438">
        <v>1678</v>
      </c>
      <c r="N19" s="417">
        <v>0.27016583480920947</v>
      </c>
      <c r="O19" s="398">
        <v>606</v>
      </c>
      <c r="P19" s="451">
        <v>0.36114421930870083</v>
      </c>
      <c r="Q19" s="16"/>
      <c r="R19" s="25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</row>
    <row r="20" spans="1:28" ht="17.25" customHeight="1" x14ac:dyDescent="0.25">
      <c r="A20" s="29" t="s">
        <v>28</v>
      </c>
      <c r="B20" s="486">
        <v>5480</v>
      </c>
      <c r="C20" s="413">
        <v>2639</v>
      </c>
      <c r="D20" s="564">
        <v>0.48156934306569343</v>
      </c>
      <c r="E20" s="413">
        <v>17</v>
      </c>
      <c r="F20" s="417">
        <v>3.1021897810218978E-3</v>
      </c>
      <c r="G20" s="398">
        <v>15</v>
      </c>
      <c r="H20" s="417">
        <v>0.88235294117647056</v>
      </c>
      <c r="I20" s="438">
        <v>4028</v>
      </c>
      <c r="J20" s="417">
        <v>0.73503649635036494</v>
      </c>
      <c r="K20" s="398">
        <v>2152</v>
      </c>
      <c r="L20" s="417">
        <v>0.53426017874875864</v>
      </c>
      <c r="M20" s="438">
        <v>1435</v>
      </c>
      <c r="N20" s="417">
        <v>0.26186131386861317</v>
      </c>
      <c r="O20" s="398">
        <v>472</v>
      </c>
      <c r="P20" s="451">
        <v>0.32891986062717771</v>
      </c>
      <c r="Q20" s="16"/>
      <c r="R20" s="25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</row>
    <row r="21" spans="1:28" ht="15.75" thickBot="1" x14ac:dyDescent="0.3">
      <c r="A21" s="275" t="s">
        <v>29</v>
      </c>
      <c r="B21" s="498">
        <v>11420</v>
      </c>
      <c r="C21" s="88">
        <v>5628</v>
      </c>
      <c r="D21" s="505">
        <v>0.49281961471103325</v>
      </c>
      <c r="E21" s="88">
        <v>52</v>
      </c>
      <c r="F21" s="267">
        <v>4.5534150612959717E-3</v>
      </c>
      <c r="G21" s="158">
        <v>37</v>
      </c>
      <c r="H21" s="267">
        <v>0.71153846153846156</v>
      </c>
      <c r="I21" s="90">
        <v>8819</v>
      </c>
      <c r="J21" s="267">
        <v>0.77224168126094572</v>
      </c>
      <c r="K21" s="158">
        <v>4698</v>
      </c>
      <c r="L21" s="267">
        <v>0.53271345957591565</v>
      </c>
      <c r="M21" s="90">
        <v>2549</v>
      </c>
      <c r="N21" s="267">
        <v>0.22320490367775833</v>
      </c>
      <c r="O21" s="158">
        <v>893</v>
      </c>
      <c r="P21" s="452">
        <v>0.35033346410357002</v>
      </c>
      <c r="Q21" s="16"/>
      <c r="R21" s="25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</row>
    <row r="22" spans="1:28" ht="17.25" customHeight="1" x14ac:dyDescent="0.25">
      <c r="A22" s="482" t="s">
        <v>126</v>
      </c>
    </row>
    <row r="23" spans="1:28" s="81" customFormat="1" ht="17.25" customHeight="1" x14ac:dyDescent="0.25">
      <c r="A23" s="482" t="s">
        <v>243</v>
      </c>
    </row>
  </sheetData>
  <mergeCells count="14">
    <mergeCell ref="A3:A6"/>
    <mergeCell ref="B3:B5"/>
    <mergeCell ref="C3:D3"/>
    <mergeCell ref="E3:P3"/>
    <mergeCell ref="E5:F5"/>
    <mergeCell ref="G5:H5"/>
    <mergeCell ref="I5:J5"/>
    <mergeCell ref="K5:L5"/>
    <mergeCell ref="M5:N5"/>
    <mergeCell ref="C4:D5"/>
    <mergeCell ref="E4:H4"/>
    <mergeCell ref="I4:L4"/>
    <mergeCell ref="O5:P5"/>
    <mergeCell ref="M4:P4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3"/>
  <dimension ref="A1:AA27"/>
  <sheetViews>
    <sheetView zoomScaleNormal="100" workbookViewId="0"/>
  </sheetViews>
  <sheetFormatPr defaultColWidth="9.140625" defaultRowHeight="15" x14ac:dyDescent="0.25"/>
  <cols>
    <col min="1" max="1" width="17.85546875" style="109" customWidth="1"/>
    <col min="2" max="12" width="6.7109375" style="109" customWidth="1"/>
    <col min="13" max="13" width="7" style="109" customWidth="1"/>
    <col min="14" max="14" width="5.7109375" style="109" customWidth="1"/>
    <col min="15" max="15" width="6.7109375" style="109" customWidth="1"/>
    <col min="16" max="16" width="6.42578125" style="109" customWidth="1"/>
    <col min="17" max="17" width="6.7109375" style="109" customWidth="1"/>
    <col min="18" max="18" width="6.42578125" style="109" customWidth="1"/>
    <col min="19" max="16384" width="9.140625" style="109"/>
  </cols>
  <sheetData>
    <row r="1" spans="1:27" s="26" customFormat="1" ht="17.25" customHeight="1" x14ac:dyDescent="0.2">
      <c r="A1" s="80" t="s">
        <v>268</v>
      </c>
      <c r="B1" s="82"/>
      <c r="C1" s="82"/>
      <c r="D1" s="82"/>
      <c r="E1" s="31"/>
      <c r="F1" s="31"/>
      <c r="G1" s="31"/>
      <c r="H1" s="31"/>
      <c r="I1" s="31"/>
      <c r="Q1" s="261"/>
    </row>
    <row r="2" spans="1:27" ht="17.25" customHeight="1" thickBot="1" x14ac:dyDescent="0.3">
      <c r="A2" s="181" t="s">
        <v>89</v>
      </c>
      <c r="B2" s="107"/>
      <c r="C2" s="107"/>
    </row>
    <row r="3" spans="1:27" ht="24" customHeight="1" x14ac:dyDescent="0.25">
      <c r="A3" s="739" t="s">
        <v>86</v>
      </c>
      <c r="B3" s="741" t="s">
        <v>94</v>
      </c>
      <c r="C3" s="742"/>
      <c r="D3" s="742"/>
      <c r="E3" s="742"/>
      <c r="F3" s="742"/>
      <c r="G3" s="742"/>
      <c r="H3" s="742"/>
      <c r="I3" s="742"/>
      <c r="J3" s="742"/>
      <c r="K3" s="742"/>
      <c r="L3" s="743"/>
      <c r="M3" s="749" t="s">
        <v>250</v>
      </c>
      <c r="N3" s="744"/>
      <c r="O3" s="750" t="s">
        <v>251</v>
      </c>
      <c r="P3" s="744"/>
      <c r="Q3" s="750" t="s">
        <v>252</v>
      </c>
      <c r="R3" s="751"/>
    </row>
    <row r="4" spans="1:27" ht="17.25" customHeight="1" thickBot="1" x14ac:dyDescent="0.3">
      <c r="A4" s="740"/>
      <c r="B4" s="316" t="s">
        <v>6</v>
      </c>
      <c r="C4" s="316" t="s">
        <v>7</v>
      </c>
      <c r="D4" s="316" t="s">
        <v>8</v>
      </c>
      <c r="E4" s="316" t="s">
        <v>9</v>
      </c>
      <c r="F4" s="316" t="s">
        <v>10</v>
      </c>
      <c r="G4" s="316" t="s">
        <v>11</v>
      </c>
      <c r="H4" s="316" t="s">
        <v>12</v>
      </c>
      <c r="I4" s="317" t="s">
        <v>55</v>
      </c>
      <c r="J4" s="316" t="s">
        <v>85</v>
      </c>
      <c r="K4" s="316" t="s">
        <v>196</v>
      </c>
      <c r="L4" s="318" t="s">
        <v>249</v>
      </c>
      <c r="M4" s="319" t="s">
        <v>87</v>
      </c>
      <c r="N4" s="320" t="s">
        <v>88</v>
      </c>
      <c r="O4" s="321" t="s">
        <v>87</v>
      </c>
      <c r="P4" s="320" t="s">
        <v>88</v>
      </c>
      <c r="Q4" s="321" t="s">
        <v>87</v>
      </c>
      <c r="R4" s="351" t="s">
        <v>88</v>
      </c>
      <c r="T4"/>
    </row>
    <row r="5" spans="1:27" ht="17.25" customHeight="1" x14ac:dyDescent="0.25">
      <c r="A5" s="97" t="s">
        <v>15</v>
      </c>
      <c r="B5" s="182">
        <v>95507</v>
      </c>
      <c r="C5" s="182">
        <v>100697</v>
      </c>
      <c r="D5" s="182">
        <v>105592</v>
      </c>
      <c r="E5" s="182">
        <v>110773</v>
      </c>
      <c r="F5" s="182">
        <v>117374</v>
      </c>
      <c r="G5" s="182">
        <v>116727</v>
      </c>
      <c r="H5" s="182">
        <v>117198</v>
      </c>
      <c r="I5" s="182">
        <v>111841</v>
      </c>
      <c r="J5" s="182">
        <v>108062</v>
      </c>
      <c r="K5" s="182">
        <v>106625</v>
      </c>
      <c r="L5" s="183">
        <v>108630</v>
      </c>
      <c r="M5" s="236">
        <f>L5-K5</f>
        <v>2005</v>
      </c>
      <c r="N5" s="248">
        <f>L5/K5-1</f>
        <v>1.8804220398593197E-2</v>
      </c>
      <c r="O5" s="463">
        <f>L5-G5</f>
        <v>-8097</v>
      </c>
      <c r="P5" s="248">
        <f>L5/G5-1</f>
        <v>-6.9366984502300277E-2</v>
      </c>
      <c r="Q5" s="463">
        <f>L5-B5</f>
        <v>13123</v>
      </c>
      <c r="R5" s="237">
        <f>L5/B5-1</f>
        <v>0.13740354110169939</v>
      </c>
      <c r="T5"/>
      <c r="V5" s="456"/>
      <c r="W5" s="167"/>
      <c r="X5" s="456"/>
      <c r="Y5" s="167"/>
      <c r="Z5" s="456"/>
      <c r="AA5" s="167"/>
    </row>
    <row r="6" spans="1:27" ht="17.25" customHeight="1" x14ac:dyDescent="0.25">
      <c r="A6" s="99" t="s">
        <v>16</v>
      </c>
      <c r="B6" s="114">
        <v>10063</v>
      </c>
      <c r="C6" s="114">
        <v>10778</v>
      </c>
      <c r="D6" s="114">
        <v>11680</v>
      </c>
      <c r="E6" s="114">
        <v>12353</v>
      </c>
      <c r="F6" s="114">
        <v>13402</v>
      </c>
      <c r="G6" s="114">
        <v>13772</v>
      </c>
      <c r="H6" s="114">
        <v>13997</v>
      </c>
      <c r="I6" s="114">
        <v>13529</v>
      </c>
      <c r="J6" s="114">
        <v>13496</v>
      </c>
      <c r="K6" s="114">
        <v>13067</v>
      </c>
      <c r="L6" s="184">
        <v>13241</v>
      </c>
      <c r="M6" s="238">
        <f t="shared" ref="M6:M19" si="0">L6-K6</f>
        <v>174</v>
      </c>
      <c r="N6" s="240">
        <f t="shared" ref="N6:N19" si="1">L6/K6-1</f>
        <v>1.331598683707047E-2</v>
      </c>
      <c r="O6" s="464">
        <f t="shared" ref="O6:O19" si="2">L6-G6</f>
        <v>-531</v>
      </c>
      <c r="P6" s="240">
        <f t="shared" ref="P6:P19" si="3">L6/G6-1</f>
        <v>-3.8556491431890771E-2</v>
      </c>
      <c r="Q6" s="464">
        <f t="shared" ref="Q6:Q19" si="4">L6-B6</f>
        <v>3178</v>
      </c>
      <c r="R6" s="241">
        <f t="shared" ref="R6:R19" si="5">L6/B6-1</f>
        <v>0.31581039451455828</v>
      </c>
      <c r="T6"/>
      <c r="V6" s="456"/>
      <c r="W6" s="167"/>
      <c r="X6" s="456"/>
      <c r="Y6" s="167"/>
      <c r="Z6" s="456"/>
      <c r="AA6" s="167"/>
    </row>
    <row r="7" spans="1:27" ht="17.25" customHeight="1" x14ac:dyDescent="0.25">
      <c r="A7" s="99" t="s">
        <v>17</v>
      </c>
      <c r="B7" s="114">
        <v>12204</v>
      </c>
      <c r="C7" s="114">
        <v>13225</v>
      </c>
      <c r="D7" s="114">
        <v>13887</v>
      </c>
      <c r="E7" s="114">
        <v>14914</v>
      </c>
      <c r="F7" s="114">
        <v>16124</v>
      </c>
      <c r="G7" s="114">
        <v>16329</v>
      </c>
      <c r="H7" s="114">
        <v>16476</v>
      </c>
      <c r="I7" s="114">
        <v>16335</v>
      </c>
      <c r="J7" s="114">
        <v>15750</v>
      </c>
      <c r="K7" s="114">
        <v>15534</v>
      </c>
      <c r="L7" s="184">
        <v>16335</v>
      </c>
      <c r="M7" s="238">
        <f t="shared" si="0"/>
        <v>801</v>
      </c>
      <c r="N7" s="240">
        <f t="shared" si="1"/>
        <v>5.1564310544611747E-2</v>
      </c>
      <c r="O7" s="464">
        <f t="shared" si="2"/>
        <v>6</v>
      </c>
      <c r="P7" s="240">
        <f t="shared" si="3"/>
        <v>3.6744442403091604E-4</v>
      </c>
      <c r="Q7" s="464">
        <f t="shared" si="4"/>
        <v>4131</v>
      </c>
      <c r="R7" s="241">
        <f t="shared" si="5"/>
        <v>0.33849557522123885</v>
      </c>
      <c r="T7"/>
      <c r="V7" s="456"/>
      <c r="W7" s="167"/>
      <c r="X7" s="456"/>
      <c r="Y7" s="167"/>
      <c r="Z7" s="456"/>
      <c r="AA7" s="167"/>
    </row>
    <row r="8" spans="1:27" ht="17.25" customHeight="1" x14ac:dyDescent="0.25">
      <c r="A8" s="99" t="s">
        <v>18</v>
      </c>
      <c r="B8" s="114">
        <v>6003</v>
      </c>
      <c r="C8" s="114">
        <v>6107</v>
      </c>
      <c r="D8" s="114">
        <v>6450</v>
      </c>
      <c r="E8" s="114">
        <v>6824</v>
      </c>
      <c r="F8" s="114">
        <v>7000</v>
      </c>
      <c r="G8" s="114">
        <v>7065</v>
      </c>
      <c r="H8" s="114">
        <v>7057</v>
      </c>
      <c r="I8" s="114">
        <v>6607</v>
      </c>
      <c r="J8" s="114">
        <v>6536</v>
      </c>
      <c r="K8" s="114">
        <v>6467</v>
      </c>
      <c r="L8" s="184">
        <v>6467</v>
      </c>
      <c r="M8" s="238">
        <f t="shared" si="0"/>
        <v>0</v>
      </c>
      <c r="N8" s="240">
        <f t="shared" si="1"/>
        <v>0</v>
      </c>
      <c r="O8" s="464">
        <f t="shared" si="2"/>
        <v>-598</v>
      </c>
      <c r="P8" s="240">
        <f t="shared" si="3"/>
        <v>-8.4642604387827336E-2</v>
      </c>
      <c r="Q8" s="464">
        <f t="shared" si="4"/>
        <v>464</v>
      </c>
      <c r="R8" s="241">
        <f t="shared" si="5"/>
        <v>7.7294685990338063E-2</v>
      </c>
      <c r="T8"/>
      <c r="V8" s="456"/>
      <c r="W8" s="167"/>
      <c r="X8" s="456"/>
      <c r="Y8" s="167"/>
      <c r="Z8" s="456"/>
      <c r="AA8" s="167"/>
    </row>
    <row r="9" spans="1:27" ht="17.25" customHeight="1" x14ac:dyDescent="0.25">
      <c r="A9" s="99" t="s">
        <v>19</v>
      </c>
      <c r="B9" s="114">
        <v>5077</v>
      </c>
      <c r="C9" s="114">
        <v>5313</v>
      </c>
      <c r="D9" s="114">
        <v>5739</v>
      </c>
      <c r="E9" s="114">
        <v>6001</v>
      </c>
      <c r="F9" s="114">
        <v>6449</v>
      </c>
      <c r="G9" s="114">
        <v>6306</v>
      </c>
      <c r="H9" s="114">
        <v>6440</v>
      </c>
      <c r="I9" s="114">
        <v>5994</v>
      </c>
      <c r="J9" s="114">
        <v>5721</v>
      </c>
      <c r="K9" s="114">
        <v>5723</v>
      </c>
      <c r="L9" s="184">
        <v>5766</v>
      </c>
      <c r="M9" s="238">
        <f t="shared" si="0"/>
        <v>43</v>
      </c>
      <c r="N9" s="240">
        <f t="shared" si="1"/>
        <v>7.5135418486806937E-3</v>
      </c>
      <c r="O9" s="464">
        <f t="shared" si="2"/>
        <v>-540</v>
      </c>
      <c r="P9" s="240">
        <f t="shared" si="3"/>
        <v>-8.5632730732635554E-2</v>
      </c>
      <c r="Q9" s="464">
        <f t="shared" si="4"/>
        <v>689</v>
      </c>
      <c r="R9" s="241">
        <f t="shared" si="5"/>
        <v>0.13571006499901506</v>
      </c>
      <c r="T9"/>
      <c r="V9" s="456"/>
      <c r="W9" s="167"/>
      <c r="X9" s="456"/>
      <c r="Y9" s="167"/>
      <c r="Z9" s="456"/>
      <c r="AA9" s="167"/>
    </row>
    <row r="10" spans="1:27" ht="17.25" customHeight="1" x14ac:dyDescent="0.25">
      <c r="A10" s="99" t="s">
        <v>20</v>
      </c>
      <c r="B10" s="114">
        <v>2760</v>
      </c>
      <c r="C10" s="114">
        <v>2737</v>
      </c>
      <c r="D10" s="114">
        <v>2974</v>
      </c>
      <c r="E10" s="114">
        <v>3117</v>
      </c>
      <c r="F10" s="114">
        <v>3254</v>
      </c>
      <c r="G10" s="114">
        <v>3156</v>
      </c>
      <c r="H10" s="114">
        <v>3187</v>
      </c>
      <c r="I10" s="114">
        <v>2904</v>
      </c>
      <c r="J10" s="114">
        <v>2744</v>
      </c>
      <c r="K10" s="114">
        <v>2691</v>
      </c>
      <c r="L10" s="184">
        <v>2691</v>
      </c>
      <c r="M10" s="238">
        <f t="shared" si="0"/>
        <v>0</v>
      </c>
      <c r="N10" s="240">
        <f t="shared" si="1"/>
        <v>0</v>
      </c>
      <c r="O10" s="464">
        <f t="shared" si="2"/>
        <v>-465</v>
      </c>
      <c r="P10" s="240">
        <f t="shared" si="3"/>
        <v>-0.14733840304182511</v>
      </c>
      <c r="Q10" s="464">
        <f t="shared" si="4"/>
        <v>-69</v>
      </c>
      <c r="R10" s="241">
        <f t="shared" si="5"/>
        <v>-2.5000000000000022E-2</v>
      </c>
      <c r="T10"/>
      <c r="V10" s="456"/>
      <c r="W10" s="167"/>
      <c r="X10" s="456"/>
      <c r="Y10" s="167"/>
      <c r="Z10" s="456"/>
      <c r="AA10" s="167"/>
    </row>
    <row r="11" spans="1:27" ht="17.25" customHeight="1" x14ac:dyDescent="0.25">
      <c r="A11" s="99" t="s">
        <v>21</v>
      </c>
      <c r="B11" s="114">
        <v>8173</v>
      </c>
      <c r="C11" s="114">
        <v>8553</v>
      </c>
      <c r="D11" s="114">
        <v>8763</v>
      </c>
      <c r="E11" s="114">
        <v>8990</v>
      </c>
      <c r="F11" s="114">
        <v>9623</v>
      </c>
      <c r="G11" s="114">
        <v>9218</v>
      </c>
      <c r="H11" s="114">
        <v>9190</v>
      </c>
      <c r="I11" s="114">
        <v>8706</v>
      </c>
      <c r="J11" s="114">
        <v>8310</v>
      </c>
      <c r="K11" s="114">
        <v>7842</v>
      </c>
      <c r="L11" s="184">
        <v>8168</v>
      </c>
      <c r="M11" s="238">
        <f t="shared" si="0"/>
        <v>326</v>
      </c>
      <c r="N11" s="240">
        <f t="shared" si="1"/>
        <v>4.157102779903088E-2</v>
      </c>
      <c r="O11" s="464">
        <f t="shared" si="2"/>
        <v>-1050</v>
      </c>
      <c r="P11" s="240">
        <f t="shared" si="3"/>
        <v>-0.11390757214146241</v>
      </c>
      <c r="Q11" s="464">
        <f t="shared" si="4"/>
        <v>-5</v>
      </c>
      <c r="R11" s="241">
        <f t="shared" si="5"/>
        <v>-6.117704637219612E-4</v>
      </c>
      <c r="T11"/>
      <c r="V11" s="456"/>
      <c r="W11" s="167"/>
      <c r="X11" s="456"/>
      <c r="Y11" s="167"/>
      <c r="Z11" s="456"/>
      <c r="AA11" s="167"/>
    </row>
    <row r="12" spans="1:27" ht="17.25" customHeight="1" x14ac:dyDescent="0.25">
      <c r="A12" s="99" t="s">
        <v>22</v>
      </c>
      <c r="B12" s="114">
        <v>4111</v>
      </c>
      <c r="C12" s="114">
        <v>4383</v>
      </c>
      <c r="D12" s="114">
        <v>4332</v>
      </c>
      <c r="E12" s="114">
        <v>4859</v>
      </c>
      <c r="F12" s="114">
        <v>5098</v>
      </c>
      <c r="G12" s="114">
        <v>5139</v>
      </c>
      <c r="H12" s="114">
        <v>5103</v>
      </c>
      <c r="I12" s="114">
        <v>4810</v>
      </c>
      <c r="J12" s="114">
        <v>4517</v>
      </c>
      <c r="K12" s="114">
        <v>4617</v>
      </c>
      <c r="L12" s="184">
        <v>4485</v>
      </c>
      <c r="M12" s="238">
        <f t="shared" si="0"/>
        <v>-132</v>
      </c>
      <c r="N12" s="240">
        <f t="shared" si="1"/>
        <v>-2.8589993502274202E-2</v>
      </c>
      <c r="O12" s="464">
        <f t="shared" si="2"/>
        <v>-654</v>
      </c>
      <c r="P12" s="240">
        <f t="shared" si="3"/>
        <v>-0.12726211325160541</v>
      </c>
      <c r="Q12" s="464">
        <f t="shared" si="4"/>
        <v>374</v>
      </c>
      <c r="R12" s="241">
        <f t="shared" si="5"/>
        <v>9.0975431768426152E-2</v>
      </c>
      <c r="T12"/>
      <c r="V12" s="456"/>
      <c r="W12" s="167"/>
      <c r="X12" s="456"/>
      <c r="Y12" s="167"/>
      <c r="Z12" s="456"/>
      <c r="AA12" s="167"/>
    </row>
    <row r="13" spans="1:27" ht="17.25" customHeight="1" x14ac:dyDescent="0.25">
      <c r="A13" s="99" t="s">
        <v>23</v>
      </c>
      <c r="B13" s="114">
        <v>5179</v>
      </c>
      <c r="C13" s="114">
        <v>5330</v>
      </c>
      <c r="D13" s="114">
        <v>5672</v>
      </c>
      <c r="E13" s="114">
        <v>5848</v>
      </c>
      <c r="F13" s="114">
        <v>6152</v>
      </c>
      <c r="G13" s="114">
        <v>6032</v>
      </c>
      <c r="H13" s="114">
        <v>6212</v>
      </c>
      <c r="I13" s="114">
        <v>5518</v>
      </c>
      <c r="J13" s="114">
        <v>5559</v>
      </c>
      <c r="K13" s="114">
        <v>5322</v>
      </c>
      <c r="L13" s="184">
        <v>5374</v>
      </c>
      <c r="M13" s="238">
        <f t="shared" si="0"/>
        <v>52</v>
      </c>
      <c r="N13" s="240">
        <f t="shared" si="1"/>
        <v>9.770762871101013E-3</v>
      </c>
      <c r="O13" s="464">
        <f t="shared" si="2"/>
        <v>-658</v>
      </c>
      <c r="P13" s="240">
        <f t="shared" si="3"/>
        <v>-0.10908488063660482</v>
      </c>
      <c r="Q13" s="464">
        <f t="shared" si="4"/>
        <v>195</v>
      </c>
      <c r="R13" s="241">
        <f t="shared" si="5"/>
        <v>3.7652056381540788E-2</v>
      </c>
      <c r="T13"/>
      <c r="V13" s="456"/>
      <c r="W13" s="167"/>
      <c r="X13" s="456"/>
      <c r="Y13" s="167"/>
      <c r="Z13" s="456"/>
      <c r="AA13" s="167"/>
    </row>
    <row r="14" spans="1:27" ht="17.25" customHeight="1" x14ac:dyDescent="0.25">
      <c r="A14" s="99" t="s">
        <v>24</v>
      </c>
      <c r="B14" s="114">
        <v>4808</v>
      </c>
      <c r="C14" s="114">
        <v>5011</v>
      </c>
      <c r="D14" s="114">
        <v>5162</v>
      </c>
      <c r="E14" s="114">
        <v>5530</v>
      </c>
      <c r="F14" s="114">
        <v>5760</v>
      </c>
      <c r="G14" s="114">
        <v>5689</v>
      </c>
      <c r="H14" s="114">
        <v>5662</v>
      </c>
      <c r="I14" s="114">
        <v>5377</v>
      </c>
      <c r="J14" s="114">
        <v>5355</v>
      </c>
      <c r="K14" s="114">
        <v>5207</v>
      </c>
      <c r="L14" s="184">
        <v>5321</v>
      </c>
      <c r="M14" s="238">
        <f t="shared" si="0"/>
        <v>114</v>
      </c>
      <c r="N14" s="240">
        <f t="shared" si="1"/>
        <v>2.1893604762819319E-2</v>
      </c>
      <c r="O14" s="464">
        <f t="shared" si="2"/>
        <v>-368</v>
      </c>
      <c r="P14" s="240">
        <f t="shared" si="3"/>
        <v>-6.4686236596941504E-2</v>
      </c>
      <c r="Q14" s="464">
        <f t="shared" si="4"/>
        <v>513</v>
      </c>
      <c r="R14" s="241">
        <f t="shared" si="5"/>
        <v>0.10669717138103163</v>
      </c>
      <c r="T14"/>
      <c r="V14" s="456"/>
      <c r="W14" s="167"/>
      <c r="X14" s="456"/>
      <c r="Y14" s="167"/>
      <c r="Z14" s="456"/>
      <c r="AA14" s="167"/>
    </row>
    <row r="15" spans="1:27" ht="17.25" customHeight="1" x14ac:dyDescent="0.25">
      <c r="A15" s="99" t="s">
        <v>25</v>
      </c>
      <c r="B15" s="114">
        <v>4623</v>
      </c>
      <c r="C15" s="114">
        <v>4987</v>
      </c>
      <c r="D15" s="114">
        <v>5027</v>
      </c>
      <c r="E15" s="114">
        <v>5337</v>
      </c>
      <c r="F15" s="114">
        <v>5612</v>
      </c>
      <c r="G15" s="114">
        <v>5381</v>
      </c>
      <c r="H15" s="114">
        <v>5303</v>
      </c>
      <c r="I15" s="114">
        <v>5139</v>
      </c>
      <c r="J15" s="114">
        <v>5093</v>
      </c>
      <c r="K15" s="114">
        <v>4948</v>
      </c>
      <c r="L15" s="184">
        <v>5106</v>
      </c>
      <c r="M15" s="238">
        <f t="shared" si="0"/>
        <v>158</v>
      </c>
      <c r="N15" s="240">
        <f t="shared" si="1"/>
        <v>3.1932093775262738E-2</v>
      </c>
      <c r="O15" s="464">
        <f t="shared" si="2"/>
        <v>-275</v>
      </c>
      <c r="P15" s="240">
        <f t="shared" si="3"/>
        <v>-5.1105742427058121E-2</v>
      </c>
      <c r="Q15" s="464">
        <f t="shared" si="4"/>
        <v>483</v>
      </c>
      <c r="R15" s="241">
        <f t="shared" si="5"/>
        <v>0.10447761194029859</v>
      </c>
      <c r="T15"/>
      <c r="V15" s="456"/>
      <c r="W15" s="167"/>
      <c r="X15" s="456"/>
      <c r="Y15" s="167"/>
      <c r="Z15" s="456"/>
      <c r="AA15" s="167"/>
    </row>
    <row r="16" spans="1:27" ht="17.25" customHeight="1" x14ac:dyDescent="0.25">
      <c r="A16" s="99" t="s">
        <v>26</v>
      </c>
      <c r="B16" s="114">
        <v>10366</v>
      </c>
      <c r="C16" s="114">
        <v>10983</v>
      </c>
      <c r="D16" s="114">
        <v>11540</v>
      </c>
      <c r="E16" s="114">
        <v>11982</v>
      </c>
      <c r="F16" s="114">
        <v>12652</v>
      </c>
      <c r="G16" s="114">
        <v>13043</v>
      </c>
      <c r="H16" s="114">
        <v>13053</v>
      </c>
      <c r="I16" s="114">
        <v>12582</v>
      </c>
      <c r="J16" s="114">
        <v>12239</v>
      </c>
      <c r="K16" s="114">
        <v>12182</v>
      </c>
      <c r="L16" s="184">
        <v>12565</v>
      </c>
      <c r="M16" s="238">
        <f t="shared" si="0"/>
        <v>383</v>
      </c>
      <c r="N16" s="240">
        <f t="shared" si="1"/>
        <v>3.1439829256279861E-2</v>
      </c>
      <c r="O16" s="464">
        <f t="shared" si="2"/>
        <v>-478</v>
      </c>
      <c r="P16" s="240">
        <f t="shared" si="3"/>
        <v>-3.6648010427049016E-2</v>
      </c>
      <c r="Q16" s="464">
        <f t="shared" si="4"/>
        <v>2199</v>
      </c>
      <c r="R16" s="241">
        <f t="shared" si="5"/>
        <v>0.21213582867065406</v>
      </c>
      <c r="T16"/>
      <c r="V16" s="456"/>
      <c r="W16" s="167"/>
      <c r="X16" s="456"/>
      <c r="Y16" s="167"/>
      <c r="Z16" s="456"/>
      <c r="AA16" s="167"/>
    </row>
    <row r="17" spans="1:27" ht="17.25" customHeight="1" x14ac:dyDescent="0.25">
      <c r="A17" s="99" t="s">
        <v>27</v>
      </c>
      <c r="B17" s="114">
        <v>5780</v>
      </c>
      <c r="C17" s="114">
        <v>6059</v>
      </c>
      <c r="D17" s="114">
        <v>6335</v>
      </c>
      <c r="E17" s="114">
        <v>6630</v>
      </c>
      <c r="F17" s="114">
        <v>6963</v>
      </c>
      <c r="G17" s="114">
        <v>6920</v>
      </c>
      <c r="H17" s="114">
        <v>6838</v>
      </c>
      <c r="I17" s="114">
        <v>6498</v>
      </c>
      <c r="J17" s="114">
        <v>6044</v>
      </c>
      <c r="K17" s="114">
        <v>6137</v>
      </c>
      <c r="L17" s="184">
        <v>6211</v>
      </c>
      <c r="M17" s="238">
        <f t="shared" si="0"/>
        <v>74</v>
      </c>
      <c r="N17" s="240">
        <f t="shared" si="1"/>
        <v>1.2058008799087583E-2</v>
      </c>
      <c r="O17" s="464">
        <f t="shared" si="2"/>
        <v>-709</v>
      </c>
      <c r="P17" s="240">
        <f t="shared" si="3"/>
        <v>-0.10245664739884397</v>
      </c>
      <c r="Q17" s="464">
        <f t="shared" si="4"/>
        <v>431</v>
      </c>
      <c r="R17" s="241">
        <f t="shared" si="5"/>
        <v>7.4567474048442994E-2</v>
      </c>
      <c r="T17"/>
      <c r="V17" s="456"/>
      <c r="W17" s="167"/>
      <c r="X17" s="456"/>
      <c r="Y17" s="167"/>
      <c r="Z17" s="456"/>
      <c r="AA17" s="167"/>
    </row>
    <row r="18" spans="1:27" ht="17.25" customHeight="1" x14ac:dyDescent="0.25">
      <c r="A18" s="99" t="s">
        <v>28</v>
      </c>
      <c r="B18" s="114">
        <v>5236</v>
      </c>
      <c r="C18" s="114">
        <v>5489</v>
      </c>
      <c r="D18" s="114">
        <v>5725</v>
      </c>
      <c r="E18" s="114">
        <v>5842</v>
      </c>
      <c r="F18" s="114">
        <v>6289</v>
      </c>
      <c r="G18" s="114">
        <v>6045</v>
      </c>
      <c r="H18" s="114">
        <v>6005</v>
      </c>
      <c r="I18" s="114">
        <v>5843</v>
      </c>
      <c r="J18" s="114">
        <v>5424</v>
      </c>
      <c r="K18" s="114">
        <v>5501</v>
      </c>
      <c r="L18" s="184">
        <v>5480</v>
      </c>
      <c r="M18" s="238">
        <f t="shared" si="0"/>
        <v>-21</v>
      </c>
      <c r="N18" s="240">
        <f t="shared" si="1"/>
        <v>-3.8174877295037435E-3</v>
      </c>
      <c r="O18" s="464">
        <f t="shared" si="2"/>
        <v>-565</v>
      </c>
      <c r="P18" s="240">
        <f t="shared" si="3"/>
        <v>-9.3465674110835395E-2</v>
      </c>
      <c r="Q18" s="464">
        <f t="shared" si="4"/>
        <v>244</v>
      </c>
      <c r="R18" s="241">
        <f t="shared" si="5"/>
        <v>4.6600458365164243E-2</v>
      </c>
      <c r="T18"/>
      <c r="V18" s="456"/>
      <c r="W18" s="167"/>
      <c r="X18" s="456"/>
      <c r="Y18" s="167"/>
      <c r="Z18" s="456"/>
      <c r="AA18" s="167"/>
    </row>
    <row r="19" spans="1:27" ht="17.25" customHeight="1" thickBot="1" x14ac:dyDescent="0.3">
      <c r="A19" s="98" t="s">
        <v>29</v>
      </c>
      <c r="B19" s="127">
        <v>11124</v>
      </c>
      <c r="C19" s="127">
        <v>11742</v>
      </c>
      <c r="D19" s="127">
        <v>12306</v>
      </c>
      <c r="E19" s="127">
        <v>12546</v>
      </c>
      <c r="F19" s="127">
        <v>12996</v>
      </c>
      <c r="G19" s="127">
        <v>12632</v>
      </c>
      <c r="H19" s="127">
        <v>12675</v>
      </c>
      <c r="I19" s="127">
        <v>11999</v>
      </c>
      <c r="J19" s="127">
        <v>11274</v>
      </c>
      <c r="K19" s="127">
        <v>11387</v>
      </c>
      <c r="L19" s="185">
        <v>11420</v>
      </c>
      <c r="M19" s="242">
        <f t="shared" si="0"/>
        <v>33</v>
      </c>
      <c r="N19" s="244">
        <f t="shared" si="1"/>
        <v>2.898041626416159E-3</v>
      </c>
      <c r="O19" s="465">
        <f t="shared" si="2"/>
        <v>-1212</v>
      </c>
      <c r="P19" s="244">
        <f t="shared" si="3"/>
        <v>-9.5946801773274193E-2</v>
      </c>
      <c r="Q19" s="465">
        <f t="shared" si="4"/>
        <v>296</v>
      </c>
      <c r="R19" s="245">
        <f t="shared" si="5"/>
        <v>2.6609133405249841E-2</v>
      </c>
      <c r="T19"/>
      <c r="V19" s="456"/>
      <c r="W19" s="167"/>
      <c r="X19" s="456"/>
      <c r="Y19" s="167"/>
      <c r="Z19" s="456"/>
      <c r="AA19" s="167"/>
    </row>
    <row r="20" spans="1:27" s="17" customFormat="1" ht="17.25" customHeight="1" x14ac:dyDescent="0.25">
      <c r="A20" s="107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T20"/>
    </row>
    <row r="21" spans="1:27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7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27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27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27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27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27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4"/>
  <dimension ref="A1:AA24"/>
  <sheetViews>
    <sheetView zoomScaleNormal="100" workbookViewId="0"/>
  </sheetViews>
  <sheetFormatPr defaultColWidth="9.140625" defaultRowHeight="15" x14ac:dyDescent="0.25"/>
  <cols>
    <col min="1" max="1" width="18" style="109" customWidth="1"/>
    <col min="2" max="12" width="6.7109375" style="109" customWidth="1"/>
    <col min="13" max="13" width="7" style="109" customWidth="1"/>
    <col min="14" max="14" width="5.7109375" style="109" customWidth="1"/>
    <col min="15" max="15" width="6.7109375" style="109" customWidth="1"/>
    <col min="16" max="16" width="6.42578125" style="109" customWidth="1"/>
    <col min="17" max="17" width="6.7109375" style="109" customWidth="1"/>
    <col min="18" max="18" width="6.42578125" style="109" customWidth="1"/>
    <col min="19" max="16384" width="9.140625" style="109"/>
  </cols>
  <sheetData>
    <row r="1" spans="1:27" s="26" customFormat="1" ht="17.25" customHeight="1" x14ac:dyDescent="0.2">
      <c r="A1" s="80" t="s">
        <v>269</v>
      </c>
      <c r="B1" s="82"/>
      <c r="C1" s="82"/>
      <c r="D1" s="82"/>
      <c r="E1" s="31"/>
      <c r="F1" s="31"/>
      <c r="G1" s="31"/>
      <c r="H1" s="31"/>
      <c r="I1" s="31"/>
      <c r="R1" s="261"/>
    </row>
    <row r="2" spans="1:27" ht="17.25" customHeight="1" thickBot="1" x14ac:dyDescent="0.3">
      <c r="A2" s="181" t="s">
        <v>89</v>
      </c>
      <c r="B2" s="107"/>
      <c r="C2" s="107"/>
    </row>
    <row r="3" spans="1:27" ht="24" customHeight="1" x14ac:dyDescent="0.25">
      <c r="A3" s="739" t="s">
        <v>86</v>
      </c>
      <c r="B3" s="741" t="s">
        <v>94</v>
      </c>
      <c r="C3" s="742"/>
      <c r="D3" s="742"/>
      <c r="E3" s="742"/>
      <c r="F3" s="742"/>
      <c r="G3" s="742"/>
      <c r="H3" s="742"/>
      <c r="I3" s="742"/>
      <c r="J3" s="742"/>
      <c r="K3" s="742"/>
      <c r="L3" s="743"/>
      <c r="M3" s="749" t="s">
        <v>250</v>
      </c>
      <c r="N3" s="744"/>
      <c r="O3" s="750" t="s">
        <v>251</v>
      </c>
      <c r="P3" s="744"/>
      <c r="Q3" s="750" t="s">
        <v>252</v>
      </c>
      <c r="R3" s="751"/>
    </row>
    <row r="4" spans="1:27" ht="17.25" customHeight="1" thickBot="1" x14ac:dyDescent="0.3">
      <c r="A4" s="740"/>
      <c r="B4" s="316" t="s">
        <v>6</v>
      </c>
      <c r="C4" s="316" t="s">
        <v>7</v>
      </c>
      <c r="D4" s="316" t="s">
        <v>8</v>
      </c>
      <c r="E4" s="316" t="s">
        <v>9</v>
      </c>
      <c r="F4" s="316" t="s">
        <v>10</v>
      </c>
      <c r="G4" s="316" t="s">
        <v>11</v>
      </c>
      <c r="H4" s="316" t="s">
        <v>12</v>
      </c>
      <c r="I4" s="317" t="s">
        <v>55</v>
      </c>
      <c r="J4" s="317" t="s">
        <v>85</v>
      </c>
      <c r="K4" s="317" t="s">
        <v>196</v>
      </c>
      <c r="L4" s="318" t="s">
        <v>249</v>
      </c>
      <c r="M4" s="319" t="s">
        <v>87</v>
      </c>
      <c r="N4" s="320" t="s">
        <v>88</v>
      </c>
      <c r="O4" s="321" t="s">
        <v>87</v>
      </c>
      <c r="P4" s="320" t="s">
        <v>88</v>
      </c>
      <c r="Q4" s="321" t="s">
        <v>87</v>
      </c>
      <c r="R4" s="351" t="s">
        <v>88</v>
      </c>
    </row>
    <row r="5" spans="1:27" ht="17.25" customHeight="1" x14ac:dyDescent="0.25">
      <c r="A5" s="97" t="s">
        <v>15</v>
      </c>
      <c r="B5" s="182">
        <v>21427</v>
      </c>
      <c r="C5" s="182">
        <v>22527</v>
      </c>
      <c r="D5" s="182">
        <v>23434</v>
      </c>
      <c r="E5" s="182">
        <v>21715</v>
      </c>
      <c r="F5" s="182">
        <v>22699</v>
      </c>
      <c r="G5" s="182">
        <v>24017</v>
      </c>
      <c r="H5" s="182">
        <v>24960</v>
      </c>
      <c r="I5" s="182">
        <v>24734</v>
      </c>
      <c r="J5" s="182">
        <v>24959</v>
      </c>
      <c r="K5" s="182">
        <v>24586</v>
      </c>
      <c r="L5" s="183">
        <v>25750</v>
      </c>
      <c r="M5" s="460">
        <f>L5-K5</f>
        <v>1164</v>
      </c>
      <c r="N5" s="248">
        <f>L5/K5-1</f>
        <v>4.7344016920198406E-2</v>
      </c>
      <c r="O5" s="463">
        <f>L5-G5</f>
        <v>1733</v>
      </c>
      <c r="P5" s="248">
        <f>L5/G5-1</f>
        <v>7.2157221967772855E-2</v>
      </c>
      <c r="Q5" s="463">
        <f>L5-B5</f>
        <v>4323</v>
      </c>
      <c r="R5" s="237">
        <f>L5/B5-1</f>
        <v>0.20175479535165919</v>
      </c>
      <c r="T5"/>
      <c r="U5"/>
      <c r="V5"/>
      <c r="W5"/>
      <c r="X5"/>
      <c r="Y5"/>
      <c r="Z5"/>
      <c r="AA5"/>
    </row>
    <row r="6" spans="1:27" ht="17.25" customHeight="1" x14ac:dyDescent="0.25">
      <c r="A6" s="99" t="s">
        <v>16</v>
      </c>
      <c r="B6" s="114">
        <v>2271</v>
      </c>
      <c r="C6" s="114">
        <v>2480</v>
      </c>
      <c r="D6" s="114">
        <v>2667</v>
      </c>
      <c r="E6" s="114">
        <v>2543</v>
      </c>
      <c r="F6" s="114">
        <v>2723</v>
      </c>
      <c r="G6" s="114">
        <v>2864</v>
      </c>
      <c r="H6" s="114">
        <v>2914</v>
      </c>
      <c r="I6" s="114">
        <v>2865</v>
      </c>
      <c r="J6" s="114">
        <v>2839</v>
      </c>
      <c r="K6" s="114">
        <v>2894</v>
      </c>
      <c r="L6" s="184">
        <v>2966</v>
      </c>
      <c r="M6" s="461">
        <f t="shared" ref="M6:M19" si="0">L6-K6</f>
        <v>72</v>
      </c>
      <c r="N6" s="240">
        <f t="shared" ref="N6:N19" si="1">L6/K6-1</f>
        <v>2.4879060124395336E-2</v>
      </c>
      <c r="O6" s="464">
        <f t="shared" ref="O6:O19" si="2">L6-G6</f>
        <v>102</v>
      </c>
      <c r="P6" s="240">
        <f t="shared" ref="P6:P19" si="3">L6/G6-1</f>
        <v>3.5614525139664899E-2</v>
      </c>
      <c r="Q6" s="464">
        <f t="shared" ref="Q6:Q19" si="4">L6-B6</f>
        <v>695</v>
      </c>
      <c r="R6" s="241">
        <f t="shared" ref="R6:R19" si="5">L6/B6-1</f>
        <v>0.30603258476442097</v>
      </c>
      <c r="T6"/>
      <c r="U6"/>
      <c r="V6"/>
      <c r="W6"/>
      <c r="X6"/>
      <c r="Y6"/>
      <c r="Z6"/>
      <c r="AA6"/>
    </row>
    <row r="7" spans="1:27" ht="17.25" customHeight="1" x14ac:dyDescent="0.25">
      <c r="A7" s="99" t="s">
        <v>17</v>
      </c>
      <c r="B7" s="114">
        <v>2483</v>
      </c>
      <c r="C7" s="114">
        <v>2697</v>
      </c>
      <c r="D7" s="114">
        <v>2923</v>
      </c>
      <c r="E7" s="114">
        <v>2754</v>
      </c>
      <c r="F7" s="114">
        <v>2845</v>
      </c>
      <c r="G7" s="114">
        <v>3023</v>
      </c>
      <c r="H7" s="114">
        <v>3248</v>
      </c>
      <c r="I7" s="114">
        <v>3300</v>
      </c>
      <c r="J7" s="114">
        <v>3417</v>
      </c>
      <c r="K7" s="114">
        <v>3398</v>
      </c>
      <c r="L7" s="184">
        <v>3686</v>
      </c>
      <c r="M7" s="461">
        <f t="shared" si="0"/>
        <v>288</v>
      </c>
      <c r="N7" s="240">
        <f t="shared" si="1"/>
        <v>8.475573866980568E-2</v>
      </c>
      <c r="O7" s="464">
        <f t="shared" si="2"/>
        <v>663</v>
      </c>
      <c r="P7" s="240">
        <f t="shared" si="3"/>
        <v>0.21931855772411502</v>
      </c>
      <c r="Q7" s="464">
        <f t="shared" si="4"/>
        <v>1203</v>
      </c>
      <c r="R7" s="241">
        <f t="shared" si="5"/>
        <v>0.48449456302859439</v>
      </c>
      <c r="T7"/>
      <c r="U7"/>
      <c r="V7"/>
      <c r="W7"/>
      <c r="X7"/>
      <c r="Y7"/>
      <c r="Z7"/>
      <c r="AA7"/>
    </row>
    <row r="8" spans="1:27" ht="17.25" customHeight="1" x14ac:dyDescent="0.25">
      <c r="A8" s="99" t="s">
        <v>18</v>
      </c>
      <c r="B8" s="114">
        <v>1396</v>
      </c>
      <c r="C8" s="114">
        <v>1397</v>
      </c>
      <c r="D8" s="114">
        <v>1450</v>
      </c>
      <c r="E8" s="114">
        <v>1397</v>
      </c>
      <c r="F8" s="114">
        <v>1433</v>
      </c>
      <c r="G8" s="114">
        <v>1564</v>
      </c>
      <c r="H8" s="114">
        <v>1622</v>
      </c>
      <c r="I8" s="114">
        <v>1539</v>
      </c>
      <c r="J8" s="114">
        <v>1550</v>
      </c>
      <c r="K8" s="114">
        <v>1515</v>
      </c>
      <c r="L8" s="184">
        <v>1620</v>
      </c>
      <c r="M8" s="461">
        <f t="shared" si="0"/>
        <v>105</v>
      </c>
      <c r="N8" s="240">
        <f t="shared" si="1"/>
        <v>6.9306930693069368E-2</v>
      </c>
      <c r="O8" s="464">
        <f t="shared" si="2"/>
        <v>56</v>
      </c>
      <c r="P8" s="240">
        <f t="shared" si="3"/>
        <v>3.5805626598465423E-2</v>
      </c>
      <c r="Q8" s="464">
        <f t="shared" si="4"/>
        <v>224</v>
      </c>
      <c r="R8" s="241">
        <f t="shared" si="5"/>
        <v>0.16045845272206294</v>
      </c>
      <c r="T8"/>
      <c r="U8"/>
      <c r="V8"/>
      <c r="W8"/>
      <c r="X8"/>
      <c r="Y8"/>
      <c r="Z8"/>
      <c r="AA8"/>
    </row>
    <row r="9" spans="1:27" ht="17.25" customHeight="1" x14ac:dyDescent="0.25">
      <c r="A9" s="99" t="s">
        <v>19</v>
      </c>
      <c r="B9" s="114">
        <v>1126</v>
      </c>
      <c r="C9" s="114">
        <v>1140</v>
      </c>
      <c r="D9" s="114">
        <v>1236</v>
      </c>
      <c r="E9" s="114">
        <v>1173</v>
      </c>
      <c r="F9" s="114">
        <v>1227</v>
      </c>
      <c r="G9" s="114">
        <v>1258</v>
      </c>
      <c r="H9" s="114">
        <v>1346</v>
      </c>
      <c r="I9" s="114">
        <v>1345</v>
      </c>
      <c r="J9" s="114">
        <v>1280</v>
      </c>
      <c r="K9" s="114">
        <v>1296</v>
      </c>
      <c r="L9" s="184">
        <v>1327</v>
      </c>
      <c r="M9" s="461">
        <f t="shared" si="0"/>
        <v>31</v>
      </c>
      <c r="N9" s="240">
        <f t="shared" si="1"/>
        <v>2.3919753086419693E-2</v>
      </c>
      <c r="O9" s="464">
        <f t="shared" si="2"/>
        <v>69</v>
      </c>
      <c r="P9" s="240">
        <f t="shared" si="3"/>
        <v>5.4848966613672445E-2</v>
      </c>
      <c r="Q9" s="464">
        <f t="shared" si="4"/>
        <v>201</v>
      </c>
      <c r="R9" s="241">
        <f t="shared" si="5"/>
        <v>0.17850799289520425</v>
      </c>
      <c r="T9"/>
      <c r="U9"/>
      <c r="V9"/>
      <c r="W9"/>
      <c r="X9"/>
      <c r="Y9"/>
      <c r="Z9"/>
      <c r="AA9"/>
    </row>
    <row r="10" spans="1:27" ht="17.25" customHeight="1" x14ac:dyDescent="0.25">
      <c r="A10" s="99" t="s">
        <v>20</v>
      </c>
      <c r="B10" s="114">
        <v>718</v>
      </c>
      <c r="C10" s="114">
        <v>685</v>
      </c>
      <c r="D10" s="114">
        <v>651</v>
      </c>
      <c r="E10" s="114">
        <v>634</v>
      </c>
      <c r="F10" s="114">
        <v>684</v>
      </c>
      <c r="G10" s="114">
        <v>715</v>
      </c>
      <c r="H10" s="114">
        <v>723</v>
      </c>
      <c r="I10" s="114">
        <v>753</v>
      </c>
      <c r="J10" s="114">
        <v>722</v>
      </c>
      <c r="K10" s="114">
        <v>637</v>
      </c>
      <c r="L10" s="184">
        <v>697</v>
      </c>
      <c r="M10" s="461">
        <f t="shared" si="0"/>
        <v>60</v>
      </c>
      <c r="N10" s="240">
        <f t="shared" si="1"/>
        <v>9.4191522762951285E-2</v>
      </c>
      <c r="O10" s="464">
        <f t="shared" si="2"/>
        <v>-18</v>
      </c>
      <c r="P10" s="240">
        <f t="shared" si="3"/>
        <v>-2.5174825174825166E-2</v>
      </c>
      <c r="Q10" s="464">
        <f t="shared" si="4"/>
        <v>-21</v>
      </c>
      <c r="R10" s="241">
        <f t="shared" si="5"/>
        <v>-2.9247910863509752E-2</v>
      </c>
      <c r="T10"/>
      <c r="U10"/>
      <c r="V10"/>
      <c r="W10"/>
      <c r="X10"/>
      <c r="Y10"/>
      <c r="Z10"/>
      <c r="AA10"/>
    </row>
    <row r="11" spans="1:27" ht="17.25" customHeight="1" x14ac:dyDescent="0.25">
      <c r="A11" s="99" t="s">
        <v>21</v>
      </c>
      <c r="B11" s="114">
        <v>2013</v>
      </c>
      <c r="C11" s="114">
        <v>2103</v>
      </c>
      <c r="D11" s="114">
        <v>2103</v>
      </c>
      <c r="E11" s="114">
        <v>1869</v>
      </c>
      <c r="F11" s="114">
        <v>2024</v>
      </c>
      <c r="G11" s="114">
        <v>2098</v>
      </c>
      <c r="H11" s="114">
        <v>2250</v>
      </c>
      <c r="I11" s="114">
        <v>2176</v>
      </c>
      <c r="J11" s="114">
        <v>2263</v>
      </c>
      <c r="K11" s="114">
        <v>2051</v>
      </c>
      <c r="L11" s="184">
        <v>2196</v>
      </c>
      <c r="M11" s="461">
        <f t="shared" si="0"/>
        <v>145</v>
      </c>
      <c r="N11" s="240">
        <f t="shared" si="1"/>
        <v>7.0697220867869337E-2</v>
      </c>
      <c r="O11" s="464">
        <f t="shared" si="2"/>
        <v>98</v>
      </c>
      <c r="P11" s="240">
        <f t="shared" si="3"/>
        <v>4.6711153479504386E-2</v>
      </c>
      <c r="Q11" s="464">
        <f t="shared" si="4"/>
        <v>183</v>
      </c>
      <c r="R11" s="241">
        <f t="shared" si="5"/>
        <v>9.0909090909090828E-2</v>
      </c>
      <c r="T11"/>
      <c r="U11"/>
      <c r="V11"/>
      <c r="W11"/>
      <c r="X11"/>
      <c r="Y11"/>
      <c r="Z11"/>
      <c r="AA11"/>
    </row>
    <row r="12" spans="1:27" ht="17.25" customHeight="1" x14ac:dyDescent="0.25">
      <c r="A12" s="99" t="s">
        <v>22</v>
      </c>
      <c r="B12" s="114">
        <v>1027</v>
      </c>
      <c r="C12" s="114">
        <v>1120</v>
      </c>
      <c r="D12" s="114">
        <v>1014</v>
      </c>
      <c r="E12" s="114">
        <v>957</v>
      </c>
      <c r="F12" s="114">
        <v>946</v>
      </c>
      <c r="G12" s="114">
        <v>1106</v>
      </c>
      <c r="H12" s="114">
        <v>1145</v>
      </c>
      <c r="I12" s="114">
        <v>1173</v>
      </c>
      <c r="J12" s="114">
        <v>1074</v>
      </c>
      <c r="K12" s="114">
        <v>1124</v>
      </c>
      <c r="L12" s="184">
        <v>1124</v>
      </c>
      <c r="M12" s="461">
        <f t="shared" si="0"/>
        <v>0</v>
      </c>
      <c r="N12" s="240">
        <f t="shared" si="1"/>
        <v>0</v>
      </c>
      <c r="O12" s="464">
        <f t="shared" si="2"/>
        <v>18</v>
      </c>
      <c r="P12" s="240">
        <f t="shared" si="3"/>
        <v>1.6274864376130127E-2</v>
      </c>
      <c r="Q12" s="464">
        <f t="shared" si="4"/>
        <v>97</v>
      </c>
      <c r="R12" s="241">
        <f t="shared" si="5"/>
        <v>9.4449853943524786E-2</v>
      </c>
      <c r="T12"/>
      <c r="U12"/>
      <c r="V12"/>
      <c r="W12"/>
      <c r="X12"/>
      <c r="Y12"/>
      <c r="Z12"/>
      <c r="AA12"/>
    </row>
    <row r="13" spans="1:27" ht="17.25" customHeight="1" x14ac:dyDescent="0.25">
      <c r="A13" s="99" t="s">
        <v>23</v>
      </c>
      <c r="B13" s="114">
        <v>1210</v>
      </c>
      <c r="C13" s="114">
        <v>1182</v>
      </c>
      <c r="D13" s="114">
        <v>1327</v>
      </c>
      <c r="E13" s="114">
        <v>1149</v>
      </c>
      <c r="F13" s="114">
        <v>1205</v>
      </c>
      <c r="G13" s="114">
        <v>1304</v>
      </c>
      <c r="H13" s="114">
        <v>1384</v>
      </c>
      <c r="I13" s="114">
        <v>1284</v>
      </c>
      <c r="J13" s="114">
        <v>1357</v>
      </c>
      <c r="K13" s="114">
        <v>1210</v>
      </c>
      <c r="L13" s="184">
        <v>1285</v>
      </c>
      <c r="M13" s="461">
        <f t="shared" si="0"/>
        <v>75</v>
      </c>
      <c r="N13" s="240">
        <f t="shared" si="1"/>
        <v>6.198347107438007E-2</v>
      </c>
      <c r="O13" s="464">
        <f t="shared" si="2"/>
        <v>-19</v>
      </c>
      <c r="P13" s="240">
        <f t="shared" si="3"/>
        <v>-1.4570552147239235E-2</v>
      </c>
      <c r="Q13" s="464">
        <f t="shared" si="4"/>
        <v>75</v>
      </c>
      <c r="R13" s="241">
        <f t="shared" si="5"/>
        <v>6.198347107438007E-2</v>
      </c>
      <c r="T13"/>
      <c r="U13"/>
      <c r="V13"/>
      <c r="W13"/>
      <c r="X13"/>
      <c r="Y13"/>
      <c r="Z13"/>
      <c r="AA13"/>
    </row>
    <row r="14" spans="1:27" ht="17.25" customHeight="1" x14ac:dyDescent="0.25">
      <c r="A14" s="99" t="s">
        <v>24</v>
      </c>
      <c r="B14" s="114">
        <v>1009</v>
      </c>
      <c r="C14" s="114">
        <v>1017</v>
      </c>
      <c r="D14" s="114">
        <v>1046</v>
      </c>
      <c r="E14" s="114">
        <v>953</v>
      </c>
      <c r="F14" s="114">
        <v>1009</v>
      </c>
      <c r="G14" s="114">
        <v>1076</v>
      </c>
      <c r="H14" s="114">
        <v>1068</v>
      </c>
      <c r="I14" s="114">
        <v>1058</v>
      </c>
      <c r="J14" s="114">
        <v>1164</v>
      </c>
      <c r="K14" s="114">
        <v>1175</v>
      </c>
      <c r="L14" s="184">
        <v>1155</v>
      </c>
      <c r="M14" s="461">
        <f t="shared" si="0"/>
        <v>-20</v>
      </c>
      <c r="N14" s="240">
        <f t="shared" si="1"/>
        <v>-1.7021276595744705E-2</v>
      </c>
      <c r="O14" s="464">
        <f t="shared" si="2"/>
        <v>79</v>
      </c>
      <c r="P14" s="240">
        <f t="shared" si="3"/>
        <v>7.3420074349442421E-2</v>
      </c>
      <c r="Q14" s="464">
        <f t="shared" si="4"/>
        <v>146</v>
      </c>
      <c r="R14" s="241">
        <f t="shared" si="5"/>
        <v>0.14469772051536167</v>
      </c>
      <c r="T14"/>
      <c r="U14"/>
      <c r="V14"/>
      <c r="W14"/>
      <c r="X14"/>
      <c r="Y14"/>
      <c r="Z14"/>
      <c r="AA14"/>
    </row>
    <row r="15" spans="1:27" ht="17.25" customHeight="1" x14ac:dyDescent="0.25">
      <c r="A15" s="99" t="s">
        <v>25</v>
      </c>
      <c r="B15" s="114">
        <v>921</v>
      </c>
      <c r="C15" s="114">
        <v>1003</v>
      </c>
      <c r="D15" s="114">
        <v>1034</v>
      </c>
      <c r="E15" s="114">
        <v>1036</v>
      </c>
      <c r="F15" s="114">
        <v>1002</v>
      </c>
      <c r="G15" s="114">
        <v>1031</v>
      </c>
      <c r="H15" s="114">
        <v>1049</v>
      </c>
      <c r="I15" s="114">
        <v>1039</v>
      </c>
      <c r="J15" s="114">
        <v>1063</v>
      </c>
      <c r="K15" s="114">
        <v>1125</v>
      </c>
      <c r="L15" s="184">
        <v>1113</v>
      </c>
      <c r="M15" s="461">
        <f t="shared" si="0"/>
        <v>-12</v>
      </c>
      <c r="N15" s="240">
        <f t="shared" si="1"/>
        <v>-1.0666666666666713E-2</v>
      </c>
      <c r="O15" s="464">
        <f t="shared" si="2"/>
        <v>82</v>
      </c>
      <c r="P15" s="240">
        <f t="shared" si="3"/>
        <v>7.9534432589718707E-2</v>
      </c>
      <c r="Q15" s="464">
        <f t="shared" si="4"/>
        <v>192</v>
      </c>
      <c r="R15" s="241">
        <f t="shared" si="5"/>
        <v>0.20846905537459293</v>
      </c>
      <c r="T15"/>
      <c r="U15"/>
      <c r="V15"/>
      <c r="W15"/>
      <c r="X15"/>
      <c r="Y15"/>
      <c r="Z15"/>
      <c r="AA15"/>
    </row>
    <row r="16" spans="1:27" ht="17.25" customHeight="1" x14ac:dyDescent="0.25">
      <c r="A16" s="99" t="s">
        <v>26</v>
      </c>
      <c r="B16" s="114">
        <v>2273</v>
      </c>
      <c r="C16" s="114">
        <v>2486</v>
      </c>
      <c r="D16" s="114">
        <v>2556</v>
      </c>
      <c r="E16" s="114">
        <v>2478</v>
      </c>
      <c r="F16" s="114">
        <v>2543</v>
      </c>
      <c r="G16" s="114">
        <v>2749</v>
      </c>
      <c r="H16" s="114">
        <v>2833</v>
      </c>
      <c r="I16" s="114">
        <v>2762</v>
      </c>
      <c r="J16" s="114">
        <v>2820</v>
      </c>
      <c r="K16" s="114">
        <v>2768</v>
      </c>
      <c r="L16" s="184">
        <v>2919</v>
      </c>
      <c r="M16" s="461">
        <f t="shared" si="0"/>
        <v>151</v>
      </c>
      <c r="N16" s="240">
        <f t="shared" si="1"/>
        <v>5.4552023121387183E-2</v>
      </c>
      <c r="O16" s="464">
        <f t="shared" si="2"/>
        <v>170</v>
      </c>
      <c r="P16" s="240">
        <f t="shared" si="3"/>
        <v>6.1840669334303433E-2</v>
      </c>
      <c r="Q16" s="464">
        <f t="shared" si="4"/>
        <v>646</v>
      </c>
      <c r="R16" s="241">
        <f t="shared" si="5"/>
        <v>0.28420589529256479</v>
      </c>
      <c r="T16"/>
      <c r="U16"/>
      <c r="V16"/>
      <c r="W16"/>
      <c r="X16"/>
      <c r="Y16"/>
      <c r="Z16"/>
      <c r="AA16"/>
    </row>
    <row r="17" spans="1:27" ht="17.25" customHeight="1" x14ac:dyDescent="0.25">
      <c r="A17" s="99" t="s">
        <v>27</v>
      </c>
      <c r="B17" s="114">
        <v>1322</v>
      </c>
      <c r="C17" s="114">
        <v>1355</v>
      </c>
      <c r="D17" s="114">
        <v>1433</v>
      </c>
      <c r="E17" s="114">
        <v>1297</v>
      </c>
      <c r="F17" s="114">
        <v>1437</v>
      </c>
      <c r="G17" s="114">
        <v>1439</v>
      </c>
      <c r="H17" s="114">
        <v>1492</v>
      </c>
      <c r="I17" s="114">
        <v>1547</v>
      </c>
      <c r="J17" s="114">
        <v>1569</v>
      </c>
      <c r="K17" s="114">
        <v>1525</v>
      </c>
      <c r="L17" s="184">
        <v>1678</v>
      </c>
      <c r="M17" s="461">
        <f t="shared" si="0"/>
        <v>153</v>
      </c>
      <c r="N17" s="240">
        <f t="shared" si="1"/>
        <v>0.10032786885245892</v>
      </c>
      <c r="O17" s="464">
        <f t="shared" si="2"/>
        <v>239</v>
      </c>
      <c r="P17" s="240">
        <f t="shared" si="3"/>
        <v>0.16608756080611542</v>
      </c>
      <c r="Q17" s="464">
        <f t="shared" si="4"/>
        <v>356</v>
      </c>
      <c r="R17" s="241">
        <f t="shared" si="5"/>
        <v>0.26928895612708015</v>
      </c>
      <c r="T17"/>
      <c r="U17"/>
      <c r="V17"/>
      <c r="W17"/>
      <c r="X17"/>
      <c r="Y17"/>
      <c r="Z17"/>
      <c r="AA17"/>
    </row>
    <row r="18" spans="1:27" ht="17.25" customHeight="1" x14ac:dyDescent="0.25">
      <c r="A18" s="99" t="s">
        <v>28</v>
      </c>
      <c r="B18" s="114">
        <v>1356</v>
      </c>
      <c r="C18" s="114">
        <v>1335</v>
      </c>
      <c r="D18" s="114">
        <v>1429</v>
      </c>
      <c r="E18" s="114">
        <v>1288</v>
      </c>
      <c r="F18" s="114">
        <v>1350</v>
      </c>
      <c r="G18" s="114">
        <v>1373</v>
      </c>
      <c r="H18" s="114">
        <v>1362</v>
      </c>
      <c r="I18" s="114">
        <v>1392</v>
      </c>
      <c r="J18" s="114">
        <v>1366</v>
      </c>
      <c r="K18" s="114">
        <v>1399</v>
      </c>
      <c r="L18" s="184">
        <v>1435</v>
      </c>
      <c r="M18" s="461">
        <f t="shared" si="0"/>
        <v>36</v>
      </c>
      <c r="N18" s="240">
        <f t="shared" si="1"/>
        <v>2.5732666190135811E-2</v>
      </c>
      <c r="O18" s="464">
        <f t="shared" si="2"/>
        <v>62</v>
      </c>
      <c r="P18" s="240">
        <f t="shared" si="3"/>
        <v>4.5156591405681068E-2</v>
      </c>
      <c r="Q18" s="464">
        <f t="shared" si="4"/>
        <v>79</v>
      </c>
      <c r="R18" s="241">
        <f t="shared" si="5"/>
        <v>5.825958702064904E-2</v>
      </c>
      <c r="T18"/>
      <c r="U18"/>
      <c r="V18"/>
      <c r="W18"/>
      <c r="X18"/>
      <c r="Y18"/>
      <c r="Z18"/>
      <c r="AA18"/>
    </row>
    <row r="19" spans="1:27" ht="17.25" customHeight="1" thickBot="1" x14ac:dyDescent="0.3">
      <c r="A19" s="98" t="s">
        <v>29</v>
      </c>
      <c r="B19" s="127">
        <v>2302</v>
      </c>
      <c r="C19" s="127">
        <v>2527</v>
      </c>
      <c r="D19" s="127">
        <v>2565</v>
      </c>
      <c r="E19" s="127">
        <v>2187</v>
      </c>
      <c r="F19" s="127">
        <v>2271</v>
      </c>
      <c r="G19" s="127">
        <v>2417</v>
      </c>
      <c r="H19" s="127">
        <v>2524</v>
      </c>
      <c r="I19" s="127">
        <v>2501</v>
      </c>
      <c r="J19" s="127">
        <v>2475</v>
      </c>
      <c r="K19" s="127">
        <v>2469</v>
      </c>
      <c r="L19" s="185">
        <v>2549</v>
      </c>
      <c r="M19" s="462">
        <f t="shared" si="0"/>
        <v>80</v>
      </c>
      <c r="N19" s="244">
        <f t="shared" si="1"/>
        <v>3.2401782098015364E-2</v>
      </c>
      <c r="O19" s="465">
        <f t="shared" si="2"/>
        <v>132</v>
      </c>
      <c r="P19" s="244">
        <f t="shared" si="3"/>
        <v>5.4613156805957797E-2</v>
      </c>
      <c r="Q19" s="465">
        <f t="shared" si="4"/>
        <v>247</v>
      </c>
      <c r="R19" s="245">
        <f t="shared" si="5"/>
        <v>0.1072980017376195</v>
      </c>
      <c r="T19"/>
      <c r="U19"/>
      <c r="V19"/>
      <c r="W19"/>
      <c r="X19"/>
      <c r="Y19"/>
      <c r="Z19"/>
      <c r="AA19"/>
    </row>
    <row r="20" spans="1:27" s="17" customFormat="1" ht="17.25" customHeight="1" x14ac:dyDescent="0.25">
      <c r="A20" s="107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T20"/>
      <c r="U20"/>
      <c r="V20"/>
      <c r="W20"/>
      <c r="X20"/>
      <c r="Y20"/>
      <c r="Z20"/>
      <c r="AA20"/>
    </row>
    <row r="21" spans="1:27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27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27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27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defaultRowHeight="15" x14ac:dyDescent="0.25"/>
  <cols>
    <col min="2" max="2" width="70.7109375" customWidth="1"/>
  </cols>
  <sheetData>
    <row r="2" spans="1:2" x14ac:dyDescent="0.25">
      <c r="A2" s="473" t="s">
        <v>244</v>
      </c>
    </row>
    <row r="3" spans="1:2" x14ac:dyDescent="0.25">
      <c r="A3" s="484" t="s">
        <v>78</v>
      </c>
      <c r="B3" s="483" t="s">
        <v>245</v>
      </c>
    </row>
    <row r="4" spans="1:2" x14ac:dyDescent="0.25">
      <c r="A4" s="484" t="s">
        <v>45</v>
      </c>
      <c r="B4" s="483" t="s">
        <v>246</v>
      </c>
    </row>
    <row r="5" spans="1:2" x14ac:dyDescent="0.25">
      <c r="A5" s="484" t="s">
        <v>46</v>
      </c>
      <c r="B5" s="483" t="s">
        <v>247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zoomScaleNormal="100" workbookViewId="0"/>
  </sheetViews>
  <sheetFormatPr defaultColWidth="9.140625" defaultRowHeight="15" x14ac:dyDescent="0.25"/>
  <cols>
    <col min="1" max="1" width="12.85546875" style="109" customWidth="1"/>
    <col min="2" max="2" width="5.7109375" style="109" customWidth="1"/>
    <col min="3" max="3" width="7.140625" style="109" customWidth="1"/>
    <col min="4" max="4" width="6.42578125" style="109" customWidth="1"/>
    <col min="5" max="5" width="7.140625" style="109" customWidth="1"/>
    <col min="6" max="6" width="6.42578125" style="109" customWidth="1"/>
    <col min="7" max="7" width="6" style="109" customWidth="1"/>
    <col min="8" max="8" width="7.140625" style="109" customWidth="1"/>
    <col min="9" max="9" width="6.42578125" style="109" customWidth="1"/>
    <col min="10" max="10" width="6" style="109" customWidth="1"/>
    <col min="11" max="11" width="7.140625" style="109" customWidth="1"/>
    <col min="12" max="12" width="6.42578125" style="109" customWidth="1"/>
    <col min="13" max="13" width="6" style="109" customWidth="1"/>
    <col min="14" max="14" width="7.140625" style="109" customWidth="1"/>
    <col min="15" max="15" width="6.42578125" style="109" customWidth="1"/>
    <col min="16" max="16" width="6" style="109" customWidth="1"/>
    <col min="17" max="17" width="7.140625" style="109" customWidth="1"/>
    <col min="18" max="18" width="6.42578125" style="109" customWidth="1"/>
    <col min="19" max="19" width="6" style="109" customWidth="1"/>
    <col min="20" max="16384" width="9.140625" style="109"/>
  </cols>
  <sheetData>
    <row r="1" spans="1:29" ht="17.25" customHeight="1" x14ac:dyDescent="0.25">
      <c r="A1" s="476" t="s">
        <v>270</v>
      </c>
      <c r="B1" s="132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261"/>
      <c r="N1" s="106"/>
      <c r="O1" s="106"/>
      <c r="P1" s="106"/>
      <c r="Q1" s="106"/>
      <c r="R1" s="106"/>
      <c r="S1" s="106"/>
    </row>
    <row r="2" spans="1:29" ht="17.25" customHeight="1" thickBot="1" x14ac:dyDescent="0.3">
      <c r="A2" s="181" t="s">
        <v>89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29" ht="17.25" customHeight="1" x14ac:dyDescent="0.25">
      <c r="A3" s="665" t="s">
        <v>93</v>
      </c>
      <c r="B3" s="667"/>
      <c r="C3" s="665" t="s">
        <v>54</v>
      </c>
      <c r="D3" s="667"/>
      <c r="E3" s="643" t="s">
        <v>186</v>
      </c>
      <c r="F3" s="645"/>
      <c r="G3" s="645"/>
      <c r="H3" s="645"/>
      <c r="I3" s="645"/>
      <c r="J3" s="646"/>
      <c r="K3" s="665" t="s">
        <v>194</v>
      </c>
      <c r="L3" s="666"/>
      <c r="M3" s="666"/>
      <c r="N3" s="666"/>
      <c r="O3" s="666"/>
      <c r="P3" s="666"/>
      <c r="Q3" s="666"/>
      <c r="R3" s="666"/>
      <c r="S3" s="667"/>
    </row>
    <row r="4" spans="1:29" ht="17.25" customHeight="1" x14ac:dyDescent="0.25">
      <c r="A4" s="668"/>
      <c r="B4" s="669"/>
      <c r="C4" s="668"/>
      <c r="D4" s="669"/>
      <c r="E4" s="763" t="s">
        <v>4</v>
      </c>
      <c r="F4" s="753"/>
      <c r="G4" s="753"/>
      <c r="H4" s="651" t="s">
        <v>56</v>
      </c>
      <c r="I4" s="753"/>
      <c r="J4" s="755"/>
      <c r="K4" s="657" t="s">
        <v>48</v>
      </c>
      <c r="L4" s="801"/>
      <c r="M4" s="801"/>
      <c r="N4" s="801"/>
      <c r="O4" s="801"/>
      <c r="P4" s="723"/>
      <c r="Q4" s="651" t="s">
        <v>162</v>
      </c>
      <c r="R4" s="803"/>
      <c r="S4" s="755"/>
    </row>
    <row r="5" spans="1:29" ht="17.25" customHeight="1" x14ac:dyDescent="0.25">
      <c r="A5" s="668"/>
      <c r="B5" s="669"/>
      <c r="C5" s="766"/>
      <c r="D5" s="677"/>
      <c r="E5" s="764"/>
      <c r="F5" s="754"/>
      <c r="G5" s="754"/>
      <c r="H5" s="754"/>
      <c r="I5" s="754"/>
      <c r="J5" s="756"/>
      <c r="K5" s="802" t="s">
        <v>2</v>
      </c>
      <c r="L5" s="768"/>
      <c r="M5" s="675"/>
      <c r="N5" s="804" t="s">
        <v>66</v>
      </c>
      <c r="O5" s="805"/>
      <c r="P5" s="806"/>
      <c r="Q5" s="754"/>
      <c r="R5" s="674"/>
      <c r="S5" s="756"/>
    </row>
    <row r="6" spans="1:29" ht="17.25" customHeight="1" thickBot="1" x14ac:dyDescent="0.3">
      <c r="A6" s="670"/>
      <c r="B6" s="671"/>
      <c r="C6" s="353" t="s">
        <v>59</v>
      </c>
      <c r="D6" s="346" t="s">
        <v>135</v>
      </c>
      <c r="E6" s="353" t="s">
        <v>59</v>
      </c>
      <c r="F6" s="345" t="s">
        <v>135</v>
      </c>
      <c r="G6" s="354" t="s">
        <v>84</v>
      </c>
      <c r="H6" s="345" t="s">
        <v>59</v>
      </c>
      <c r="I6" s="345" t="s">
        <v>135</v>
      </c>
      <c r="J6" s="355" t="s">
        <v>84</v>
      </c>
      <c r="K6" s="353" t="s">
        <v>59</v>
      </c>
      <c r="L6" s="345" t="s">
        <v>136</v>
      </c>
      <c r="M6" s="354" t="s">
        <v>84</v>
      </c>
      <c r="N6" s="345" t="s">
        <v>59</v>
      </c>
      <c r="O6" s="345" t="s">
        <v>137</v>
      </c>
      <c r="P6" s="354" t="s">
        <v>138</v>
      </c>
      <c r="Q6" s="345" t="s">
        <v>59</v>
      </c>
      <c r="R6" s="345" t="s">
        <v>136</v>
      </c>
      <c r="S6" s="355" t="s">
        <v>84</v>
      </c>
    </row>
    <row r="7" spans="1:29" ht="17.25" customHeight="1" x14ac:dyDescent="0.25">
      <c r="A7" s="663" t="s">
        <v>6</v>
      </c>
      <c r="B7" s="664"/>
      <c r="C7" s="85">
        <v>6541</v>
      </c>
      <c r="D7" s="265">
        <v>8.2851374185229382E-3</v>
      </c>
      <c r="E7" s="75">
        <v>2518</v>
      </c>
      <c r="F7" s="264">
        <v>6.6084382250123346E-3</v>
      </c>
      <c r="G7" s="229">
        <v>0.38495642868062985</v>
      </c>
      <c r="H7" s="200">
        <v>4023</v>
      </c>
      <c r="I7" s="264">
        <v>9.8492378653374391E-3</v>
      </c>
      <c r="J7" s="230">
        <v>0.61504357131937015</v>
      </c>
      <c r="K7" s="75">
        <v>2852</v>
      </c>
      <c r="L7" s="264">
        <v>6.1283252395891528E-3</v>
      </c>
      <c r="M7" s="229">
        <v>0.43601895734597157</v>
      </c>
      <c r="N7" s="199">
        <v>1010</v>
      </c>
      <c r="O7" s="264">
        <v>1.0464477760394542E-2</v>
      </c>
      <c r="P7" s="229">
        <v>0.3541374474053296</v>
      </c>
      <c r="Q7" s="199">
        <v>3689</v>
      </c>
      <c r="R7" s="264">
        <v>1.1382078702646665E-2</v>
      </c>
      <c r="S7" s="230">
        <v>0.56398104265402849</v>
      </c>
      <c r="U7" s="177"/>
      <c r="V7" s="177"/>
      <c r="W7" s="94"/>
      <c r="X7" s="467"/>
      <c r="Y7" s="466"/>
      <c r="Z7" s="466"/>
      <c r="AA7" s="466"/>
      <c r="AB7" s="466"/>
      <c r="AC7" s="467"/>
    </row>
    <row r="8" spans="1:29" ht="17.25" customHeight="1" x14ac:dyDescent="0.25">
      <c r="A8" s="663" t="s">
        <v>7</v>
      </c>
      <c r="B8" s="664"/>
      <c r="C8" s="85">
        <v>5997</v>
      </c>
      <c r="D8" s="265">
        <v>7.5467946572167089E-3</v>
      </c>
      <c r="E8" s="75">
        <v>2293</v>
      </c>
      <c r="F8" s="264">
        <v>5.9680593005944638E-3</v>
      </c>
      <c r="G8" s="229">
        <v>0.3823578455894614</v>
      </c>
      <c r="H8" s="200">
        <v>3704</v>
      </c>
      <c r="I8" s="264">
        <v>9.0246814316692243E-3</v>
      </c>
      <c r="J8" s="230">
        <v>0.6176421544105386</v>
      </c>
      <c r="K8" s="75">
        <v>2577</v>
      </c>
      <c r="L8" s="264">
        <v>5.4329608055202422E-3</v>
      </c>
      <c r="M8" s="229">
        <v>0.42971485742871435</v>
      </c>
      <c r="N8" s="199">
        <v>886</v>
      </c>
      <c r="O8" s="264">
        <v>8.7219318193004734E-3</v>
      </c>
      <c r="P8" s="229">
        <v>0.3438106325184323</v>
      </c>
      <c r="Q8" s="199">
        <v>3420</v>
      </c>
      <c r="R8" s="264">
        <v>1.0676989838128093E-2</v>
      </c>
      <c r="S8" s="230">
        <v>0.5702851425712856</v>
      </c>
      <c r="U8" s="177"/>
      <c r="V8" s="177"/>
      <c r="W8" s="94"/>
      <c r="X8" s="467"/>
      <c r="Y8" s="466"/>
      <c r="Z8" s="466"/>
      <c r="AA8" s="466"/>
      <c r="AB8" s="466"/>
      <c r="AC8" s="467"/>
    </row>
    <row r="9" spans="1:29" ht="17.25" customHeight="1" x14ac:dyDescent="0.25">
      <c r="A9" s="663" t="s">
        <v>8</v>
      </c>
      <c r="B9" s="664"/>
      <c r="C9" s="85">
        <v>6056</v>
      </c>
      <c r="D9" s="265">
        <v>7.4955133362213005E-3</v>
      </c>
      <c r="E9" s="75">
        <v>2390</v>
      </c>
      <c r="F9" s="264">
        <v>6.1107346943993458E-3</v>
      </c>
      <c r="G9" s="229">
        <v>0.39464993394980186</v>
      </c>
      <c r="H9" s="200">
        <v>3666</v>
      </c>
      <c r="I9" s="264">
        <v>8.7948468818597279E-3</v>
      </c>
      <c r="J9" s="230">
        <v>0.60535006605019814</v>
      </c>
      <c r="K9" s="75">
        <v>2810</v>
      </c>
      <c r="L9" s="264">
        <v>5.7569462370878456E-3</v>
      </c>
      <c r="M9" s="229">
        <v>0.46400264200792601</v>
      </c>
      <c r="N9" s="199">
        <v>1106</v>
      </c>
      <c r="O9" s="264">
        <v>1.0365705074134472E-2</v>
      </c>
      <c r="P9" s="229">
        <v>0.39359430604982204</v>
      </c>
      <c r="Q9" s="199">
        <v>3246</v>
      </c>
      <c r="R9" s="264">
        <v>1.0148697490026387E-2</v>
      </c>
      <c r="S9" s="230">
        <v>0.53599735799207393</v>
      </c>
      <c r="U9" s="177"/>
      <c r="V9" s="177"/>
      <c r="W9" s="94"/>
      <c r="X9" s="467"/>
      <c r="Y9" s="466"/>
      <c r="Z9" s="466"/>
      <c r="AA9" s="466"/>
      <c r="AB9" s="466"/>
      <c r="AC9" s="467"/>
    </row>
    <row r="10" spans="1:29" ht="17.25" customHeight="1" x14ac:dyDescent="0.25">
      <c r="A10" s="663" t="s">
        <v>9</v>
      </c>
      <c r="B10" s="664"/>
      <c r="C10" s="85">
        <v>6191</v>
      </c>
      <c r="D10" s="265">
        <v>7.4801789153438516E-3</v>
      </c>
      <c r="E10" s="75">
        <v>2493</v>
      </c>
      <c r="F10" s="264">
        <v>6.2186014258133072E-3</v>
      </c>
      <c r="G10" s="229">
        <v>0.40268131158132775</v>
      </c>
      <c r="H10" s="200">
        <v>3698</v>
      </c>
      <c r="I10" s="264">
        <v>8.6652919673821348E-3</v>
      </c>
      <c r="J10" s="230">
        <v>0.59731868841867231</v>
      </c>
      <c r="K10" s="75">
        <v>2912</v>
      </c>
      <c r="L10" s="264">
        <v>5.7551340657690077E-3</v>
      </c>
      <c r="M10" s="229">
        <v>0.47036020029074466</v>
      </c>
      <c r="N10" s="199">
        <v>1107</v>
      </c>
      <c r="O10" s="264">
        <v>9.894529853414373E-3</v>
      </c>
      <c r="P10" s="229">
        <v>0.38015109890109888</v>
      </c>
      <c r="Q10" s="199">
        <v>3279</v>
      </c>
      <c r="R10" s="264">
        <v>1.0193645059703859E-2</v>
      </c>
      <c r="S10" s="230">
        <v>0.52963979970925534</v>
      </c>
      <c r="U10" s="177"/>
      <c r="V10" s="177"/>
      <c r="W10" s="94"/>
      <c r="X10" s="467"/>
      <c r="Y10" s="466"/>
      <c r="Z10" s="466"/>
      <c r="AA10" s="466"/>
      <c r="AB10" s="466"/>
      <c r="AC10" s="467"/>
    </row>
    <row r="11" spans="1:29" ht="17.25" customHeight="1" x14ac:dyDescent="0.25">
      <c r="A11" s="663" t="s">
        <v>10</v>
      </c>
      <c r="B11" s="664"/>
      <c r="C11" s="85">
        <v>6238</v>
      </c>
      <c r="D11" s="265">
        <v>7.3032780455594363E-3</v>
      </c>
      <c r="E11" s="75">
        <v>2486</v>
      </c>
      <c r="F11" s="264">
        <v>6.000033789409916E-3</v>
      </c>
      <c r="G11" s="229">
        <v>0.39852516832318052</v>
      </c>
      <c r="H11" s="200">
        <v>3752</v>
      </c>
      <c r="I11" s="264">
        <v>8.5310341377789305E-3</v>
      </c>
      <c r="J11" s="230">
        <v>0.60147483167681948</v>
      </c>
      <c r="K11" s="75">
        <v>2952</v>
      </c>
      <c r="L11" s="264">
        <v>5.5739760273713947E-3</v>
      </c>
      <c r="M11" s="229">
        <v>0.47322859890990704</v>
      </c>
      <c r="N11" s="199">
        <v>1175</v>
      </c>
      <c r="O11" s="264">
        <v>9.9115133826519E-3</v>
      </c>
      <c r="P11" s="229">
        <v>0.39803523035230354</v>
      </c>
      <c r="Q11" s="199">
        <v>3286</v>
      </c>
      <c r="R11" s="264">
        <v>1.0125318534632841E-2</v>
      </c>
      <c r="S11" s="230">
        <v>0.52677140109009302</v>
      </c>
      <c r="U11" s="177"/>
      <c r="V11" s="177"/>
      <c r="W11" s="94"/>
      <c r="X11" s="467"/>
      <c r="Y11" s="466"/>
      <c r="Z11" s="466"/>
      <c r="AA11" s="466"/>
      <c r="AB11" s="466"/>
      <c r="AC11" s="467"/>
    </row>
    <row r="12" spans="1:29" ht="17.25" customHeight="1" x14ac:dyDescent="0.25">
      <c r="A12" s="663" t="s">
        <v>11</v>
      </c>
      <c r="B12" s="664"/>
      <c r="C12" s="85">
        <v>6459</v>
      </c>
      <c r="D12" s="265">
        <v>7.3376798208692751E-3</v>
      </c>
      <c r="E12" s="75">
        <v>2653</v>
      </c>
      <c r="F12" s="264">
        <v>6.2067916759273338E-3</v>
      </c>
      <c r="G12" s="229">
        <v>0.41074469732156682</v>
      </c>
      <c r="H12" s="200">
        <v>3806</v>
      </c>
      <c r="I12" s="264">
        <v>8.4051800289742414E-3</v>
      </c>
      <c r="J12" s="230">
        <v>0.58925530267843318</v>
      </c>
      <c r="K12" s="75">
        <v>3129</v>
      </c>
      <c r="L12" s="264">
        <v>5.6743582117701674E-3</v>
      </c>
      <c r="M12" s="229">
        <v>0.48444031583836505</v>
      </c>
      <c r="N12" s="199">
        <v>1284</v>
      </c>
      <c r="O12" s="264">
        <v>1.0880341663065307E-2</v>
      </c>
      <c r="P12" s="229">
        <v>0.4103547459252157</v>
      </c>
      <c r="Q12" s="199">
        <v>3330</v>
      </c>
      <c r="R12" s="264">
        <v>1.0127028827058935E-2</v>
      </c>
      <c r="S12" s="230">
        <v>0.51555968416163489</v>
      </c>
      <c r="U12" s="177"/>
      <c r="V12" s="177"/>
      <c r="W12" s="94"/>
      <c r="X12" s="467"/>
      <c r="Y12" s="466"/>
      <c r="Z12" s="466"/>
      <c r="AA12" s="466"/>
      <c r="AB12" s="466"/>
      <c r="AC12" s="467"/>
    </row>
    <row r="13" spans="1:29" ht="17.25" customHeight="1" x14ac:dyDescent="0.25">
      <c r="A13" s="663" t="s">
        <v>12</v>
      </c>
      <c r="B13" s="664"/>
      <c r="C13" s="85">
        <v>6059</v>
      </c>
      <c r="D13" s="265">
        <v>6.6862505352090294E-3</v>
      </c>
      <c r="E13" s="75">
        <v>2467</v>
      </c>
      <c r="F13" s="264">
        <v>5.6037615845902231E-3</v>
      </c>
      <c r="G13" s="229">
        <v>0.40716289816801454</v>
      </c>
      <c r="H13" s="200">
        <v>3592</v>
      </c>
      <c r="I13" s="264">
        <v>7.7090147398422145E-3</v>
      </c>
      <c r="J13" s="230">
        <v>0.59283710183198546</v>
      </c>
      <c r="K13" s="75">
        <v>2885</v>
      </c>
      <c r="L13" s="264">
        <v>5.0706017582772961E-3</v>
      </c>
      <c r="M13" s="229">
        <v>0.47615118006271662</v>
      </c>
      <c r="N13" s="199">
        <v>1137</v>
      </c>
      <c r="O13" s="264">
        <v>9.6083153758397769E-3</v>
      </c>
      <c r="P13" s="229">
        <v>0.39410745233968802</v>
      </c>
      <c r="Q13" s="199">
        <v>3174</v>
      </c>
      <c r="R13" s="264">
        <v>9.4121973062255733E-3</v>
      </c>
      <c r="S13" s="230">
        <v>0.52401386367387359</v>
      </c>
      <c r="U13" s="177"/>
      <c r="V13" s="177"/>
      <c r="W13" s="94"/>
      <c r="X13" s="177"/>
      <c r="Y13" s="466"/>
      <c r="Z13" s="466"/>
      <c r="AA13" s="466"/>
      <c r="AB13" s="466"/>
      <c r="AC13" s="467"/>
    </row>
    <row r="14" spans="1:29" ht="17.25" customHeight="1" x14ac:dyDescent="0.25">
      <c r="A14" s="663" t="s">
        <v>55</v>
      </c>
      <c r="B14" s="664"/>
      <c r="C14" s="85">
        <v>6352</v>
      </c>
      <c r="D14" s="265">
        <v>6.8588112833492419E-3</v>
      </c>
      <c r="E14" s="75">
        <v>2576</v>
      </c>
      <c r="F14" s="264">
        <v>5.7288492930119604E-3</v>
      </c>
      <c r="G14" s="229">
        <v>0.40554156171284633</v>
      </c>
      <c r="H14" s="200">
        <v>3776</v>
      </c>
      <c r="I14" s="264">
        <v>7.925214186469208E-3</v>
      </c>
      <c r="J14" s="230">
        <v>0.59445843828715361</v>
      </c>
      <c r="K14" s="75">
        <v>3080</v>
      </c>
      <c r="L14" s="264">
        <v>5.3500179781448293E-3</v>
      </c>
      <c r="M14" s="229">
        <v>0.48488664987405544</v>
      </c>
      <c r="N14" s="199">
        <v>1201</v>
      </c>
      <c r="O14" s="264">
        <v>1.0624369703296121E-2</v>
      </c>
      <c r="P14" s="229">
        <v>0.38993506493506491</v>
      </c>
      <c r="Q14" s="199">
        <v>3272</v>
      </c>
      <c r="R14" s="264">
        <v>9.3376597062290075E-3</v>
      </c>
      <c r="S14" s="230">
        <v>0.51511335012594461</v>
      </c>
      <c r="U14" s="177"/>
      <c r="V14" s="177"/>
      <c r="W14" s="94"/>
      <c r="X14" s="467"/>
      <c r="Y14" s="466"/>
      <c r="Z14" s="466"/>
      <c r="AA14" s="466"/>
      <c r="AB14" s="466"/>
      <c r="AC14" s="467"/>
    </row>
    <row r="15" spans="1:29" ht="17.25" customHeight="1" x14ac:dyDescent="0.25">
      <c r="A15" s="663" t="s">
        <v>85</v>
      </c>
      <c r="B15" s="664"/>
      <c r="C15" s="85">
        <v>6624</v>
      </c>
      <c r="D15" s="265">
        <v>7.0398585226499793E-3</v>
      </c>
      <c r="E15" s="75">
        <v>2705</v>
      </c>
      <c r="F15" s="264">
        <v>5.9221861952854582E-3</v>
      </c>
      <c r="G15" s="229">
        <v>0.40836352657004832</v>
      </c>
      <c r="H15" s="200">
        <v>3919</v>
      </c>
      <c r="I15" s="264">
        <v>8.0942476934801957E-3</v>
      </c>
      <c r="J15" s="230">
        <v>0.59163647342995174</v>
      </c>
      <c r="K15" s="75">
        <v>3118</v>
      </c>
      <c r="L15" s="264">
        <v>5.4373415271291607E-3</v>
      </c>
      <c r="M15" s="229">
        <v>0.47071256038647341</v>
      </c>
      <c r="N15" s="199">
        <v>1147</v>
      </c>
      <c r="O15" s="264">
        <v>1.0502797388493622E-2</v>
      </c>
      <c r="P15" s="229">
        <v>0.36786401539448366</v>
      </c>
      <c r="Q15" s="199">
        <v>3506</v>
      </c>
      <c r="R15" s="264">
        <v>9.5404995020218451E-3</v>
      </c>
      <c r="S15" s="230">
        <v>0.52928743961352653</v>
      </c>
      <c r="U15" s="177"/>
      <c r="V15" s="177"/>
      <c r="W15" s="94"/>
      <c r="X15" s="467"/>
      <c r="Y15" s="466"/>
      <c r="Z15" s="466"/>
      <c r="AA15" s="466"/>
      <c r="AB15" s="466"/>
      <c r="AC15" s="467"/>
    </row>
    <row r="16" spans="1:29" ht="17.25" customHeight="1" x14ac:dyDescent="0.25">
      <c r="A16" s="663" t="s">
        <v>196</v>
      </c>
      <c r="B16" s="664"/>
      <c r="C16" s="85">
        <v>6795</v>
      </c>
      <c r="D16" s="265">
        <v>7.130519462802719E-3</v>
      </c>
      <c r="E16" s="75">
        <v>2898</v>
      </c>
      <c r="F16" s="264">
        <v>6.2604908587760291E-3</v>
      </c>
      <c r="G16" s="229">
        <v>0.42649006622516555</v>
      </c>
      <c r="H16" s="200">
        <v>3897</v>
      </c>
      <c r="I16" s="264">
        <v>7.9523633640313195E-3</v>
      </c>
      <c r="J16" s="230">
        <v>0.57350993377483439</v>
      </c>
      <c r="K16" s="75">
        <v>3195</v>
      </c>
      <c r="L16" s="264">
        <v>5.6714701089561302E-3</v>
      </c>
      <c r="M16" s="229">
        <v>0.47019867549668876</v>
      </c>
      <c r="N16" s="199">
        <v>1113</v>
      </c>
      <c r="O16" s="264">
        <v>1.0381300600679029E-2</v>
      </c>
      <c r="P16" s="229">
        <v>0.34835680751173709</v>
      </c>
      <c r="Q16" s="199">
        <v>3600</v>
      </c>
      <c r="R16" s="264">
        <v>9.2402464065708418E-3</v>
      </c>
      <c r="S16" s="230">
        <v>0.5298013245033113</v>
      </c>
      <c r="U16" s="177"/>
      <c r="V16" s="177"/>
      <c r="W16" s="94"/>
      <c r="X16" s="467"/>
      <c r="Y16" s="466"/>
      <c r="Z16" s="466"/>
      <c r="AA16" s="466"/>
      <c r="AB16" s="466"/>
      <c r="AC16" s="467"/>
    </row>
    <row r="17" spans="1:29" ht="17.25" customHeight="1" thickBot="1" x14ac:dyDescent="0.3">
      <c r="A17" s="663" t="s">
        <v>249</v>
      </c>
      <c r="B17" s="664"/>
      <c r="C17" s="85">
        <v>3205</v>
      </c>
      <c r="D17" s="265">
        <v>3.330396072938272E-3</v>
      </c>
      <c r="E17" s="75">
        <v>1403</v>
      </c>
      <c r="F17" s="264">
        <v>3.0003763836375769E-3</v>
      </c>
      <c r="G17" s="229">
        <v>0.43775351014040564</v>
      </c>
      <c r="H17" s="200">
        <v>1802</v>
      </c>
      <c r="I17" s="264">
        <v>3.6423171766988721E-3</v>
      </c>
      <c r="J17" s="230">
        <v>0.56224648985959436</v>
      </c>
      <c r="K17" s="75">
        <v>1906</v>
      </c>
      <c r="L17" s="264">
        <v>3.4336836074935731E-3</v>
      </c>
      <c r="M17" s="229">
        <v>0.59469578783151322</v>
      </c>
      <c r="N17" s="199">
        <v>800</v>
      </c>
      <c r="O17" s="264">
        <v>7.3106095220689029E-3</v>
      </c>
      <c r="P17" s="229">
        <v>0.41972717733473242</v>
      </c>
      <c r="Q17" s="199">
        <v>1299</v>
      </c>
      <c r="R17" s="264">
        <v>3.1896164357325435E-3</v>
      </c>
      <c r="S17" s="230">
        <v>0.40530421216848672</v>
      </c>
      <c r="U17" s="177"/>
      <c r="V17" s="177"/>
      <c r="W17" s="94"/>
      <c r="X17" s="467"/>
      <c r="Y17" s="466"/>
      <c r="Z17" s="466"/>
      <c r="AA17" s="466"/>
      <c r="AB17" s="466"/>
      <c r="AC17" s="467"/>
    </row>
    <row r="18" spans="1:29" ht="17.25" customHeight="1" x14ac:dyDescent="0.25">
      <c r="A18" s="678" t="s">
        <v>250</v>
      </c>
      <c r="B18" s="277" t="s">
        <v>87</v>
      </c>
      <c r="C18" s="279">
        <f>C17-C16</f>
        <v>-3590</v>
      </c>
      <c r="D18" s="324" t="s">
        <v>46</v>
      </c>
      <c r="E18" s="279">
        <f>E17-E16</f>
        <v>-1495</v>
      </c>
      <c r="F18" s="323" t="s">
        <v>46</v>
      </c>
      <c r="G18" s="323" t="s">
        <v>46</v>
      </c>
      <c r="H18" s="280">
        <f>H17-H16</f>
        <v>-2095</v>
      </c>
      <c r="I18" s="323" t="s">
        <v>46</v>
      </c>
      <c r="J18" s="324" t="s">
        <v>46</v>
      </c>
      <c r="K18" s="279">
        <f>K17-K16</f>
        <v>-1289</v>
      </c>
      <c r="L18" s="323" t="s">
        <v>46</v>
      </c>
      <c r="M18" s="323" t="s">
        <v>46</v>
      </c>
      <c r="N18" s="280">
        <f>N17-N16</f>
        <v>-313</v>
      </c>
      <c r="O18" s="323" t="s">
        <v>46</v>
      </c>
      <c r="P18" s="323" t="s">
        <v>46</v>
      </c>
      <c r="Q18" s="280">
        <f>Q17-Q16</f>
        <v>-2301</v>
      </c>
      <c r="R18" s="323" t="s">
        <v>46</v>
      </c>
      <c r="S18" s="324" t="s">
        <v>46</v>
      </c>
    </row>
    <row r="19" spans="1:29" ht="17.25" customHeight="1" x14ac:dyDescent="0.25">
      <c r="A19" s="679"/>
      <c r="B19" s="291" t="s">
        <v>88</v>
      </c>
      <c r="C19" s="284">
        <f>C17/C16-1</f>
        <v>-0.52832965415746869</v>
      </c>
      <c r="D19" s="331" t="s">
        <v>46</v>
      </c>
      <c r="E19" s="284">
        <f>E17/E16-1</f>
        <v>-0.51587301587301582</v>
      </c>
      <c r="F19" s="330" t="s">
        <v>46</v>
      </c>
      <c r="G19" s="330" t="s">
        <v>46</v>
      </c>
      <c r="H19" s="285">
        <f>H17/H16-1</f>
        <v>-0.53759302027200406</v>
      </c>
      <c r="I19" s="330" t="s">
        <v>46</v>
      </c>
      <c r="J19" s="331" t="s">
        <v>46</v>
      </c>
      <c r="K19" s="284">
        <f>K17/K16-1</f>
        <v>-0.40344287949921753</v>
      </c>
      <c r="L19" s="330" t="s">
        <v>46</v>
      </c>
      <c r="M19" s="330" t="s">
        <v>46</v>
      </c>
      <c r="N19" s="285">
        <f>N17/N16-1</f>
        <v>-0.28122192273135671</v>
      </c>
      <c r="O19" s="330" t="s">
        <v>46</v>
      </c>
      <c r="P19" s="330" t="s">
        <v>46</v>
      </c>
      <c r="Q19" s="285">
        <f>Q17/Q16-1</f>
        <v>-0.63916666666666666</v>
      </c>
      <c r="R19" s="330" t="s">
        <v>46</v>
      </c>
      <c r="S19" s="331" t="s">
        <v>46</v>
      </c>
      <c r="U19" s="629"/>
      <c r="V19" s="629"/>
      <c r="W19" s="40"/>
    </row>
    <row r="20" spans="1:29" ht="17.25" customHeight="1" x14ac:dyDescent="0.25">
      <c r="A20" s="680" t="s">
        <v>251</v>
      </c>
      <c r="B20" s="295" t="s">
        <v>87</v>
      </c>
      <c r="C20" s="297">
        <f>C17-C12</f>
        <v>-3254</v>
      </c>
      <c r="D20" s="328" t="s">
        <v>46</v>
      </c>
      <c r="E20" s="297">
        <f>E17-E12</f>
        <v>-1250</v>
      </c>
      <c r="F20" s="327" t="s">
        <v>46</v>
      </c>
      <c r="G20" s="327" t="s">
        <v>46</v>
      </c>
      <c r="H20" s="298">
        <f>H17-H12</f>
        <v>-2004</v>
      </c>
      <c r="I20" s="327" t="s">
        <v>46</v>
      </c>
      <c r="J20" s="328" t="s">
        <v>46</v>
      </c>
      <c r="K20" s="297">
        <f>K17-K12</f>
        <v>-1223</v>
      </c>
      <c r="L20" s="327" t="s">
        <v>46</v>
      </c>
      <c r="M20" s="327" t="s">
        <v>46</v>
      </c>
      <c r="N20" s="298">
        <f>N17-N12</f>
        <v>-484</v>
      </c>
      <c r="O20" s="327" t="s">
        <v>46</v>
      </c>
      <c r="P20" s="327" t="s">
        <v>46</v>
      </c>
      <c r="Q20" s="298">
        <f>Q17-Q12</f>
        <v>-2031</v>
      </c>
      <c r="R20" s="327" t="s">
        <v>46</v>
      </c>
      <c r="S20" s="328" t="s">
        <v>46</v>
      </c>
      <c r="U20" s="40"/>
      <c r="V20" s="40"/>
      <c r="W20" s="40"/>
    </row>
    <row r="21" spans="1:29" ht="17.25" customHeight="1" x14ac:dyDescent="0.25">
      <c r="A21" s="679"/>
      <c r="B21" s="291" t="s">
        <v>88</v>
      </c>
      <c r="C21" s="284">
        <f>C17/C12-1</f>
        <v>-0.50379315683542347</v>
      </c>
      <c r="D21" s="331" t="s">
        <v>46</v>
      </c>
      <c r="E21" s="284">
        <f>E17/E12-1</f>
        <v>-0.47116471918582736</v>
      </c>
      <c r="F21" s="330" t="s">
        <v>46</v>
      </c>
      <c r="G21" s="330" t="s">
        <v>46</v>
      </c>
      <c r="H21" s="285">
        <f>H17/H12-1</f>
        <v>-0.52653704676826063</v>
      </c>
      <c r="I21" s="330" t="s">
        <v>46</v>
      </c>
      <c r="J21" s="331" t="s">
        <v>46</v>
      </c>
      <c r="K21" s="284">
        <f>K17/K12-1</f>
        <v>-0.39085969958453182</v>
      </c>
      <c r="L21" s="330" t="s">
        <v>46</v>
      </c>
      <c r="M21" s="330" t="s">
        <v>46</v>
      </c>
      <c r="N21" s="285">
        <f>N17/N12-1</f>
        <v>-0.37694704049844241</v>
      </c>
      <c r="O21" s="330" t="s">
        <v>46</v>
      </c>
      <c r="P21" s="330" t="s">
        <v>46</v>
      </c>
      <c r="Q21" s="285">
        <f>Q17/Q12-1</f>
        <v>-0.6099099099099099</v>
      </c>
      <c r="R21" s="330" t="s">
        <v>46</v>
      </c>
      <c r="S21" s="331" t="s">
        <v>46</v>
      </c>
      <c r="U21" s="40"/>
      <c r="V21" s="40"/>
      <c r="W21" s="40"/>
    </row>
    <row r="22" spans="1:29" ht="17.25" customHeight="1" x14ac:dyDescent="0.25">
      <c r="A22" s="680" t="s">
        <v>252</v>
      </c>
      <c r="B22" s="295" t="s">
        <v>87</v>
      </c>
      <c r="C22" s="297">
        <f>C17-C7</f>
        <v>-3336</v>
      </c>
      <c r="D22" s="328" t="s">
        <v>46</v>
      </c>
      <c r="E22" s="297">
        <f>E17-E7</f>
        <v>-1115</v>
      </c>
      <c r="F22" s="327" t="s">
        <v>46</v>
      </c>
      <c r="G22" s="327" t="s">
        <v>46</v>
      </c>
      <c r="H22" s="298">
        <f>H17-H7</f>
        <v>-2221</v>
      </c>
      <c r="I22" s="327" t="s">
        <v>46</v>
      </c>
      <c r="J22" s="328" t="s">
        <v>46</v>
      </c>
      <c r="K22" s="297">
        <f>K17-K7</f>
        <v>-946</v>
      </c>
      <c r="L22" s="327" t="s">
        <v>46</v>
      </c>
      <c r="M22" s="327" t="s">
        <v>46</v>
      </c>
      <c r="N22" s="298">
        <f>N17-N7</f>
        <v>-210</v>
      </c>
      <c r="O22" s="327" t="s">
        <v>46</v>
      </c>
      <c r="P22" s="327" t="s">
        <v>46</v>
      </c>
      <c r="Q22" s="298">
        <f>Q17-Q7</f>
        <v>-2390</v>
      </c>
      <c r="R22" s="327" t="s">
        <v>46</v>
      </c>
      <c r="S22" s="328" t="s">
        <v>46</v>
      </c>
      <c r="U22" s="40"/>
      <c r="V22" s="40"/>
      <c r="W22" s="40"/>
    </row>
    <row r="23" spans="1:29" ht="17.25" customHeight="1" thickBot="1" x14ac:dyDescent="0.3">
      <c r="A23" s="681"/>
      <c r="B23" s="300" t="s">
        <v>88</v>
      </c>
      <c r="C23" s="311">
        <f>C17/C7-1</f>
        <v>-0.51001375936401161</v>
      </c>
      <c r="D23" s="361" t="s">
        <v>46</v>
      </c>
      <c r="E23" s="311">
        <f>E17/E7-1</f>
        <v>-0.44281175536139794</v>
      </c>
      <c r="F23" s="360" t="s">
        <v>46</v>
      </c>
      <c r="G23" s="360" t="s">
        <v>46</v>
      </c>
      <c r="H23" s="312">
        <f>H17/H7-1</f>
        <v>-0.55207556549838421</v>
      </c>
      <c r="I23" s="360" t="s">
        <v>46</v>
      </c>
      <c r="J23" s="361" t="s">
        <v>46</v>
      </c>
      <c r="K23" s="311">
        <f>K17/K7-1</f>
        <v>-0.33169705469845723</v>
      </c>
      <c r="L23" s="360" t="s">
        <v>46</v>
      </c>
      <c r="M23" s="360" t="s">
        <v>46</v>
      </c>
      <c r="N23" s="312">
        <f>N17/N7-1</f>
        <v>-0.20792079207920788</v>
      </c>
      <c r="O23" s="360" t="s">
        <v>46</v>
      </c>
      <c r="P23" s="360" t="s">
        <v>46</v>
      </c>
      <c r="Q23" s="312">
        <f>Q17/Q7-1</f>
        <v>-0.64787205204662512</v>
      </c>
      <c r="R23" s="360" t="s">
        <v>46</v>
      </c>
      <c r="S23" s="361" t="s">
        <v>46</v>
      </c>
      <c r="U23" s="40"/>
      <c r="V23" s="435"/>
      <c r="W23" s="40"/>
    </row>
    <row r="24" spans="1:29" ht="17.25" customHeight="1" x14ac:dyDescent="0.25">
      <c r="A24" s="480" t="s">
        <v>139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</row>
    <row r="25" spans="1:29" ht="17.25" customHeight="1" x14ac:dyDescent="0.25">
      <c r="A25" s="482" t="s">
        <v>148</v>
      </c>
      <c r="B25" s="133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</row>
    <row r="26" spans="1:29" ht="17.25" customHeight="1" x14ac:dyDescent="0.25">
      <c r="A26" s="480" t="s">
        <v>140</v>
      </c>
      <c r="B26" s="40"/>
      <c r="C26" s="73"/>
      <c r="D26" s="73"/>
    </row>
    <row r="27" spans="1:29" ht="17.25" customHeight="1" x14ac:dyDescent="0.25">
      <c r="A27" s="480" t="s">
        <v>141</v>
      </c>
      <c r="B27" s="40"/>
      <c r="C27" s="153"/>
      <c r="D27" s="153"/>
    </row>
    <row r="28" spans="1:29" ht="17.25" customHeight="1" x14ac:dyDescent="0.25">
      <c r="A28" s="482" t="s">
        <v>142</v>
      </c>
      <c r="B28" s="40"/>
      <c r="C28" s="153"/>
      <c r="D28" s="153"/>
    </row>
    <row r="30" spans="1:29" x14ac:dyDescent="0.25"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</row>
    <row r="31" spans="1:29" x14ac:dyDescent="0.25"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</row>
    <row r="32" spans="1:29" x14ac:dyDescent="0.25"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</row>
    <row r="33" spans="3:19" x14ac:dyDescent="0.25"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</row>
    <row r="34" spans="3:19" x14ac:dyDescent="0.25"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</row>
    <row r="35" spans="3:19" x14ac:dyDescent="0.25"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</row>
  </sheetData>
  <mergeCells count="24">
    <mergeCell ref="A16:B16"/>
    <mergeCell ref="A17:B17"/>
    <mergeCell ref="A18:A19"/>
    <mergeCell ref="A20:A21"/>
    <mergeCell ref="A22:A23"/>
    <mergeCell ref="A11:B11"/>
    <mergeCell ref="A12:B12"/>
    <mergeCell ref="A13:B13"/>
    <mergeCell ref="A14:B14"/>
    <mergeCell ref="A15:B15"/>
    <mergeCell ref="A7:B7"/>
    <mergeCell ref="A8:B8"/>
    <mergeCell ref="A9:B9"/>
    <mergeCell ref="A10:B10"/>
    <mergeCell ref="N5:P5"/>
    <mergeCell ref="K4:P4"/>
    <mergeCell ref="K5:M5"/>
    <mergeCell ref="A3:B6"/>
    <mergeCell ref="E3:J3"/>
    <mergeCell ref="K3:S3"/>
    <mergeCell ref="E4:G5"/>
    <mergeCell ref="H4:J5"/>
    <mergeCell ref="Q4:S5"/>
    <mergeCell ref="C3:D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S23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Normal="100" workbookViewId="0"/>
  </sheetViews>
  <sheetFormatPr defaultColWidth="9.140625" defaultRowHeight="15" x14ac:dyDescent="0.25"/>
  <cols>
    <col min="1" max="1" width="20" style="109" customWidth="1"/>
    <col min="2" max="2" width="7.140625" style="109" customWidth="1"/>
    <col min="3" max="3" width="6.42578125" style="109" customWidth="1"/>
    <col min="4" max="4" width="7.140625" style="109" customWidth="1"/>
    <col min="5" max="6" width="6.42578125" style="109" customWidth="1"/>
    <col min="7" max="7" width="7.140625" style="109" customWidth="1"/>
    <col min="8" max="9" width="6.42578125" style="109" customWidth="1"/>
    <col min="10" max="10" width="7.140625" style="109" customWidth="1"/>
    <col min="11" max="12" width="6.42578125" style="109" customWidth="1"/>
    <col min="13" max="13" width="7.140625" style="109" customWidth="1"/>
    <col min="14" max="15" width="6.42578125" style="109" customWidth="1"/>
    <col min="16" max="16" width="7.140625" style="109" customWidth="1"/>
    <col min="17" max="17" width="6.42578125" style="109" customWidth="1"/>
    <col min="18" max="18" width="6.28515625" style="109" customWidth="1"/>
    <col min="19" max="16384" width="9.140625" style="109"/>
  </cols>
  <sheetData>
    <row r="1" spans="1:19" ht="17.25" customHeight="1" x14ac:dyDescent="0.25">
      <c r="A1" s="246" t="s">
        <v>271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261"/>
      <c r="M1" s="106"/>
      <c r="N1" s="106"/>
      <c r="O1" s="106"/>
      <c r="P1" s="106"/>
      <c r="Q1" s="106"/>
      <c r="R1" s="106"/>
    </row>
    <row r="2" spans="1:19" ht="17.25" customHeight="1" thickBot="1" x14ac:dyDescent="0.3">
      <c r="A2" s="181" t="s">
        <v>89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9" ht="17.25" customHeight="1" x14ac:dyDescent="0.25">
      <c r="A3" s="665" t="s">
        <v>86</v>
      </c>
      <c r="B3" s="665" t="s">
        <v>54</v>
      </c>
      <c r="C3" s="667"/>
      <c r="D3" s="643" t="s">
        <v>186</v>
      </c>
      <c r="E3" s="645"/>
      <c r="F3" s="645"/>
      <c r="G3" s="645"/>
      <c r="H3" s="645"/>
      <c r="I3" s="646"/>
      <c r="J3" s="665" t="s">
        <v>194</v>
      </c>
      <c r="K3" s="666"/>
      <c r="L3" s="666"/>
      <c r="M3" s="666"/>
      <c r="N3" s="666"/>
      <c r="O3" s="666"/>
      <c r="P3" s="666"/>
      <c r="Q3" s="666"/>
      <c r="R3" s="667"/>
    </row>
    <row r="4" spans="1:19" ht="17.25" customHeight="1" x14ac:dyDescent="0.25">
      <c r="A4" s="668"/>
      <c r="B4" s="668"/>
      <c r="C4" s="669"/>
      <c r="D4" s="763" t="s">
        <v>4</v>
      </c>
      <c r="E4" s="753"/>
      <c r="F4" s="753"/>
      <c r="G4" s="651" t="s">
        <v>56</v>
      </c>
      <c r="H4" s="753"/>
      <c r="I4" s="755"/>
      <c r="J4" s="657" t="s">
        <v>48</v>
      </c>
      <c r="K4" s="801"/>
      <c r="L4" s="801"/>
      <c r="M4" s="801"/>
      <c r="N4" s="801"/>
      <c r="O4" s="723"/>
      <c r="P4" s="651" t="s">
        <v>49</v>
      </c>
      <c r="Q4" s="803"/>
      <c r="R4" s="755"/>
    </row>
    <row r="5" spans="1:19" ht="17.25" customHeight="1" x14ac:dyDescent="0.25">
      <c r="A5" s="668"/>
      <c r="B5" s="766"/>
      <c r="C5" s="677"/>
      <c r="D5" s="764"/>
      <c r="E5" s="754"/>
      <c r="F5" s="754"/>
      <c r="G5" s="754"/>
      <c r="H5" s="754"/>
      <c r="I5" s="756"/>
      <c r="J5" s="802" t="s">
        <v>2</v>
      </c>
      <c r="K5" s="768"/>
      <c r="L5" s="675"/>
      <c r="M5" s="807" t="s">
        <v>66</v>
      </c>
      <c r="N5" s="805"/>
      <c r="O5" s="808"/>
      <c r="P5" s="754"/>
      <c r="Q5" s="674"/>
      <c r="R5" s="756"/>
    </row>
    <row r="6" spans="1:19" ht="17.25" customHeight="1" thickBot="1" x14ac:dyDescent="0.3">
      <c r="A6" s="670"/>
      <c r="B6" s="353" t="s">
        <v>59</v>
      </c>
      <c r="C6" s="346" t="s">
        <v>135</v>
      </c>
      <c r="D6" s="353" t="s">
        <v>59</v>
      </c>
      <c r="E6" s="345" t="s">
        <v>135</v>
      </c>
      <c r="F6" s="354" t="s">
        <v>84</v>
      </c>
      <c r="G6" s="345" t="s">
        <v>59</v>
      </c>
      <c r="H6" s="345" t="s">
        <v>135</v>
      </c>
      <c r="I6" s="355" t="s">
        <v>84</v>
      </c>
      <c r="J6" s="517" t="s">
        <v>59</v>
      </c>
      <c r="K6" s="515" t="s">
        <v>136</v>
      </c>
      <c r="L6" s="354" t="s">
        <v>84</v>
      </c>
      <c r="M6" s="515" t="s">
        <v>59</v>
      </c>
      <c r="N6" s="515" t="s">
        <v>137</v>
      </c>
      <c r="O6" s="354" t="s">
        <v>138</v>
      </c>
      <c r="P6" s="515" t="s">
        <v>59</v>
      </c>
      <c r="Q6" s="515" t="s">
        <v>136</v>
      </c>
      <c r="R6" s="355" t="s">
        <v>84</v>
      </c>
    </row>
    <row r="7" spans="1:19" ht="17.25" customHeight="1" x14ac:dyDescent="0.25">
      <c r="A7" s="97" t="s">
        <v>15</v>
      </c>
      <c r="B7" s="511">
        <v>3205</v>
      </c>
      <c r="C7" s="567">
        <v>3.330396072938272E-3</v>
      </c>
      <c r="D7" s="511">
        <v>1403</v>
      </c>
      <c r="E7" s="567">
        <v>3.0003763836375769E-3</v>
      </c>
      <c r="F7" s="570">
        <v>0.43775351014040564</v>
      </c>
      <c r="G7" s="547">
        <v>1802</v>
      </c>
      <c r="H7" s="567">
        <v>3.6423171766988721E-3</v>
      </c>
      <c r="I7" s="570">
        <v>0.56224648985959436</v>
      </c>
      <c r="J7" s="511">
        <v>1906</v>
      </c>
      <c r="K7" s="567">
        <v>3.4336836074935731E-3</v>
      </c>
      <c r="L7" s="570">
        <v>0.59469578783151322</v>
      </c>
      <c r="M7" s="547">
        <v>800</v>
      </c>
      <c r="N7" s="567">
        <v>7.3106095220689029E-3</v>
      </c>
      <c r="O7" s="573">
        <v>0.41972717733473242</v>
      </c>
      <c r="P7" s="547">
        <v>1299</v>
      </c>
      <c r="Q7" s="567">
        <v>3.1896164357325435E-3</v>
      </c>
      <c r="R7" s="574">
        <v>0.40530421216848672</v>
      </c>
      <c r="S7" s="94"/>
    </row>
    <row r="8" spans="1:19" ht="17.25" customHeight="1" x14ac:dyDescent="0.25">
      <c r="A8" s="99" t="s">
        <v>16</v>
      </c>
      <c r="B8" s="397">
        <v>184</v>
      </c>
      <c r="C8" s="568">
        <v>1.6580310880829016E-3</v>
      </c>
      <c r="D8" s="397">
        <v>88</v>
      </c>
      <c r="E8" s="568">
        <v>1.6344725111441308E-3</v>
      </c>
      <c r="F8" s="571">
        <v>0.47826086956521741</v>
      </c>
      <c r="G8" s="391">
        <v>96</v>
      </c>
      <c r="H8" s="568">
        <v>1.6802310317668679E-3</v>
      </c>
      <c r="I8" s="571">
        <v>0.52173913043478259</v>
      </c>
      <c r="J8" s="397">
        <v>117</v>
      </c>
      <c r="K8" s="568">
        <v>1.7422899944901941E-3</v>
      </c>
      <c r="L8" s="571">
        <v>0.63586956521739135</v>
      </c>
      <c r="M8" s="391">
        <v>48</v>
      </c>
      <c r="N8" s="568">
        <v>3.6120099330273158E-3</v>
      </c>
      <c r="O8" s="571">
        <v>0.41025641025641024</v>
      </c>
      <c r="P8" s="391">
        <v>67</v>
      </c>
      <c r="Q8" s="568">
        <v>1.5289124184199717E-3</v>
      </c>
      <c r="R8" s="575">
        <v>0.3641304347826087</v>
      </c>
      <c r="S8" s="94"/>
    </row>
    <row r="9" spans="1:19" ht="17.25" customHeight="1" x14ac:dyDescent="0.25">
      <c r="A9" s="99" t="s">
        <v>17</v>
      </c>
      <c r="B9" s="393">
        <v>334</v>
      </c>
      <c r="C9" s="568">
        <v>2.4431277887499085E-3</v>
      </c>
      <c r="D9" s="393">
        <v>137</v>
      </c>
      <c r="E9" s="568">
        <v>2.0605531908493391E-3</v>
      </c>
      <c r="F9" s="571">
        <v>0.41017964071856289</v>
      </c>
      <c r="G9" s="392">
        <v>197</v>
      </c>
      <c r="H9" s="568">
        <v>2.8053486749355623E-3</v>
      </c>
      <c r="I9" s="571">
        <v>0.58982035928143717</v>
      </c>
      <c r="J9" s="393">
        <v>192</v>
      </c>
      <c r="K9" s="568">
        <v>2.363978871938832E-3</v>
      </c>
      <c r="L9" s="571">
        <v>0.57485029940119758</v>
      </c>
      <c r="M9" s="392">
        <v>83</v>
      </c>
      <c r="N9" s="568">
        <v>5.0554269703983433E-3</v>
      </c>
      <c r="O9" s="571">
        <v>0.43229166666666669</v>
      </c>
      <c r="P9" s="392">
        <v>142</v>
      </c>
      <c r="Q9" s="568">
        <v>2.5589735272386512E-3</v>
      </c>
      <c r="R9" s="575">
        <v>0.42514970059880242</v>
      </c>
      <c r="S9" s="94"/>
    </row>
    <row r="10" spans="1:19" ht="17.25" customHeight="1" x14ac:dyDescent="0.25">
      <c r="A10" s="99" t="s">
        <v>18</v>
      </c>
      <c r="B10" s="393">
        <v>202</v>
      </c>
      <c r="C10" s="568">
        <v>3.4740136896777079E-3</v>
      </c>
      <c r="D10" s="393">
        <v>85</v>
      </c>
      <c r="E10" s="568">
        <v>3.0114079217742505E-3</v>
      </c>
      <c r="F10" s="571">
        <v>0.42079207920792078</v>
      </c>
      <c r="G10" s="392">
        <v>117</v>
      </c>
      <c r="H10" s="568">
        <v>3.9104278074866307E-3</v>
      </c>
      <c r="I10" s="571">
        <v>0.57920792079207917</v>
      </c>
      <c r="J10" s="393">
        <v>132</v>
      </c>
      <c r="K10" s="568">
        <v>3.9543452862406759E-3</v>
      </c>
      <c r="L10" s="571">
        <v>0.65346534653465349</v>
      </c>
      <c r="M10" s="392">
        <v>42</v>
      </c>
      <c r="N10" s="568">
        <v>6.4526040866492553E-3</v>
      </c>
      <c r="O10" s="571">
        <v>0.31818181818181818</v>
      </c>
      <c r="P10" s="392">
        <v>70</v>
      </c>
      <c r="Q10" s="568">
        <v>2.826569755703614E-3</v>
      </c>
      <c r="R10" s="575">
        <v>0.34653465346534651</v>
      </c>
      <c r="S10" s="94"/>
    </row>
    <row r="11" spans="1:19" ht="17.25" customHeight="1" x14ac:dyDescent="0.25">
      <c r="A11" s="99" t="s">
        <v>19</v>
      </c>
      <c r="B11" s="393">
        <v>175</v>
      </c>
      <c r="C11" s="568">
        <v>3.3332698424791908E-3</v>
      </c>
      <c r="D11" s="393">
        <v>84</v>
      </c>
      <c r="E11" s="568">
        <v>3.2716650438169427E-3</v>
      </c>
      <c r="F11" s="571">
        <v>0.48</v>
      </c>
      <c r="G11" s="392">
        <v>91</v>
      </c>
      <c r="H11" s="568">
        <v>3.3922314172817416E-3</v>
      </c>
      <c r="I11" s="571">
        <v>0.52</v>
      </c>
      <c r="J11" s="393">
        <v>99</v>
      </c>
      <c r="K11" s="568">
        <v>3.3E-3</v>
      </c>
      <c r="L11" s="571">
        <v>0.56571428571428573</v>
      </c>
      <c r="M11" s="392">
        <v>48</v>
      </c>
      <c r="N11" s="568">
        <v>8.2559339525283791E-3</v>
      </c>
      <c r="O11" s="571">
        <v>0.48484848484848486</v>
      </c>
      <c r="P11" s="392">
        <v>76</v>
      </c>
      <c r="Q11" s="568">
        <v>3.3776276609928449E-3</v>
      </c>
      <c r="R11" s="575">
        <v>0.43428571428571427</v>
      </c>
      <c r="S11" s="94"/>
    </row>
    <row r="12" spans="1:19" ht="17.25" customHeight="1" x14ac:dyDescent="0.25">
      <c r="A12" s="99" t="s">
        <v>20</v>
      </c>
      <c r="B12" s="393">
        <v>98</v>
      </c>
      <c r="C12" s="568">
        <v>3.8964653492902868E-3</v>
      </c>
      <c r="D12" s="393">
        <v>43</v>
      </c>
      <c r="E12" s="568">
        <v>3.5370568396808424E-3</v>
      </c>
      <c r="F12" s="571">
        <v>0.43877551020408162</v>
      </c>
      <c r="G12" s="392">
        <v>55</v>
      </c>
      <c r="H12" s="568">
        <v>4.2327227951362168E-3</v>
      </c>
      <c r="I12" s="571">
        <v>0.56122448979591832</v>
      </c>
      <c r="J12" s="393">
        <v>49</v>
      </c>
      <c r="K12" s="568">
        <v>3.4504612351242869E-3</v>
      </c>
      <c r="L12" s="571">
        <v>0.5</v>
      </c>
      <c r="M12" s="392">
        <v>29</v>
      </c>
      <c r="N12" s="568">
        <v>1.0661764705882353E-2</v>
      </c>
      <c r="O12" s="571">
        <v>0.59183673469387754</v>
      </c>
      <c r="P12" s="392">
        <v>49</v>
      </c>
      <c r="Q12" s="568">
        <v>4.4748858447488582E-3</v>
      </c>
      <c r="R12" s="575">
        <v>0.5</v>
      </c>
      <c r="S12" s="94"/>
    </row>
    <row r="13" spans="1:19" ht="17.25" customHeight="1" x14ac:dyDescent="0.25">
      <c r="A13" s="99" t="s">
        <v>21</v>
      </c>
      <c r="B13" s="393">
        <v>475</v>
      </c>
      <c r="C13" s="568">
        <v>6.2590591645803138E-3</v>
      </c>
      <c r="D13" s="393">
        <v>218</v>
      </c>
      <c r="E13" s="568">
        <v>5.9197306251018303E-3</v>
      </c>
      <c r="F13" s="571">
        <v>0.4589473684210526</v>
      </c>
      <c r="G13" s="392">
        <v>257</v>
      </c>
      <c r="H13" s="568">
        <v>6.5789473684210523E-3</v>
      </c>
      <c r="I13" s="571">
        <v>0.54105263157894734</v>
      </c>
      <c r="J13" s="393">
        <v>297</v>
      </c>
      <c r="K13" s="568">
        <v>7.0048821906177035E-3</v>
      </c>
      <c r="L13" s="571">
        <v>0.62526315789473685</v>
      </c>
      <c r="M13" s="392">
        <v>133</v>
      </c>
      <c r="N13" s="568">
        <v>1.6022166004095891E-2</v>
      </c>
      <c r="O13" s="571">
        <v>0.44781144781144783</v>
      </c>
      <c r="P13" s="392">
        <v>178</v>
      </c>
      <c r="Q13" s="568">
        <v>5.3148607088471531E-3</v>
      </c>
      <c r="R13" s="575">
        <v>0.37473684210526315</v>
      </c>
      <c r="S13" s="94"/>
    </row>
    <row r="14" spans="1:19" ht="17.25" customHeight="1" x14ac:dyDescent="0.25">
      <c r="A14" s="99" t="s">
        <v>22</v>
      </c>
      <c r="B14" s="393">
        <v>166</v>
      </c>
      <c r="C14" s="568">
        <v>3.9739538446806472E-3</v>
      </c>
      <c r="D14" s="393">
        <v>71</v>
      </c>
      <c r="E14" s="568">
        <v>3.4867161027353532E-3</v>
      </c>
      <c r="F14" s="571">
        <v>0.42771084337349397</v>
      </c>
      <c r="G14" s="392">
        <v>95</v>
      </c>
      <c r="H14" s="568">
        <v>4.4373861460133592E-3</v>
      </c>
      <c r="I14" s="571">
        <v>0.57228915662650603</v>
      </c>
      <c r="J14" s="393">
        <v>102</v>
      </c>
      <c r="K14" s="568">
        <v>4.3110735418427724E-3</v>
      </c>
      <c r="L14" s="571">
        <v>0.61445783132530118</v>
      </c>
      <c r="M14" s="392">
        <v>39</v>
      </c>
      <c r="N14" s="568">
        <v>8.6206896551724137E-3</v>
      </c>
      <c r="O14" s="571">
        <v>0.38235294117647056</v>
      </c>
      <c r="P14" s="392">
        <v>64</v>
      </c>
      <c r="Q14" s="568">
        <v>3.5335689045936395E-3</v>
      </c>
      <c r="R14" s="575">
        <v>0.38554216867469882</v>
      </c>
      <c r="S14" s="94"/>
    </row>
    <row r="15" spans="1:19" ht="17.25" customHeight="1" x14ac:dyDescent="0.25">
      <c r="A15" s="99" t="s">
        <v>23</v>
      </c>
      <c r="B15" s="393">
        <v>150</v>
      </c>
      <c r="C15" s="568">
        <v>3.009027081243731E-3</v>
      </c>
      <c r="D15" s="393">
        <v>60</v>
      </c>
      <c r="E15" s="568">
        <v>2.4874590605696283E-3</v>
      </c>
      <c r="F15" s="571">
        <v>0.4</v>
      </c>
      <c r="G15" s="392">
        <v>90</v>
      </c>
      <c r="H15" s="568">
        <v>3.4979983676007619E-3</v>
      </c>
      <c r="I15" s="571">
        <v>0.6</v>
      </c>
      <c r="J15" s="393">
        <v>86</v>
      </c>
      <c r="K15" s="568">
        <v>3.0564736823399793E-3</v>
      </c>
      <c r="L15" s="571">
        <v>0.57333333333333336</v>
      </c>
      <c r="M15" s="392">
        <v>26</v>
      </c>
      <c r="N15" s="568">
        <v>4.8148148148148152E-3</v>
      </c>
      <c r="O15" s="571">
        <v>0.30232558139534882</v>
      </c>
      <c r="P15" s="392">
        <v>64</v>
      </c>
      <c r="Q15" s="568">
        <v>2.9475429466218396E-3</v>
      </c>
      <c r="R15" s="575">
        <v>0.42666666666666669</v>
      </c>
      <c r="S15" s="94"/>
    </row>
    <row r="16" spans="1:19" ht="17.25" customHeight="1" x14ac:dyDescent="0.25">
      <c r="A16" s="99" t="s">
        <v>24</v>
      </c>
      <c r="B16" s="393">
        <v>142</v>
      </c>
      <c r="C16" s="568">
        <v>2.9923715598263582E-3</v>
      </c>
      <c r="D16" s="393">
        <v>57</v>
      </c>
      <c r="E16" s="568">
        <v>2.4655045633461656E-3</v>
      </c>
      <c r="F16" s="571">
        <v>0.40140845070422537</v>
      </c>
      <c r="G16" s="392">
        <v>85</v>
      </c>
      <c r="H16" s="568">
        <v>3.492911444421615E-3</v>
      </c>
      <c r="I16" s="571">
        <v>0.59859154929577463</v>
      </c>
      <c r="J16" s="393">
        <v>77</v>
      </c>
      <c r="K16" s="568">
        <v>2.8345297257500461E-3</v>
      </c>
      <c r="L16" s="571">
        <v>0.54225352112676062</v>
      </c>
      <c r="M16" s="392">
        <v>29</v>
      </c>
      <c r="N16" s="568">
        <v>5.4205607476635513E-3</v>
      </c>
      <c r="O16" s="571">
        <v>0.37662337662337664</v>
      </c>
      <c r="P16" s="392">
        <v>65</v>
      </c>
      <c r="Q16" s="568">
        <v>3.2037064419143378E-3</v>
      </c>
      <c r="R16" s="575">
        <v>0.45774647887323944</v>
      </c>
      <c r="S16" s="94"/>
    </row>
    <row r="17" spans="1:19" ht="17.25" customHeight="1" x14ac:dyDescent="0.25">
      <c r="A17" s="99" t="s">
        <v>25</v>
      </c>
      <c r="B17" s="393">
        <v>120</v>
      </c>
      <c r="C17" s="568">
        <v>2.6420660956868272E-3</v>
      </c>
      <c r="D17" s="393">
        <v>49</v>
      </c>
      <c r="E17" s="568">
        <v>2.2302125529106548E-3</v>
      </c>
      <c r="F17" s="571">
        <v>0.40833333333333333</v>
      </c>
      <c r="G17" s="392">
        <v>71</v>
      </c>
      <c r="H17" s="568">
        <v>3.0279767997270558E-3</v>
      </c>
      <c r="I17" s="571">
        <v>0.59166666666666667</v>
      </c>
      <c r="J17" s="393">
        <v>77</v>
      </c>
      <c r="K17" s="568">
        <v>2.9849589083578848E-3</v>
      </c>
      <c r="L17" s="571">
        <v>0.64166666666666672</v>
      </c>
      <c r="M17" s="392">
        <v>32</v>
      </c>
      <c r="N17" s="568">
        <v>6.2281043207473722E-3</v>
      </c>
      <c r="O17" s="571">
        <v>0.41558441558441561</v>
      </c>
      <c r="P17" s="392">
        <v>43</v>
      </c>
      <c r="Q17" s="568">
        <v>2.1913061203689549E-3</v>
      </c>
      <c r="R17" s="575">
        <v>0.35833333333333334</v>
      </c>
      <c r="S17" s="94"/>
    </row>
    <row r="18" spans="1:19" ht="17.25" customHeight="1" x14ac:dyDescent="0.25">
      <c r="A18" s="99" t="s">
        <v>26</v>
      </c>
      <c r="B18" s="393">
        <v>376</v>
      </c>
      <c r="C18" s="568">
        <v>3.5176349518196278E-3</v>
      </c>
      <c r="D18" s="393">
        <v>170</v>
      </c>
      <c r="E18" s="568">
        <v>3.2630184840400007E-3</v>
      </c>
      <c r="F18" s="571">
        <v>0.4521276595744681</v>
      </c>
      <c r="G18" s="392">
        <v>206</v>
      </c>
      <c r="H18" s="568">
        <v>3.759741563395448E-3</v>
      </c>
      <c r="I18" s="571">
        <v>0.5478723404255319</v>
      </c>
      <c r="J18" s="393">
        <v>212</v>
      </c>
      <c r="K18" s="568">
        <v>3.3854457769757749E-3</v>
      </c>
      <c r="L18" s="571">
        <v>0.56382978723404253</v>
      </c>
      <c r="M18" s="392">
        <v>67</v>
      </c>
      <c r="N18" s="568">
        <v>5.3039898670044329E-3</v>
      </c>
      <c r="O18" s="571">
        <v>0.31603773584905659</v>
      </c>
      <c r="P18" s="392">
        <v>164</v>
      </c>
      <c r="Q18" s="568">
        <v>3.7046240032528404E-3</v>
      </c>
      <c r="R18" s="575">
        <v>0.43617021276595747</v>
      </c>
      <c r="S18" s="94"/>
    </row>
    <row r="19" spans="1:19" ht="17.25" customHeight="1" x14ac:dyDescent="0.25">
      <c r="A19" s="99" t="s">
        <v>27</v>
      </c>
      <c r="B19" s="393">
        <v>243</v>
      </c>
      <c r="C19" s="568">
        <v>4.3433187960248802E-3</v>
      </c>
      <c r="D19" s="393">
        <v>101</v>
      </c>
      <c r="E19" s="568">
        <v>3.713235294117647E-3</v>
      </c>
      <c r="F19" s="571">
        <v>0.41563786008230452</v>
      </c>
      <c r="G19" s="392">
        <v>142</v>
      </c>
      <c r="H19" s="568">
        <v>4.9394740503687215E-3</v>
      </c>
      <c r="I19" s="571">
        <v>0.58436213991769548</v>
      </c>
      <c r="J19" s="393">
        <v>130</v>
      </c>
      <c r="K19" s="568">
        <v>4.0840689893500044E-3</v>
      </c>
      <c r="L19" s="571">
        <v>0.53497942386831276</v>
      </c>
      <c r="M19" s="392">
        <v>54</v>
      </c>
      <c r="N19" s="568">
        <v>8.6193136472466087E-3</v>
      </c>
      <c r="O19" s="571">
        <v>0.41538461538461541</v>
      </c>
      <c r="P19" s="392">
        <v>113</v>
      </c>
      <c r="Q19" s="568">
        <v>4.6854915619687354E-3</v>
      </c>
      <c r="R19" s="575">
        <v>0.46502057613168724</v>
      </c>
      <c r="S19" s="94"/>
    </row>
    <row r="20" spans="1:19" ht="17.25" customHeight="1" x14ac:dyDescent="0.25">
      <c r="A20" s="99" t="s">
        <v>28</v>
      </c>
      <c r="B20" s="393">
        <v>132</v>
      </c>
      <c r="C20" s="568">
        <v>2.5977604156416667E-3</v>
      </c>
      <c r="D20" s="393">
        <v>55</v>
      </c>
      <c r="E20" s="568">
        <v>2.2372274650178979E-3</v>
      </c>
      <c r="F20" s="571">
        <v>0.41666666666666669</v>
      </c>
      <c r="G20" s="392">
        <v>77</v>
      </c>
      <c r="H20" s="568">
        <v>2.9356818788364024E-3</v>
      </c>
      <c r="I20" s="571">
        <v>0.58333333333333337</v>
      </c>
      <c r="J20" s="393">
        <v>72</v>
      </c>
      <c r="K20" s="568">
        <v>2.5241901556583928E-3</v>
      </c>
      <c r="L20" s="571">
        <v>0.54545454545454541</v>
      </c>
      <c r="M20" s="392">
        <v>32</v>
      </c>
      <c r="N20" s="568">
        <v>5.8055152394775036E-3</v>
      </c>
      <c r="O20" s="571">
        <v>0.44444444444444442</v>
      </c>
      <c r="P20" s="392">
        <v>60</v>
      </c>
      <c r="Q20" s="568">
        <v>2.6919108080218942E-3</v>
      </c>
      <c r="R20" s="575">
        <v>0.45454545454545453</v>
      </c>
      <c r="S20" s="94"/>
    </row>
    <row r="21" spans="1:19" ht="17.25" customHeight="1" thickBot="1" x14ac:dyDescent="0.3">
      <c r="A21" s="98" t="s">
        <v>29</v>
      </c>
      <c r="B21" s="58">
        <v>408</v>
      </c>
      <c r="C21" s="569">
        <v>3.8920527716566982E-3</v>
      </c>
      <c r="D21" s="58">
        <v>185</v>
      </c>
      <c r="E21" s="569">
        <v>3.6317235963879073E-3</v>
      </c>
      <c r="F21" s="572">
        <v>0.45343137254901961</v>
      </c>
      <c r="G21" s="39">
        <v>223</v>
      </c>
      <c r="H21" s="569">
        <v>4.138135797658149E-3</v>
      </c>
      <c r="I21" s="572">
        <v>0.54656862745098034</v>
      </c>
      <c r="J21" s="58">
        <v>264</v>
      </c>
      <c r="K21" s="569">
        <v>4.4744245957764146E-3</v>
      </c>
      <c r="L21" s="572">
        <v>0.6470588235294118</v>
      </c>
      <c r="M21" s="39">
        <v>138</v>
      </c>
      <c r="N21" s="569">
        <v>1.1939781969198824E-2</v>
      </c>
      <c r="O21" s="572">
        <v>0.52272727272727271</v>
      </c>
      <c r="P21" s="39">
        <v>144</v>
      </c>
      <c r="Q21" s="569">
        <v>3.1422523839657844E-3</v>
      </c>
      <c r="R21" s="576">
        <v>0.35294117647058826</v>
      </c>
      <c r="S21" s="94"/>
    </row>
    <row r="22" spans="1:19" ht="17.25" customHeight="1" x14ac:dyDescent="0.25">
      <c r="A22" s="480" t="s">
        <v>143</v>
      </c>
      <c r="B22" s="153"/>
      <c r="C22" s="153"/>
    </row>
    <row r="23" spans="1:19" ht="17.25" customHeight="1" x14ac:dyDescent="0.25">
      <c r="A23" s="482" t="s">
        <v>144</v>
      </c>
      <c r="B23" s="153"/>
      <c r="C23" s="153"/>
    </row>
    <row r="24" spans="1:19" ht="17.25" customHeight="1" x14ac:dyDescent="0.25">
      <c r="A24" s="480" t="s">
        <v>145</v>
      </c>
      <c r="B24" s="153"/>
      <c r="C24" s="153"/>
    </row>
    <row r="25" spans="1:19" ht="17.25" customHeight="1" x14ac:dyDescent="0.25">
      <c r="A25" s="480" t="s">
        <v>146</v>
      </c>
      <c r="B25" s="153"/>
      <c r="C25" s="153"/>
    </row>
    <row r="26" spans="1:19" ht="17.25" customHeight="1" x14ac:dyDescent="0.25">
      <c r="A26" s="482" t="s">
        <v>147</v>
      </c>
      <c r="B26" s="153"/>
      <c r="C26" s="153"/>
    </row>
    <row r="27" spans="1:19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9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</sheetData>
  <mergeCells count="10">
    <mergeCell ref="A3:A6"/>
    <mergeCell ref="D3:I3"/>
    <mergeCell ref="J3:R3"/>
    <mergeCell ref="D4:F5"/>
    <mergeCell ref="G4:I5"/>
    <mergeCell ref="J4:O4"/>
    <mergeCell ref="P4:R5"/>
    <mergeCell ref="J5:L5"/>
    <mergeCell ref="M5:O5"/>
    <mergeCell ref="B3:C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8" orientation="landscape" r:id="rId1"/>
  <colBreaks count="1" manualBreakCount="1">
    <brk id="18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7"/>
  <sheetViews>
    <sheetView zoomScaleNormal="100" workbookViewId="0"/>
  </sheetViews>
  <sheetFormatPr defaultColWidth="9.140625" defaultRowHeight="15" x14ac:dyDescent="0.25"/>
  <cols>
    <col min="1" max="1" width="12.85546875" style="109" customWidth="1"/>
    <col min="2" max="2" width="5.85546875" style="109" customWidth="1"/>
    <col min="3" max="5" width="7.85546875" style="109" customWidth="1"/>
    <col min="6" max="13" width="7.140625" style="109" customWidth="1"/>
    <col min="14" max="14" width="7.85546875" style="109" customWidth="1"/>
    <col min="15" max="15" width="7.140625" style="109" customWidth="1"/>
    <col min="16" max="17" width="7.85546875" style="109" customWidth="1"/>
    <col min="18" max="29" width="6.7109375" style="109" customWidth="1"/>
    <col min="30" max="32" width="9.140625" style="109"/>
    <col min="33" max="44" width="7.5703125" style="109" customWidth="1"/>
    <col min="45" max="16384" width="9.140625" style="109"/>
  </cols>
  <sheetData>
    <row r="1" spans="1:44" s="9" customFormat="1" ht="17.25" customHeight="1" x14ac:dyDescent="0.25">
      <c r="A1" s="477" t="s">
        <v>272</v>
      </c>
      <c r="B1" s="23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/>
      <c r="P1" s="132"/>
      <c r="Q1"/>
      <c r="R1"/>
    </row>
    <row r="2" spans="1:44" s="107" customFormat="1" ht="17.25" customHeight="1" thickBot="1" x14ac:dyDescent="0.3">
      <c r="A2" s="181" t="s">
        <v>89</v>
      </c>
      <c r="C2"/>
      <c r="D2"/>
    </row>
    <row r="3" spans="1:44" ht="17.25" customHeight="1" x14ac:dyDescent="0.25">
      <c r="A3" s="665" t="s">
        <v>93</v>
      </c>
      <c r="B3" s="667"/>
      <c r="C3" s="793" t="s">
        <v>152</v>
      </c>
      <c r="D3" s="795" t="s">
        <v>186</v>
      </c>
      <c r="E3" s="796"/>
      <c r="F3" s="818" t="s">
        <v>185</v>
      </c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796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  <c r="AJ3" s="444"/>
      <c r="AK3" s="444"/>
      <c r="AL3" s="444"/>
      <c r="AM3" s="444"/>
      <c r="AN3" s="444"/>
    </row>
    <row r="4" spans="1:44" ht="17.25" customHeight="1" x14ac:dyDescent="0.25">
      <c r="A4" s="668"/>
      <c r="B4" s="669"/>
      <c r="C4" s="815"/>
      <c r="D4" s="819"/>
      <c r="E4" s="783"/>
      <c r="F4" s="786" t="s">
        <v>183</v>
      </c>
      <c r="G4" s="782"/>
      <c r="H4" s="782"/>
      <c r="I4" s="782"/>
      <c r="J4" s="787" t="s">
        <v>149</v>
      </c>
      <c r="K4" s="815"/>
      <c r="L4" s="815"/>
      <c r="M4" s="815"/>
      <c r="N4" s="781" t="s">
        <v>150</v>
      </c>
      <c r="O4" s="782"/>
      <c r="P4" s="782"/>
      <c r="Q4" s="783"/>
      <c r="Y4" s="444"/>
      <c r="Z4" s="444"/>
      <c r="AA4" s="444"/>
      <c r="AB4" s="444"/>
      <c r="AC4" s="444"/>
      <c r="AD4" s="444"/>
      <c r="AE4" s="444"/>
      <c r="AF4" s="444"/>
      <c r="AG4" s="444"/>
      <c r="AH4" s="444"/>
      <c r="AI4" s="444"/>
      <c r="AJ4" s="444"/>
      <c r="AK4" s="444"/>
      <c r="AL4" s="444"/>
      <c r="AM4" s="444"/>
      <c r="AN4" s="444"/>
    </row>
    <row r="5" spans="1:44" ht="17.25" customHeight="1" x14ac:dyDescent="0.25">
      <c r="A5" s="668"/>
      <c r="B5" s="669"/>
      <c r="C5" s="815"/>
      <c r="D5" s="369" t="s">
        <v>4</v>
      </c>
      <c r="E5" s="365" t="s">
        <v>56</v>
      </c>
      <c r="F5" s="785" t="s">
        <v>2</v>
      </c>
      <c r="G5" s="811"/>
      <c r="H5" s="364" t="s">
        <v>4</v>
      </c>
      <c r="I5" s="364" t="s">
        <v>56</v>
      </c>
      <c r="J5" s="787" t="s">
        <v>2</v>
      </c>
      <c r="K5" s="815"/>
      <c r="L5" s="364" t="s">
        <v>4</v>
      </c>
      <c r="M5" s="364" t="s">
        <v>56</v>
      </c>
      <c r="N5" s="787" t="s">
        <v>2</v>
      </c>
      <c r="O5" s="811"/>
      <c r="P5" s="364" t="s">
        <v>4</v>
      </c>
      <c r="Q5" s="365" t="s">
        <v>56</v>
      </c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444"/>
      <c r="AL5" s="444"/>
      <c r="AM5" s="444"/>
      <c r="AN5" s="444"/>
    </row>
    <row r="6" spans="1:44" ht="17.25" customHeight="1" thickBot="1" x14ac:dyDescent="0.3">
      <c r="A6" s="668"/>
      <c r="B6" s="669"/>
      <c r="C6" s="408" t="s">
        <v>59</v>
      </c>
      <c r="D6" s="407" t="s">
        <v>59</v>
      </c>
      <c r="E6" s="409" t="s">
        <v>59</v>
      </c>
      <c r="F6" s="406" t="s">
        <v>59</v>
      </c>
      <c r="G6" s="405" t="s">
        <v>61</v>
      </c>
      <c r="H6" s="406" t="s">
        <v>59</v>
      </c>
      <c r="I6" s="405" t="s">
        <v>59</v>
      </c>
      <c r="J6" s="405" t="s">
        <v>59</v>
      </c>
      <c r="K6" s="405" t="s">
        <v>61</v>
      </c>
      <c r="L6" s="406" t="s">
        <v>59</v>
      </c>
      <c r="M6" s="405" t="s">
        <v>59</v>
      </c>
      <c r="N6" s="405" t="s">
        <v>59</v>
      </c>
      <c r="O6" s="405" t="s">
        <v>61</v>
      </c>
      <c r="P6" s="405" t="s">
        <v>59</v>
      </c>
      <c r="Q6" s="409" t="s">
        <v>59</v>
      </c>
      <c r="Y6" s="444"/>
      <c r="Z6" s="444"/>
      <c r="AA6" s="444"/>
      <c r="AB6" s="444"/>
      <c r="AC6" s="444"/>
      <c r="AD6" s="444"/>
      <c r="AE6" s="444"/>
      <c r="AF6" s="444"/>
      <c r="AG6" s="444"/>
      <c r="AH6" s="444"/>
      <c r="AI6" s="444"/>
      <c r="AJ6" s="444"/>
      <c r="AK6" s="444"/>
      <c r="AL6" s="444"/>
      <c r="AM6" s="444"/>
      <c r="AN6" s="444"/>
    </row>
    <row r="7" spans="1:44" s="16" customFormat="1" ht="17.25" customHeight="1" x14ac:dyDescent="0.25">
      <c r="A7" s="816" t="s">
        <v>5</v>
      </c>
      <c r="B7" s="817"/>
      <c r="C7" s="577">
        <v>88590</v>
      </c>
      <c r="D7" s="578">
        <v>41843</v>
      </c>
      <c r="E7" s="579">
        <v>46747</v>
      </c>
      <c r="F7" s="586">
        <v>782</v>
      </c>
      <c r="G7" s="580">
        <v>8.8271813974489226E-3</v>
      </c>
      <c r="H7" s="581">
        <v>287</v>
      </c>
      <c r="I7" s="581">
        <v>495</v>
      </c>
      <c r="J7" s="582">
        <v>3711</v>
      </c>
      <c r="K7" s="583">
        <v>4.1889603792753131E-2</v>
      </c>
      <c r="L7" s="582">
        <v>1240</v>
      </c>
      <c r="M7" s="582">
        <v>2471</v>
      </c>
      <c r="N7" s="581">
        <v>84097</v>
      </c>
      <c r="O7" s="584">
        <v>0.94928321480979794</v>
      </c>
      <c r="P7" s="582">
        <v>40316</v>
      </c>
      <c r="Q7" s="579">
        <v>43781</v>
      </c>
      <c r="R7" s="25"/>
      <c r="S7" s="25"/>
      <c r="T7" s="25"/>
      <c r="U7" s="25"/>
      <c r="V7" s="25"/>
      <c r="W7" s="25"/>
    </row>
    <row r="8" spans="1:44" s="16" customFormat="1" ht="17.25" customHeight="1" x14ac:dyDescent="0.25">
      <c r="A8" s="663" t="s">
        <v>6</v>
      </c>
      <c r="B8" s="664"/>
      <c r="C8" s="129">
        <v>82237</v>
      </c>
      <c r="D8" s="411">
        <v>39130</v>
      </c>
      <c r="E8" s="412">
        <v>43107</v>
      </c>
      <c r="F8" s="411">
        <v>670</v>
      </c>
      <c r="G8" s="419">
        <v>8.1471843574060336E-3</v>
      </c>
      <c r="H8" s="410">
        <v>263</v>
      </c>
      <c r="I8" s="410">
        <v>407</v>
      </c>
      <c r="J8" s="398">
        <v>3182</v>
      </c>
      <c r="K8" s="420">
        <v>3.8693045709352239E-2</v>
      </c>
      <c r="L8" s="398">
        <v>1190</v>
      </c>
      <c r="M8" s="398">
        <v>1992</v>
      </c>
      <c r="N8" s="410">
        <v>78385</v>
      </c>
      <c r="O8" s="421">
        <v>0.9531597699332417</v>
      </c>
      <c r="P8" s="398">
        <v>37677</v>
      </c>
      <c r="Q8" s="412">
        <v>40708</v>
      </c>
      <c r="R8" s="25"/>
      <c r="S8" s="25"/>
      <c r="T8" s="25"/>
      <c r="U8" s="25"/>
      <c r="V8" s="25"/>
      <c r="W8" s="25"/>
    </row>
    <row r="9" spans="1:44" s="16" customFormat="1" ht="17.25" customHeight="1" x14ac:dyDescent="0.25">
      <c r="A9" s="663" t="s">
        <v>7</v>
      </c>
      <c r="B9" s="664"/>
      <c r="C9" s="129">
        <v>78874</v>
      </c>
      <c r="D9" s="411">
        <v>37601</v>
      </c>
      <c r="E9" s="412">
        <v>41273</v>
      </c>
      <c r="F9" s="411">
        <v>612</v>
      </c>
      <c r="G9" s="419">
        <v>7.7592108933235288E-3</v>
      </c>
      <c r="H9" s="410">
        <v>229</v>
      </c>
      <c r="I9" s="410">
        <v>383</v>
      </c>
      <c r="J9" s="398">
        <v>3192</v>
      </c>
      <c r="K9" s="420">
        <v>4.0469609757334483E-2</v>
      </c>
      <c r="L9" s="398">
        <v>1123</v>
      </c>
      <c r="M9" s="398">
        <v>2069</v>
      </c>
      <c r="N9" s="410">
        <v>75070</v>
      </c>
      <c r="O9" s="421">
        <v>0.95177117934934197</v>
      </c>
      <c r="P9" s="398">
        <v>36249</v>
      </c>
      <c r="Q9" s="412">
        <v>38821</v>
      </c>
      <c r="R9" s="25"/>
      <c r="S9" s="25"/>
      <c r="T9" s="25"/>
      <c r="U9" s="25"/>
      <c r="V9" s="25"/>
      <c r="W9" s="25"/>
    </row>
    <row r="10" spans="1:44" s="16" customFormat="1" ht="17.25" customHeight="1" x14ac:dyDescent="0.25">
      <c r="A10" s="663" t="s">
        <v>8</v>
      </c>
      <c r="B10" s="664"/>
      <c r="C10" s="129">
        <v>78247</v>
      </c>
      <c r="D10" s="411">
        <v>37539</v>
      </c>
      <c r="E10" s="412">
        <v>40708</v>
      </c>
      <c r="F10" s="411">
        <v>582</v>
      </c>
      <c r="G10" s="419">
        <v>7.4379848428693749E-3</v>
      </c>
      <c r="H10" s="410">
        <v>241</v>
      </c>
      <c r="I10" s="410">
        <v>341</v>
      </c>
      <c r="J10" s="398">
        <v>2933</v>
      </c>
      <c r="K10" s="420">
        <v>3.7483865196109752E-2</v>
      </c>
      <c r="L10" s="398">
        <v>1054</v>
      </c>
      <c r="M10" s="398">
        <v>1879</v>
      </c>
      <c r="N10" s="410">
        <v>74732</v>
      </c>
      <c r="O10" s="421">
        <v>0.95507814996102092</v>
      </c>
      <c r="P10" s="398">
        <v>36244</v>
      </c>
      <c r="Q10" s="412">
        <v>38488</v>
      </c>
      <c r="R10" s="25"/>
      <c r="S10" s="25"/>
      <c r="T10" s="25"/>
      <c r="U10" s="25"/>
      <c r="V10" s="25"/>
      <c r="W10" s="25"/>
    </row>
    <row r="11" spans="1:44" s="16" customFormat="1" ht="17.25" customHeight="1" x14ac:dyDescent="0.25">
      <c r="A11" s="663" t="s">
        <v>9</v>
      </c>
      <c r="B11" s="664"/>
      <c r="C11" s="129">
        <v>78946</v>
      </c>
      <c r="D11" s="411">
        <v>37916</v>
      </c>
      <c r="E11" s="412">
        <v>41030</v>
      </c>
      <c r="F11" s="411">
        <v>658</v>
      </c>
      <c r="G11" s="419">
        <v>8.3348111367263691E-3</v>
      </c>
      <c r="H11" s="410">
        <v>238</v>
      </c>
      <c r="I11" s="410">
        <v>420</v>
      </c>
      <c r="J11" s="398">
        <v>3163</v>
      </c>
      <c r="K11" s="420">
        <v>4.0065361132926303E-2</v>
      </c>
      <c r="L11" s="398">
        <v>1208</v>
      </c>
      <c r="M11" s="398">
        <v>1955</v>
      </c>
      <c r="N11" s="410">
        <v>75125</v>
      </c>
      <c r="O11" s="421">
        <v>0.95159982773034735</v>
      </c>
      <c r="P11" s="398">
        <v>36470</v>
      </c>
      <c r="Q11" s="412">
        <v>38655</v>
      </c>
      <c r="R11" s="25"/>
      <c r="S11" s="25"/>
      <c r="T11" s="25"/>
      <c r="U11" s="25"/>
      <c r="V11" s="25"/>
      <c r="W11" s="25"/>
    </row>
    <row r="12" spans="1:44" s="16" customFormat="1" ht="17.25" customHeight="1" x14ac:dyDescent="0.25">
      <c r="A12" s="663" t="s">
        <v>10</v>
      </c>
      <c r="B12" s="664"/>
      <c r="C12" s="129">
        <v>79515</v>
      </c>
      <c r="D12" s="411">
        <v>37944</v>
      </c>
      <c r="E12" s="412">
        <v>41571</v>
      </c>
      <c r="F12" s="411">
        <v>686</v>
      </c>
      <c r="G12" s="419">
        <v>8.6273030245865561E-3</v>
      </c>
      <c r="H12" s="410">
        <v>280</v>
      </c>
      <c r="I12" s="410">
        <v>406</v>
      </c>
      <c r="J12" s="398">
        <v>3113</v>
      </c>
      <c r="K12" s="420">
        <v>3.9149845941017419E-2</v>
      </c>
      <c r="L12" s="398">
        <v>1154</v>
      </c>
      <c r="M12" s="398">
        <v>1959</v>
      </c>
      <c r="N12" s="410">
        <v>75716</v>
      </c>
      <c r="O12" s="421">
        <v>0.95222285103439608</v>
      </c>
      <c r="P12" s="398">
        <v>36510</v>
      </c>
      <c r="Q12" s="412">
        <v>39206</v>
      </c>
      <c r="R12" s="25"/>
      <c r="S12" s="25"/>
      <c r="T12" s="25"/>
      <c r="U12" s="25"/>
      <c r="V12" s="25"/>
      <c r="W12" s="25"/>
    </row>
    <row r="13" spans="1:44" s="16" customFormat="1" ht="17.25" customHeight="1" x14ac:dyDescent="0.25">
      <c r="A13" s="663" t="s">
        <v>11</v>
      </c>
      <c r="B13" s="664"/>
      <c r="C13" s="129">
        <v>79481</v>
      </c>
      <c r="D13" s="411">
        <v>37999</v>
      </c>
      <c r="E13" s="412">
        <v>41482</v>
      </c>
      <c r="F13" s="413">
        <v>860</v>
      </c>
      <c r="G13" s="419">
        <v>1.0820196021690719E-2</v>
      </c>
      <c r="H13" s="410">
        <v>365</v>
      </c>
      <c r="I13" s="410">
        <v>495</v>
      </c>
      <c r="J13" s="398">
        <v>3192</v>
      </c>
      <c r="K13" s="420">
        <v>4.0160541513066014E-2</v>
      </c>
      <c r="L13" s="398">
        <v>1242</v>
      </c>
      <c r="M13" s="398">
        <v>1950</v>
      </c>
      <c r="N13" s="410">
        <v>75429</v>
      </c>
      <c r="O13" s="421">
        <v>0.94901926246524326</v>
      </c>
      <c r="P13" s="398">
        <v>36392</v>
      </c>
      <c r="Q13" s="412">
        <v>39037</v>
      </c>
      <c r="R13" s="25"/>
      <c r="S13" s="25"/>
      <c r="T13" s="25"/>
      <c r="U13" s="25"/>
      <c r="V13" s="25"/>
      <c r="W13" s="25"/>
      <c r="X13" s="109"/>
      <c r="Y13" s="444"/>
      <c r="Z13" s="444"/>
      <c r="AA13" s="444"/>
      <c r="AB13" s="444"/>
      <c r="AC13" s="444"/>
      <c r="AG13" s="444"/>
      <c r="AH13" s="444"/>
      <c r="AI13" s="444"/>
      <c r="AJ13" s="444"/>
      <c r="AK13" s="444"/>
      <c r="AL13" s="444"/>
      <c r="AM13" s="444"/>
      <c r="AN13" s="444"/>
      <c r="AO13" s="109"/>
      <c r="AP13" s="109"/>
      <c r="AQ13" s="109"/>
      <c r="AR13" s="109"/>
    </row>
    <row r="14" spans="1:44" s="16" customFormat="1" ht="17.25" customHeight="1" x14ac:dyDescent="0.25">
      <c r="A14" s="663" t="s">
        <v>12</v>
      </c>
      <c r="B14" s="664"/>
      <c r="C14" s="129">
        <v>80803</v>
      </c>
      <c r="D14" s="411">
        <v>38833</v>
      </c>
      <c r="E14" s="412">
        <v>41970</v>
      </c>
      <c r="F14" s="413">
        <v>935</v>
      </c>
      <c r="G14" s="419">
        <v>1.1571352548791505E-2</v>
      </c>
      <c r="H14" s="410">
        <v>397</v>
      </c>
      <c r="I14" s="410">
        <v>538</v>
      </c>
      <c r="J14" s="398">
        <v>3241</v>
      </c>
      <c r="K14" s="420">
        <v>4.0109896909768204E-2</v>
      </c>
      <c r="L14" s="398">
        <v>1282</v>
      </c>
      <c r="M14" s="398">
        <v>1959</v>
      </c>
      <c r="N14" s="410">
        <v>76627</v>
      </c>
      <c r="O14" s="421">
        <v>0.94831875054144033</v>
      </c>
      <c r="P14" s="398">
        <v>37154</v>
      </c>
      <c r="Q14" s="412">
        <v>39473</v>
      </c>
      <c r="R14" s="25"/>
      <c r="S14" s="25"/>
      <c r="T14" s="25"/>
      <c r="U14" s="25"/>
      <c r="V14" s="25"/>
      <c r="W14" s="25"/>
      <c r="X14" s="109"/>
      <c r="Y14" s="444"/>
      <c r="Z14" s="444"/>
      <c r="AA14" s="444"/>
      <c r="AB14" s="444"/>
      <c r="AC14" s="444"/>
      <c r="AG14" s="444"/>
      <c r="AH14" s="444"/>
      <c r="AI14" s="444"/>
      <c r="AJ14" s="444"/>
      <c r="AK14" s="444"/>
      <c r="AL14" s="444"/>
      <c r="AM14" s="444"/>
      <c r="AN14" s="444"/>
      <c r="AO14" s="109"/>
      <c r="AP14" s="109"/>
      <c r="AQ14" s="109"/>
      <c r="AR14" s="109"/>
    </row>
    <row r="15" spans="1:44" s="16" customFormat="1" ht="17.25" customHeight="1" x14ac:dyDescent="0.25">
      <c r="A15" s="663" t="s">
        <v>55</v>
      </c>
      <c r="B15" s="664"/>
      <c r="C15" s="129">
        <v>82091</v>
      </c>
      <c r="D15" s="411">
        <v>39497</v>
      </c>
      <c r="E15" s="412">
        <v>42594</v>
      </c>
      <c r="F15" s="413">
        <v>871</v>
      </c>
      <c r="G15" s="419">
        <v>1.0610176511432435E-2</v>
      </c>
      <c r="H15" s="410">
        <v>364</v>
      </c>
      <c r="I15" s="410">
        <v>507</v>
      </c>
      <c r="J15" s="398">
        <v>3187</v>
      </c>
      <c r="K15" s="420">
        <v>3.882276985296805E-2</v>
      </c>
      <c r="L15" s="398">
        <v>1230</v>
      </c>
      <c r="M15" s="398">
        <v>1957</v>
      </c>
      <c r="N15" s="410">
        <v>78033</v>
      </c>
      <c r="O15" s="421">
        <v>0.95056705363559957</v>
      </c>
      <c r="P15" s="398">
        <v>37903</v>
      </c>
      <c r="Q15" s="412">
        <v>40130</v>
      </c>
      <c r="R15" s="25"/>
      <c r="S15" s="25"/>
      <c r="T15" s="25"/>
      <c r="U15" s="25"/>
      <c r="V15" s="25"/>
      <c r="W15" s="25"/>
      <c r="X15" s="109"/>
      <c r="Y15" s="444"/>
      <c r="Z15" s="444"/>
      <c r="AA15" s="444"/>
      <c r="AB15" s="444"/>
      <c r="AC15" s="444"/>
      <c r="AG15" s="444"/>
      <c r="AH15" s="444"/>
      <c r="AI15" s="444"/>
      <c r="AJ15" s="444"/>
      <c r="AK15" s="444"/>
      <c r="AL15" s="444"/>
      <c r="AM15" s="444"/>
      <c r="AN15" s="444"/>
      <c r="AO15" s="109"/>
      <c r="AP15" s="109"/>
      <c r="AQ15" s="109"/>
      <c r="AR15" s="109"/>
    </row>
    <row r="16" spans="1:44" s="16" customFormat="1" ht="17.25" customHeight="1" x14ac:dyDescent="0.25">
      <c r="A16" s="663" t="s">
        <v>85</v>
      </c>
      <c r="B16" s="664"/>
      <c r="C16" s="129">
        <v>84172</v>
      </c>
      <c r="D16" s="411">
        <v>40295</v>
      </c>
      <c r="E16" s="412">
        <v>43877</v>
      </c>
      <c r="F16" s="413">
        <v>934</v>
      </c>
      <c r="G16" s="419">
        <v>1.1096326569405504E-2</v>
      </c>
      <c r="H16" s="410">
        <v>389</v>
      </c>
      <c r="I16" s="410">
        <v>545</v>
      </c>
      <c r="J16" s="398">
        <v>3291</v>
      </c>
      <c r="K16" s="420">
        <v>3.9098512569500546E-2</v>
      </c>
      <c r="L16" s="398">
        <v>1279</v>
      </c>
      <c r="M16" s="398">
        <v>2012</v>
      </c>
      <c r="N16" s="410">
        <v>79947</v>
      </c>
      <c r="O16" s="421">
        <v>0.9498051608610939</v>
      </c>
      <c r="P16" s="398">
        <v>38627</v>
      </c>
      <c r="Q16" s="412">
        <v>41320</v>
      </c>
      <c r="R16" s="25"/>
      <c r="S16" s="25"/>
      <c r="T16" s="25"/>
      <c r="U16" s="25"/>
      <c r="V16" s="25"/>
      <c r="W16" s="25"/>
      <c r="X16" s="109"/>
      <c r="Y16" s="444"/>
      <c r="Z16" s="444"/>
      <c r="AA16" s="444"/>
      <c r="AB16" s="444"/>
      <c r="AC16" s="444"/>
      <c r="AG16" s="444"/>
      <c r="AH16" s="444"/>
      <c r="AI16" s="444"/>
      <c r="AJ16" s="444"/>
      <c r="AK16" s="444"/>
      <c r="AL16" s="444"/>
      <c r="AM16" s="444"/>
      <c r="AN16" s="444"/>
      <c r="AO16" s="109"/>
      <c r="AP16" s="109"/>
      <c r="AQ16" s="109"/>
      <c r="AR16" s="109"/>
    </row>
    <row r="17" spans="1:44" s="16" customFormat="1" ht="17.25" customHeight="1" thickBot="1" x14ac:dyDescent="0.3">
      <c r="A17" s="813" t="s">
        <v>196</v>
      </c>
      <c r="B17" s="814"/>
      <c r="C17" s="197">
        <v>88737</v>
      </c>
      <c r="D17" s="11">
        <v>42623</v>
      </c>
      <c r="E17" s="74">
        <v>46114</v>
      </c>
      <c r="F17" s="88">
        <f>C17-J17-N17</f>
        <v>916</v>
      </c>
      <c r="G17" s="268">
        <v>1.0322638809064991E-2</v>
      </c>
      <c r="H17" s="61">
        <v>359</v>
      </c>
      <c r="I17" s="61">
        <v>557</v>
      </c>
      <c r="J17" s="158">
        <v>3323</v>
      </c>
      <c r="K17" s="269">
        <v>3.7447738823715021E-2</v>
      </c>
      <c r="L17" s="158">
        <v>1340</v>
      </c>
      <c r="M17" s="158">
        <v>1983</v>
      </c>
      <c r="N17" s="61">
        <v>84498</v>
      </c>
      <c r="O17" s="270">
        <v>0.95222962236721997</v>
      </c>
      <c r="P17" s="158">
        <v>40924</v>
      </c>
      <c r="Q17" s="74">
        <v>43574</v>
      </c>
      <c r="R17" s="25"/>
      <c r="S17" s="25"/>
      <c r="T17" s="25"/>
      <c r="U17" s="25"/>
      <c r="V17" s="25"/>
      <c r="W17" s="25"/>
      <c r="X17" s="109"/>
      <c r="Y17" s="444"/>
      <c r="Z17" s="444"/>
      <c r="AA17" s="444"/>
      <c r="AB17" s="444"/>
      <c r="AC17" s="444"/>
      <c r="AG17" s="444"/>
      <c r="AH17" s="444"/>
      <c r="AI17" s="444"/>
      <c r="AJ17" s="444"/>
      <c r="AK17" s="444"/>
      <c r="AL17" s="444"/>
      <c r="AM17" s="444"/>
      <c r="AN17" s="444"/>
      <c r="AO17" s="109"/>
      <c r="AP17" s="109"/>
      <c r="AQ17" s="109"/>
      <c r="AR17" s="109"/>
    </row>
    <row r="18" spans="1:44" s="134" customFormat="1" ht="17.25" customHeight="1" x14ac:dyDescent="0.25">
      <c r="A18" s="812" t="s">
        <v>239</v>
      </c>
      <c r="B18" s="287" t="s">
        <v>87</v>
      </c>
      <c r="C18" s="418">
        <f>C17-C16</f>
        <v>4565</v>
      </c>
      <c r="D18" s="288">
        <f>D17-D16</f>
        <v>2328</v>
      </c>
      <c r="E18" s="290">
        <f>E17-E16</f>
        <v>2237</v>
      </c>
      <c r="F18" s="332">
        <f>F17-F16</f>
        <v>-18</v>
      </c>
      <c r="G18" s="333" t="s">
        <v>46</v>
      </c>
      <c r="H18" s="289">
        <f>H17-H16</f>
        <v>-30</v>
      </c>
      <c r="I18" s="289">
        <f>I17-I16</f>
        <v>12</v>
      </c>
      <c r="J18" s="289">
        <f>J17-J16</f>
        <v>32</v>
      </c>
      <c r="K18" s="333" t="s">
        <v>46</v>
      </c>
      <c r="L18" s="289">
        <f>L17-L16</f>
        <v>61</v>
      </c>
      <c r="M18" s="289">
        <f>M17-M16</f>
        <v>-29</v>
      </c>
      <c r="N18" s="289">
        <f>N17-N16</f>
        <v>4551</v>
      </c>
      <c r="O18" s="333" t="s">
        <v>46</v>
      </c>
      <c r="P18" s="289">
        <f>P17-P16</f>
        <v>2297</v>
      </c>
      <c r="Q18" s="290">
        <f>Q17-Q16</f>
        <v>2254</v>
      </c>
      <c r="R18" s="25"/>
      <c r="S18" s="25"/>
      <c r="T18" s="176"/>
      <c r="U18" s="25"/>
      <c r="V18" s="109"/>
      <c r="W18" s="109"/>
      <c r="X18" s="109"/>
      <c r="Y18" s="444"/>
      <c r="Z18" s="444"/>
      <c r="AA18" s="444"/>
      <c r="AB18" s="444"/>
      <c r="AC18" s="444"/>
      <c r="AG18" s="444"/>
      <c r="AH18" s="444"/>
      <c r="AI18" s="444"/>
      <c r="AJ18" s="444"/>
      <c r="AK18" s="444"/>
      <c r="AL18" s="444"/>
      <c r="AM18" s="444"/>
      <c r="AN18" s="444"/>
      <c r="AO18" s="109"/>
      <c r="AP18" s="109"/>
      <c r="AQ18" s="109"/>
      <c r="AR18" s="109"/>
    </row>
    <row r="19" spans="1:44" ht="17.25" customHeight="1" x14ac:dyDescent="0.25">
      <c r="A19" s="809"/>
      <c r="B19" s="282" t="s">
        <v>88</v>
      </c>
      <c r="C19" s="371">
        <f>C17/C16-1</f>
        <v>5.4234187140616896E-2</v>
      </c>
      <c r="D19" s="284">
        <f>D17/D16-1</f>
        <v>5.7773917359473792E-2</v>
      </c>
      <c r="E19" s="286">
        <f>E17/E16-1</f>
        <v>5.0983430954714359E-2</v>
      </c>
      <c r="F19" s="329">
        <f>F17/F16-1</f>
        <v>-1.9271948608137079E-2</v>
      </c>
      <c r="G19" s="330" t="s">
        <v>46</v>
      </c>
      <c r="H19" s="285">
        <f>H17/H16-1</f>
        <v>-7.7120822622107954E-2</v>
      </c>
      <c r="I19" s="285">
        <f>I17/I16-1</f>
        <v>2.2018348623853212E-2</v>
      </c>
      <c r="J19" s="285">
        <f>J17/J16-1</f>
        <v>9.7234883014281071E-3</v>
      </c>
      <c r="K19" s="330" t="s">
        <v>46</v>
      </c>
      <c r="L19" s="285">
        <f>L17/L16-1</f>
        <v>4.7693510555121277E-2</v>
      </c>
      <c r="M19" s="285">
        <f>M17/M16-1</f>
        <v>-1.4413518886679966E-2</v>
      </c>
      <c r="N19" s="285">
        <f>N17/N16-1</f>
        <v>5.6925212953581772E-2</v>
      </c>
      <c r="O19" s="330" t="s">
        <v>46</v>
      </c>
      <c r="P19" s="285">
        <f>P17/P16-1</f>
        <v>5.9466176508659707E-2</v>
      </c>
      <c r="Q19" s="286">
        <f>Q17/Q16-1</f>
        <v>5.4549854791868357E-2</v>
      </c>
      <c r="R19" s="25"/>
      <c r="S19" s="25"/>
      <c r="T19" s="176"/>
      <c r="U19" s="25"/>
      <c r="Y19" s="444"/>
      <c r="Z19" s="444"/>
      <c r="AA19" s="444"/>
      <c r="AB19" s="444"/>
      <c r="AC19" s="444"/>
      <c r="AD19" s="444"/>
      <c r="AE19" s="444"/>
      <c r="AF19" s="444"/>
      <c r="AG19" s="444"/>
      <c r="AH19" s="444"/>
      <c r="AI19" s="444"/>
      <c r="AJ19" s="444"/>
      <c r="AK19" s="444"/>
      <c r="AL19" s="444"/>
      <c r="AM19" s="444"/>
      <c r="AN19" s="444"/>
    </row>
    <row r="20" spans="1:44" ht="17.25" customHeight="1" x14ac:dyDescent="0.25">
      <c r="A20" s="680" t="s">
        <v>240</v>
      </c>
      <c r="B20" s="295" t="s">
        <v>87</v>
      </c>
      <c r="C20" s="372">
        <f>C17-C12</f>
        <v>9222</v>
      </c>
      <c r="D20" s="297">
        <f>D17-D12</f>
        <v>4679</v>
      </c>
      <c r="E20" s="299">
        <f>E17-E12</f>
        <v>4543</v>
      </c>
      <c r="F20" s="326">
        <f>F17-F12</f>
        <v>230</v>
      </c>
      <c r="G20" s="327" t="s">
        <v>46</v>
      </c>
      <c r="H20" s="298">
        <f>H17-H12</f>
        <v>79</v>
      </c>
      <c r="I20" s="298">
        <f>I17-I12</f>
        <v>151</v>
      </c>
      <c r="J20" s="298">
        <f>J17-J12</f>
        <v>210</v>
      </c>
      <c r="K20" s="327" t="s">
        <v>46</v>
      </c>
      <c r="L20" s="298">
        <f>L17-L12</f>
        <v>186</v>
      </c>
      <c r="M20" s="298">
        <f>M17-M12</f>
        <v>24</v>
      </c>
      <c r="N20" s="298">
        <f>N17-N12</f>
        <v>8782</v>
      </c>
      <c r="O20" s="327" t="s">
        <v>46</v>
      </c>
      <c r="P20" s="298">
        <f>P17-P12</f>
        <v>4414</v>
      </c>
      <c r="Q20" s="299">
        <f>Q17-Q12</f>
        <v>4368</v>
      </c>
      <c r="R20" s="25"/>
      <c r="S20" s="25"/>
      <c r="T20" s="176"/>
      <c r="U20" s="25"/>
      <c r="Y20" s="444"/>
      <c r="Z20" s="444"/>
      <c r="AA20" s="444"/>
      <c r="AB20" s="444"/>
      <c r="AC20" s="444"/>
      <c r="AD20" s="444"/>
      <c r="AE20" s="444"/>
      <c r="AF20" s="444"/>
      <c r="AG20" s="444"/>
      <c r="AH20" s="444"/>
      <c r="AI20" s="444"/>
      <c r="AJ20" s="444"/>
      <c r="AK20" s="444"/>
      <c r="AL20" s="444"/>
      <c r="AM20" s="444"/>
      <c r="AN20" s="444"/>
    </row>
    <row r="21" spans="1:44" ht="17.25" customHeight="1" x14ac:dyDescent="0.25">
      <c r="A21" s="809"/>
      <c r="B21" s="282" t="s">
        <v>88</v>
      </c>
      <c r="C21" s="371">
        <f>C17/C12-1</f>
        <v>0.11597811733635166</v>
      </c>
      <c r="D21" s="284">
        <f>D17/D12-1</f>
        <v>0.12331330381615002</v>
      </c>
      <c r="E21" s="286">
        <f>E17/E12-1</f>
        <v>0.10928291356955566</v>
      </c>
      <c r="F21" s="329">
        <f>F17/F12-1</f>
        <v>0.33527696793002915</v>
      </c>
      <c r="G21" s="330" t="s">
        <v>46</v>
      </c>
      <c r="H21" s="285">
        <f>H17/H12-1</f>
        <v>0.28214285714285725</v>
      </c>
      <c r="I21" s="285">
        <f>I17/I12-1</f>
        <v>0.37192118226600979</v>
      </c>
      <c r="J21" s="285">
        <f>J17/J12-1</f>
        <v>6.7459042724060447E-2</v>
      </c>
      <c r="K21" s="330" t="s">
        <v>46</v>
      </c>
      <c r="L21" s="285">
        <f>L17/L12-1</f>
        <v>0.16117850953206236</v>
      </c>
      <c r="M21" s="285">
        <f>M17/M12-1</f>
        <v>1.2251148545176171E-2</v>
      </c>
      <c r="N21" s="285">
        <f>N17/N12-1</f>
        <v>0.11598605314596644</v>
      </c>
      <c r="O21" s="330" t="s">
        <v>46</v>
      </c>
      <c r="P21" s="285">
        <f>P17/P12-1</f>
        <v>0.12089838400438246</v>
      </c>
      <c r="Q21" s="286">
        <f>Q17/Q12-1</f>
        <v>0.11141151864510523</v>
      </c>
      <c r="R21" s="25"/>
      <c r="S21" s="25"/>
      <c r="T21" s="176"/>
      <c r="U21" s="25"/>
      <c r="Y21" s="444"/>
      <c r="Z21" s="444"/>
      <c r="AA21" s="444"/>
      <c r="AB21" s="444"/>
      <c r="AC21" s="444"/>
      <c r="AD21" s="444"/>
      <c r="AE21" s="444"/>
      <c r="AF21" s="444"/>
      <c r="AG21" s="444"/>
      <c r="AH21" s="444"/>
      <c r="AI21" s="444"/>
      <c r="AJ21" s="444"/>
      <c r="AK21" s="444"/>
      <c r="AL21" s="444"/>
      <c r="AM21" s="444"/>
      <c r="AN21" s="444"/>
    </row>
    <row r="22" spans="1:44" ht="17.25" customHeight="1" x14ac:dyDescent="0.25">
      <c r="A22" s="680" t="s">
        <v>241</v>
      </c>
      <c r="B22" s="295" t="s">
        <v>87</v>
      </c>
      <c r="C22" s="372">
        <f>C17-C7</f>
        <v>147</v>
      </c>
      <c r="D22" s="297">
        <f>D17-D7</f>
        <v>780</v>
      </c>
      <c r="E22" s="299">
        <f>E17-E7</f>
        <v>-633</v>
      </c>
      <c r="F22" s="326">
        <f>F17-F7</f>
        <v>134</v>
      </c>
      <c r="G22" s="327" t="s">
        <v>46</v>
      </c>
      <c r="H22" s="298">
        <f>H17-H7</f>
        <v>72</v>
      </c>
      <c r="I22" s="298">
        <f>I17-I7</f>
        <v>62</v>
      </c>
      <c r="J22" s="298">
        <f>J17-J7</f>
        <v>-388</v>
      </c>
      <c r="K22" s="327" t="s">
        <v>46</v>
      </c>
      <c r="L22" s="298">
        <f>L17-L7</f>
        <v>100</v>
      </c>
      <c r="M22" s="298">
        <f>M17-M7</f>
        <v>-488</v>
      </c>
      <c r="N22" s="298">
        <f>N17-N7</f>
        <v>401</v>
      </c>
      <c r="O22" s="327" t="s">
        <v>46</v>
      </c>
      <c r="P22" s="298">
        <f>P17-P7</f>
        <v>608</v>
      </c>
      <c r="Q22" s="299">
        <f>Q17-Q7</f>
        <v>-207</v>
      </c>
      <c r="R22" s="25"/>
      <c r="S22" s="25"/>
      <c r="T22" s="176"/>
      <c r="U22" s="25"/>
      <c r="Y22" s="444"/>
      <c r="Z22" s="444"/>
      <c r="AA22" s="444"/>
      <c r="AB22" s="444"/>
      <c r="AC22" s="444"/>
      <c r="AD22" s="444"/>
      <c r="AE22" s="444"/>
      <c r="AF22" s="444"/>
      <c r="AG22" s="444"/>
      <c r="AH22" s="444"/>
      <c r="AI22" s="444"/>
      <c r="AJ22" s="444"/>
      <c r="AK22" s="444"/>
      <c r="AL22" s="444"/>
      <c r="AM22" s="444"/>
      <c r="AN22" s="444"/>
    </row>
    <row r="23" spans="1:44" ht="17.25" customHeight="1" thickBot="1" x14ac:dyDescent="0.3">
      <c r="A23" s="810"/>
      <c r="B23" s="310" t="s">
        <v>88</v>
      </c>
      <c r="C23" s="373">
        <f>C17/C7-1</f>
        <v>1.6593294954283522E-3</v>
      </c>
      <c r="D23" s="311">
        <f>D17/D7-1</f>
        <v>1.8641110819013873E-2</v>
      </c>
      <c r="E23" s="363">
        <f>E17/E7-1</f>
        <v>-1.354097589150105E-2</v>
      </c>
      <c r="F23" s="362">
        <f>F17/F7-1</f>
        <v>0.17135549872122757</v>
      </c>
      <c r="G23" s="360" t="s">
        <v>46</v>
      </c>
      <c r="H23" s="312">
        <f>H17/H7-1</f>
        <v>0.25087108013937276</v>
      </c>
      <c r="I23" s="312">
        <f>I17/I7-1</f>
        <v>0.12525252525252517</v>
      </c>
      <c r="J23" s="312">
        <f>J17/J7-1</f>
        <v>-0.10455402856372942</v>
      </c>
      <c r="K23" s="360" t="s">
        <v>46</v>
      </c>
      <c r="L23" s="312">
        <f>L17/L7-1</f>
        <v>8.0645161290322509E-2</v>
      </c>
      <c r="M23" s="312">
        <f>M17/M7-1</f>
        <v>-0.19749089437474709</v>
      </c>
      <c r="N23" s="312">
        <f>N17/N7-1</f>
        <v>4.768303268844365E-3</v>
      </c>
      <c r="O23" s="360" t="s">
        <v>46</v>
      </c>
      <c r="P23" s="312">
        <f>P17/P7-1</f>
        <v>1.5080861196547168E-2</v>
      </c>
      <c r="Q23" s="363">
        <f>Q17/Q7-1</f>
        <v>-4.7280783901691992E-3</v>
      </c>
      <c r="R23" s="25"/>
      <c r="S23" s="25"/>
      <c r="T23" s="176"/>
      <c r="U23" s="25"/>
      <c r="Y23" s="444"/>
      <c r="Z23" s="444"/>
      <c r="AA23" s="444"/>
      <c r="AB23" s="444"/>
      <c r="AC23" s="444"/>
      <c r="AD23" s="444"/>
      <c r="AE23" s="444"/>
      <c r="AF23" s="444"/>
      <c r="AG23" s="444"/>
      <c r="AH23" s="444"/>
      <c r="AI23" s="444"/>
      <c r="AJ23" s="444"/>
      <c r="AK23" s="444"/>
      <c r="AL23" s="444"/>
      <c r="AM23" s="444"/>
      <c r="AN23" s="444"/>
    </row>
    <row r="24" spans="1:44" ht="17.25" customHeight="1" x14ac:dyDescent="0.25">
      <c r="A24" s="482" t="s">
        <v>178</v>
      </c>
      <c r="Y24" s="444"/>
      <c r="Z24" s="444"/>
      <c r="AA24" s="444"/>
      <c r="AB24" s="444"/>
      <c r="AC24" s="444"/>
      <c r="AD24" s="444"/>
      <c r="AE24" s="444"/>
      <c r="AF24" s="444"/>
      <c r="AG24" s="444"/>
      <c r="AH24" s="444"/>
      <c r="AI24" s="444"/>
      <c r="AJ24" s="444"/>
      <c r="AK24" s="444"/>
      <c r="AL24" s="444"/>
      <c r="AM24" s="444"/>
      <c r="AN24" s="444"/>
    </row>
    <row r="25" spans="1:44" ht="17.25" customHeight="1" x14ac:dyDescent="0.25">
      <c r="A25" s="482" t="s">
        <v>177</v>
      </c>
      <c r="Y25" s="444"/>
      <c r="Z25" s="444"/>
      <c r="AA25" s="444"/>
      <c r="AB25" s="444"/>
      <c r="AC25" s="444"/>
      <c r="AD25" s="444"/>
      <c r="AE25" s="444"/>
      <c r="AF25" s="444"/>
      <c r="AG25" s="444"/>
      <c r="AH25" s="444"/>
      <c r="AI25" s="444"/>
      <c r="AJ25" s="444"/>
      <c r="AK25" s="444"/>
      <c r="AL25" s="444"/>
      <c r="AM25" s="444"/>
      <c r="AN25" s="444"/>
    </row>
    <row r="26" spans="1:44" ht="17.25" customHeight="1" x14ac:dyDescent="0.25">
      <c r="A26" s="482" t="s">
        <v>226</v>
      </c>
      <c r="Y26" s="444"/>
      <c r="Z26" s="444"/>
      <c r="AA26" s="444"/>
      <c r="AB26" s="444"/>
      <c r="AC26" s="444"/>
      <c r="AD26" s="444"/>
      <c r="AE26" s="444"/>
      <c r="AF26" s="444"/>
      <c r="AG26" s="444"/>
      <c r="AH26" s="444"/>
      <c r="AI26" s="444"/>
      <c r="AJ26" s="444"/>
      <c r="AK26" s="444"/>
      <c r="AL26" s="444"/>
      <c r="AM26" s="444"/>
      <c r="AN26" s="444"/>
    </row>
    <row r="27" spans="1:44" ht="17.25" customHeight="1" x14ac:dyDescent="0.25">
      <c r="Y27" s="444"/>
      <c r="Z27" s="444"/>
      <c r="AA27" s="444"/>
      <c r="AB27" s="444"/>
      <c r="AC27" s="444"/>
      <c r="AD27" s="444"/>
      <c r="AE27" s="444"/>
      <c r="AF27" s="444"/>
      <c r="AG27" s="444"/>
      <c r="AH27" s="444"/>
      <c r="AI27" s="444"/>
      <c r="AJ27" s="444"/>
      <c r="AK27" s="444"/>
      <c r="AL27" s="444"/>
      <c r="AM27" s="444"/>
      <c r="AN27" s="444"/>
    </row>
  </sheetData>
  <mergeCells count="24">
    <mergeCell ref="A10:B10"/>
    <mergeCell ref="A11:B11"/>
    <mergeCell ref="N4:Q4"/>
    <mergeCell ref="F3:Q3"/>
    <mergeCell ref="J4:M4"/>
    <mergeCell ref="C3:C5"/>
    <mergeCell ref="D3:E4"/>
    <mergeCell ref="F4:I4"/>
    <mergeCell ref="A20:A21"/>
    <mergeCell ref="A22:A23"/>
    <mergeCell ref="N5:O5"/>
    <mergeCell ref="A3:B6"/>
    <mergeCell ref="A18:A19"/>
    <mergeCell ref="A17:B17"/>
    <mergeCell ref="F5:G5"/>
    <mergeCell ref="J5:K5"/>
    <mergeCell ref="A12:B12"/>
    <mergeCell ref="A13:B13"/>
    <mergeCell ref="A14:B14"/>
    <mergeCell ref="A15:B15"/>
    <mergeCell ref="A16:B16"/>
    <mergeCell ref="A7:B7"/>
    <mergeCell ref="A8:B8"/>
    <mergeCell ref="A9:B9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J23 L18:Q23" unlocked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zoomScaleNormal="100" workbookViewId="0"/>
  </sheetViews>
  <sheetFormatPr defaultColWidth="9.140625" defaultRowHeight="15" x14ac:dyDescent="0.25"/>
  <cols>
    <col min="1" max="1" width="18.5703125" style="109" customWidth="1"/>
    <col min="2" max="4" width="7.85546875" style="109" customWidth="1"/>
    <col min="5" max="12" width="7.140625" style="109" customWidth="1"/>
    <col min="13" max="13" width="7.85546875" style="109" customWidth="1"/>
    <col min="14" max="14" width="7.140625" style="109" customWidth="1"/>
    <col min="15" max="16" width="7.85546875" style="109" customWidth="1"/>
    <col min="17" max="17" width="6.7109375" style="109" customWidth="1"/>
    <col min="18" max="29" width="7.5703125" style="109" customWidth="1"/>
    <col min="30" max="16384" width="9.140625" style="109"/>
  </cols>
  <sheetData>
    <row r="1" spans="1:29" s="9" customFormat="1" ht="17.25" customHeight="1" x14ac:dyDescent="0.2">
      <c r="A1" s="477" t="s">
        <v>273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261"/>
      <c r="O1" s="132"/>
      <c r="P1" s="132"/>
    </row>
    <row r="2" spans="1:29" s="107" customFormat="1" ht="17.25" customHeight="1" thickBot="1" x14ac:dyDescent="0.3">
      <c r="A2" s="181" t="s">
        <v>89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</row>
    <row r="3" spans="1:29" ht="17.25" customHeight="1" x14ac:dyDescent="0.25">
      <c r="A3" s="725" t="s">
        <v>86</v>
      </c>
      <c r="B3" s="793" t="s">
        <v>152</v>
      </c>
      <c r="C3" s="795" t="s">
        <v>186</v>
      </c>
      <c r="D3" s="796"/>
      <c r="E3" s="795" t="s">
        <v>185</v>
      </c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796"/>
    </row>
    <row r="4" spans="1:29" ht="17.25" customHeight="1" x14ac:dyDescent="0.25">
      <c r="A4" s="726"/>
      <c r="B4" s="815"/>
      <c r="C4" s="819"/>
      <c r="D4" s="783"/>
      <c r="E4" s="798" t="s">
        <v>187</v>
      </c>
      <c r="F4" s="782"/>
      <c r="G4" s="782"/>
      <c r="H4" s="782"/>
      <c r="I4" s="787" t="s">
        <v>149</v>
      </c>
      <c r="J4" s="815"/>
      <c r="K4" s="815"/>
      <c r="L4" s="815"/>
      <c r="M4" s="781" t="s">
        <v>184</v>
      </c>
      <c r="N4" s="782"/>
      <c r="O4" s="782"/>
      <c r="P4" s="783"/>
    </row>
    <row r="5" spans="1:29" ht="17.25" customHeight="1" x14ac:dyDescent="0.25">
      <c r="A5" s="726"/>
      <c r="B5" s="815"/>
      <c r="C5" s="369" t="s">
        <v>4</v>
      </c>
      <c r="D5" s="365" t="s">
        <v>56</v>
      </c>
      <c r="E5" s="784" t="s">
        <v>2</v>
      </c>
      <c r="F5" s="811"/>
      <c r="G5" s="415" t="s">
        <v>4</v>
      </c>
      <c r="H5" s="415" t="s">
        <v>56</v>
      </c>
      <c r="I5" s="787" t="s">
        <v>2</v>
      </c>
      <c r="J5" s="815"/>
      <c r="K5" s="415" t="s">
        <v>4</v>
      </c>
      <c r="L5" s="415" t="s">
        <v>56</v>
      </c>
      <c r="M5" s="787" t="s">
        <v>2</v>
      </c>
      <c r="N5" s="811"/>
      <c r="O5" s="415" t="s">
        <v>4</v>
      </c>
      <c r="P5" s="416" t="s">
        <v>56</v>
      </c>
    </row>
    <row r="6" spans="1:29" ht="17.25" customHeight="1" thickBot="1" x14ac:dyDescent="0.3">
      <c r="A6" s="727"/>
      <c r="B6" s="368" t="s">
        <v>59</v>
      </c>
      <c r="C6" s="335" t="s">
        <v>59</v>
      </c>
      <c r="D6" s="367" t="s">
        <v>59</v>
      </c>
      <c r="E6" s="335" t="s">
        <v>59</v>
      </c>
      <c r="F6" s="338" t="s">
        <v>61</v>
      </c>
      <c r="G6" s="340" t="s">
        <v>59</v>
      </c>
      <c r="H6" s="338" t="s">
        <v>59</v>
      </c>
      <c r="I6" s="338" t="s">
        <v>59</v>
      </c>
      <c r="J6" s="338" t="s">
        <v>61</v>
      </c>
      <c r="K6" s="340" t="s">
        <v>59</v>
      </c>
      <c r="L6" s="338" t="s">
        <v>59</v>
      </c>
      <c r="M6" s="338" t="s">
        <v>59</v>
      </c>
      <c r="N6" s="338" t="s">
        <v>61</v>
      </c>
      <c r="O6" s="338" t="s">
        <v>59</v>
      </c>
      <c r="P6" s="367" t="s">
        <v>59</v>
      </c>
    </row>
    <row r="7" spans="1:29" s="16" customFormat="1" ht="17.25" customHeight="1" x14ac:dyDescent="0.25">
      <c r="A7" s="97" t="s">
        <v>15</v>
      </c>
      <c r="B7" s="537">
        <v>88737</v>
      </c>
      <c r="C7" s="535">
        <v>42623</v>
      </c>
      <c r="D7" s="585">
        <v>46114</v>
      </c>
      <c r="E7" s="494">
        <v>916</v>
      </c>
      <c r="F7" s="587">
        <v>1.0322638809064991E-2</v>
      </c>
      <c r="G7" s="495">
        <v>359</v>
      </c>
      <c r="H7" s="585">
        <f>E7-G7</f>
        <v>557</v>
      </c>
      <c r="I7" s="588">
        <v>3323</v>
      </c>
      <c r="J7" s="589">
        <v>3.7447738823715021E-2</v>
      </c>
      <c r="K7" s="588">
        <v>1340</v>
      </c>
      <c r="L7" s="588">
        <v>1983</v>
      </c>
      <c r="M7" s="588">
        <v>84498</v>
      </c>
      <c r="N7" s="589">
        <v>0.95222962236721997</v>
      </c>
      <c r="O7" s="588">
        <v>40924</v>
      </c>
      <c r="P7" s="585">
        <v>43574</v>
      </c>
      <c r="Q7" s="176"/>
    </row>
    <row r="8" spans="1:29" s="16" customFormat="1" ht="17.25" customHeight="1" x14ac:dyDescent="0.25">
      <c r="A8" s="99" t="s">
        <v>16</v>
      </c>
      <c r="B8" s="129">
        <v>9021</v>
      </c>
      <c r="C8" s="411">
        <v>4391</v>
      </c>
      <c r="D8" s="412">
        <v>4630</v>
      </c>
      <c r="E8" s="411">
        <v>37</v>
      </c>
      <c r="F8" s="419">
        <v>4.101540849129808E-3</v>
      </c>
      <c r="G8" s="410">
        <v>11</v>
      </c>
      <c r="H8" s="412">
        <f t="shared" ref="H8:H21" si="0">E8-G8</f>
        <v>26</v>
      </c>
      <c r="I8" s="398">
        <v>123</v>
      </c>
      <c r="J8" s="421">
        <v>1.3634852011972065E-2</v>
      </c>
      <c r="K8" s="398">
        <v>47</v>
      </c>
      <c r="L8" s="398">
        <v>76</v>
      </c>
      <c r="M8" s="398">
        <v>8861</v>
      </c>
      <c r="N8" s="421">
        <v>0.98226360713889815</v>
      </c>
      <c r="O8" s="398">
        <v>4333</v>
      </c>
      <c r="P8" s="412">
        <v>4528</v>
      </c>
      <c r="Q8" s="176"/>
    </row>
    <row r="9" spans="1:29" s="16" customFormat="1" ht="17.25" customHeight="1" x14ac:dyDescent="0.25">
      <c r="A9" s="99" t="s">
        <v>17</v>
      </c>
      <c r="B9" s="129">
        <v>11558</v>
      </c>
      <c r="C9" s="411">
        <v>5571</v>
      </c>
      <c r="D9" s="412">
        <v>5987</v>
      </c>
      <c r="E9" s="411">
        <v>95</v>
      </c>
      <c r="F9" s="419">
        <v>8.2194151237238271E-3</v>
      </c>
      <c r="G9" s="410">
        <v>34</v>
      </c>
      <c r="H9" s="412">
        <f t="shared" si="0"/>
        <v>61</v>
      </c>
      <c r="I9" s="398">
        <v>386</v>
      </c>
      <c r="J9" s="421">
        <v>3.3396781450077871E-2</v>
      </c>
      <c r="K9" s="398">
        <v>148</v>
      </c>
      <c r="L9" s="398">
        <v>238</v>
      </c>
      <c r="M9" s="398">
        <v>11077</v>
      </c>
      <c r="N9" s="421">
        <v>0.95838380342619833</v>
      </c>
      <c r="O9" s="398">
        <v>5389</v>
      </c>
      <c r="P9" s="412">
        <v>5688</v>
      </c>
      <c r="Q9" s="176"/>
    </row>
    <row r="10" spans="1:29" s="16" customFormat="1" ht="17.25" customHeight="1" x14ac:dyDescent="0.25">
      <c r="A10" s="99" t="s">
        <v>18</v>
      </c>
      <c r="B10" s="129">
        <v>5337</v>
      </c>
      <c r="C10" s="411">
        <v>2520</v>
      </c>
      <c r="D10" s="412">
        <v>2817</v>
      </c>
      <c r="E10" s="411">
        <v>59</v>
      </c>
      <c r="F10" s="419">
        <v>1.0867528574105303E-2</v>
      </c>
      <c r="G10" s="410">
        <v>23</v>
      </c>
      <c r="H10" s="412">
        <f t="shared" si="0"/>
        <v>36</v>
      </c>
      <c r="I10" s="398">
        <v>254</v>
      </c>
      <c r="J10" s="421">
        <v>4.7592280307288737E-2</v>
      </c>
      <c r="K10" s="398">
        <v>109</v>
      </c>
      <c r="L10" s="398">
        <v>145</v>
      </c>
      <c r="M10" s="398">
        <v>5024</v>
      </c>
      <c r="N10" s="421">
        <v>0.94135281993629383</v>
      </c>
      <c r="O10" s="398">
        <v>2388</v>
      </c>
      <c r="P10" s="412">
        <v>2636</v>
      </c>
      <c r="Q10" s="176"/>
    </row>
    <row r="11" spans="1:29" s="16" customFormat="1" ht="17.25" customHeight="1" x14ac:dyDescent="0.25">
      <c r="A11" s="99" t="s">
        <v>19</v>
      </c>
      <c r="B11" s="129">
        <v>4762</v>
      </c>
      <c r="C11" s="411">
        <v>2274</v>
      </c>
      <c r="D11" s="412">
        <v>2488</v>
      </c>
      <c r="E11" s="411">
        <v>59</v>
      </c>
      <c r="F11" s="419">
        <v>1.2179756404871903E-2</v>
      </c>
      <c r="G11" s="410">
        <v>13</v>
      </c>
      <c r="H11" s="412">
        <f t="shared" si="0"/>
        <v>46</v>
      </c>
      <c r="I11" s="398">
        <v>232</v>
      </c>
      <c r="J11" s="421">
        <v>4.8719025619487613E-2</v>
      </c>
      <c r="K11" s="398">
        <v>83</v>
      </c>
      <c r="L11" s="398">
        <v>149</v>
      </c>
      <c r="M11" s="398">
        <v>4471</v>
      </c>
      <c r="N11" s="421">
        <v>0.93889122217555654</v>
      </c>
      <c r="O11" s="398">
        <v>2178</v>
      </c>
      <c r="P11" s="412">
        <v>2293</v>
      </c>
      <c r="Q11" s="176"/>
    </row>
    <row r="12" spans="1:29" s="16" customFormat="1" ht="17.25" customHeight="1" x14ac:dyDescent="0.25">
      <c r="A12" s="99" t="s">
        <v>20</v>
      </c>
      <c r="B12" s="129">
        <v>2330</v>
      </c>
      <c r="C12" s="411">
        <v>1094</v>
      </c>
      <c r="D12" s="412">
        <v>1236</v>
      </c>
      <c r="E12" s="411">
        <v>53</v>
      </c>
      <c r="F12" s="419">
        <v>2.2746781115879827E-2</v>
      </c>
      <c r="G12" s="410">
        <v>18</v>
      </c>
      <c r="H12" s="412">
        <f t="shared" si="0"/>
        <v>35</v>
      </c>
      <c r="I12" s="398">
        <v>133</v>
      </c>
      <c r="J12" s="421">
        <v>5.7081545064377681E-2</v>
      </c>
      <c r="K12" s="398">
        <v>52</v>
      </c>
      <c r="L12" s="398">
        <v>81</v>
      </c>
      <c r="M12" s="398">
        <v>2144</v>
      </c>
      <c r="N12" s="421">
        <v>0.92017167381974252</v>
      </c>
      <c r="O12" s="398">
        <v>1024</v>
      </c>
      <c r="P12" s="412">
        <v>1120</v>
      </c>
      <c r="Q12" s="176"/>
    </row>
    <row r="13" spans="1:29" s="16" customFormat="1" ht="17.25" customHeight="1" x14ac:dyDescent="0.25">
      <c r="A13" s="99" t="s">
        <v>21</v>
      </c>
      <c r="B13" s="129">
        <v>7724</v>
      </c>
      <c r="C13" s="411">
        <v>3787</v>
      </c>
      <c r="D13" s="412">
        <v>3937</v>
      </c>
      <c r="E13" s="411">
        <v>217</v>
      </c>
      <c r="F13" s="419">
        <v>2.7835318487830139E-2</v>
      </c>
      <c r="G13" s="410">
        <v>104</v>
      </c>
      <c r="H13" s="412">
        <f t="shared" si="0"/>
        <v>113</v>
      </c>
      <c r="I13" s="398">
        <v>568</v>
      </c>
      <c r="J13" s="421">
        <v>7.3537027446918701E-2</v>
      </c>
      <c r="K13" s="398">
        <v>244</v>
      </c>
      <c r="L13" s="398">
        <v>324</v>
      </c>
      <c r="M13" s="398">
        <v>6939</v>
      </c>
      <c r="N13" s="421">
        <v>0.89836872087001551</v>
      </c>
      <c r="O13" s="398">
        <v>3439</v>
      </c>
      <c r="P13" s="412">
        <v>3500</v>
      </c>
      <c r="Q13" s="176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</row>
    <row r="14" spans="1:29" s="16" customFormat="1" ht="17.25" customHeight="1" x14ac:dyDescent="0.25">
      <c r="A14" s="99" t="s">
        <v>22</v>
      </c>
      <c r="B14" s="129">
        <v>4034</v>
      </c>
      <c r="C14" s="411">
        <v>1925</v>
      </c>
      <c r="D14" s="412">
        <v>2109</v>
      </c>
      <c r="E14" s="411">
        <v>35</v>
      </c>
      <c r="F14" s="419">
        <v>8.6762518591968277E-3</v>
      </c>
      <c r="G14" s="410">
        <v>14</v>
      </c>
      <c r="H14" s="412">
        <f t="shared" si="0"/>
        <v>21</v>
      </c>
      <c r="I14" s="398">
        <v>185</v>
      </c>
      <c r="J14" s="421">
        <v>4.5860188398611799E-2</v>
      </c>
      <c r="K14" s="398">
        <v>68</v>
      </c>
      <c r="L14" s="398">
        <v>117</v>
      </c>
      <c r="M14" s="398">
        <v>3814</v>
      </c>
      <c r="N14" s="421">
        <v>0.94546355974219143</v>
      </c>
      <c r="O14" s="398">
        <v>1843</v>
      </c>
      <c r="P14" s="412">
        <v>1971</v>
      </c>
      <c r="Q14" s="176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</row>
    <row r="15" spans="1:29" s="16" customFormat="1" ht="17.25" customHeight="1" x14ac:dyDescent="0.25">
      <c r="A15" s="99" t="s">
        <v>23</v>
      </c>
      <c r="B15" s="129">
        <v>4676</v>
      </c>
      <c r="C15" s="411">
        <v>2193</v>
      </c>
      <c r="D15" s="412">
        <v>2483</v>
      </c>
      <c r="E15" s="411">
        <v>34</v>
      </c>
      <c r="F15" s="419">
        <v>7.0573139435414888E-3</v>
      </c>
      <c r="G15" s="410">
        <v>15</v>
      </c>
      <c r="H15" s="412">
        <f t="shared" si="0"/>
        <v>19</v>
      </c>
      <c r="I15" s="398">
        <v>184</v>
      </c>
      <c r="J15" s="421">
        <v>3.9349871685201029E-2</v>
      </c>
      <c r="K15" s="398">
        <v>87</v>
      </c>
      <c r="L15" s="398">
        <v>97</v>
      </c>
      <c r="M15" s="398">
        <v>4458</v>
      </c>
      <c r="N15" s="421">
        <v>0.95337895637296832</v>
      </c>
      <c r="O15" s="398">
        <v>2091</v>
      </c>
      <c r="P15" s="412">
        <v>2367</v>
      </c>
      <c r="Q15" s="176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</row>
    <row r="16" spans="1:29" s="16" customFormat="1" ht="17.25" customHeight="1" x14ac:dyDescent="0.25">
      <c r="A16" s="99" t="s">
        <v>24</v>
      </c>
      <c r="B16" s="129">
        <v>4489</v>
      </c>
      <c r="C16" s="411">
        <v>2132</v>
      </c>
      <c r="D16" s="412">
        <v>2357</v>
      </c>
      <c r="E16" s="411">
        <v>57</v>
      </c>
      <c r="F16" s="419">
        <v>1.247493873914012E-2</v>
      </c>
      <c r="G16" s="410">
        <v>23</v>
      </c>
      <c r="H16" s="412">
        <f t="shared" si="0"/>
        <v>34</v>
      </c>
      <c r="I16" s="398">
        <v>169</v>
      </c>
      <c r="J16" s="421">
        <v>3.7647582980619293E-2</v>
      </c>
      <c r="K16" s="398">
        <v>65</v>
      </c>
      <c r="L16" s="398">
        <v>104</v>
      </c>
      <c r="M16" s="398">
        <v>4263</v>
      </c>
      <c r="N16" s="421">
        <v>0.94965471151704162</v>
      </c>
      <c r="O16" s="398">
        <v>2044</v>
      </c>
      <c r="P16" s="412">
        <v>2219</v>
      </c>
      <c r="Q16" s="176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</row>
    <row r="17" spans="1:29" s="16" customFormat="1" ht="17.25" customHeight="1" x14ac:dyDescent="0.25">
      <c r="A17" s="99" t="s">
        <v>25</v>
      </c>
      <c r="B17" s="129">
        <v>4520</v>
      </c>
      <c r="C17" s="411">
        <v>2177</v>
      </c>
      <c r="D17" s="412">
        <v>2343</v>
      </c>
      <c r="E17" s="411">
        <v>18</v>
      </c>
      <c r="F17" s="419">
        <v>3.9823008849557522E-3</v>
      </c>
      <c r="G17" s="410">
        <v>9</v>
      </c>
      <c r="H17" s="412">
        <f t="shared" si="0"/>
        <v>9</v>
      </c>
      <c r="I17" s="398">
        <v>122</v>
      </c>
      <c r="J17" s="421">
        <v>2.6991150442477876E-2</v>
      </c>
      <c r="K17" s="398">
        <v>42</v>
      </c>
      <c r="L17" s="398">
        <v>80</v>
      </c>
      <c r="M17" s="398">
        <v>4380</v>
      </c>
      <c r="N17" s="421">
        <v>0.96902654867256632</v>
      </c>
      <c r="O17" s="398">
        <v>2126</v>
      </c>
      <c r="P17" s="412">
        <v>2254</v>
      </c>
      <c r="Q17" s="176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</row>
    <row r="18" spans="1:29" s="134" customFormat="1" ht="17.25" customHeight="1" x14ac:dyDescent="0.25">
      <c r="A18" s="99" t="s">
        <v>26</v>
      </c>
      <c r="B18" s="129">
        <v>9538</v>
      </c>
      <c r="C18" s="411">
        <v>4566</v>
      </c>
      <c r="D18" s="412">
        <v>4972</v>
      </c>
      <c r="E18" s="411">
        <v>33</v>
      </c>
      <c r="F18" s="419">
        <v>3.3550010484378278E-3</v>
      </c>
      <c r="G18" s="410">
        <v>15</v>
      </c>
      <c r="H18" s="412">
        <f t="shared" si="0"/>
        <v>18</v>
      </c>
      <c r="I18" s="398">
        <v>256</v>
      </c>
      <c r="J18" s="421">
        <v>2.6840008387502622E-2</v>
      </c>
      <c r="K18" s="398">
        <v>110</v>
      </c>
      <c r="L18" s="398">
        <v>146</v>
      </c>
      <c r="M18" s="398">
        <v>9249</v>
      </c>
      <c r="N18" s="421">
        <v>0.9697001467812959</v>
      </c>
      <c r="O18" s="398">
        <v>4441</v>
      </c>
      <c r="P18" s="412">
        <v>4808</v>
      </c>
      <c r="Q18" s="176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</row>
    <row r="19" spans="1:29" ht="17.25" customHeight="1" x14ac:dyDescent="0.25">
      <c r="A19" s="99" t="s">
        <v>27</v>
      </c>
      <c r="B19" s="129">
        <v>5260</v>
      </c>
      <c r="C19" s="411">
        <v>2563</v>
      </c>
      <c r="D19" s="412">
        <v>2697</v>
      </c>
      <c r="E19" s="411">
        <v>39</v>
      </c>
      <c r="F19" s="419">
        <v>7.4144486692015212E-3</v>
      </c>
      <c r="G19" s="410">
        <v>15</v>
      </c>
      <c r="H19" s="412">
        <f t="shared" si="0"/>
        <v>24</v>
      </c>
      <c r="I19" s="398">
        <v>201</v>
      </c>
      <c r="J19" s="421">
        <v>3.821292775665399E-2</v>
      </c>
      <c r="K19" s="398">
        <v>78</v>
      </c>
      <c r="L19" s="398">
        <v>123</v>
      </c>
      <c r="M19" s="398">
        <v>5020</v>
      </c>
      <c r="N19" s="421">
        <v>0.95437262357414454</v>
      </c>
      <c r="O19" s="398">
        <v>2470</v>
      </c>
      <c r="P19" s="412">
        <v>2550</v>
      </c>
      <c r="Q19" s="176"/>
    </row>
    <row r="20" spans="1:29" ht="17.25" customHeight="1" x14ac:dyDescent="0.25">
      <c r="A20" s="99" t="s">
        <v>28</v>
      </c>
      <c r="B20" s="129">
        <v>5117</v>
      </c>
      <c r="C20" s="411">
        <v>2491</v>
      </c>
      <c r="D20" s="412">
        <v>2626</v>
      </c>
      <c r="E20" s="411">
        <v>19</v>
      </c>
      <c r="F20" s="419">
        <v>3.7131131522376393E-3</v>
      </c>
      <c r="G20" s="410">
        <v>3</v>
      </c>
      <c r="H20" s="412">
        <f t="shared" si="0"/>
        <v>16</v>
      </c>
      <c r="I20" s="398">
        <v>94</v>
      </c>
      <c r="J20" s="421">
        <v>1.837013875317569E-2</v>
      </c>
      <c r="K20" s="398">
        <v>31</v>
      </c>
      <c r="L20" s="398">
        <v>63</v>
      </c>
      <c r="M20" s="398">
        <v>5004</v>
      </c>
      <c r="N20" s="421">
        <v>0.97791674809458662</v>
      </c>
      <c r="O20" s="398">
        <v>2457</v>
      </c>
      <c r="P20" s="412">
        <v>2547</v>
      </c>
      <c r="Q20" s="176"/>
    </row>
    <row r="21" spans="1:29" ht="17.25" customHeight="1" thickBot="1" x14ac:dyDescent="0.3">
      <c r="A21" s="98" t="s">
        <v>29</v>
      </c>
      <c r="B21" s="197">
        <v>10371</v>
      </c>
      <c r="C21" s="11">
        <v>4939</v>
      </c>
      <c r="D21" s="74">
        <v>5432</v>
      </c>
      <c r="E21" s="11">
        <v>161</v>
      </c>
      <c r="F21" s="268">
        <v>1.5331212033555105E-2</v>
      </c>
      <c r="G21" s="61">
        <v>62</v>
      </c>
      <c r="H21" s="74">
        <f t="shared" si="0"/>
        <v>99</v>
      </c>
      <c r="I21" s="158">
        <v>416</v>
      </c>
      <c r="J21" s="270">
        <v>4.0111850351942917E-2</v>
      </c>
      <c r="K21" s="158">
        <v>176</v>
      </c>
      <c r="L21" s="158">
        <v>240</v>
      </c>
      <c r="M21" s="158">
        <v>9794</v>
      </c>
      <c r="N21" s="270">
        <v>0.94436409218011763</v>
      </c>
      <c r="O21" s="158">
        <v>4701</v>
      </c>
      <c r="P21" s="74">
        <v>5093</v>
      </c>
      <c r="Q21" s="176"/>
    </row>
    <row r="22" spans="1:29" ht="17.25" customHeight="1" x14ac:dyDescent="0.25">
      <c r="A22" s="482" t="s">
        <v>178</v>
      </c>
    </row>
    <row r="23" spans="1:29" ht="17.25" customHeight="1" x14ac:dyDescent="0.25">
      <c r="A23" s="482" t="s">
        <v>179</v>
      </c>
      <c r="O23" s="94"/>
      <c r="P23" s="94"/>
    </row>
    <row r="24" spans="1:29" ht="17.25" customHeight="1" x14ac:dyDescent="0.25">
      <c r="A24" s="482" t="s">
        <v>226</v>
      </c>
    </row>
  </sheetData>
  <sortState ref="A34:P61">
    <sortCondition ref="A34:A61"/>
  </sortState>
  <mergeCells count="10">
    <mergeCell ref="I5:J5"/>
    <mergeCell ref="M5:N5"/>
    <mergeCell ref="A3:A6"/>
    <mergeCell ref="B3:B5"/>
    <mergeCell ref="C3:D4"/>
    <mergeCell ref="E3:P3"/>
    <mergeCell ref="E4:H4"/>
    <mergeCell ref="I4:L4"/>
    <mergeCell ref="M4:P4"/>
    <mergeCell ref="E5:F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zoomScaleNormal="100" workbookViewId="0"/>
  </sheetViews>
  <sheetFormatPr defaultColWidth="9.140625" defaultRowHeight="15" x14ac:dyDescent="0.25"/>
  <cols>
    <col min="1" max="1" width="12.85546875" style="109" customWidth="1"/>
    <col min="2" max="2" width="5.85546875" style="109" customWidth="1"/>
    <col min="3" max="17" width="7.140625" style="109" customWidth="1"/>
    <col min="18" max="18" width="7.85546875" style="109" customWidth="1"/>
    <col min="19" max="16384" width="9.140625" style="109"/>
  </cols>
  <sheetData>
    <row r="1" spans="1:34" s="9" customFormat="1" ht="17.25" customHeight="1" x14ac:dyDescent="0.2">
      <c r="A1" s="477" t="s">
        <v>274</v>
      </c>
      <c r="B1" s="23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261"/>
    </row>
    <row r="2" spans="1:34" s="378" customFormat="1" ht="17.25" customHeight="1" thickBot="1" x14ac:dyDescent="0.3">
      <c r="A2" s="181" t="s">
        <v>89</v>
      </c>
      <c r="R2" s="379"/>
    </row>
    <row r="3" spans="1:34" ht="17.25" customHeight="1" x14ac:dyDescent="0.25">
      <c r="A3" s="665" t="s">
        <v>93</v>
      </c>
      <c r="B3" s="667"/>
      <c r="C3" s="704" t="s">
        <v>54</v>
      </c>
      <c r="D3" s="704" t="s">
        <v>186</v>
      </c>
      <c r="E3" s="705"/>
      <c r="F3" s="705"/>
      <c r="G3" s="706"/>
      <c r="H3" s="818" t="s">
        <v>195</v>
      </c>
      <c r="I3" s="824"/>
      <c r="J3" s="800"/>
      <c r="K3" s="800"/>
      <c r="L3" s="800"/>
      <c r="M3" s="800"/>
      <c r="N3" s="800"/>
      <c r="O3" s="800"/>
      <c r="P3" s="800"/>
      <c r="Q3" s="796"/>
    </row>
    <row r="4" spans="1:34" ht="17.25" customHeight="1" x14ac:dyDescent="0.25">
      <c r="A4" s="668"/>
      <c r="B4" s="669"/>
      <c r="C4" s="823"/>
      <c r="D4" s="707"/>
      <c r="E4" s="708"/>
      <c r="F4" s="708"/>
      <c r="G4" s="709"/>
      <c r="H4" s="786" t="s">
        <v>180</v>
      </c>
      <c r="I4" s="811"/>
      <c r="J4" s="782"/>
      <c r="K4" s="782"/>
      <c r="L4" s="782"/>
      <c r="M4" s="781" t="s">
        <v>151</v>
      </c>
      <c r="N4" s="782"/>
      <c r="O4" s="782"/>
      <c r="P4" s="782"/>
      <c r="Q4" s="783"/>
    </row>
    <row r="5" spans="1:34" ht="17.25" customHeight="1" x14ac:dyDescent="0.25">
      <c r="A5" s="668"/>
      <c r="B5" s="669"/>
      <c r="C5" s="790"/>
      <c r="D5" s="820" t="s">
        <v>4</v>
      </c>
      <c r="E5" s="821"/>
      <c r="F5" s="692" t="s">
        <v>56</v>
      </c>
      <c r="G5" s="822"/>
      <c r="H5" s="785" t="s">
        <v>2</v>
      </c>
      <c r="I5" s="815"/>
      <c r="J5" s="811"/>
      <c r="K5" s="364" t="s">
        <v>4</v>
      </c>
      <c r="L5" s="364" t="s">
        <v>56</v>
      </c>
      <c r="M5" s="787" t="s">
        <v>2</v>
      </c>
      <c r="N5" s="815"/>
      <c r="O5" s="811"/>
      <c r="P5" s="364" t="s">
        <v>4</v>
      </c>
      <c r="Q5" s="365" t="s">
        <v>56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16" customFormat="1" ht="17.25" customHeight="1" thickBot="1" x14ac:dyDescent="0.3">
      <c r="A6" s="670"/>
      <c r="B6" s="671"/>
      <c r="C6" s="414" t="s">
        <v>59</v>
      </c>
      <c r="D6" s="335" t="s">
        <v>59</v>
      </c>
      <c r="E6" s="338" t="s">
        <v>60</v>
      </c>
      <c r="F6" s="338" t="s">
        <v>59</v>
      </c>
      <c r="G6" s="367" t="s">
        <v>60</v>
      </c>
      <c r="H6" s="340" t="s">
        <v>59</v>
      </c>
      <c r="I6" s="338" t="s">
        <v>61</v>
      </c>
      <c r="J6" s="338" t="s">
        <v>60</v>
      </c>
      <c r="K6" s="340" t="s">
        <v>59</v>
      </c>
      <c r="L6" s="338" t="s">
        <v>59</v>
      </c>
      <c r="M6" s="338" t="s">
        <v>59</v>
      </c>
      <c r="N6" s="338" t="s">
        <v>153</v>
      </c>
      <c r="O6" s="338" t="s">
        <v>60</v>
      </c>
      <c r="P6" s="338" t="s">
        <v>59</v>
      </c>
      <c r="Q6" s="367" t="s">
        <v>59</v>
      </c>
      <c r="R6" s="109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s="16" customFormat="1" ht="17.25" customHeight="1" x14ac:dyDescent="0.25">
      <c r="A7" s="663" t="s">
        <v>5</v>
      </c>
      <c r="B7" s="664"/>
      <c r="C7" s="590">
        <v>10945</v>
      </c>
      <c r="D7" s="411">
        <v>5900</v>
      </c>
      <c r="E7" s="422">
        <f t="shared" ref="E7:E15" si="0">D7/C7</f>
        <v>0.53905893101873004</v>
      </c>
      <c r="F7" s="398">
        <f t="shared" ref="F7:F15" si="1">C7-D7</f>
        <v>5045</v>
      </c>
      <c r="G7" s="423">
        <f t="shared" ref="G7:G15" si="2">F7/C7</f>
        <v>0.46094106898126996</v>
      </c>
      <c r="H7" s="87">
        <v>8810</v>
      </c>
      <c r="I7" s="272">
        <v>9.6791913865084594E-2</v>
      </c>
      <c r="J7" s="271">
        <f t="shared" ref="J7:J15" si="3">H7/C7</f>
        <v>0.80493375970762904</v>
      </c>
      <c r="K7" s="204">
        <v>4654</v>
      </c>
      <c r="L7" s="204">
        <f t="shared" ref="L7:L15" si="4">H7-K7</f>
        <v>4156</v>
      </c>
      <c r="M7" s="204">
        <v>2105</v>
      </c>
      <c r="N7" s="266">
        <v>2.530869392711577E-2</v>
      </c>
      <c r="O7" s="273">
        <f t="shared" ref="O7:O15" si="5">M7/C7</f>
        <v>0.19232526267702146</v>
      </c>
      <c r="P7" s="205">
        <v>1218</v>
      </c>
      <c r="Q7" s="121">
        <f t="shared" ref="Q7:Q15" si="6">M7-P7</f>
        <v>887</v>
      </c>
      <c r="R7" s="109"/>
      <c r="S7" s="94"/>
      <c r="T7" s="94"/>
      <c r="U7" s="94"/>
      <c r="V7" s="94"/>
      <c r="W7"/>
      <c r="X7"/>
      <c r="Y7"/>
      <c r="Z7"/>
      <c r="AA7"/>
      <c r="AB7"/>
      <c r="AC7"/>
      <c r="AD7"/>
      <c r="AE7"/>
      <c r="AF7"/>
      <c r="AG7"/>
      <c r="AH7"/>
    </row>
    <row r="8" spans="1:34" s="16" customFormat="1" ht="17.25" customHeight="1" x14ac:dyDescent="0.25">
      <c r="A8" s="663" t="s">
        <v>6</v>
      </c>
      <c r="B8" s="664"/>
      <c r="C8" s="28">
        <v>9380</v>
      </c>
      <c r="D8" s="411">
        <v>5053</v>
      </c>
      <c r="E8" s="422">
        <f t="shared" si="0"/>
        <v>0.5386993603411514</v>
      </c>
      <c r="F8" s="398">
        <f t="shared" si="1"/>
        <v>4327</v>
      </c>
      <c r="G8" s="423">
        <f t="shared" si="2"/>
        <v>0.4613006396588486</v>
      </c>
      <c r="H8" s="87">
        <v>7373</v>
      </c>
      <c r="I8" s="272">
        <v>8.0941925568119438E-2</v>
      </c>
      <c r="J8" s="271">
        <f t="shared" si="3"/>
        <v>0.78603411513859278</v>
      </c>
      <c r="K8" s="204">
        <v>3853</v>
      </c>
      <c r="L8" s="204">
        <f t="shared" si="4"/>
        <v>3520</v>
      </c>
      <c r="M8" s="204">
        <v>1880</v>
      </c>
      <c r="N8" s="266">
        <v>2.290978662214694E-2</v>
      </c>
      <c r="O8" s="273">
        <f t="shared" si="5"/>
        <v>0.20042643923240938</v>
      </c>
      <c r="P8" s="205">
        <v>1132</v>
      </c>
      <c r="Q8" s="121">
        <f t="shared" si="6"/>
        <v>748</v>
      </c>
      <c r="R8" s="109"/>
      <c r="S8" s="94"/>
      <c r="T8" s="94"/>
      <c r="U8" s="94"/>
      <c r="V8" s="94"/>
      <c r="W8"/>
      <c r="X8"/>
      <c r="Y8"/>
      <c r="Z8"/>
      <c r="AA8"/>
      <c r="AB8"/>
      <c r="AC8"/>
      <c r="AD8"/>
      <c r="AE8"/>
      <c r="AF8"/>
      <c r="AG8"/>
      <c r="AH8"/>
    </row>
    <row r="9" spans="1:34" s="16" customFormat="1" ht="17.25" customHeight="1" x14ac:dyDescent="0.25">
      <c r="A9" s="663" t="s">
        <v>7</v>
      </c>
      <c r="B9" s="664"/>
      <c r="C9" s="28">
        <v>9229</v>
      </c>
      <c r="D9" s="411">
        <v>4850</v>
      </c>
      <c r="E9" s="422">
        <f t="shared" si="0"/>
        <v>0.525517390833243</v>
      </c>
      <c r="F9" s="398">
        <f t="shared" si="1"/>
        <v>4379</v>
      </c>
      <c r="G9" s="423">
        <f t="shared" si="2"/>
        <v>0.47448260916675694</v>
      </c>
      <c r="H9" s="87">
        <v>7278</v>
      </c>
      <c r="I9" s="272">
        <v>8.0071291834444516E-2</v>
      </c>
      <c r="J9" s="271">
        <f t="shared" si="3"/>
        <v>0.78860114855347274</v>
      </c>
      <c r="K9" s="204">
        <v>3778</v>
      </c>
      <c r="L9" s="204">
        <f t="shared" si="4"/>
        <v>3500</v>
      </c>
      <c r="M9" s="204">
        <v>1813</v>
      </c>
      <c r="N9" s="266">
        <v>2.1956329550821697E-2</v>
      </c>
      <c r="O9" s="273">
        <f t="shared" si="5"/>
        <v>0.19644598548055045</v>
      </c>
      <c r="P9" s="205">
        <v>994</v>
      </c>
      <c r="Q9" s="121">
        <f t="shared" si="6"/>
        <v>819</v>
      </c>
      <c r="R9" s="109"/>
      <c r="S9" s="94"/>
      <c r="T9" s="94"/>
      <c r="U9" s="94"/>
      <c r="V9" s="94"/>
      <c r="W9"/>
      <c r="X9"/>
      <c r="Y9"/>
      <c r="Z9"/>
      <c r="AA9"/>
      <c r="AB9"/>
      <c r="AC9"/>
      <c r="AD9"/>
      <c r="AE9"/>
      <c r="AF9"/>
      <c r="AG9"/>
      <c r="AH9"/>
    </row>
    <row r="10" spans="1:34" s="16" customFormat="1" ht="17.25" customHeight="1" x14ac:dyDescent="0.25">
      <c r="A10" s="663" t="s">
        <v>8</v>
      </c>
      <c r="B10" s="664"/>
      <c r="C10" s="28">
        <v>9677</v>
      </c>
      <c r="D10" s="411">
        <v>5186</v>
      </c>
      <c r="E10" s="422">
        <f t="shared" si="0"/>
        <v>0.5359098894285419</v>
      </c>
      <c r="F10" s="398">
        <f t="shared" si="1"/>
        <v>4491</v>
      </c>
      <c r="G10" s="423">
        <f t="shared" si="2"/>
        <v>0.4640901105714581</v>
      </c>
      <c r="H10" s="87">
        <v>7687</v>
      </c>
      <c r="I10" s="272">
        <v>8.3557980781773122E-2</v>
      </c>
      <c r="J10" s="271">
        <f t="shared" si="3"/>
        <v>0.79435775550273846</v>
      </c>
      <c r="K10" s="204">
        <v>4051</v>
      </c>
      <c r="L10" s="204">
        <f t="shared" si="4"/>
        <v>3636</v>
      </c>
      <c r="M10" s="204">
        <v>1874</v>
      </c>
      <c r="N10" s="266">
        <v>2.2770629047740555E-2</v>
      </c>
      <c r="O10" s="273">
        <f t="shared" si="5"/>
        <v>0.19365505838586339</v>
      </c>
      <c r="P10" s="205">
        <v>1079</v>
      </c>
      <c r="Q10" s="121">
        <f t="shared" si="6"/>
        <v>795</v>
      </c>
      <c r="R10" s="109"/>
      <c r="S10" s="94"/>
      <c r="T10" s="94"/>
      <c r="U10" s="94"/>
      <c r="V10" s="94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16" customFormat="1" ht="17.25" customHeight="1" x14ac:dyDescent="0.25">
      <c r="A11" s="663" t="s">
        <v>9</v>
      </c>
      <c r="B11" s="664"/>
      <c r="C11" s="28">
        <v>9722</v>
      </c>
      <c r="D11" s="411">
        <v>5186</v>
      </c>
      <c r="E11" s="422">
        <f t="shared" si="0"/>
        <v>0.53342933552766925</v>
      </c>
      <c r="F11" s="398">
        <f t="shared" si="1"/>
        <v>4536</v>
      </c>
      <c r="G11" s="423">
        <f t="shared" si="2"/>
        <v>0.46657066447233081</v>
      </c>
      <c r="H11" s="87">
        <v>7619</v>
      </c>
      <c r="I11" s="272">
        <v>8.166743485577696E-2</v>
      </c>
      <c r="J11" s="271">
        <f t="shared" si="3"/>
        <v>0.78368648426249743</v>
      </c>
      <c r="K11" s="204">
        <v>3964</v>
      </c>
      <c r="L11" s="204">
        <f t="shared" si="4"/>
        <v>3655</v>
      </c>
      <c r="M11" s="204">
        <v>1981</v>
      </c>
      <c r="N11" s="266">
        <v>2.3999612323273928E-2</v>
      </c>
      <c r="O11" s="273">
        <f t="shared" si="5"/>
        <v>0.20376465747788522</v>
      </c>
      <c r="P11" s="205">
        <v>1150</v>
      </c>
      <c r="Q11" s="121">
        <f t="shared" si="6"/>
        <v>831</v>
      </c>
      <c r="R11" s="109"/>
      <c r="S11" s="94"/>
      <c r="T11" s="94"/>
      <c r="U11" s="94"/>
      <c r="V11" s="94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16" customFormat="1" ht="17.25" customHeight="1" x14ac:dyDescent="0.25">
      <c r="A12" s="663" t="s">
        <v>10</v>
      </c>
      <c r="B12" s="664"/>
      <c r="C12" s="28">
        <v>10022</v>
      </c>
      <c r="D12" s="411">
        <v>5570</v>
      </c>
      <c r="E12" s="422">
        <f t="shared" si="0"/>
        <v>0.55577728996208342</v>
      </c>
      <c r="F12" s="398">
        <f t="shared" si="1"/>
        <v>4452</v>
      </c>
      <c r="G12" s="423">
        <f t="shared" si="2"/>
        <v>0.44422271003791658</v>
      </c>
      <c r="H12" s="87">
        <v>7853</v>
      </c>
      <c r="I12" s="272">
        <v>8.2749391471112002E-2</v>
      </c>
      <c r="J12" s="271">
        <f t="shared" si="3"/>
        <v>0.78357613250848135</v>
      </c>
      <c r="K12" s="204">
        <v>4268</v>
      </c>
      <c r="L12" s="204">
        <f t="shared" si="4"/>
        <v>3585</v>
      </c>
      <c r="M12" s="204">
        <v>2059</v>
      </c>
      <c r="N12" s="266">
        <v>2.4682922151094487E-2</v>
      </c>
      <c r="O12" s="273">
        <f t="shared" si="5"/>
        <v>0.20544801436838955</v>
      </c>
      <c r="P12" s="205">
        <v>1237</v>
      </c>
      <c r="Q12" s="121">
        <f t="shared" si="6"/>
        <v>822</v>
      </c>
      <c r="R12" s="109"/>
      <c r="S12" s="94"/>
      <c r="T12" s="94"/>
      <c r="U12" s="94"/>
      <c r="V12" s="94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16" customFormat="1" ht="17.25" customHeight="1" x14ac:dyDescent="0.25">
      <c r="A13" s="663" t="s">
        <v>11</v>
      </c>
      <c r="B13" s="664"/>
      <c r="C13" s="28">
        <v>10395</v>
      </c>
      <c r="D13" s="411">
        <v>5725</v>
      </c>
      <c r="E13" s="422">
        <f t="shared" si="0"/>
        <v>0.55074555074555076</v>
      </c>
      <c r="F13" s="398">
        <f t="shared" si="1"/>
        <v>4670</v>
      </c>
      <c r="G13" s="423">
        <f t="shared" si="2"/>
        <v>0.44925444925444924</v>
      </c>
      <c r="H13" s="87">
        <v>8219</v>
      </c>
      <c r="I13" s="272">
        <v>8.2121838873734795E-2</v>
      </c>
      <c r="J13" s="271">
        <f t="shared" si="3"/>
        <v>0.79066859066859063</v>
      </c>
      <c r="K13" s="204">
        <v>4450</v>
      </c>
      <c r="L13" s="204">
        <f t="shared" si="4"/>
        <v>3769</v>
      </c>
      <c r="M13" s="204">
        <v>2068</v>
      </c>
      <c r="N13" s="266">
        <v>2.4296539975327498E-2</v>
      </c>
      <c r="O13" s="273">
        <f t="shared" si="5"/>
        <v>0.19894179894179895</v>
      </c>
      <c r="P13" s="205">
        <v>1214</v>
      </c>
      <c r="Q13" s="121">
        <f t="shared" si="6"/>
        <v>854</v>
      </c>
      <c r="R13" s="109"/>
      <c r="S13" s="94"/>
      <c r="T13" s="94"/>
      <c r="U13" s="94"/>
      <c r="V13" s="94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16" customFormat="1" ht="17.25" customHeight="1" x14ac:dyDescent="0.25">
      <c r="A14" s="663" t="s">
        <v>12</v>
      </c>
      <c r="B14" s="664"/>
      <c r="C14" s="28">
        <v>10539</v>
      </c>
      <c r="D14" s="411">
        <v>5806</v>
      </c>
      <c r="E14" s="422">
        <f t="shared" si="0"/>
        <v>0.55090615807951415</v>
      </c>
      <c r="F14" s="398">
        <f t="shared" si="1"/>
        <v>4733</v>
      </c>
      <c r="G14" s="423">
        <f t="shared" si="2"/>
        <v>0.44909384192048579</v>
      </c>
      <c r="H14" s="34">
        <v>8289</v>
      </c>
      <c r="I14" s="272">
        <v>7.8670880669684806E-2</v>
      </c>
      <c r="J14" s="271">
        <f t="shared" si="3"/>
        <v>0.78650725875320238</v>
      </c>
      <c r="K14" s="204">
        <v>4506</v>
      </c>
      <c r="L14" s="204">
        <f t="shared" si="4"/>
        <v>3783</v>
      </c>
      <c r="M14" s="204">
        <v>2143</v>
      </c>
      <c r="N14" s="266">
        <v>2.4710006226506469E-2</v>
      </c>
      <c r="O14" s="273">
        <f t="shared" si="5"/>
        <v>0.20333997532972767</v>
      </c>
      <c r="P14" s="205">
        <v>1247</v>
      </c>
      <c r="Q14" s="121">
        <f t="shared" si="6"/>
        <v>896</v>
      </c>
      <c r="R14" s="109"/>
      <c r="S14" s="94"/>
      <c r="T14" s="94"/>
      <c r="U14" s="94"/>
      <c r="V14" s="9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16" customFormat="1" ht="17.25" customHeight="1" x14ac:dyDescent="0.25">
      <c r="A15" s="663" t="s">
        <v>55</v>
      </c>
      <c r="B15" s="664"/>
      <c r="C15" s="28">
        <v>10580</v>
      </c>
      <c r="D15" s="411">
        <v>5638</v>
      </c>
      <c r="E15" s="422">
        <f t="shared" si="0"/>
        <v>0.53289224952741021</v>
      </c>
      <c r="F15" s="398">
        <f t="shared" si="1"/>
        <v>4942</v>
      </c>
      <c r="G15" s="423">
        <f t="shared" si="2"/>
        <v>0.46710775047258979</v>
      </c>
      <c r="H15" s="87">
        <v>8297</v>
      </c>
      <c r="I15" s="272">
        <v>7.5014013706308877E-2</v>
      </c>
      <c r="J15" s="271">
        <f t="shared" si="3"/>
        <v>0.78421550094517956</v>
      </c>
      <c r="K15" s="204">
        <v>4324</v>
      </c>
      <c r="L15" s="204">
        <f t="shared" si="4"/>
        <v>3973</v>
      </c>
      <c r="M15" s="204">
        <v>2182</v>
      </c>
      <c r="N15" s="266">
        <v>2.3814201209263745E-2</v>
      </c>
      <c r="O15" s="273">
        <f t="shared" si="5"/>
        <v>0.20623818525519849</v>
      </c>
      <c r="P15" s="205">
        <v>1262</v>
      </c>
      <c r="Q15" s="121">
        <f t="shared" si="6"/>
        <v>920</v>
      </c>
      <c r="R15" s="109"/>
      <c r="S15" s="94"/>
      <c r="T15" s="94"/>
      <c r="U15" s="94"/>
      <c r="V15" s="94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16" customFormat="1" ht="17.25" customHeight="1" x14ac:dyDescent="0.25">
      <c r="A16" s="663" t="s">
        <v>85</v>
      </c>
      <c r="B16" s="664"/>
      <c r="C16" s="28">
        <v>10611</v>
      </c>
      <c r="D16" s="411">
        <v>5721</v>
      </c>
      <c r="E16" s="422">
        <v>0.53915747808877579</v>
      </c>
      <c r="F16" s="398">
        <v>4890</v>
      </c>
      <c r="G16" s="423">
        <v>0.46084252191122421</v>
      </c>
      <c r="H16" s="87">
        <v>8322</v>
      </c>
      <c r="I16" s="272">
        <v>7.0867147516413889E-2</v>
      </c>
      <c r="J16" s="271">
        <v>0.78428046366977666</v>
      </c>
      <c r="K16" s="204">
        <v>4372</v>
      </c>
      <c r="L16" s="204">
        <v>3950</v>
      </c>
      <c r="M16" s="204">
        <v>2190</v>
      </c>
      <c r="N16" s="266">
        <v>2.2636828776680964E-2</v>
      </c>
      <c r="O16" s="273">
        <v>0.20638959570257281</v>
      </c>
      <c r="P16" s="205">
        <v>1287</v>
      </c>
      <c r="Q16" s="121">
        <v>903</v>
      </c>
      <c r="R16" s="109"/>
      <c r="S16" s="94"/>
      <c r="T16" s="94"/>
      <c r="U16" s="94"/>
      <c r="V16" s="94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s="134" customFormat="1" ht="17.25" customHeight="1" thickBot="1" x14ac:dyDescent="0.3">
      <c r="A17" s="813" t="s">
        <v>196</v>
      </c>
      <c r="B17" s="814"/>
      <c r="C17" s="591">
        <v>10318</v>
      </c>
      <c r="D17" s="411">
        <v>5547</v>
      </c>
      <c r="E17" s="422">
        <v>0.53760418685791822</v>
      </c>
      <c r="F17" s="398">
        <v>4771</v>
      </c>
      <c r="G17" s="423">
        <v>0.46239581314208178</v>
      </c>
      <c r="H17" s="87">
        <v>8160</v>
      </c>
      <c r="I17" s="272">
        <v>6.9615663524292964E-2</v>
      </c>
      <c r="J17" s="271">
        <v>0.7908509401046715</v>
      </c>
      <c r="K17" s="204">
        <v>4261</v>
      </c>
      <c r="L17" s="204">
        <v>3899</v>
      </c>
      <c r="M17" s="204">
        <v>2070</v>
      </c>
      <c r="N17" s="266">
        <v>1.9270909623553538E-2</v>
      </c>
      <c r="O17" s="273">
        <v>0.20062027524714091</v>
      </c>
      <c r="P17" s="205">
        <v>1231</v>
      </c>
      <c r="Q17" s="121">
        <v>839</v>
      </c>
      <c r="R17" s="109"/>
      <c r="S17" s="94"/>
      <c r="T17" s="94"/>
      <c r="U17" s="94"/>
      <c r="V17" s="94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ht="17.25" customHeight="1" x14ac:dyDescent="0.25">
      <c r="A18" s="812" t="s">
        <v>239</v>
      </c>
      <c r="B18" s="287" t="s">
        <v>87</v>
      </c>
      <c r="C18" s="445">
        <f>C17-C16</f>
        <v>-293</v>
      </c>
      <c r="D18" s="279">
        <f t="shared" ref="D18:M18" si="7">D17-D16</f>
        <v>-174</v>
      </c>
      <c r="E18" s="323" t="s">
        <v>46</v>
      </c>
      <c r="F18" s="280">
        <f t="shared" si="7"/>
        <v>-119</v>
      </c>
      <c r="G18" s="324" t="s">
        <v>46</v>
      </c>
      <c r="H18" s="322">
        <f t="shared" si="7"/>
        <v>-162</v>
      </c>
      <c r="I18" s="323" t="s">
        <v>46</v>
      </c>
      <c r="J18" s="323" t="s">
        <v>46</v>
      </c>
      <c r="K18" s="280">
        <f t="shared" si="7"/>
        <v>-111</v>
      </c>
      <c r="L18" s="280">
        <f t="shared" si="7"/>
        <v>-51</v>
      </c>
      <c r="M18" s="280">
        <f t="shared" si="7"/>
        <v>-120</v>
      </c>
      <c r="N18" s="323" t="s">
        <v>46</v>
      </c>
      <c r="O18" s="323" t="s">
        <v>46</v>
      </c>
      <c r="P18" s="280">
        <f>P17-P16</f>
        <v>-56</v>
      </c>
      <c r="Q18" s="281">
        <f>Q17-Q16</f>
        <v>-64</v>
      </c>
    </row>
    <row r="19" spans="1:34" ht="17.25" customHeight="1" x14ac:dyDescent="0.25">
      <c r="A19" s="809"/>
      <c r="B19" s="282" t="s">
        <v>88</v>
      </c>
      <c r="C19" s="446">
        <f>C17/C16-1</f>
        <v>-2.7612854584864732E-2</v>
      </c>
      <c r="D19" s="284">
        <f t="shared" ref="D19:M19" si="8">D17/D16-1</f>
        <v>-3.0414263240692185E-2</v>
      </c>
      <c r="E19" s="330" t="s">
        <v>46</v>
      </c>
      <c r="F19" s="285">
        <f t="shared" si="8"/>
        <v>-2.4335378323108392E-2</v>
      </c>
      <c r="G19" s="331" t="s">
        <v>46</v>
      </c>
      <c r="H19" s="329">
        <f t="shared" si="8"/>
        <v>-1.9466474405191114E-2</v>
      </c>
      <c r="I19" s="330" t="s">
        <v>46</v>
      </c>
      <c r="J19" s="330" t="s">
        <v>46</v>
      </c>
      <c r="K19" s="285">
        <f t="shared" si="8"/>
        <v>-2.5388838060384278E-2</v>
      </c>
      <c r="L19" s="285">
        <f t="shared" si="8"/>
        <v>-1.2911392405063338E-2</v>
      </c>
      <c r="M19" s="285">
        <f t="shared" si="8"/>
        <v>-5.4794520547945202E-2</v>
      </c>
      <c r="N19" s="330" t="s">
        <v>46</v>
      </c>
      <c r="O19" s="330" t="s">
        <v>46</v>
      </c>
      <c r="P19" s="285">
        <f>P17/P16-1</f>
        <v>-4.3512043512043519E-2</v>
      </c>
      <c r="Q19" s="286">
        <f>Q17/Q16-1</f>
        <v>-7.0874861572535974E-2</v>
      </c>
    </row>
    <row r="20" spans="1:34" ht="17.25" customHeight="1" x14ac:dyDescent="0.25">
      <c r="A20" s="680" t="s">
        <v>240</v>
      </c>
      <c r="B20" s="295" t="s">
        <v>87</v>
      </c>
      <c r="C20" s="447">
        <f>C17-C12</f>
        <v>296</v>
      </c>
      <c r="D20" s="297">
        <f t="shared" ref="D20:M20" si="9">D17-D12</f>
        <v>-23</v>
      </c>
      <c r="E20" s="327" t="s">
        <v>46</v>
      </c>
      <c r="F20" s="298">
        <f t="shared" si="9"/>
        <v>319</v>
      </c>
      <c r="G20" s="328" t="s">
        <v>46</v>
      </c>
      <c r="H20" s="326">
        <f t="shared" si="9"/>
        <v>307</v>
      </c>
      <c r="I20" s="327" t="s">
        <v>46</v>
      </c>
      <c r="J20" s="327" t="s">
        <v>46</v>
      </c>
      <c r="K20" s="298">
        <f t="shared" si="9"/>
        <v>-7</v>
      </c>
      <c r="L20" s="298">
        <f t="shared" si="9"/>
        <v>314</v>
      </c>
      <c r="M20" s="298">
        <f t="shared" si="9"/>
        <v>11</v>
      </c>
      <c r="N20" s="327" t="s">
        <v>46</v>
      </c>
      <c r="O20" s="327" t="s">
        <v>46</v>
      </c>
      <c r="P20" s="298">
        <f>P17-P12</f>
        <v>-6</v>
      </c>
      <c r="Q20" s="299">
        <f>Q17-Q12</f>
        <v>17</v>
      </c>
    </row>
    <row r="21" spans="1:34" ht="17.25" customHeight="1" x14ac:dyDescent="0.25">
      <c r="A21" s="809"/>
      <c r="B21" s="282" t="s">
        <v>88</v>
      </c>
      <c r="C21" s="446">
        <f>C17/C12-1</f>
        <v>2.9535022949511047E-2</v>
      </c>
      <c r="D21" s="284">
        <f t="shared" ref="D21:M21" si="10">D17/D12-1</f>
        <v>-4.1292639138240661E-3</v>
      </c>
      <c r="E21" s="330" t="s">
        <v>46</v>
      </c>
      <c r="F21" s="285">
        <f t="shared" si="10"/>
        <v>7.1653189577717935E-2</v>
      </c>
      <c r="G21" s="331" t="s">
        <v>46</v>
      </c>
      <c r="H21" s="329">
        <f t="shared" si="10"/>
        <v>3.9093340124793041E-2</v>
      </c>
      <c r="I21" s="330" t="s">
        <v>46</v>
      </c>
      <c r="J21" s="330" t="s">
        <v>46</v>
      </c>
      <c r="K21" s="285">
        <f t="shared" si="10"/>
        <v>-1.6401124648547372E-3</v>
      </c>
      <c r="L21" s="285">
        <f t="shared" si="10"/>
        <v>8.758716875871686E-2</v>
      </c>
      <c r="M21" s="285">
        <f t="shared" si="10"/>
        <v>5.3423992229237882E-3</v>
      </c>
      <c r="N21" s="330" t="s">
        <v>46</v>
      </c>
      <c r="O21" s="330" t="s">
        <v>46</v>
      </c>
      <c r="P21" s="285">
        <f>P17/P12-1</f>
        <v>-4.8504446240905663E-3</v>
      </c>
      <c r="Q21" s="286">
        <f>Q17/Q12-1</f>
        <v>2.0681265206812682E-2</v>
      </c>
    </row>
    <row r="22" spans="1:34" ht="17.25" customHeight="1" x14ac:dyDescent="0.25">
      <c r="A22" s="680" t="s">
        <v>241</v>
      </c>
      <c r="B22" s="295" t="s">
        <v>87</v>
      </c>
      <c r="C22" s="447">
        <f>C17-C7</f>
        <v>-627</v>
      </c>
      <c r="D22" s="297">
        <f t="shared" ref="D22:M22" si="11">D17-D7</f>
        <v>-353</v>
      </c>
      <c r="E22" s="327" t="s">
        <v>46</v>
      </c>
      <c r="F22" s="298">
        <f t="shared" si="11"/>
        <v>-274</v>
      </c>
      <c r="G22" s="328" t="s">
        <v>46</v>
      </c>
      <c r="H22" s="326">
        <f t="shared" si="11"/>
        <v>-650</v>
      </c>
      <c r="I22" s="327" t="s">
        <v>46</v>
      </c>
      <c r="J22" s="327" t="s">
        <v>46</v>
      </c>
      <c r="K22" s="298">
        <f t="shared" si="11"/>
        <v>-393</v>
      </c>
      <c r="L22" s="298">
        <f t="shared" si="11"/>
        <v>-257</v>
      </c>
      <c r="M22" s="298">
        <f t="shared" si="11"/>
        <v>-35</v>
      </c>
      <c r="N22" s="327" t="s">
        <v>46</v>
      </c>
      <c r="O22" s="327" t="s">
        <v>46</v>
      </c>
      <c r="P22" s="298">
        <f>P17-P7</f>
        <v>13</v>
      </c>
      <c r="Q22" s="299">
        <f>Q17-Q7</f>
        <v>-48</v>
      </c>
    </row>
    <row r="23" spans="1:34" ht="17.25" customHeight="1" thickBot="1" x14ac:dyDescent="0.3">
      <c r="A23" s="810"/>
      <c r="B23" s="310" t="s">
        <v>88</v>
      </c>
      <c r="C23" s="448">
        <f>C17/C7-1</f>
        <v>-5.7286432160803979E-2</v>
      </c>
      <c r="D23" s="311">
        <f t="shared" ref="D23:M23" si="12">D17/D7-1</f>
        <v>-5.9830508474576272E-2</v>
      </c>
      <c r="E23" s="360" t="s">
        <v>46</v>
      </c>
      <c r="F23" s="312">
        <f t="shared" si="12"/>
        <v>-5.4311199207135785E-2</v>
      </c>
      <c r="G23" s="361" t="s">
        <v>46</v>
      </c>
      <c r="H23" s="362">
        <f t="shared" si="12"/>
        <v>-7.3779795686719662E-2</v>
      </c>
      <c r="I23" s="360" t="s">
        <v>46</v>
      </c>
      <c r="J23" s="360" t="s">
        <v>46</v>
      </c>
      <c r="K23" s="312">
        <f t="shared" si="12"/>
        <v>-8.4443489471422439E-2</v>
      </c>
      <c r="L23" s="312">
        <f t="shared" si="12"/>
        <v>-6.1838306063522586E-2</v>
      </c>
      <c r="M23" s="312">
        <f t="shared" si="12"/>
        <v>-1.6627078384798155E-2</v>
      </c>
      <c r="N23" s="360" t="s">
        <v>46</v>
      </c>
      <c r="O23" s="360" t="s">
        <v>46</v>
      </c>
      <c r="P23" s="312">
        <f>P17/P7-1</f>
        <v>1.0673234811165777E-2</v>
      </c>
      <c r="Q23" s="363">
        <f>Q17/Q7-1</f>
        <v>-5.4114994363021474E-2</v>
      </c>
    </row>
    <row r="24" spans="1:34" ht="17.25" customHeight="1" x14ac:dyDescent="0.25">
      <c r="A24" s="439" t="s">
        <v>218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</row>
    <row r="25" spans="1:34" ht="17.25" customHeight="1" x14ac:dyDescent="0.25">
      <c r="A25" s="439" t="s">
        <v>334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</row>
    <row r="26" spans="1:34" ht="17.25" customHeight="1" x14ac:dyDescent="0.25">
      <c r="A26" s="439" t="s">
        <v>335</v>
      </c>
    </row>
    <row r="27" spans="1:34" ht="17.25" customHeight="1" x14ac:dyDescent="0.25">
      <c r="A27" s="482" t="s">
        <v>227</v>
      </c>
    </row>
    <row r="29" spans="1:34" x14ac:dyDescent="0.25"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1:34" x14ac:dyDescent="0.25"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</row>
    <row r="31" spans="1:34" x14ac:dyDescent="0.25"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</row>
    <row r="32" spans="1:34" x14ac:dyDescent="0.25"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</row>
    <row r="33" spans="3:17" x14ac:dyDescent="0.25"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</row>
    <row r="34" spans="3:17" x14ac:dyDescent="0.25"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</row>
  </sheetData>
  <mergeCells count="24">
    <mergeCell ref="A3:B6"/>
    <mergeCell ref="D3:G4"/>
    <mergeCell ref="D5:E5"/>
    <mergeCell ref="F5:G5"/>
    <mergeCell ref="M5:O5"/>
    <mergeCell ref="C3:C5"/>
    <mergeCell ref="H3:Q3"/>
    <mergeCell ref="H4:L4"/>
    <mergeCell ref="M4:Q4"/>
    <mergeCell ref="H5:J5"/>
    <mergeCell ref="A7:B7"/>
    <mergeCell ref="A8:B8"/>
    <mergeCell ref="A22:A23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A19"/>
    <mergeCell ref="A20:A21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D18:Q23 C18:C23" unlocked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zoomScaleNormal="100" workbookViewId="0"/>
  </sheetViews>
  <sheetFormatPr defaultColWidth="9.140625" defaultRowHeight="15" x14ac:dyDescent="0.25"/>
  <cols>
    <col min="1" max="1" width="18.42578125" style="109" customWidth="1"/>
    <col min="2" max="16" width="7.140625" style="109" customWidth="1"/>
    <col min="17" max="17" width="7.85546875" style="109" customWidth="1"/>
    <col min="18" max="16384" width="9.140625" style="109"/>
  </cols>
  <sheetData>
    <row r="1" spans="1:26" s="9" customFormat="1" ht="17.25" customHeight="1" x14ac:dyDescent="0.25">
      <c r="A1" s="477" t="s">
        <v>275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09"/>
    </row>
    <row r="2" spans="1:26" s="107" customFormat="1" ht="17.25" customHeight="1" thickBot="1" x14ac:dyDescent="0.3">
      <c r="A2" s="181" t="s">
        <v>89</v>
      </c>
      <c r="B2" s="129"/>
      <c r="C2" s="129"/>
      <c r="D2" s="630"/>
      <c r="E2" s="91"/>
      <c r="F2" s="630"/>
      <c r="G2" s="129"/>
      <c r="H2" s="631"/>
      <c r="I2" s="630"/>
      <c r="J2" s="129"/>
      <c r="K2" s="129"/>
      <c r="L2" s="129"/>
      <c r="M2" s="631"/>
      <c r="N2" s="632"/>
      <c r="O2" s="91"/>
      <c r="P2" s="91"/>
      <c r="Q2" s="109"/>
    </row>
    <row r="3" spans="1:26" ht="17.25" customHeight="1" x14ac:dyDescent="0.25">
      <c r="A3" s="665" t="s">
        <v>86</v>
      </c>
      <c r="B3" s="825" t="s">
        <v>54</v>
      </c>
      <c r="C3" s="704" t="s">
        <v>186</v>
      </c>
      <c r="D3" s="705"/>
      <c r="E3" s="705"/>
      <c r="F3" s="706"/>
      <c r="G3" s="795" t="s">
        <v>195</v>
      </c>
      <c r="H3" s="824"/>
      <c r="I3" s="800"/>
      <c r="J3" s="800"/>
      <c r="K3" s="800"/>
      <c r="L3" s="800"/>
      <c r="M3" s="800"/>
      <c r="N3" s="800"/>
      <c r="O3" s="800"/>
      <c r="P3" s="796"/>
    </row>
    <row r="4" spans="1:26" ht="17.25" customHeight="1" x14ac:dyDescent="0.25">
      <c r="A4" s="668"/>
      <c r="B4" s="826"/>
      <c r="C4" s="707"/>
      <c r="D4" s="708"/>
      <c r="E4" s="708"/>
      <c r="F4" s="709"/>
      <c r="G4" s="798" t="s">
        <v>180</v>
      </c>
      <c r="H4" s="811"/>
      <c r="I4" s="782"/>
      <c r="J4" s="782"/>
      <c r="K4" s="782"/>
      <c r="L4" s="781" t="s">
        <v>151</v>
      </c>
      <c r="M4" s="782"/>
      <c r="N4" s="782"/>
      <c r="O4" s="782"/>
      <c r="P4" s="783"/>
    </row>
    <row r="5" spans="1:26" ht="17.25" customHeight="1" x14ac:dyDescent="0.25">
      <c r="A5" s="668"/>
      <c r="B5" s="826"/>
      <c r="C5" s="820" t="s">
        <v>4</v>
      </c>
      <c r="D5" s="821"/>
      <c r="E5" s="692" t="s">
        <v>56</v>
      </c>
      <c r="F5" s="822"/>
      <c r="G5" s="784" t="s">
        <v>2</v>
      </c>
      <c r="H5" s="815"/>
      <c r="I5" s="811"/>
      <c r="J5" s="626" t="s">
        <v>4</v>
      </c>
      <c r="K5" s="626" t="s">
        <v>56</v>
      </c>
      <c r="L5" s="787" t="s">
        <v>2</v>
      </c>
      <c r="M5" s="815"/>
      <c r="N5" s="811"/>
      <c r="O5" s="626" t="s">
        <v>4</v>
      </c>
      <c r="P5" s="627" t="s">
        <v>56</v>
      </c>
    </row>
    <row r="6" spans="1:26" s="16" customFormat="1" ht="17.25" customHeight="1" thickBot="1" x14ac:dyDescent="0.3">
      <c r="A6" s="670"/>
      <c r="B6" s="342" t="s">
        <v>59</v>
      </c>
      <c r="C6" s="335" t="s">
        <v>59</v>
      </c>
      <c r="D6" s="338" t="s">
        <v>60</v>
      </c>
      <c r="E6" s="338" t="s">
        <v>59</v>
      </c>
      <c r="F6" s="367" t="s">
        <v>60</v>
      </c>
      <c r="G6" s="335" t="s">
        <v>59</v>
      </c>
      <c r="H6" s="338" t="s">
        <v>61</v>
      </c>
      <c r="I6" s="338" t="s">
        <v>60</v>
      </c>
      <c r="J6" s="340" t="s">
        <v>59</v>
      </c>
      <c r="K6" s="338" t="s">
        <v>59</v>
      </c>
      <c r="L6" s="338" t="s">
        <v>59</v>
      </c>
      <c r="M6" s="338" t="s">
        <v>153</v>
      </c>
      <c r="N6" s="338" t="s">
        <v>60</v>
      </c>
      <c r="O6" s="338" t="s">
        <v>59</v>
      </c>
      <c r="P6" s="367" t="s">
        <v>59</v>
      </c>
      <c r="Q6" s="109"/>
    </row>
    <row r="7" spans="1:26" s="16" customFormat="1" ht="17.25" customHeight="1" x14ac:dyDescent="0.25">
      <c r="A7" s="10" t="s">
        <v>15</v>
      </c>
      <c r="B7" s="592">
        <v>10318</v>
      </c>
      <c r="C7" s="494">
        <v>5547</v>
      </c>
      <c r="D7" s="596">
        <v>0.53760418685791822</v>
      </c>
      <c r="E7" s="536">
        <v>4771</v>
      </c>
      <c r="F7" s="594">
        <v>0.46239581314208178</v>
      </c>
      <c r="G7" s="494">
        <v>8160</v>
      </c>
      <c r="H7" s="598">
        <v>6.9509514966693359E-2</v>
      </c>
      <c r="I7" s="596">
        <v>0.7908509401046715</v>
      </c>
      <c r="J7" s="562">
        <v>4261</v>
      </c>
      <c r="K7" s="495">
        <v>3899</v>
      </c>
      <c r="L7" s="495">
        <v>2070</v>
      </c>
      <c r="M7" s="565">
        <v>1.8950490698696351E-2</v>
      </c>
      <c r="N7" s="596">
        <v>0.20062027524714091</v>
      </c>
      <c r="O7" s="513">
        <v>1231</v>
      </c>
      <c r="P7" s="593">
        <v>839</v>
      </c>
      <c r="Q7" s="109"/>
      <c r="R7" s="94"/>
      <c r="S7" s="94"/>
      <c r="T7" s="94"/>
      <c r="U7" s="94"/>
      <c r="V7"/>
      <c r="W7"/>
      <c r="X7"/>
      <c r="Y7"/>
      <c r="Z7"/>
    </row>
    <row r="8" spans="1:26" s="16" customFormat="1" ht="17.25" customHeight="1" x14ac:dyDescent="0.25">
      <c r="A8" s="76" t="s">
        <v>16</v>
      </c>
      <c r="B8" s="28">
        <v>1927</v>
      </c>
      <c r="C8" s="411">
        <v>1046</v>
      </c>
      <c r="D8" s="422">
        <v>0.5428126621691749</v>
      </c>
      <c r="E8" s="440">
        <v>881</v>
      </c>
      <c r="F8" s="423">
        <v>0.4571873378308251</v>
      </c>
      <c r="G8" s="411">
        <v>1414</v>
      </c>
      <c r="H8" s="599">
        <v>0.10235251538183135</v>
      </c>
      <c r="I8" s="422">
        <v>0.73378308251167623</v>
      </c>
      <c r="J8" s="440">
        <v>735</v>
      </c>
      <c r="K8" s="410">
        <v>679</v>
      </c>
      <c r="L8" s="410">
        <v>486</v>
      </c>
      <c r="M8" s="417">
        <v>4.0823183536329272E-2</v>
      </c>
      <c r="N8" s="422">
        <v>0.25220550077841203</v>
      </c>
      <c r="O8" s="438">
        <v>296</v>
      </c>
      <c r="P8" s="412">
        <v>190</v>
      </c>
      <c r="Q8" s="109"/>
      <c r="R8" s="94"/>
      <c r="S8" s="94"/>
      <c r="T8" s="94"/>
      <c r="U8" s="94"/>
      <c r="V8"/>
      <c r="W8"/>
      <c r="X8"/>
      <c r="Y8"/>
      <c r="Z8"/>
    </row>
    <row r="9" spans="1:26" s="16" customFormat="1" ht="17.25" customHeight="1" x14ac:dyDescent="0.25">
      <c r="A9" s="76" t="s">
        <v>17</v>
      </c>
      <c r="B9" s="28">
        <v>1143</v>
      </c>
      <c r="C9" s="411">
        <v>607</v>
      </c>
      <c r="D9" s="422">
        <v>0.53105861767279094</v>
      </c>
      <c r="E9" s="440">
        <v>536</v>
      </c>
      <c r="F9" s="423">
        <v>0.46894138232720911</v>
      </c>
      <c r="G9" s="411">
        <v>1004</v>
      </c>
      <c r="H9" s="599">
        <v>6.0112561369895824E-2</v>
      </c>
      <c r="I9" s="422">
        <v>0.8783902012248469</v>
      </c>
      <c r="J9" s="440">
        <v>534</v>
      </c>
      <c r="K9" s="410">
        <v>470</v>
      </c>
      <c r="L9" s="410">
        <v>126</v>
      </c>
      <c r="M9" s="417">
        <v>8.41964584029402E-3</v>
      </c>
      <c r="N9" s="422">
        <v>0.11023622047244094</v>
      </c>
      <c r="O9" s="438">
        <v>64</v>
      </c>
      <c r="P9" s="412">
        <v>62</v>
      </c>
      <c r="Q9" s="109"/>
      <c r="R9" s="94"/>
      <c r="S9" s="94"/>
      <c r="T9" s="94"/>
      <c r="U9" s="94"/>
      <c r="V9"/>
      <c r="W9"/>
      <c r="X9"/>
      <c r="Y9"/>
      <c r="Z9"/>
    </row>
    <row r="10" spans="1:26" s="16" customFormat="1" ht="17.25" customHeight="1" x14ac:dyDescent="0.25">
      <c r="A10" s="76" t="s">
        <v>18</v>
      </c>
      <c r="B10" s="28">
        <v>624</v>
      </c>
      <c r="C10" s="411">
        <v>362</v>
      </c>
      <c r="D10" s="422">
        <v>0.58012820512820518</v>
      </c>
      <c r="E10" s="440">
        <v>262</v>
      </c>
      <c r="F10" s="423">
        <v>0.41987179487179488</v>
      </c>
      <c r="G10" s="411">
        <v>476</v>
      </c>
      <c r="H10" s="599">
        <v>6.7517730496453904E-2</v>
      </c>
      <c r="I10" s="422">
        <v>0.76282051282051277</v>
      </c>
      <c r="J10" s="440">
        <v>261</v>
      </c>
      <c r="K10" s="410">
        <v>215</v>
      </c>
      <c r="L10" s="410">
        <v>146</v>
      </c>
      <c r="M10" s="417">
        <v>2.2064379628230317E-2</v>
      </c>
      <c r="N10" s="422">
        <v>0.23397435897435898</v>
      </c>
      <c r="O10" s="438">
        <v>100</v>
      </c>
      <c r="P10" s="412">
        <v>46</v>
      </c>
      <c r="Q10" s="109"/>
      <c r="R10" s="94"/>
      <c r="S10" s="94"/>
      <c r="T10" s="94"/>
      <c r="U10" s="94"/>
      <c r="V10"/>
      <c r="W10"/>
      <c r="X10"/>
      <c r="Y10"/>
      <c r="Z10"/>
    </row>
    <row r="11" spans="1:26" s="16" customFormat="1" ht="17.25" customHeight="1" x14ac:dyDescent="0.25">
      <c r="A11" s="76" t="s">
        <v>19</v>
      </c>
      <c r="B11" s="28">
        <v>618</v>
      </c>
      <c r="C11" s="411">
        <v>325</v>
      </c>
      <c r="D11" s="422">
        <v>0.52588996763754048</v>
      </c>
      <c r="E11" s="440">
        <v>293</v>
      </c>
      <c r="F11" s="423">
        <v>0.47411003236245952</v>
      </c>
      <c r="G11" s="411">
        <v>479</v>
      </c>
      <c r="H11" s="599">
        <v>7.3029425217258734E-2</v>
      </c>
      <c r="I11" s="422">
        <v>0.77508090614886727</v>
      </c>
      <c r="J11" s="440">
        <v>233</v>
      </c>
      <c r="K11" s="410">
        <v>246</v>
      </c>
      <c r="L11" s="410">
        <v>139</v>
      </c>
      <c r="M11" s="417">
        <v>2.2794358806165958E-2</v>
      </c>
      <c r="N11" s="422">
        <v>0.22491909385113268</v>
      </c>
      <c r="O11" s="438">
        <v>92</v>
      </c>
      <c r="P11" s="412">
        <v>47</v>
      </c>
      <c r="Q11" s="109"/>
      <c r="R11" s="94"/>
      <c r="S11" s="94"/>
      <c r="T11" s="94"/>
      <c r="U11" s="94"/>
      <c r="V11"/>
      <c r="W11"/>
      <c r="X11"/>
      <c r="Y11"/>
      <c r="Z11"/>
    </row>
    <row r="12" spans="1:26" s="16" customFormat="1" ht="17.25" customHeight="1" x14ac:dyDescent="0.25">
      <c r="A12" s="76" t="s">
        <v>20</v>
      </c>
      <c r="B12" s="28">
        <v>275</v>
      </c>
      <c r="C12" s="411">
        <v>135</v>
      </c>
      <c r="D12" s="422">
        <v>0.49090909090909091</v>
      </c>
      <c r="E12" s="440">
        <v>140</v>
      </c>
      <c r="F12" s="423">
        <v>0.50909090909090904</v>
      </c>
      <c r="G12" s="411">
        <v>248</v>
      </c>
      <c r="H12" s="599">
        <v>7.8630310716550411E-2</v>
      </c>
      <c r="I12" s="422">
        <v>0.90181818181818185</v>
      </c>
      <c r="J12" s="440">
        <v>120</v>
      </c>
      <c r="K12" s="410">
        <v>128</v>
      </c>
      <c r="L12" s="410">
        <v>23</v>
      </c>
      <c r="M12" s="417">
        <v>7.7886894683372844E-3</v>
      </c>
      <c r="N12" s="422">
        <v>8.3636363636363634E-2</v>
      </c>
      <c r="O12" s="438">
        <v>13</v>
      </c>
      <c r="P12" s="412">
        <v>10</v>
      </c>
      <c r="Q12" s="109"/>
      <c r="R12" s="94"/>
      <c r="S12" s="94"/>
      <c r="T12" s="94"/>
      <c r="U12" s="94"/>
      <c r="V12"/>
      <c r="W12"/>
      <c r="X12"/>
      <c r="Y12"/>
      <c r="Z12"/>
    </row>
    <row r="13" spans="1:26" s="16" customFormat="1" ht="17.25" customHeight="1" x14ac:dyDescent="0.25">
      <c r="A13" s="76" t="s">
        <v>21</v>
      </c>
      <c r="B13" s="28">
        <v>557</v>
      </c>
      <c r="C13" s="411">
        <v>308</v>
      </c>
      <c r="D13" s="422">
        <v>0.55296229802513464</v>
      </c>
      <c r="E13" s="440">
        <v>249</v>
      </c>
      <c r="F13" s="423">
        <v>0.44703770197486536</v>
      </c>
      <c r="G13" s="411">
        <v>520</v>
      </c>
      <c r="H13" s="599">
        <v>5.6855455937021647E-2</v>
      </c>
      <c r="I13" s="422">
        <v>0.93357271095152605</v>
      </c>
      <c r="J13" s="440">
        <v>282</v>
      </c>
      <c r="K13" s="410">
        <v>238</v>
      </c>
      <c r="L13" s="410">
        <v>30</v>
      </c>
      <c r="M13" s="417">
        <v>3.285510896944475E-3</v>
      </c>
      <c r="N13" s="422">
        <v>5.385996409335727E-2</v>
      </c>
      <c r="O13" s="438">
        <v>21</v>
      </c>
      <c r="P13" s="412">
        <v>9</v>
      </c>
      <c r="Q13" s="109"/>
      <c r="R13" s="94"/>
      <c r="S13" s="94"/>
      <c r="T13" s="94"/>
      <c r="U13" s="94"/>
      <c r="V13"/>
      <c r="W13"/>
      <c r="X13"/>
      <c r="Y13"/>
      <c r="Z13"/>
    </row>
    <row r="14" spans="1:26" s="16" customFormat="1" ht="17.25" customHeight="1" x14ac:dyDescent="0.25">
      <c r="A14" s="76" t="s">
        <v>22</v>
      </c>
      <c r="B14" s="28">
        <v>310</v>
      </c>
      <c r="C14" s="411">
        <v>162</v>
      </c>
      <c r="D14" s="422">
        <v>0.52258064516129032</v>
      </c>
      <c r="E14" s="440">
        <v>148</v>
      </c>
      <c r="F14" s="423">
        <v>0.47741935483870968</v>
      </c>
      <c r="G14" s="411">
        <v>285</v>
      </c>
      <c r="H14" s="599">
        <v>5.5157731759241338E-2</v>
      </c>
      <c r="I14" s="422">
        <v>0.91935483870967738</v>
      </c>
      <c r="J14" s="440">
        <v>149</v>
      </c>
      <c r="K14" s="410">
        <v>136</v>
      </c>
      <c r="L14" s="410">
        <v>24</v>
      </c>
      <c r="M14" s="417">
        <v>4.9382716049382715E-3</v>
      </c>
      <c r="N14" s="422">
        <v>7.7419354838709681E-2</v>
      </c>
      <c r="O14" s="438">
        <v>13</v>
      </c>
      <c r="P14" s="412">
        <v>11</v>
      </c>
      <c r="Q14" s="109"/>
      <c r="R14" s="94"/>
      <c r="S14" s="94"/>
      <c r="T14" s="94"/>
      <c r="U14" s="94"/>
      <c r="V14"/>
      <c r="W14"/>
      <c r="X14"/>
      <c r="Y14"/>
      <c r="Z14"/>
    </row>
    <row r="15" spans="1:26" s="16" customFormat="1" ht="17.25" customHeight="1" x14ac:dyDescent="0.25">
      <c r="A15" s="76" t="s">
        <v>23</v>
      </c>
      <c r="B15" s="28">
        <v>547</v>
      </c>
      <c r="C15" s="411">
        <v>301</v>
      </c>
      <c r="D15" s="422">
        <v>0.55027422303473494</v>
      </c>
      <c r="E15" s="440">
        <v>246</v>
      </c>
      <c r="F15" s="423">
        <v>0.44972577696526506</v>
      </c>
      <c r="G15" s="411">
        <v>357</v>
      </c>
      <c r="H15" s="599">
        <v>5.7138284250960306E-2</v>
      </c>
      <c r="I15" s="422">
        <v>0.65265082266910424</v>
      </c>
      <c r="J15" s="440">
        <v>199</v>
      </c>
      <c r="K15" s="410">
        <v>158</v>
      </c>
      <c r="L15" s="410">
        <v>186</v>
      </c>
      <c r="M15" s="417">
        <v>3.1735198771540692E-2</v>
      </c>
      <c r="N15" s="422">
        <v>0.34003656307129798</v>
      </c>
      <c r="O15" s="438">
        <v>98</v>
      </c>
      <c r="P15" s="412">
        <v>88</v>
      </c>
      <c r="Q15" s="109"/>
      <c r="R15" s="94"/>
      <c r="S15" s="94"/>
      <c r="T15" s="94"/>
      <c r="U15" s="94"/>
      <c r="V15"/>
      <c r="W15"/>
      <c r="X15"/>
      <c r="Y15"/>
      <c r="Z15"/>
    </row>
    <row r="16" spans="1:26" s="16" customFormat="1" ht="17.25" customHeight="1" x14ac:dyDescent="0.25">
      <c r="A16" s="76" t="s">
        <v>24</v>
      </c>
      <c r="B16" s="28">
        <v>432</v>
      </c>
      <c r="C16" s="411">
        <v>239</v>
      </c>
      <c r="D16" s="422">
        <v>0.5532407407407407</v>
      </c>
      <c r="E16" s="440">
        <v>193</v>
      </c>
      <c r="F16" s="423">
        <v>0.44675925925925924</v>
      </c>
      <c r="G16" s="411">
        <v>420</v>
      </c>
      <c r="H16" s="599">
        <v>7.3234524847428067E-2</v>
      </c>
      <c r="I16" s="422">
        <v>0.97222222222222221</v>
      </c>
      <c r="J16" s="440">
        <v>235</v>
      </c>
      <c r="K16" s="410">
        <v>185</v>
      </c>
      <c r="L16" s="410">
        <v>8</v>
      </c>
      <c r="M16" s="417">
        <v>1.4956066554496167E-3</v>
      </c>
      <c r="N16" s="422">
        <v>1.8518518518518517E-2</v>
      </c>
      <c r="O16" s="438">
        <v>3</v>
      </c>
      <c r="P16" s="412">
        <v>5</v>
      </c>
      <c r="Q16" s="109"/>
      <c r="R16" s="94"/>
      <c r="S16" s="94"/>
      <c r="T16" s="94"/>
      <c r="U16" s="94"/>
      <c r="V16"/>
      <c r="W16"/>
      <c r="X16"/>
      <c r="Y16"/>
      <c r="Z16"/>
    </row>
    <row r="17" spans="1:26" s="134" customFormat="1" ht="17.25" customHeight="1" x14ac:dyDescent="0.25">
      <c r="A17" s="76" t="s">
        <v>25</v>
      </c>
      <c r="B17" s="28">
        <v>437</v>
      </c>
      <c r="C17" s="411">
        <v>221</v>
      </c>
      <c r="D17" s="422">
        <v>0.50572082379862704</v>
      </c>
      <c r="E17" s="440">
        <v>216</v>
      </c>
      <c r="F17" s="423">
        <v>0.49427917620137302</v>
      </c>
      <c r="G17" s="411">
        <v>385</v>
      </c>
      <c r="H17" s="599">
        <v>7.1574642126789365E-2</v>
      </c>
      <c r="I17" s="422">
        <v>0.8810068649885584</v>
      </c>
      <c r="J17" s="440">
        <v>193</v>
      </c>
      <c r="K17" s="410">
        <v>192</v>
      </c>
      <c r="L17" s="410">
        <v>47</v>
      </c>
      <c r="M17" s="417">
        <v>8.9421613394216129E-3</v>
      </c>
      <c r="N17" s="422">
        <v>0.10755148741418764</v>
      </c>
      <c r="O17" s="438">
        <v>25</v>
      </c>
      <c r="P17" s="412">
        <v>22</v>
      </c>
      <c r="Q17" s="109"/>
      <c r="R17" s="94"/>
      <c r="S17" s="94"/>
      <c r="T17" s="94"/>
      <c r="U17" s="94"/>
      <c r="V17"/>
      <c r="W17"/>
      <c r="X17"/>
      <c r="Y17"/>
      <c r="Z17"/>
    </row>
    <row r="18" spans="1:26" ht="17.25" customHeight="1" x14ac:dyDescent="0.25">
      <c r="A18" s="76" t="s">
        <v>26</v>
      </c>
      <c r="B18" s="28">
        <v>1270</v>
      </c>
      <c r="C18" s="411">
        <v>679</v>
      </c>
      <c r="D18" s="422">
        <v>0.53464566929133861</v>
      </c>
      <c r="E18" s="440">
        <v>591</v>
      </c>
      <c r="F18" s="423">
        <v>0.46535433070866139</v>
      </c>
      <c r="G18" s="411">
        <v>916</v>
      </c>
      <c r="H18" s="599">
        <v>7.0499499730624179E-2</v>
      </c>
      <c r="I18" s="422">
        <v>0.721259842519685</v>
      </c>
      <c r="J18" s="440">
        <v>475</v>
      </c>
      <c r="K18" s="410">
        <v>441</v>
      </c>
      <c r="L18" s="410">
        <v>348</v>
      </c>
      <c r="M18" s="417">
        <v>2.9743589743589743E-2</v>
      </c>
      <c r="N18" s="422">
        <v>0.27401574803149609</v>
      </c>
      <c r="O18" s="438">
        <v>198</v>
      </c>
      <c r="P18" s="412">
        <v>150</v>
      </c>
      <c r="R18" s="94"/>
      <c r="S18" s="94"/>
      <c r="T18" s="94"/>
      <c r="U18" s="94"/>
      <c r="V18"/>
      <c r="W18"/>
      <c r="X18"/>
      <c r="Y18"/>
      <c r="Z18"/>
    </row>
    <row r="19" spans="1:26" ht="17.25" customHeight="1" x14ac:dyDescent="0.25">
      <c r="A19" s="76" t="s">
        <v>27</v>
      </c>
      <c r="B19" s="28">
        <v>740</v>
      </c>
      <c r="C19" s="411">
        <v>407</v>
      </c>
      <c r="D19" s="422">
        <v>0.55000000000000004</v>
      </c>
      <c r="E19" s="440">
        <v>333</v>
      </c>
      <c r="F19" s="423">
        <v>0.45</v>
      </c>
      <c r="G19" s="413">
        <v>517</v>
      </c>
      <c r="H19" s="599">
        <v>7.5706545614291992E-2</v>
      </c>
      <c r="I19" s="422">
        <v>0.69864864864864862</v>
      </c>
      <c r="J19" s="440">
        <v>272</v>
      </c>
      <c r="K19" s="410">
        <v>245</v>
      </c>
      <c r="L19" s="410">
        <v>220</v>
      </c>
      <c r="M19" s="417">
        <v>3.3919210607462225E-2</v>
      </c>
      <c r="N19" s="422">
        <v>0.29729729729729731</v>
      </c>
      <c r="O19" s="438">
        <v>134</v>
      </c>
      <c r="P19" s="412">
        <v>86</v>
      </c>
      <c r="R19" s="94"/>
      <c r="S19" s="94"/>
      <c r="T19" s="94"/>
      <c r="U19" s="94"/>
      <c r="V19"/>
      <c r="W19"/>
      <c r="X19"/>
      <c r="Y19"/>
      <c r="Z19"/>
    </row>
    <row r="20" spans="1:26" ht="17.25" customHeight="1" x14ac:dyDescent="0.25">
      <c r="A20" s="76" t="s">
        <v>28</v>
      </c>
      <c r="B20" s="28">
        <v>413</v>
      </c>
      <c r="C20" s="411">
        <v>223</v>
      </c>
      <c r="D20" s="422">
        <v>0.53995157384987891</v>
      </c>
      <c r="E20" s="440">
        <v>190</v>
      </c>
      <c r="F20" s="423">
        <v>0.46004842615012109</v>
      </c>
      <c r="G20" s="413">
        <v>358</v>
      </c>
      <c r="H20" s="599">
        <v>5.921270261329805E-2</v>
      </c>
      <c r="I20" s="422">
        <v>0.86682808716707027</v>
      </c>
      <c r="J20" s="440">
        <v>188</v>
      </c>
      <c r="K20" s="410">
        <v>170</v>
      </c>
      <c r="L20" s="410">
        <v>54</v>
      </c>
      <c r="M20" s="417">
        <v>9.1277890466531439E-3</v>
      </c>
      <c r="N20" s="422">
        <v>0.13075060532687652</v>
      </c>
      <c r="O20" s="438">
        <v>35</v>
      </c>
      <c r="P20" s="412">
        <v>19</v>
      </c>
      <c r="R20" s="94"/>
      <c r="S20" s="94"/>
      <c r="T20" s="94"/>
      <c r="U20" s="94"/>
      <c r="V20"/>
      <c r="W20"/>
      <c r="X20"/>
      <c r="Y20"/>
      <c r="Z20"/>
    </row>
    <row r="21" spans="1:26" ht="17.25" customHeight="1" thickBot="1" x14ac:dyDescent="0.3">
      <c r="A21" s="77" t="s">
        <v>29</v>
      </c>
      <c r="B21" s="591">
        <v>1025</v>
      </c>
      <c r="C21" s="11">
        <v>532</v>
      </c>
      <c r="D21" s="597">
        <v>0.51902439024390246</v>
      </c>
      <c r="E21" s="485">
        <v>493</v>
      </c>
      <c r="F21" s="595">
        <v>0.48097560975609754</v>
      </c>
      <c r="G21" s="88">
        <v>781</v>
      </c>
      <c r="H21" s="600">
        <v>6.2127117969930791E-2</v>
      </c>
      <c r="I21" s="597">
        <v>0.76195121951219513</v>
      </c>
      <c r="J21" s="485">
        <v>385</v>
      </c>
      <c r="K21" s="61">
        <v>396</v>
      </c>
      <c r="L21" s="61">
        <v>233</v>
      </c>
      <c r="M21" s="267">
        <v>1.9200659250103006E-2</v>
      </c>
      <c r="N21" s="597">
        <v>0.22731707317073171</v>
      </c>
      <c r="O21" s="90">
        <v>139</v>
      </c>
      <c r="P21" s="74">
        <v>94</v>
      </c>
      <c r="R21" s="94"/>
      <c r="S21" s="94"/>
      <c r="T21" s="94"/>
      <c r="U21" s="94"/>
      <c r="V21"/>
      <c r="W21"/>
      <c r="X21"/>
      <c r="Y21"/>
      <c r="Z21"/>
    </row>
    <row r="22" spans="1:26" ht="17.25" customHeight="1" x14ac:dyDescent="0.25">
      <c r="A22" s="439" t="s">
        <v>181</v>
      </c>
      <c r="D22" s="32"/>
      <c r="E22" s="32"/>
      <c r="F22" s="32"/>
    </row>
    <row r="23" spans="1:26" ht="17.25" customHeight="1" x14ac:dyDescent="0.25">
      <c r="A23" s="439" t="s">
        <v>163</v>
      </c>
    </row>
    <row r="24" spans="1:26" ht="17.25" customHeight="1" x14ac:dyDescent="0.25">
      <c r="A24" s="439" t="s">
        <v>164</v>
      </c>
    </row>
    <row r="25" spans="1:26" ht="17.25" customHeight="1" x14ac:dyDescent="0.25">
      <c r="A25" s="482" t="s">
        <v>227</v>
      </c>
    </row>
    <row r="28" spans="1:26" x14ac:dyDescent="0.25"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26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26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26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</sheetData>
  <sortState ref="A50:D63">
    <sortCondition descending="1" ref="B50:B63"/>
  </sortState>
  <mergeCells count="10">
    <mergeCell ref="A3:A6"/>
    <mergeCell ref="B3:B5"/>
    <mergeCell ref="C3:F4"/>
    <mergeCell ref="G3:P3"/>
    <mergeCell ref="G4:K4"/>
    <mergeCell ref="L4:P4"/>
    <mergeCell ref="C5:D5"/>
    <mergeCell ref="E5:F5"/>
    <mergeCell ref="G5:I5"/>
    <mergeCell ref="L5:N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R26"/>
  <sheetViews>
    <sheetView zoomScaleNormal="100" workbookViewId="0"/>
  </sheetViews>
  <sheetFormatPr defaultColWidth="9.140625" defaultRowHeight="15" x14ac:dyDescent="0.25"/>
  <cols>
    <col min="1" max="1" width="16.42578125" style="109" customWidth="1"/>
    <col min="2" max="2" width="6.42578125" style="109" customWidth="1"/>
    <col min="3" max="3" width="6.85546875" style="109" customWidth="1"/>
    <col min="4" max="4" width="6.42578125" style="109" customWidth="1"/>
    <col min="5" max="5" width="6.85546875" style="109" customWidth="1"/>
    <col min="6" max="6" width="6.42578125" style="109" customWidth="1"/>
    <col min="7" max="7" width="6.85546875" style="109" customWidth="1"/>
    <col min="8" max="8" width="6.42578125" style="109" customWidth="1"/>
    <col min="9" max="9" width="6.85546875" style="109" customWidth="1"/>
    <col min="10" max="10" width="6.42578125" style="109" customWidth="1"/>
    <col min="11" max="11" width="6.85546875" style="109" customWidth="1"/>
    <col min="12" max="12" width="6.42578125" style="109" customWidth="1"/>
    <col min="13" max="13" width="6.85546875" style="109" customWidth="1"/>
    <col min="14" max="14" width="6.42578125" style="109" customWidth="1"/>
    <col min="15" max="15" width="6.85546875" style="109" customWidth="1"/>
    <col min="16" max="16" width="6.42578125" style="109" customWidth="1"/>
    <col min="17" max="17" width="7.7109375" style="109" customWidth="1"/>
    <col min="18" max="18" width="7.42578125" style="109" customWidth="1"/>
    <col min="19" max="16384" width="9.140625" style="109"/>
  </cols>
  <sheetData>
    <row r="1" spans="1:18" s="106" customFormat="1" ht="17.25" customHeight="1" x14ac:dyDescent="0.2">
      <c r="A1" s="132" t="s">
        <v>276</v>
      </c>
      <c r="B1" s="132"/>
      <c r="O1" s="261"/>
    </row>
    <row r="2" spans="1:18" s="107" customFormat="1" ht="17.25" customHeight="1" thickBot="1" x14ac:dyDescent="0.3">
      <c r="A2" s="181" t="s">
        <v>89</v>
      </c>
    </row>
    <row r="3" spans="1:18" s="444" customFormat="1" ht="17.25" customHeight="1" x14ac:dyDescent="0.25">
      <c r="A3" s="665" t="s">
        <v>93</v>
      </c>
      <c r="B3" s="667"/>
      <c r="C3" s="795" t="s">
        <v>152</v>
      </c>
      <c r="D3" s="800"/>
      <c r="E3" s="795" t="s">
        <v>188</v>
      </c>
      <c r="F3" s="800"/>
      <c r="G3" s="800"/>
      <c r="H3" s="796"/>
      <c r="I3" s="795" t="s">
        <v>292</v>
      </c>
      <c r="J3" s="800"/>
      <c r="K3" s="800"/>
      <c r="L3" s="800"/>
      <c r="M3" s="800"/>
      <c r="N3" s="800"/>
      <c r="O3" s="800"/>
      <c r="P3" s="800"/>
      <c r="Q3" s="800"/>
      <c r="R3" s="796"/>
    </row>
    <row r="4" spans="1:18" s="444" customFormat="1" ht="17.25" customHeight="1" x14ac:dyDescent="0.25">
      <c r="A4" s="668"/>
      <c r="B4" s="669"/>
      <c r="C4" s="819"/>
      <c r="D4" s="782"/>
      <c r="E4" s="798" t="s">
        <v>2</v>
      </c>
      <c r="F4" s="782"/>
      <c r="G4" s="829" t="s">
        <v>99</v>
      </c>
      <c r="H4" s="830"/>
      <c r="I4" s="789" t="s">
        <v>2</v>
      </c>
      <c r="J4" s="832"/>
      <c r="K4" s="781" t="s">
        <v>62</v>
      </c>
      <c r="L4" s="782"/>
      <c r="M4" s="782"/>
      <c r="N4" s="782"/>
      <c r="O4" s="782"/>
      <c r="P4" s="782"/>
      <c r="Q4" s="782"/>
      <c r="R4" s="783"/>
    </row>
    <row r="5" spans="1:18" s="444" customFormat="1" ht="38.25" customHeight="1" x14ac:dyDescent="0.25">
      <c r="A5" s="668"/>
      <c r="B5" s="669"/>
      <c r="C5" s="819"/>
      <c r="D5" s="782"/>
      <c r="E5" s="819"/>
      <c r="F5" s="828"/>
      <c r="G5" s="831"/>
      <c r="H5" s="709"/>
      <c r="I5" s="707"/>
      <c r="J5" s="833"/>
      <c r="K5" s="781" t="s">
        <v>97</v>
      </c>
      <c r="L5" s="782"/>
      <c r="M5" s="781" t="s">
        <v>96</v>
      </c>
      <c r="N5" s="782"/>
      <c r="O5" s="781" t="s">
        <v>98</v>
      </c>
      <c r="P5" s="782"/>
      <c r="Q5" s="781" t="s">
        <v>291</v>
      </c>
      <c r="R5" s="783"/>
    </row>
    <row r="6" spans="1:18" s="444" customFormat="1" ht="17.25" customHeight="1" thickBot="1" x14ac:dyDescent="0.3">
      <c r="A6" s="670"/>
      <c r="B6" s="671"/>
      <c r="C6" s="335" t="s">
        <v>59</v>
      </c>
      <c r="D6" s="336" t="s">
        <v>63</v>
      </c>
      <c r="E6" s="335" t="s">
        <v>59</v>
      </c>
      <c r="F6" s="337" t="s">
        <v>67</v>
      </c>
      <c r="G6" s="338" t="s">
        <v>59</v>
      </c>
      <c r="H6" s="339" t="s">
        <v>67</v>
      </c>
      <c r="I6" s="335" t="s">
        <v>59</v>
      </c>
      <c r="J6" s="341" t="s">
        <v>67</v>
      </c>
      <c r="K6" s="338" t="s">
        <v>59</v>
      </c>
      <c r="L6" s="341" t="s">
        <v>67</v>
      </c>
      <c r="M6" s="338" t="s">
        <v>59</v>
      </c>
      <c r="N6" s="341" t="s">
        <v>67</v>
      </c>
      <c r="O6" s="338" t="s">
        <v>59</v>
      </c>
      <c r="P6" s="341" t="s">
        <v>67</v>
      </c>
      <c r="Q6" s="338" t="s">
        <v>59</v>
      </c>
      <c r="R6" s="339" t="s">
        <v>67</v>
      </c>
    </row>
    <row r="7" spans="1:18" s="16" customFormat="1" ht="17.25" customHeight="1" x14ac:dyDescent="0.25">
      <c r="A7" s="663" t="s">
        <v>6</v>
      </c>
      <c r="B7" s="664"/>
      <c r="C7" s="424">
        <v>14109</v>
      </c>
      <c r="D7" s="500">
        <v>1.7871121210509117E-2</v>
      </c>
      <c r="E7" s="424">
        <v>3914</v>
      </c>
      <c r="F7" s="96">
        <v>0.27741158126018856</v>
      </c>
      <c r="G7" s="389">
        <v>2905</v>
      </c>
      <c r="H7" s="142">
        <v>0.20589694521227586</v>
      </c>
      <c r="I7" s="424">
        <v>10195</v>
      </c>
      <c r="J7" s="428">
        <v>0.7225884187398115</v>
      </c>
      <c r="K7" s="389">
        <v>3262</v>
      </c>
      <c r="L7" s="428">
        <v>0.23119994329860372</v>
      </c>
      <c r="M7" s="389">
        <v>3066</v>
      </c>
      <c r="N7" s="428">
        <v>0.21730810121199234</v>
      </c>
      <c r="O7" s="389">
        <v>1211</v>
      </c>
      <c r="P7" s="428">
        <v>8.5831738606563193E-2</v>
      </c>
      <c r="Q7" s="389">
        <v>2656</v>
      </c>
      <c r="R7" s="142">
        <v>0.18824863562265221</v>
      </c>
    </row>
    <row r="8" spans="1:18" s="16" customFormat="1" ht="17.25" customHeight="1" x14ac:dyDescent="0.25">
      <c r="A8" s="663" t="s">
        <v>7</v>
      </c>
      <c r="B8" s="664"/>
      <c r="C8" s="424">
        <v>14344</v>
      </c>
      <c r="D8" s="500">
        <v>1.8050895875123641E-2</v>
      </c>
      <c r="E8" s="424">
        <v>4237</v>
      </c>
      <c r="F8" s="96">
        <v>0.29538482989403236</v>
      </c>
      <c r="G8" s="389">
        <v>3161</v>
      </c>
      <c r="H8" s="142">
        <v>0.22037088678192973</v>
      </c>
      <c r="I8" s="424">
        <v>10107</v>
      </c>
      <c r="J8" s="428">
        <v>0.70461517010596764</v>
      </c>
      <c r="K8" s="389">
        <v>3392</v>
      </c>
      <c r="L8" s="428">
        <v>0.23647518126045733</v>
      </c>
      <c r="M8" s="389">
        <v>2852</v>
      </c>
      <c r="N8" s="428">
        <v>0.1988287785833798</v>
      </c>
      <c r="O8" s="389">
        <v>1244</v>
      </c>
      <c r="P8" s="428">
        <v>8.6726157278304516E-2</v>
      </c>
      <c r="Q8" s="389">
        <v>2619</v>
      </c>
      <c r="R8" s="142">
        <v>0.18258505298382599</v>
      </c>
    </row>
    <row r="9" spans="1:18" s="16" customFormat="1" ht="17.25" customHeight="1" x14ac:dyDescent="0.25">
      <c r="A9" s="663" t="s">
        <v>8</v>
      </c>
      <c r="B9" s="664"/>
      <c r="C9" s="424">
        <v>14551</v>
      </c>
      <c r="D9" s="500">
        <v>1.8009777832786681E-2</v>
      </c>
      <c r="E9" s="424">
        <v>4471</v>
      </c>
      <c r="F9" s="96">
        <v>0.30726410555975536</v>
      </c>
      <c r="G9" s="389">
        <v>3285</v>
      </c>
      <c r="H9" s="142">
        <v>0.22575767988454401</v>
      </c>
      <c r="I9" s="424">
        <v>10080</v>
      </c>
      <c r="J9" s="428">
        <v>0.69273589444024464</v>
      </c>
      <c r="K9" s="389">
        <v>3422</v>
      </c>
      <c r="L9" s="428">
        <v>0.2351728403546148</v>
      </c>
      <c r="M9" s="389">
        <v>2763</v>
      </c>
      <c r="N9" s="428">
        <v>0.18988385677960279</v>
      </c>
      <c r="O9" s="389">
        <v>1266</v>
      </c>
      <c r="P9" s="428">
        <v>8.7004329599340249E-2</v>
      </c>
      <c r="Q9" s="389">
        <v>2629</v>
      </c>
      <c r="R9" s="142">
        <v>0.18067486770668684</v>
      </c>
    </row>
    <row r="10" spans="1:18" s="16" customFormat="1" ht="17.25" customHeight="1" x14ac:dyDescent="0.25">
      <c r="A10" s="663" t="s">
        <v>9</v>
      </c>
      <c r="B10" s="664"/>
      <c r="C10" s="424">
        <v>15109</v>
      </c>
      <c r="D10" s="500">
        <v>1.8255212927141051E-2</v>
      </c>
      <c r="E10" s="424">
        <v>4852</v>
      </c>
      <c r="F10" s="96">
        <v>0.32113309947713281</v>
      </c>
      <c r="G10" s="389">
        <v>3439</v>
      </c>
      <c r="H10" s="142">
        <v>0.22761268118340061</v>
      </c>
      <c r="I10" s="424">
        <v>10257</v>
      </c>
      <c r="J10" s="428">
        <v>0.67886690052286713</v>
      </c>
      <c r="K10" s="389">
        <v>3589</v>
      </c>
      <c r="L10" s="428">
        <v>0.23754053875173736</v>
      </c>
      <c r="M10" s="389">
        <v>2906</v>
      </c>
      <c r="N10" s="428">
        <v>0.19233569395724404</v>
      </c>
      <c r="O10" s="389">
        <v>1263</v>
      </c>
      <c r="P10" s="428">
        <v>8.3592560725395462E-2</v>
      </c>
      <c r="Q10" s="389">
        <v>2499</v>
      </c>
      <c r="R10" s="142">
        <v>0.16539810708849031</v>
      </c>
    </row>
    <row r="11" spans="1:18" s="16" customFormat="1" ht="17.25" customHeight="1" x14ac:dyDescent="0.25">
      <c r="A11" s="663" t="s">
        <v>10</v>
      </c>
      <c r="B11" s="664"/>
      <c r="C11" s="424">
        <v>16477</v>
      </c>
      <c r="D11" s="500">
        <v>1.9290816344450599E-2</v>
      </c>
      <c r="E11" s="424">
        <v>5334</v>
      </c>
      <c r="F11" s="96">
        <v>0.32372397887965043</v>
      </c>
      <c r="G11" s="389">
        <v>3775</v>
      </c>
      <c r="H11" s="142">
        <v>0.2291072403957031</v>
      </c>
      <c r="I11" s="424">
        <v>11143</v>
      </c>
      <c r="J11" s="428">
        <v>0.67627602112034957</v>
      </c>
      <c r="K11" s="389">
        <v>4039</v>
      </c>
      <c r="L11" s="428">
        <v>0.24512957455847545</v>
      </c>
      <c r="M11" s="389">
        <v>3220</v>
      </c>
      <c r="N11" s="428">
        <v>0.19542392425805669</v>
      </c>
      <c r="O11" s="389">
        <v>1321</v>
      </c>
      <c r="P11" s="428">
        <v>8.0172361473569223E-2</v>
      </c>
      <c r="Q11" s="389">
        <v>2563</v>
      </c>
      <c r="R11" s="142">
        <v>0.15555016083024822</v>
      </c>
    </row>
    <row r="12" spans="1:18" s="16" customFormat="1" ht="17.25" customHeight="1" x14ac:dyDescent="0.25">
      <c r="A12" s="663" t="s">
        <v>11</v>
      </c>
      <c r="B12" s="664"/>
      <c r="C12" s="424">
        <v>18281</v>
      </c>
      <c r="D12" s="500">
        <v>2.0767940053462025E-2</v>
      </c>
      <c r="E12" s="424">
        <v>5865</v>
      </c>
      <c r="F12" s="96">
        <v>0.32082490016957499</v>
      </c>
      <c r="G12" s="389">
        <v>4112</v>
      </c>
      <c r="H12" s="142">
        <v>0.22493299053662272</v>
      </c>
      <c r="I12" s="424">
        <v>12416</v>
      </c>
      <c r="J12" s="428">
        <v>0.67917509983042501</v>
      </c>
      <c r="K12" s="389">
        <v>4716</v>
      </c>
      <c r="L12" s="428">
        <v>0.25797275860182706</v>
      </c>
      <c r="M12" s="389">
        <v>3626</v>
      </c>
      <c r="N12" s="428">
        <v>0.19834801159673979</v>
      </c>
      <c r="O12" s="389">
        <v>1377</v>
      </c>
      <c r="P12" s="428">
        <v>7.5324106996334989E-2</v>
      </c>
      <c r="Q12" s="389">
        <v>2697</v>
      </c>
      <c r="R12" s="142">
        <v>0.14753022263552323</v>
      </c>
    </row>
    <row r="13" spans="1:18" s="16" customFormat="1" ht="17.25" customHeight="1" x14ac:dyDescent="0.25">
      <c r="A13" s="663" t="s">
        <v>12</v>
      </c>
      <c r="B13" s="664"/>
      <c r="C13" s="424">
        <v>20237</v>
      </c>
      <c r="D13" s="500">
        <v>2.2332010576171832E-2</v>
      </c>
      <c r="E13" s="424">
        <v>6549</v>
      </c>
      <c r="F13" s="96">
        <v>0.32361516034985421</v>
      </c>
      <c r="G13" s="389">
        <v>4505</v>
      </c>
      <c r="H13" s="142">
        <v>0.22261204724020359</v>
      </c>
      <c r="I13" s="424">
        <v>13688</v>
      </c>
      <c r="J13" s="428">
        <v>0.67638483965014573</v>
      </c>
      <c r="K13" s="389">
        <v>5332</v>
      </c>
      <c r="L13" s="428">
        <v>0.2634777882097149</v>
      </c>
      <c r="M13" s="389">
        <v>4003</v>
      </c>
      <c r="N13" s="428">
        <v>0.19780599891288234</v>
      </c>
      <c r="O13" s="389">
        <v>1484</v>
      </c>
      <c r="P13" s="428">
        <v>7.3331027326184711E-2</v>
      </c>
      <c r="Q13" s="389">
        <v>2869</v>
      </c>
      <c r="R13" s="142">
        <v>0.14177002520136384</v>
      </c>
    </row>
    <row r="14" spans="1:18" s="16" customFormat="1" ht="17.25" customHeight="1" x14ac:dyDescent="0.25">
      <c r="A14" s="663" t="s">
        <v>55</v>
      </c>
      <c r="B14" s="664"/>
      <c r="C14" s="424">
        <v>21992</v>
      </c>
      <c r="D14" s="500">
        <v>2.3746690450789757E-2</v>
      </c>
      <c r="E14" s="424">
        <v>7157</v>
      </c>
      <c r="F14" s="96">
        <v>0.32543652237177156</v>
      </c>
      <c r="G14" s="389">
        <v>4861</v>
      </c>
      <c r="H14" s="142">
        <v>0.22103492178974171</v>
      </c>
      <c r="I14" s="424">
        <v>14835</v>
      </c>
      <c r="J14" s="428">
        <v>0.67456347762822844</v>
      </c>
      <c r="K14" s="389">
        <v>5893</v>
      </c>
      <c r="L14" s="428">
        <v>0.26796107675518371</v>
      </c>
      <c r="M14" s="389">
        <v>4318</v>
      </c>
      <c r="N14" s="428">
        <v>0.19634412513641325</v>
      </c>
      <c r="O14" s="389">
        <v>1500</v>
      </c>
      <c r="P14" s="428">
        <v>6.8206620589305197E-2</v>
      </c>
      <c r="Q14" s="389">
        <v>3124</v>
      </c>
      <c r="R14" s="142">
        <v>0.14205165514732629</v>
      </c>
    </row>
    <row r="15" spans="1:18" s="16" customFormat="1" ht="17.25" customHeight="1" x14ac:dyDescent="0.25">
      <c r="A15" s="663" t="s">
        <v>85</v>
      </c>
      <c r="B15" s="664"/>
      <c r="C15" s="424">
        <v>24026</v>
      </c>
      <c r="D15" s="500">
        <v>2.5534366072643179E-2</v>
      </c>
      <c r="E15" s="424">
        <v>7803</v>
      </c>
      <c r="F15" s="96">
        <v>0.32477316240739201</v>
      </c>
      <c r="G15" s="389">
        <v>5181</v>
      </c>
      <c r="H15" s="142">
        <v>0.21564138849579623</v>
      </c>
      <c r="I15" s="424">
        <v>16223</v>
      </c>
      <c r="J15" s="428">
        <v>0.67522683759260804</v>
      </c>
      <c r="K15" s="389">
        <v>6619</v>
      </c>
      <c r="L15" s="428">
        <v>0.27549321568301005</v>
      </c>
      <c r="M15" s="389">
        <v>4631</v>
      </c>
      <c r="N15" s="428">
        <v>0.19274952135186882</v>
      </c>
      <c r="O15" s="389">
        <v>1583</v>
      </c>
      <c r="P15" s="428">
        <v>6.588695579788563E-2</v>
      </c>
      <c r="Q15" s="389">
        <v>3390</v>
      </c>
      <c r="R15" s="142">
        <v>0.1410971447598435</v>
      </c>
    </row>
    <row r="16" spans="1:18" s="16" customFormat="1" ht="17.25" customHeight="1" x14ac:dyDescent="0.25">
      <c r="A16" s="663" t="s">
        <v>196</v>
      </c>
      <c r="B16" s="664"/>
      <c r="C16" s="424">
        <v>26527</v>
      </c>
      <c r="D16" s="500">
        <v>2.7836834406146833E-2</v>
      </c>
      <c r="E16" s="424">
        <v>8325</v>
      </c>
      <c r="F16" s="96">
        <v>0.31383119086214045</v>
      </c>
      <c r="G16" s="389">
        <v>5418</v>
      </c>
      <c r="H16" s="142">
        <v>0.20424473178271196</v>
      </c>
      <c r="I16" s="424">
        <v>18202</v>
      </c>
      <c r="J16" s="428">
        <v>0.68616880913785949</v>
      </c>
      <c r="K16" s="389">
        <v>7569</v>
      </c>
      <c r="L16" s="428">
        <v>0.28533192596222717</v>
      </c>
      <c r="M16" s="389">
        <v>5119</v>
      </c>
      <c r="N16" s="428">
        <v>0.19297319711991556</v>
      </c>
      <c r="O16" s="389">
        <v>1708</v>
      </c>
      <c r="P16" s="428">
        <v>6.4387228107211522E-2</v>
      </c>
      <c r="Q16" s="389">
        <v>3806</v>
      </c>
      <c r="R16" s="142">
        <v>0.1434764579485053</v>
      </c>
    </row>
    <row r="17" spans="1:18" s="16" customFormat="1" ht="17.25" customHeight="1" thickBot="1" x14ac:dyDescent="0.3">
      <c r="A17" s="663" t="s">
        <v>249</v>
      </c>
      <c r="B17" s="664"/>
      <c r="C17" s="95">
        <v>28380</v>
      </c>
      <c r="D17" s="146">
        <v>2.9490371466454963E-2</v>
      </c>
      <c r="E17" s="95">
        <v>8499</v>
      </c>
      <c r="F17" s="148">
        <v>0.29947145877378434</v>
      </c>
      <c r="G17" s="30">
        <v>5569</v>
      </c>
      <c r="H17" s="149">
        <v>0.19622973925299506</v>
      </c>
      <c r="I17" s="95">
        <v>19881</v>
      </c>
      <c r="J17" s="428">
        <v>0.70052854122621566</v>
      </c>
      <c r="K17" s="389">
        <v>8408</v>
      </c>
      <c r="L17" s="428">
        <v>0.29626497533474278</v>
      </c>
      <c r="M17" s="389">
        <v>5497</v>
      </c>
      <c r="N17" s="428">
        <v>0.19369274136715997</v>
      </c>
      <c r="O17" s="389">
        <v>1703</v>
      </c>
      <c r="P17" s="428">
        <v>6.0007047216349543E-2</v>
      </c>
      <c r="Q17" s="389">
        <v>4273</v>
      </c>
      <c r="R17" s="142">
        <v>0.15056377730796336</v>
      </c>
    </row>
    <row r="18" spans="1:18" s="16" customFormat="1" ht="17.25" customHeight="1" x14ac:dyDescent="0.25">
      <c r="A18" s="827" t="s">
        <v>250</v>
      </c>
      <c r="B18" s="277" t="s">
        <v>87</v>
      </c>
      <c r="C18" s="279">
        <f>C17-C16</f>
        <v>1853</v>
      </c>
      <c r="D18" s="324" t="s">
        <v>46</v>
      </c>
      <c r="E18" s="279">
        <f t="shared" ref="E18:K18" si="0">E17-E16</f>
        <v>174</v>
      </c>
      <c r="F18" s="323" t="s">
        <v>46</v>
      </c>
      <c r="G18" s="280">
        <f t="shared" si="0"/>
        <v>151</v>
      </c>
      <c r="H18" s="324" t="s">
        <v>46</v>
      </c>
      <c r="I18" s="279">
        <f t="shared" si="0"/>
        <v>1679</v>
      </c>
      <c r="J18" s="323" t="s">
        <v>46</v>
      </c>
      <c r="K18" s="280">
        <f t="shared" si="0"/>
        <v>839</v>
      </c>
      <c r="L18" s="323" t="s">
        <v>46</v>
      </c>
      <c r="M18" s="280">
        <f>M17-M16</f>
        <v>378</v>
      </c>
      <c r="N18" s="323" t="s">
        <v>46</v>
      </c>
      <c r="O18" s="280">
        <f>O17-O16</f>
        <v>-5</v>
      </c>
      <c r="P18" s="323" t="s">
        <v>46</v>
      </c>
      <c r="Q18" s="280">
        <f>Q17-Q16</f>
        <v>467</v>
      </c>
      <c r="R18" s="324" t="s">
        <v>46</v>
      </c>
    </row>
    <row r="19" spans="1:18" s="16" customFormat="1" ht="17.25" customHeight="1" x14ac:dyDescent="0.25">
      <c r="A19" s="679"/>
      <c r="B19" s="291" t="s">
        <v>88</v>
      </c>
      <c r="C19" s="284">
        <f>C17/C16-1</f>
        <v>6.9853356957062518E-2</v>
      </c>
      <c r="D19" s="331" t="s">
        <v>46</v>
      </c>
      <c r="E19" s="284">
        <f t="shared" ref="E19:M19" si="1">E17/E16-1</f>
        <v>2.0900900900900909E-2</v>
      </c>
      <c r="F19" s="330" t="s">
        <v>46</v>
      </c>
      <c r="G19" s="285">
        <f t="shared" si="1"/>
        <v>2.7870062753783786E-2</v>
      </c>
      <c r="H19" s="331" t="s">
        <v>46</v>
      </c>
      <c r="I19" s="284">
        <f t="shared" si="1"/>
        <v>9.2242610702120587E-2</v>
      </c>
      <c r="J19" s="330" t="s">
        <v>46</v>
      </c>
      <c r="K19" s="285">
        <f t="shared" si="1"/>
        <v>0.1108468754128682</v>
      </c>
      <c r="L19" s="330" t="s">
        <v>46</v>
      </c>
      <c r="M19" s="285">
        <f t="shared" si="1"/>
        <v>7.3842547372533707E-2</v>
      </c>
      <c r="N19" s="330" t="s">
        <v>46</v>
      </c>
      <c r="O19" s="285">
        <f>O17/O16-1</f>
        <v>-2.9274004683840227E-3</v>
      </c>
      <c r="P19" s="330" t="s">
        <v>46</v>
      </c>
      <c r="Q19" s="285">
        <f>Q17/Q16-1</f>
        <v>0.12270099842354187</v>
      </c>
      <c r="R19" s="331" t="s">
        <v>46</v>
      </c>
    </row>
    <row r="20" spans="1:18" s="16" customFormat="1" ht="17.25" customHeight="1" x14ac:dyDescent="0.25">
      <c r="A20" s="680" t="s">
        <v>251</v>
      </c>
      <c r="B20" s="295" t="s">
        <v>87</v>
      </c>
      <c r="C20" s="297">
        <f>C17-C12</f>
        <v>10099</v>
      </c>
      <c r="D20" s="328" t="s">
        <v>46</v>
      </c>
      <c r="E20" s="297">
        <f t="shared" ref="E20:M20" si="2">E17-E12</f>
        <v>2634</v>
      </c>
      <c r="F20" s="327" t="s">
        <v>46</v>
      </c>
      <c r="G20" s="298">
        <f t="shared" si="2"/>
        <v>1457</v>
      </c>
      <c r="H20" s="328" t="s">
        <v>46</v>
      </c>
      <c r="I20" s="297">
        <f t="shared" si="2"/>
        <v>7465</v>
      </c>
      <c r="J20" s="327" t="s">
        <v>46</v>
      </c>
      <c r="K20" s="298">
        <f t="shared" si="2"/>
        <v>3692</v>
      </c>
      <c r="L20" s="327" t="s">
        <v>46</v>
      </c>
      <c r="M20" s="298">
        <f t="shared" si="2"/>
        <v>1871</v>
      </c>
      <c r="N20" s="327" t="s">
        <v>46</v>
      </c>
      <c r="O20" s="298">
        <f>O17-O12</f>
        <v>326</v>
      </c>
      <c r="P20" s="327" t="s">
        <v>46</v>
      </c>
      <c r="Q20" s="298">
        <f>Q17-Q12</f>
        <v>1576</v>
      </c>
      <c r="R20" s="328" t="s">
        <v>46</v>
      </c>
    </row>
    <row r="21" spans="1:18" s="16" customFormat="1" ht="17.25" customHeight="1" x14ac:dyDescent="0.25">
      <c r="A21" s="679"/>
      <c r="B21" s="291" t="s">
        <v>88</v>
      </c>
      <c r="C21" s="284">
        <f>C17/C12-1</f>
        <v>0.55243148624254701</v>
      </c>
      <c r="D21" s="331" t="s">
        <v>46</v>
      </c>
      <c r="E21" s="284">
        <f t="shared" ref="E21:K21" si="3">E17/E12-1</f>
        <v>0.44910485933503841</v>
      </c>
      <c r="F21" s="330" t="s">
        <v>46</v>
      </c>
      <c r="G21" s="285">
        <f t="shared" si="3"/>
        <v>0.35432879377431914</v>
      </c>
      <c r="H21" s="331" t="s">
        <v>46</v>
      </c>
      <c r="I21" s="284">
        <f t="shared" si="3"/>
        <v>0.60124033505154628</v>
      </c>
      <c r="J21" s="330" t="s">
        <v>46</v>
      </c>
      <c r="K21" s="285">
        <f t="shared" si="3"/>
        <v>0.78286683630195086</v>
      </c>
      <c r="L21" s="330" t="s">
        <v>46</v>
      </c>
      <c r="M21" s="285">
        <f>M17/M12-1</f>
        <v>0.51599558742415885</v>
      </c>
      <c r="N21" s="330" t="s">
        <v>46</v>
      </c>
      <c r="O21" s="285">
        <f>O17/O12-1</f>
        <v>0.23674655047204074</v>
      </c>
      <c r="P21" s="330" t="s">
        <v>46</v>
      </c>
      <c r="Q21" s="285">
        <f>Q17/Q12-1</f>
        <v>0.58435298479792364</v>
      </c>
      <c r="R21" s="331" t="s">
        <v>46</v>
      </c>
    </row>
    <row r="22" spans="1:18" s="134" customFormat="1" ht="17.25" customHeight="1" x14ac:dyDescent="0.2">
      <c r="A22" s="680" t="s">
        <v>252</v>
      </c>
      <c r="B22" s="295" t="s">
        <v>87</v>
      </c>
      <c r="C22" s="297">
        <f>C17-C7</f>
        <v>14271</v>
      </c>
      <c r="D22" s="328" t="s">
        <v>46</v>
      </c>
      <c r="E22" s="297">
        <f t="shared" ref="E22:M22" si="4">E17-E7</f>
        <v>4585</v>
      </c>
      <c r="F22" s="327" t="s">
        <v>46</v>
      </c>
      <c r="G22" s="298">
        <f t="shared" si="4"/>
        <v>2664</v>
      </c>
      <c r="H22" s="328" t="s">
        <v>46</v>
      </c>
      <c r="I22" s="297">
        <f t="shared" si="4"/>
        <v>9686</v>
      </c>
      <c r="J22" s="327" t="s">
        <v>46</v>
      </c>
      <c r="K22" s="298">
        <f t="shared" si="4"/>
        <v>5146</v>
      </c>
      <c r="L22" s="327" t="s">
        <v>46</v>
      </c>
      <c r="M22" s="298">
        <f t="shared" si="4"/>
        <v>2431</v>
      </c>
      <c r="N22" s="327" t="s">
        <v>46</v>
      </c>
      <c r="O22" s="298">
        <f>O17-O7</f>
        <v>492</v>
      </c>
      <c r="P22" s="327" t="s">
        <v>46</v>
      </c>
      <c r="Q22" s="298">
        <f>Q17-Q7</f>
        <v>1617</v>
      </c>
      <c r="R22" s="328" t="s">
        <v>46</v>
      </c>
    </row>
    <row r="23" spans="1:18" s="444" customFormat="1" ht="17.25" customHeight="1" thickBot="1" x14ac:dyDescent="0.3">
      <c r="A23" s="681"/>
      <c r="B23" s="300" t="s">
        <v>88</v>
      </c>
      <c r="C23" s="311">
        <f>C17/C7-1</f>
        <v>1.0114820327450564</v>
      </c>
      <c r="D23" s="361" t="s">
        <v>46</v>
      </c>
      <c r="E23" s="311">
        <f t="shared" ref="E23:M23" si="5">E17/E7-1</f>
        <v>1.171435871231477</v>
      </c>
      <c r="F23" s="360" t="s">
        <v>46</v>
      </c>
      <c r="G23" s="312">
        <f t="shared" si="5"/>
        <v>0.91703958691910503</v>
      </c>
      <c r="H23" s="361" t="s">
        <v>46</v>
      </c>
      <c r="I23" s="311">
        <f t="shared" si="5"/>
        <v>0.95007356547327126</v>
      </c>
      <c r="J23" s="360" t="s">
        <v>46</v>
      </c>
      <c r="K23" s="312">
        <f t="shared" si="5"/>
        <v>1.5775597792765175</v>
      </c>
      <c r="L23" s="360" t="s">
        <v>46</v>
      </c>
      <c r="M23" s="312">
        <f t="shared" si="5"/>
        <v>0.79288975864318334</v>
      </c>
      <c r="N23" s="360" t="s">
        <v>46</v>
      </c>
      <c r="O23" s="312">
        <f>O17/O7-1</f>
        <v>0.40627580511973571</v>
      </c>
      <c r="P23" s="360" t="s">
        <v>46</v>
      </c>
      <c r="Q23" s="312">
        <f>Q17/Q7-1</f>
        <v>0.60881024096385539</v>
      </c>
      <c r="R23" s="361" t="s">
        <v>46</v>
      </c>
    </row>
    <row r="24" spans="1:18" s="444" customFormat="1" ht="17.25" customHeight="1" x14ac:dyDescent="0.25">
      <c r="A24" s="482" t="s">
        <v>182</v>
      </c>
      <c r="R24" s="96"/>
    </row>
    <row r="25" spans="1:18" s="444" customFormat="1" ht="17.25" customHeight="1" x14ac:dyDescent="0.25">
      <c r="A25" s="479" t="s">
        <v>165</v>
      </c>
    </row>
    <row r="26" spans="1:18" s="444" customFormat="1" ht="17.25" customHeight="1" x14ac:dyDescent="0.25">
      <c r="A26" s="469" t="s">
        <v>166</v>
      </c>
    </row>
  </sheetData>
  <mergeCells count="26">
    <mergeCell ref="A3:B6"/>
    <mergeCell ref="C3:D5"/>
    <mergeCell ref="E3:H3"/>
    <mergeCell ref="I3:R3"/>
    <mergeCell ref="E4:F5"/>
    <mergeCell ref="G4:H5"/>
    <mergeCell ref="I4:J5"/>
    <mergeCell ref="K4:R4"/>
    <mergeCell ref="K5:L5"/>
    <mergeCell ref="M5:N5"/>
    <mergeCell ref="O5:P5"/>
    <mergeCell ref="Q5:R5"/>
    <mergeCell ref="A7:B7"/>
    <mergeCell ref="A8:B8"/>
    <mergeCell ref="A9:B9"/>
    <mergeCell ref="A10:B10"/>
    <mergeCell ref="A11:B11"/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8"/>
  <dimension ref="A1:T25"/>
  <sheetViews>
    <sheetView zoomScaleNormal="100" workbookViewId="0"/>
  </sheetViews>
  <sheetFormatPr defaultRowHeight="15" x14ac:dyDescent="0.25"/>
  <cols>
    <col min="1" max="1" width="18.7109375" customWidth="1"/>
    <col min="2" max="11" width="9.28515625" customWidth="1"/>
    <col min="12" max="13" width="9.28515625" style="109" customWidth="1"/>
    <col min="14" max="14" width="7.5703125" style="109" customWidth="1"/>
  </cols>
  <sheetData>
    <row r="1" spans="1:20" s="444" customFormat="1" ht="17.25" customHeight="1" x14ac:dyDescent="0.25">
      <c r="A1" s="132" t="s">
        <v>277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20" s="444" customFormat="1" ht="17.25" customHeight="1" thickBot="1" x14ac:dyDescent="0.3">
      <c r="A2" s="181" t="s">
        <v>89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</row>
    <row r="3" spans="1:20" s="444" customFormat="1" ht="17.25" customHeight="1" x14ac:dyDescent="0.25">
      <c r="A3" s="760" t="s">
        <v>86</v>
      </c>
      <c r="B3" s="795" t="s">
        <v>152</v>
      </c>
      <c r="C3" s="796"/>
      <c r="D3" s="834" t="s">
        <v>188</v>
      </c>
      <c r="E3" s="835"/>
      <c r="F3" s="840" t="s">
        <v>336</v>
      </c>
      <c r="G3" s="800"/>
      <c r="H3" s="800"/>
      <c r="I3" s="800"/>
      <c r="J3" s="800"/>
      <c r="K3" s="796"/>
      <c r="L3" s="795" t="s">
        <v>337</v>
      </c>
      <c r="M3" s="840"/>
      <c r="N3" s="840"/>
      <c r="O3" s="840"/>
      <c r="P3" s="840"/>
      <c r="Q3" s="840"/>
      <c r="R3" s="840"/>
      <c r="S3" s="841"/>
    </row>
    <row r="4" spans="1:20" s="444" customFormat="1" ht="17.25" customHeight="1" x14ac:dyDescent="0.25">
      <c r="A4" s="761"/>
      <c r="B4" s="819"/>
      <c r="C4" s="783"/>
      <c r="D4" s="836"/>
      <c r="E4" s="837"/>
      <c r="F4" s="692" t="s">
        <v>2</v>
      </c>
      <c r="G4" s="821"/>
      <c r="H4" s="781" t="s">
        <v>134</v>
      </c>
      <c r="I4" s="782"/>
      <c r="J4" s="782"/>
      <c r="K4" s="783"/>
      <c r="L4" s="820" t="s">
        <v>338</v>
      </c>
      <c r="M4" s="821"/>
      <c r="N4" s="692" t="s">
        <v>339</v>
      </c>
      <c r="O4" s="821"/>
      <c r="P4" s="692" t="s">
        <v>340</v>
      </c>
      <c r="Q4" s="821"/>
      <c r="R4" s="692" t="s">
        <v>341</v>
      </c>
      <c r="S4" s="822"/>
    </row>
    <row r="5" spans="1:20" s="444" customFormat="1" ht="33" customHeight="1" x14ac:dyDescent="0.25">
      <c r="A5" s="761"/>
      <c r="B5" s="819"/>
      <c r="C5" s="783"/>
      <c r="D5" s="838"/>
      <c r="E5" s="839"/>
      <c r="F5" s="698"/>
      <c r="G5" s="698"/>
      <c r="H5" s="781" t="s">
        <v>68</v>
      </c>
      <c r="I5" s="782"/>
      <c r="J5" s="781" t="s">
        <v>288</v>
      </c>
      <c r="K5" s="783"/>
      <c r="L5" s="697"/>
      <c r="M5" s="698"/>
      <c r="N5" s="698"/>
      <c r="O5" s="698"/>
      <c r="P5" s="698"/>
      <c r="Q5" s="698"/>
      <c r="R5" s="698"/>
      <c r="S5" s="699"/>
    </row>
    <row r="6" spans="1:20" s="444" customFormat="1" ht="17.25" customHeight="1" thickBot="1" x14ac:dyDescent="0.3">
      <c r="A6" s="762"/>
      <c r="B6" s="335" t="s">
        <v>59</v>
      </c>
      <c r="C6" s="343" t="s">
        <v>67</v>
      </c>
      <c r="D6" s="335" t="s">
        <v>59</v>
      </c>
      <c r="E6" s="336" t="s">
        <v>64</v>
      </c>
      <c r="F6" s="338" t="s">
        <v>59</v>
      </c>
      <c r="G6" s="336" t="s">
        <v>64</v>
      </c>
      <c r="H6" s="338" t="s">
        <v>59</v>
      </c>
      <c r="I6" s="336" t="s">
        <v>64</v>
      </c>
      <c r="J6" s="338" t="s">
        <v>59</v>
      </c>
      <c r="K6" s="343" t="s">
        <v>64</v>
      </c>
      <c r="L6" s="335" t="s">
        <v>59</v>
      </c>
      <c r="M6" s="336" t="s">
        <v>64</v>
      </c>
      <c r="N6" s="338" t="s">
        <v>59</v>
      </c>
      <c r="O6" s="336" t="s">
        <v>64</v>
      </c>
      <c r="P6" s="338" t="s">
        <v>59</v>
      </c>
      <c r="Q6" s="336" t="s">
        <v>64</v>
      </c>
      <c r="R6" s="338" t="s">
        <v>59</v>
      </c>
      <c r="S6" s="343" t="s">
        <v>64</v>
      </c>
    </row>
    <row r="7" spans="1:20" s="444" customFormat="1" ht="17.25" customHeight="1" x14ac:dyDescent="0.25">
      <c r="A7" s="97" t="s">
        <v>15</v>
      </c>
      <c r="B7" s="497">
        <v>28380</v>
      </c>
      <c r="C7" s="504">
        <v>2.9490371466454963E-2</v>
      </c>
      <c r="D7" s="639">
        <v>8499</v>
      </c>
      <c r="E7" s="499">
        <v>0.29947145877378434</v>
      </c>
      <c r="F7" s="502">
        <v>19881</v>
      </c>
      <c r="G7" s="499">
        <v>0.70052854122621566</v>
      </c>
      <c r="H7" s="502">
        <v>11477</v>
      </c>
      <c r="I7" s="499">
        <v>0.40440451021846369</v>
      </c>
      <c r="J7" s="502">
        <v>8404</v>
      </c>
      <c r="K7" s="640">
        <v>0.29612403100775192</v>
      </c>
      <c r="L7" s="639">
        <v>8408</v>
      </c>
      <c r="M7" s="499">
        <v>0.29626497533474278</v>
      </c>
      <c r="N7" s="502">
        <v>5569</v>
      </c>
      <c r="O7" s="499">
        <v>0.19622973925299506</v>
      </c>
      <c r="P7" s="502">
        <v>5497</v>
      </c>
      <c r="Q7" s="499">
        <v>0.19369274136715997</v>
      </c>
      <c r="R7" s="502">
        <v>1703</v>
      </c>
      <c r="S7" s="640">
        <v>6.0007047216349543E-2</v>
      </c>
      <c r="T7" s="167"/>
    </row>
    <row r="8" spans="1:20" s="444" customFormat="1" ht="17.25" customHeight="1" x14ac:dyDescent="0.25">
      <c r="A8" s="99" t="s">
        <v>16</v>
      </c>
      <c r="B8" s="486">
        <v>10188</v>
      </c>
      <c r="C8" s="427">
        <v>9.1804460464068482E-2</v>
      </c>
      <c r="D8" s="424">
        <v>2436</v>
      </c>
      <c r="E8" s="500">
        <v>0.23910482921083628</v>
      </c>
      <c r="F8" s="389">
        <v>7752</v>
      </c>
      <c r="G8" s="500">
        <v>0.76089517078916369</v>
      </c>
      <c r="H8" s="389">
        <v>5172</v>
      </c>
      <c r="I8" s="500">
        <v>0.50765606595995294</v>
      </c>
      <c r="J8" s="389">
        <v>2580</v>
      </c>
      <c r="K8" s="427">
        <v>0.25323910482921086</v>
      </c>
      <c r="L8" s="424">
        <v>3547</v>
      </c>
      <c r="M8" s="500">
        <v>0.34815469179426778</v>
      </c>
      <c r="N8" s="389">
        <v>1378</v>
      </c>
      <c r="O8" s="500">
        <v>0.13525716529250098</v>
      </c>
      <c r="P8" s="389">
        <v>1436</v>
      </c>
      <c r="Q8" s="500">
        <v>0.14095013741656851</v>
      </c>
      <c r="R8" s="389">
        <v>1063</v>
      </c>
      <c r="S8" s="427">
        <v>0.10433843737730664</v>
      </c>
      <c r="T8" s="167"/>
    </row>
    <row r="9" spans="1:20" s="444" customFormat="1" ht="17.25" customHeight="1" x14ac:dyDescent="0.25">
      <c r="A9" s="99" t="s">
        <v>17</v>
      </c>
      <c r="B9" s="486">
        <v>4049</v>
      </c>
      <c r="C9" s="427">
        <v>2.9617438373198742E-2</v>
      </c>
      <c r="D9" s="424">
        <v>1554</v>
      </c>
      <c r="E9" s="500">
        <v>0.38379846875771795</v>
      </c>
      <c r="F9" s="389">
        <v>2495</v>
      </c>
      <c r="G9" s="500">
        <v>0.61620153124228205</v>
      </c>
      <c r="H9" s="389">
        <v>1710</v>
      </c>
      <c r="I9" s="500">
        <v>0.42232650037046182</v>
      </c>
      <c r="J9" s="389">
        <v>785</v>
      </c>
      <c r="K9" s="427">
        <v>0.1938750308718202</v>
      </c>
      <c r="L9" s="424">
        <v>1279</v>
      </c>
      <c r="M9" s="500">
        <v>0.31588046431217587</v>
      </c>
      <c r="N9" s="389">
        <v>1158</v>
      </c>
      <c r="O9" s="500">
        <v>0.28599654235613731</v>
      </c>
      <c r="P9" s="389">
        <v>521</v>
      </c>
      <c r="Q9" s="500">
        <v>0.12867374660409978</v>
      </c>
      <c r="R9" s="389">
        <v>214</v>
      </c>
      <c r="S9" s="427">
        <v>5.2852556186712765E-2</v>
      </c>
      <c r="T9" s="167"/>
    </row>
    <row r="10" spans="1:20" s="444" customFormat="1" ht="17.25" customHeight="1" x14ac:dyDescent="0.25">
      <c r="A10" s="99" t="s">
        <v>18</v>
      </c>
      <c r="B10" s="486">
        <v>1114</v>
      </c>
      <c r="C10" s="427">
        <v>1.915866955594538E-2</v>
      </c>
      <c r="D10" s="424">
        <v>278</v>
      </c>
      <c r="E10" s="500">
        <v>0.24955116696588869</v>
      </c>
      <c r="F10" s="389">
        <v>836</v>
      </c>
      <c r="G10" s="500">
        <v>0.75044883303411136</v>
      </c>
      <c r="H10" s="389">
        <v>454</v>
      </c>
      <c r="I10" s="500">
        <v>0.40754039497307004</v>
      </c>
      <c r="J10" s="389">
        <v>382</v>
      </c>
      <c r="K10" s="427">
        <v>0.34290843806104127</v>
      </c>
      <c r="L10" s="424">
        <v>363</v>
      </c>
      <c r="M10" s="500">
        <v>0.3258527827648115</v>
      </c>
      <c r="N10" s="389">
        <v>173</v>
      </c>
      <c r="O10" s="500">
        <v>0.15529622980251345</v>
      </c>
      <c r="P10" s="389">
        <v>318</v>
      </c>
      <c r="Q10" s="500">
        <v>0.28545780969479356</v>
      </c>
      <c r="R10" s="389">
        <v>28</v>
      </c>
      <c r="S10" s="427">
        <v>2.5134649910233394E-2</v>
      </c>
      <c r="T10" s="167"/>
    </row>
    <row r="11" spans="1:20" s="444" customFormat="1" ht="17.25" customHeight="1" x14ac:dyDescent="0.25">
      <c r="A11" s="99" t="s">
        <v>19</v>
      </c>
      <c r="B11" s="486">
        <v>2325</v>
      </c>
      <c r="C11" s="427">
        <v>4.4284870764366394E-2</v>
      </c>
      <c r="D11" s="424">
        <v>916</v>
      </c>
      <c r="E11" s="500">
        <v>0.39397849462365592</v>
      </c>
      <c r="F11" s="389">
        <v>1409</v>
      </c>
      <c r="G11" s="500">
        <v>0.60602150537634414</v>
      </c>
      <c r="H11" s="389">
        <v>716</v>
      </c>
      <c r="I11" s="500">
        <v>0.30795698924731185</v>
      </c>
      <c r="J11" s="389">
        <v>693</v>
      </c>
      <c r="K11" s="427">
        <v>0.29806451612903223</v>
      </c>
      <c r="L11" s="424">
        <v>605</v>
      </c>
      <c r="M11" s="500">
        <v>0.26021505376344084</v>
      </c>
      <c r="N11" s="389">
        <v>563</v>
      </c>
      <c r="O11" s="500">
        <v>0.24215053763440861</v>
      </c>
      <c r="P11" s="389">
        <v>627</v>
      </c>
      <c r="Q11" s="500">
        <v>0.26967741935483869</v>
      </c>
      <c r="R11" s="389">
        <v>24</v>
      </c>
      <c r="S11" s="427">
        <v>1.032258064516129E-2</v>
      </c>
      <c r="T11" s="167"/>
    </row>
    <row r="12" spans="1:20" s="444" customFormat="1" ht="17.25" customHeight="1" x14ac:dyDescent="0.25">
      <c r="A12" s="99" t="s">
        <v>20</v>
      </c>
      <c r="B12" s="486">
        <v>1165</v>
      </c>
      <c r="C12" s="427">
        <v>4.6320225835950857E-2</v>
      </c>
      <c r="D12" s="424">
        <v>206</v>
      </c>
      <c r="E12" s="500">
        <v>0.17682403433476396</v>
      </c>
      <c r="F12" s="389">
        <v>959</v>
      </c>
      <c r="G12" s="500">
        <v>0.8231759656652361</v>
      </c>
      <c r="H12" s="389">
        <v>341</v>
      </c>
      <c r="I12" s="500">
        <v>0.29270386266094423</v>
      </c>
      <c r="J12" s="389">
        <v>618</v>
      </c>
      <c r="K12" s="427">
        <v>0.53047210300429182</v>
      </c>
      <c r="L12" s="424">
        <v>188</v>
      </c>
      <c r="M12" s="500">
        <v>0.16137339055793992</v>
      </c>
      <c r="N12" s="389">
        <v>118</v>
      </c>
      <c r="O12" s="500">
        <v>0.10128755364806867</v>
      </c>
      <c r="P12" s="389">
        <v>516</v>
      </c>
      <c r="Q12" s="500">
        <v>0.44291845493562232</v>
      </c>
      <c r="R12" s="389">
        <v>118</v>
      </c>
      <c r="S12" s="427">
        <v>0.10128755364806867</v>
      </c>
      <c r="T12" s="167"/>
    </row>
    <row r="13" spans="1:20" s="444" customFormat="1" ht="17.25" customHeight="1" x14ac:dyDescent="0.25">
      <c r="A13" s="99" t="s">
        <v>21</v>
      </c>
      <c r="B13" s="486">
        <v>1771</v>
      </c>
      <c r="C13" s="427">
        <v>2.3336407958887865E-2</v>
      </c>
      <c r="D13" s="424">
        <v>446</v>
      </c>
      <c r="E13" s="500">
        <v>0.25183512140033881</v>
      </c>
      <c r="F13" s="389">
        <v>1325</v>
      </c>
      <c r="G13" s="500">
        <v>0.74816487859966119</v>
      </c>
      <c r="H13" s="389">
        <v>510</v>
      </c>
      <c r="I13" s="500">
        <v>0.28797289666854886</v>
      </c>
      <c r="J13" s="389">
        <v>815</v>
      </c>
      <c r="K13" s="427">
        <v>0.46019198193111238</v>
      </c>
      <c r="L13" s="424">
        <v>369</v>
      </c>
      <c r="M13" s="500">
        <v>0.20835686053077357</v>
      </c>
      <c r="N13" s="389">
        <v>344</v>
      </c>
      <c r="O13" s="500">
        <v>0.19424054206662902</v>
      </c>
      <c r="P13" s="389">
        <v>596</v>
      </c>
      <c r="Q13" s="500">
        <v>0.33653303218520608</v>
      </c>
      <c r="R13" s="389">
        <v>79</v>
      </c>
      <c r="S13" s="427">
        <v>4.4607566346696784E-2</v>
      </c>
      <c r="T13" s="167"/>
    </row>
    <row r="14" spans="1:20" s="444" customFormat="1" ht="17.25" customHeight="1" x14ac:dyDescent="0.25">
      <c r="A14" s="99" t="s">
        <v>22</v>
      </c>
      <c r="B14" s="486">
        <v>1246</v>
      </c>
      <c r="C14" s="427">
        <v>2.9828593316096906E-2</v>
      </c>
      <c r="D14" s="424">
        <v>348</v>
      </c>
      <c r="E14" s="500">
        <v>0.27929373996789725</v>
      </c>
      <c r="F14" s="389">
        <v>898</v>
      </c>
      <c r="G14" s="500">
        <v>0.7207062600321027</v>
      </c>
      <c r="H14" s="389">
        <v>447</v>
      </c>
      <c r="I14" s="500">
        <v>0.35874799357945425</v>
      </c>
      <c r="J14" s="389">
        <v>451</v>
      </c>
      <c r="K14" s="427">
        <v>0.3619582664526485</v>
      </c>
      <c r="L14" s="424">
        <v>356</v>
      </c>
      <c r="M14" s="500">
        <v>0.2857142857142857</v>
      </c>
      <c r="N14" s="389">
        <v>223</v>
      </c>
      <c r="O14" s="500">
        <v>0.17897271268057785</v>
      </c>
      <c r="P14" s="389">
        <v>174</v>
      </c>
      <c r="Q14" s="500">
        <v>0.13964686998394862</v>
      </c>
      <c r="R14" s="389">
        <v>23</v>
      </c>
      <c r="S14" s="427">
        <v>1.8459069020866775E-2</v>
      </c>
      <c r="T14" s="167"/>
    </row>
    <row r="15" spans="1:20" s="444" customFormat="1" ht="17.25" customHeight="1" x14ac:dyDescent="0.25">
      <c r="A15" s="99" t="s">
        <v>23</v>
      </c>
      <c r="B15" s="486">
        <v>837</v>
      </c>
      <c r="C15" s="427">
        <v>1.679037111334002E-2</v>
      </c>
      <c r="D15" s="424">
        <v>177</v>
      </c>
      <c r="E15" s="500">
        <v>0.21146953405017921</v>
      </c>
      <c r="F15" s="389">
        <v>660</v>
      </c>
      <c r="G15" s="500">
        <v>0.78853046594982079</v>
      </c>
      <c r="H15" s="389">
        <v>402</v>
      </c>
      <c r="I15" s="500">
        <v>0.48028673835125446</v>
      </c>
      <c r="J15" s="389">
        <v>258</v>
      </c>
      <c r="K15" s="427">
        <v>0.30824372759856633</v>
      </c>
      <c r="L15" s="424">
        <v>332</v>
      </c>
      <c r="M15" s="500">
        <v>0.39665471923536438</v>
      </c>
      <c r="N15" s="389">
        <v>108</v>
      </c>
      <c r="O15" s="500">
        <v>0.12903225806451613</v>
      </c>
      <c r="P15" s="389">
        <v>154</v>
      </c>
      <c r="Q15" s="500">
        <v>0.18399044205495818</v>
      </c>
      <c r="R15" s="389">
        <v>24</v>
      </c>
      <c r="S15" s="427">
        <v>2.8673835125448029E-2</v>
      </c>
      <c r="T15" s="167"/>
    </row>
    <row r="16" spans="1:20" s="444" customFormat="1" ht="17.25" customHeight="1" x14ac:dyDescent="0.25">
      <c r="A16" s="99" t="s">
        <v>24</v>
      </c>
      <c r="B16" s="486">
        <v>842</v>
      </c>
      <c r="C16" s="427">
        <v>1.7743498967421081E-2</v>
      </c>
      <c r="D16" s="424">
        <v>263</v>
      </c>
      <c r="E16" s="500">
        <v>0.31235154394299286</v>
      </c>
      <c r="F16" s="389">
        <v>579</v>
      </c>
      <c r="G16" s="500">
        <v>0.68764845605700708</v>
      </c>
      <c r="H16" s="389">
        <v>292</v>
      </c>
      <c r="I16" s="500">
        <v>0.34679334916864607</v>
      </c>
      <c r="J16" s="389">
        <v>287</v>
      </c>
      <c r="K16" s="427">
        <v>0.34085510688836107</v>
      </c>
      <c r="L16" s="424">
        <v>265</v>
      </c>
      <c r="M16" s="500">
        <v>0.31472684085510688</v>
      </c>
      <c r="N16" s="389">
        <v>194</v>
      </c>
      <c r="O16" s="500">
        <v>0.23040380047505937</v>
      </c>
      <c r="P16" s="389">
        <v>164</v>
      </c>
      <c r="Q16" s="500">
        <v>0.19477434679334918</v>
      </c>
      <c r="R16" s="389">
        <v>4</v>
      </c>
      <c r="S16" s="427">
        <v>4.7505938242280287E-3</v>
      </c>
      <c r="T16" s="167"/>
    </row>
    <row r="17" spans="1:20" s="444" customFormat="1" ht="17.25" customHeight="1" x14ac:dyDescent="0.25">
      <c r="A17" s="99" t="s">
        <v>25</v>
      </c>
      <c r="B17" s="486">
        <v>624</v>
      </c>
      <c r="C17" s="427">
        <v>1.3738743697571502E-2</v>
      </c>
      <c r="D17" s="424">
        <v>173</v>
      </c>
      <c r="E17" s="500">
        <v>0.27724358974358976</v>
      </c>
      <c r="F17" s="389">
        <v>451</v>
      </c>
      <c r="G17" s="500">
        <v>0.72275641025641024</v>
      </c>
      <c r="H17" s="389">
        <v>239</v>
      </c>
      <c r="I17" s="500">
        <v>0.38301282051282054</v>
      </c>
      <c r="J17" s="389">
        <v>212</v>
      </c>
      <c r="K17" s="427">
        <v>0.33974358974358976</v>
      </c>
      <c r="L17" s="424">
        <v>199</v>
      </c>
      <c r="M17" s="500">
        <v>0.31891025641025639</v>
      </c>
      <c r="N17" s="389">
        <v>110</v>
      </c>
      <c r="O17" s="500">
        <v>0.17628205128205129</v>
      </c>
      <c r="P17" s="389">
        <v>124</v>
      </c>
      <c r="Q17" s="500">
        <v>0.19871794871794871</v>
      </c>
      <c r="R17" s="389">
        <v>8</v>
      </c>
      <c r="S17" s="427">
        <v>1.282051282051282E-2</v>
      </c>
      <c r="T17" s="167"/>
    </row>
    <row r="18" spans="1:20" s="444" customFormat="1" ht="17.25" customHeight="1" x14ac:dyDescent="0.25">
      <c r="A18" s="99" t="s">
        <v>26</v>
      </c>
      <c r="B18" s="486">
        <v>2259</v>
      </c>
      <c r="C18" s="427">
        <v>2.1133875947235477E-2</v>
      </c>
      <c r="D18" s="424">
        <v>733</v>
      </c>
      <c r="E18" s="500">
        <v>0.32447985834440018</v>
      </c>
      <c r="F18" s="389">
        <v>1526</v>
      </c>
      <c r="G18" s="500">
        <v>0.67552014165559982</v>
      </c>
      <c r="H18" s="389">
        <v>789</v>
      </c>
      <c r="I18" s="500">
        <v>0.34926958831341304</v>
      </c>
      <c r="J18" s="389">
        <v>737</v>
      </c>
      <c r="K18" s="427">
        <v>0.32625055334218683</v>
      </c>
      <c r="L18" s="424">
        <v>627</v>
      </c>
      <c r="M18" s="500">
        <v>0.27755644090305442</v>
      </c>
      <c r="N18" s="389">
        <v>524</v>
      </c>
      <c r="O18" s="500">
        <v>0.23196104471004869</v>
      </c>
      <c r="P18" s="389">
        <v>446</v>
      </c>
      <c r="Q18" s="500">
        <v>0.19743249225320939</v>
      </c>
      <c r="R18" s="389">
        <v>63</v>
      </c>
      <c r="S18" s="427">
        <v>2.7888446215139442E-2</v>
      </c>
      <c r="T18" s="167"/>
    </row>
    <row r="19" spans="1:20" s="444" customFormat="1" ht="17.25" customHeight="1" x14ac:dyDescent="0.25">
      <c r="A19" s="99" t="s">
        <v>27</v>
      </c>
      <c r="B19" s="486">
        <v>505</v>
      </c>
      <c r="C19" s="427">
        <v>9.0262386501751626E-3</v>
      </c>
      <c r="D19" s="424">
        <v>195</v>
      </c>
      <c r="E19" s="500">
        <v>0.38613861386138615</v>
      </c>
      <c r="F19" s="389">
        <v>310</v>
      </c>
      <c r="G19" s="500">
        <v>0.61386138613861385</v>
      </c>
      <c r="H19" s="389">
        <v>146</v>
      </c>
      <c r="I19" s="500">
        <v>0.28910891089108909</v>
      </c>
      <c r="J19" s="389">
        <v>164</v>
      </c>
      <c r="K19" s="427">
        <v>0.32475247524752476</v>
      </c>
      <c r="L19" s="424">
        <v>96</v>
      </c>
      <c r="M19" s="500">
        <v>0.1900990099009901</v>
      </c>
      <c r="N19" s="389">
        <v>151</v>
      </c>
      <c r="O19" s="500">
        <v>0.299009900990099</v>
      </c>
      <c r="P19" s="389">
        <v>130</v>
      </c>
      <c r="Q19" s="500">
        <v>0.25742574257425743</v>
      </c>
      <c r="R19" s="389">
        <v>19</v>
      </c>
      <c r="S19" s="427">
        <v>3.7623762376237622E-2</v>
      </c>
      <c r="T19" s="167"/>
    </row>
    <row r="20" spans="1:20" s="444" customFormat="1" ht="17.25" customHeight="1" x14ac:dyDescent="0.25">
      <c r="A20" s="99" t="s">
        <v>28</v>
      </c>
      <c r="B20" s="486">
        <v>483</v>
      </c>
      <c r="C20" s="427">
        <v>9.5054415208706434E-3</v>
      </c>
      <c r="D20" s="424">
        <v>219</v>
      </c>
      <c r="E20" s="500">
        <v>0.453416149068323</v>
      </c>
      <c r="F20" s="389">
        <v>264</v>
      </c>
      <c r="G20" s="500">
        <v>0.54658385093167705</v>
      </c>
      <c r="H20" s="389">
        <v>121</v>
      </c>
      <c r="I20" s="500">
        <v>0.25051759834368531</v>
      </c>
      <c r="J20" s="389">
        <v>143</v>
      </c>
      <c r="K20" s="427">
        <v>0.29606625258799174</v>
      </c>
      <c r="L20" s="424">
        <v>93</v>
      </c>
      <c r="M20" s="500">
        <v>0.19254658385093168</v>
      </c>
      <c r="N20" s="389">
        <v>186</v>
      </c>
      <c r="O20" s="500">
        <v>0.38509316770186336</v>
      </c>
      <c r="P20" s="389">
        <v>87</v>
      </c>
      <c r="Q20" s="500">
        <v>0.18012422360248448</v>
      </c>
      <c r="R20" s="389">
        <v>10</v>
      </c>
      <c r="S20" s="427">
        <v>2.0703933747412008E-2</v>
      </c>
      <c r="T20" s="167"/>
    </row>
    <row r="21" spans="1:20" s="444" customFormat="1" ht="17.25" customHeight="1" thickBot="1" x14ac:dyDescent="0.3">
      <c r="A21" s="98" t="s">
        <v>29</v>
      </c>
      <c r="B21" s="498">
        <v>972</v>
      </c>
      <c r="C21" s="172">
        <v>9.2722433677703692E-3</v>
      </c>
      <c r="D21" s="95">
        <v>555</v>
      </c>
      <c r="E21" s="146">
        <v>0.57098765432098764</v>
      </c>
      <c r="F21" s="30">
        <v>417</v>
      </c>
      <c r="G21" s="146">
        <v>0.42901234567901236</v>
      </c>
      <c r="H21" s="30">
        <v>138</v>
      </c>
      <c r="I21" s="146">
        <v>0.1419753086419753</v>
      </c>
      <c r="J21" s="30">
        <v>279</v>
      </c>
      <c r="K21" s="172">
        <v>0.28703703703703703</v>
      </c>
      <c r="L21" s="95">
        <v>89</v>
      </c>
      <c r="M21" s="146">
        <v>9.1563786008230452E-2</v>
      </c>
      <c r="N21" s="30">
        <v>339</v>
      </c>
      <c r="O21" s="146">
        <v>0.34876543209876543</v>
      </c>
      <c r="P21" s="30">
        <v>204</v>
      </c>
      <c r="Q21" s="146">
        <v>0.20987654320987653</v>
      </c>
      <c r="R21" s="30">
        <v>26</v>
      </c>
      <c r="S21" s="172">
        <v>2.6748971193415638E-2</v>
      </c>
      <c r="T21" s="167"/>
    </row>
    <row r="22" spans="1:20" s="444" customFormat="1" ht="17.25" customHeight="1" x14ac:dyDescent="0.25">
      <c r="A22" s="482" t="s">
        <v>182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</row>
    <row r="23" spans="1:20" s="444" customFormat="1" ht="17.25" customHeight="1" x14ac:dyDescent="0.25">
      <c r="A23" s="482" t="s">
        <v>331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</row>
    <row r="24" spans="1:20" s="444" customFormat="1" ht="17.25" customHeight="1" x14ac:dyDescent="0.25">
      <c r="A24" s="479" t="s">
        <v>290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</row>
    <row r="25" spans="1:20" s="444" customFormat="1" ht="17.25" customHeight="1" x14ac:dyDescent="0.25">
      <c r="A25" s="479" t="s">
        <v>289</v>
      </c>
    </row>
  </sheetData>
  <mergeCells count="13">
    <mergeCell ref="A3:A6"/>
    <mergeCell ref="B3:C5"/>
    <mergeCell ref="D3:E5"/>
    <mergeCell ref="F3:K3"/>
    <mergeCell ref="L3:S3"/>
    <mergeCell ref="F4:G5"/>
    <mergeCell ref="H4:K4"/>
    <mergeCell ref="L4:M5"/>
    <mergeCell ref="N4:O5"/>
    <mergeCell ref="P4:Q5"/>
    <mergeCell ref="R4:S5"/>
    <mergeCell ref="H5:I5"/>
    <mergeCell ref="J5:K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zoomScaleNormal="100" workbookViewId="0"/>
  </sheetViews>
  <sheetFormatPr defaultColWidth="9.140625" defaultRowHeight="15" x14ac:dyDescent="0.25"/>
  <cols>
    <col min="1" max="1" width="18" style="109" customWidth="1"/>
    <col min="2" max="12" width="6.7109375" style="109" customWidth="1"/>
    <col min="13" max="18" width="6.42578125" style="109" customWidth="1"/>
    <col min="19" max="16384" width="9.140625" style="109"/>
  </cols>
  <sheetData>
    <row r="1" spans="1:27" s="26" customFormat="1" ht="17.25" customHeight="1" x14ac:dyDescent="0.2">
      <c r="A1" s="80" t="s">
        <v>278</v>
      </c>
      <c r="B1" s="82"/>
      <c r="C1" s="82"/>
      <c r="D1" s="82"/>
      <c r="E1" s="31"/>
      <c r="F1" s="31"/>
      <c r="G1" s="31"/>
      <c r="H1" s="31"/>
      <c r="I1" s="31"/>
      <c r="Q1" s="261"/>
    </row>
    <row r="2" spans="1:27" ht="17.25" customHeight="1" thickBot="1" x14ac:dyDescent="0.3">
      <c r="A2" s="181" t="s">
        <v>89</v>
      </c>
      <c r="B2" s="107"/>
      <c r="C2" s="107"/>
    </row>
    <row r="3" spans="1:27" ht="24" customHeight="1" x14ac:dyDescent="0.25">
      <c r="A3" s="739" t="s">
        <v>86</v>
      </c>
      <c r="B3" s="741" t="s">
        <v>94</v>
      </c>
      <c r="C3" s="742"/>
      <c r="D3" s="742"/>
      <c r="E3" s="742"/>
      <c r="F3" s="742"/>
      <c r="G3" s="742"/>
      <c r="H3" s="742"/>
      <c r="I3" s="742"/>
      <c r="J3" s="742"/>
      <c r="K3" s="742"/>
      <c r="L3" s="743"/>
      <c r="M3" s="749" t="s">
        <v>250</v>
      </c>
      <c r="N3" s="744"/>
      <c r="O3" s="750" t="s">
        <v>251</v>
      </c>
      <c r="P3" s="744"/>
      <c r="Q3" s="750" t="s">
        <v>252</v>
      </c>
      <c r="R3" s="751"/>
    </row>
    <row r="4" spans="1:27" ht="17.25" customHeight="1" thickBot="1" x14ac:dyDescent="0.3">
      <c r="A4" s="740"/>
      <c r="B4" s="316" t="s">
        <v>6</v>
      </c>
      <c r="C4" s="316" t="s">
        <v>7</v>
      </c>
      <c r="D4" s="316" t="s">
        <v>8</v>
      </c>
      <c r="E4" s="316" t="s">
        <v>9</v>
      </c>
      <c r="F4" s="316" t="s">
        <v>10</v>
      </c>
      <c r="G4" s="316" t="s">
        <v>11</v>
      </c>
      <c r="H4" s="316" t="s">
        <v>12</v>
      </c>
      <c r="I4" s="317" t="s">
        <v>55</v>
      </c>
      <c r="J4" s="317" t="s">
        <v>85</v>
      </c>
      <c r="K4" s="317" t="s">
        <v>196</v>
      </c>
      <c r="L4" s="318" t="s">
        <v>249</v>
      </c>
      <c r="M4" s="319" t="s">
        <v>87</v>
      </c>
      <c r="N4" s="320" t="s">
        <v>88</v>
      </c>
      <c r="O4" s="321" t="s">
        <v>87</v>
      </c>
      <c r="P4" s="320" t="s">
        <v>88</v>
      </c>
      <c r="Q4" s="321" t="s">
        <v>87</v>
      </c>
      <c r="R4" s="351" t="s">
        <v>88</v>
      </c>
    </row>
    <row r="5" spans="1:27" ht="17.25" customHeight="1" x14ac:dyDescent="0.25">
      <c r="A5" s="97" t="s">
        <v>15</v>
      </c>
      <c r="B5" s="182">
        <v>14109</v>
      </c>
      <c r="C5" s="182">
        <v>14344</v>
      </c>
      <c r="D5" s="182">
        <v>14551</v>
      </c>
      <c r="E5" s="182">
        <v>15109</v>
      </c>
      <c r="F5" s="182">
        <v>16477</v>
      </c>
      <c r="G5" s="182">
        <v>18281</v>
      </c>
      <c r="H5" s="182">
        <v>20237</v>
      </c>
      <c r="I5" s="182">
        <v>21992</v>
      </c>
      <c r="J5" s="182">
        <v>24026</v>
      </c>
      <c r="K5" s="182">
        <v>26527</v>
      </c>
      <c r="L5" s="183">
        <v>28380</v>
      </c>
      <c r="M5" s="247">
        <f>L5-K5</f>
        <v>1853</v>
      </c>
      <c r="N5" s="248">
        <f>L5/K5-1</f>
        <v>6.9853356957062518E-2</v>
      </c>
      <c r="O5" s="251">
        <f>L5-G5</f>
        <v>10099</v>
      </c>
      <c r="P5" s="248">
        <f>L5/G5-1</f>
        <v>0.55243148624254701</v>
      </c>
      <c r="Q5" s="251">
        <f>L5-B5</f>
        <v>14271</v>
      </c>
      <c r="R5" s="237">
        <f>L5/B5-1</f>
        <v>1.0114820327450564</v>
      </c>
      <c r="S5"/>
      <c r="T5"/>
      <c r="U5"/>
      <c r="V5"/>
      <c r="W5"/>
      <c r="X5"/>
      <c r="Y5"/>
      <c r="Z5"/>
      <c r="AA5"/>
    </row>
    <row r="6" spans="1:27" ht="17.25" customHeight="1" x14ac:dyDescent="0.25">
      <c r="A6" s="99" t="s">
        <v>16</v>
      </c>
      <c r="B6" s="114">
        <v>4614</v>
      </c>
      <c r="C6" s="114">
        <v>4910</v>
      </c>
      <c r="D6" s="114">
        <v>5062</v>
      </c>
      <c r="E6" s="114">
        <v>5428</v>
      </c>
      <c r="F6" s="114">
        <v>6022</v>
      </c>
      <c r="G6" s="114">
        <v>6824</v>
      </c>
      <c r="H6" s="114">
        <v>7650</v>
      </c>
      <c r="I6" s="114">
        <v>8254</v>
      </c>
      <c r="J6" s="114">
        <v>8975</v>
      </c>
      <c r="K6" s="114">
        <v>9657</v>
      </c>
      <c r="L6" s="184">
        <v>10188</v>
      </c>
      <c r="M6" s="249">
        <f t="shared" ref="M6:M19" si="0">L6-K6</f>
        <v>531</v>
      </c>
      <c r="N6" s="240">
        <f t="shared" ref="N6:N19" si="1">L6/K6-1</f>
        <v>5.4986020503261956E-2</v>
      </c>
      <c r="O6" s="252">
        <f t="shared" ref="O6:O19" si="2">L6-G6</f>
        <v>3364</v>
      </c>
      <c r="P6" s="240">
        <f t="shared" ref="P6:P19" si="3">L6/G6-1</f>
        <v>0.49296600234466581</v>
      </c>
      <c r="Q6" s="252">
        <f t="shared" ref="Q6:Q19" si="4">L6-B6</f>
        <v>5574</v>
      </c>
      <c r="R6" s="241">
        <f t="shared" ref="R6:R19" si="5">L6/B6-1</f>
        <v>1.2080624187256177</v>
      </c>
      <c r="S6"/>
      <c r="T6"/>
      <c r="U6"/>
      <c r="V6"/>
      <c r="W6"/>
      <c r="X6"/>
      <c r="Y6"/>
      <c r="Z6"/>
      <c r="AA6"/>
    </row>
    <row r="7" spans="1:27" ht="17.25" customHeight="1" x14ac:dyDescent="0.25">
      <c r="A7" s="99" t="s">
        <v>17</v>
      </c>
      <c r="B7" s="114">
        <v>1682</v>
      </c>
      <c r="C7" s="114">
        <v>1726</v>
      </c>
      <c r="D7" s="114">
        <v>1801</v>
      </c>
      <c r="E7" s="114">
        <v>1833</v>
      </c>
      <c r="F7" s="114">
        <v>2012</v>
      </c>
      <c r="G7" s="114">
        <v>2214</v>
      </c>
      <c r="H7" s="114">
        <v>2453</v>
      </c>
      <c r="I7" s="114">
        <v>2750</v>
      </c>
      <c r="J7" s="114">
        <v>3114</v>
      </c>
      <c r="K7" s="114">
        <v>3578</v>
      </c>
      <c r="L7" s="184">
        <v>4049</v>
      </c>
      <c r="M7" s="249">
        <f t="shared" si="0"/>
        <v>471</v>
      </c>
      <c r="N7" s="240">
        <f t="shared" si="1"/>
        <v>0.13163778647288993</v>
      </c>
      <c r="O7" s="252">
        <f t="shared" si="2"/>
        <v>1835</v>
      </c>
      <c r="P7" s="240">
        <f t="shared" si="3"/>
        <v>0.82881662149954827</v>
      </c>
      <c r="Q7" s="252">
        <f t="shared" si="4"/>
        <v>2367</v>
      </c>
      <c r="R7" s="241">
        <f t="shared" si="5"/>
        <v>1.4072532699167657</v>
      </c>
      <c r="S7"/>
      <c r="T7"/>
      <c r="U7"/>
      <c r="V7"/>
      <c r="W7"/>
      <c r="X7"/>
      <c r="Y7"/>
      <c r="Z7"/>
      <c r="AA7"/>
    </row>
    <row r="8" spans="1:27" ht="17.25" customHeight="1" x14ac:dyDescent="0.25">
      <c r="A8" s="99" t="s">
        <v>18</v>
      </c>
      <c r="B8" s="114">
        <v>604</v>
      </c>
      <c r="C8" s="114">
        <v>613</v>
      </c>
      <c r="D8" s="114">
        <v>592</v>
      </c>
      <c r="E8" s="114">
        <v>635</v>
      </c>
      <c r="F8" s="114">
        <v>650</v>
      </c>
      <c r="G8" s="114">
        <v>725</v>
      </c>
      <c r="H8" s="114">
        <v>798</v>
      </c>
      <c r="I8" s="114">
        <v>868</v>
      </c>
      <c r="J8" s="114">
        <v>936</v>
      </c>
      <c r="K8" s="114">
        <v>1039</v>
      </c>
      <c r="L8" s="184">
        <v>1114</v>
      </c>
      <c r="M8" s="249">
        <f t="shared" si="0"/>
        <v>75</v>
      </c>
      <c r="N8" s="240">
        <f t="shared" si="1"/>
        <v>7.2184793070259934E-2</v>
      </c>
      <c r="O8" s="252">
        <f t="shared" si="2"/>
        <v>389</v>
      </c>
      <c r="P8" s="240">
        <f t="shared" si="3"/>
        <v>0.53655172413793095</v>
      </c>
      <c r="Q8" s="252">
        <f t="shared" si="4"/>
        <v>510</v>
      </c>
      <c r="R8" s="241">
        <f t="shared" si="5"/>
        <v>0.8443708609271523</v>
      </c>
      <c r="S8"/>
      <c r="T8"/>
      <c r="U8"/>
      <c r="V8"/>
      <c r="W8"/>
      <c r="X8"/>
      <c r="Y8"/>
      <c r="Z8"/>
      <c r="AA8"/>
    </row>
    <row r="9" spans="1:27" ht="17.25" customHeight="1" x14ac:dyDescent="0.25">
      <c r="A9" s="99" t="s">
        <v>19</v>
      </c>
      <c r="B9" s="114">
        <v>960</v>
      </c>
      <c r="C9" s="114">
        <v>947</v>
      </c>
      <c r="D9" s="114">
        <v>986</v>
      </c>
      <c r="E9" s="114">
        <v>1091</v>
      </c>
      <c r="F9" s="114">
        <v>1225</v>
      </c>
      <c r="G9" s="114">
        <v>1397</v>
      </c>
      <c r="H9" s="114">
        <v>1591</v>
      </c>
      <c r="I9" s="114">
        <v>1732</v>
      </c>
      <c r="J9" s="114">
        <v>1962</v>
      </c>
      <c r="K9" s="114">
        <v>2204</v>
      </c>
      <c r="L9" s="184">
        <v>2325</v>
      </c>
      <c r="M9" s="249">
        <f t="shared" si="0"/>
        <v>121</v>
      </c>
      <c r="N9" s="240">
        <f t="shared" si="1"/>
        <v>5.4900181488203303E-2</v>
      </c>
      <c r="O9" s="252">
        <f t="shared" si="2"/>
        <v>928</v>
      </c>
      <c r="P9" s="240">
        <f t="shared" si="3"/>
        <v>0.66428060128847521</v>
      </c>
      <c r="Q9" s="252">
        <f t="shared" si="4"/>
        <v>1365</v>
      </c>
      <c r="R9" s="241">
        <f t="shared" si="5"/>
        <v>1.421875</v>
      </c>
      <c r="S9"/>
      <c r="T9"/>
      <c r="U9"/>
      <c r="V9"/>
      <c r="W9"/>
      <c r="X9"/>
      <c r="Y9"/>
      <c r="Z9"/>
      <c r="AA9"/>
    </row>
    <row r="10" spans="1:27" ht="17.25" customHeight="1" x14ac:dyDescent="0.25">
      <c r="A10" s="99" t="s">
        <v>20</v>
      </c>
      <c r="B10" s="114">
        <v>896</v>
      </c>
      <c r="C10" s="114">
        <v>803</v>
      </c>
      <c r="D10" s="114">
        <v>750</v>
      </c>
      <c r="E10" s="114">
        <v>728</v>
      </c>
      <c r="F10" s="114">
        <v>773</v>
      </c>
      <c r="G10" s="114">
        <v>854</v>
      </c>
      <c r="H10" s="114">
        <v>933</v>
      </c>
      <c r="I10" s="114">
        <v>965</v>
      </c>
      <c r="J10" s="114">
        <v>1044</v>
      </c>
      <c r="K10" s="114">
        <v>1128</v>
      </c>
      <c r="L10" s="184">
        <v>1165</v>
      </c>
      <c r="M10" s="249">
        <f t="shared" si="0"/>
        <v>37</v>
      </c>
      <c r="N10" s="240">
        <f t="shared" si="1"/>
        <v>3.280141843971629E-2</v>
      </c>
      <c r="O10" s="252">
        <f t="shared" si="2"/>
        <v>311</v>
      </c>
      <c r="P10" s="240">
        <f t="shared" si="3"/>
        <v>0.36416861826697899</v>
      </c>
      <c r="Q10" s="252">
        <f t="shared" si="4"/>
        <v>269</v>
      </c>
      <c r="R10" s="241">
        <f t="shared" si="5"/>
        <v>0.30022321428571419</v>
      </c>
      <c r="S10"/>
      <c r="T10"/>
      <c r="U10"/>
      <c r="V10"/>
      <c r="W10"/>
      <c r="X10"/>
      <c r="Y10"/>
      <c r="Z10"/>
      <c r="AA10"/>
    </row>
    <row r="11" spans="1:27" ht="17.25" customHeight="1" x14ac:dyDescent="0.25">
      <c r="A11" s="99" t="s">
        <v>21</v>
      </c>
      <c r="B11" s="114">
        <v>1143</v>
      </c>
      <c r="C11" s="114">
        <v>1111</v>
      </c>
      <c r="D11" s="114">
        <v>1114</v>
      </c>
      <c r="E11" s="114">
        <v>1115</v>
      </c>
      <c r="F11" s="114">
        <v>1158</v>
      </c>
      <c r="G11" s="114">
        <v>1248</v>
      </c>
      <c r="H11" s="114">
        <v>1390</v>
      </c>
      <c r="I11" s="114">
        <v>1448</v>
      </c>
      <c r="J11" s="114">
        <v>1549</v>
      </c>
      <c r="K11" s="114">
        <v>1676</v>
      </c>
      <c r="L11" s="184">
        <v>1771</v>
      </c>
      <c r="M11" s="249">
        <f t="shared" si="0"/>
        <v>95</v>
      </c>
      <c r="N11" s="240">
        <f t="shared" si="1"/>
        <v>5.6682577565632553E-2</v>
      </c>
      <c r="O11" s="252">
        <f t="shared" si="2"/>
        <v>523</v>
      </c>
      <c r="P11" s="240">
        <f t="shared" si="3"/>
        <v>0.41907051282051277</v>
      </c>
      <c r="Q11" s="252">
        <f t="shared" si="4"/>
        <v>628</v>
      </c>
      <c r="R11" s="241">
        <f t="shared" si="5"/>
        <v>0.54943132108486448</v>
      </c>
      <c r="S11"/>
      <c r="T11"/>
      <c r="U11"/>
      <c r="V11"/>
      <c r="W11"/>
      <c r="X11"/>
      <c r="Y11"/>
      <c r="Z11"/>
      <c r="AA11"/>
    </row>
    <row r="12" spans="1:27" ht="17.25" customHeight="1" x14ac:dyDescent="0.25">
      <c r="A12" s="99" t="s">
        <v>22</v>
      </c>
      <c r="B12" s="114">
        <v>581</v>
      </c>
      <c r="C12" s="114">
        <v>642</v>
      </c>
      <c r="D12" s="114">
        <v>640</v>
      </c>
      <c r="E12" s="114">
        <v>664</v>
      </c>
      <c r="F12" s="114">
        <v>762</v>
      </c>
      <c r="G12" s="114">
        <v>841</v>
      </c>
      <c r="H12" s="114">
        <v>915</v>
      </c>
      <c r="I12" s="114">
        <v>985</v>
      </c>
      <c r="J12" s="114">
        <v>1054</v>
      </c>
      <c r="K12" s="114">
        <v>1166</v>
      </c>
      <c r="L12" s="184">
        <v>1246</v>
      </c>
      <c r="M12" s="249">
        <f t="shared" si="0"/>
        <v>80</v>
      </c>
      <c r="N12" s="240">
        <f t="shared" si="1"/>
        <v>6.8610634648370583E-2</v>
      </c>
      <c r="O12" s="252">
        <f t="shared" si="2"/>
        <v>405</v>
      </c>
      <c r="P12" s="240">
        <f t="shared" si="3"/>
        <v>0.48156956004756246</v>
      </c>
      <c r="Q12" s="252">
        <f t="shared" si="4"/>
        <v>665</v>
      </c>
      <c r="R12" s="241">
        <f t="shared" si="5"/>
        <v>1.1445783132530121</v>
      </c>
      <c r="S12"/>
      <c r="T12"/>
      <c r="U12"/>
      <c r="V12"/>
      <c r="W12"/>
      <c r="X12"/>
      <c r="Y12"/>
      <c r="Z12"/>
      <c r="AA12"/>
    </row>
    <row r="13" spans="1:27" ht="17.25" customHeight="1" x14ac:dyDescent="0.25">
      <c r="A13" s="99" t="s">
        <v>23</v>
      </c>
      <c r="B13" s="114">
        <v>506</v>
      </c>
      <c r="C13" s="114">
        <v>440</v>
      </c>
      <c r="D13" s="114">
        <v>445</v>
      </c>
      <c r="E13" s="114">
        <v>433</v>
      </c>
      <c r="F13" s="114">
        <v>452</v>
      </c>
      <c r="G13" s="114">
        <v>527</v>
      </c>
      <c r="H13" s="114">
        <v>595</v>
      </c>
      <c r="I13" s="114">
        <v>666</v>
      </c>
      <c r="J13" s="114">
        <v>689</v>
      </c>
      <c r="K13" s="114">
        <v>817</v>
      </c>
      <c r="L13" s="184">
        <v>837</v>
      </c>
      <c r="M13" s="249">
        <f t="shared" si="0"/>
        <v>20</v>
      </c>
      <c r="N13" s="240">
        <f t="shared" si="1"/>
        <v>2.4479804161566809E-2</v>
      </c>
      <c r="O13" s="252">
        <f t="shared" si="2"/>
        <v>310</v>
      </c>
      <c r="P13" s="240">
        <f t="shared" si="3"/>
        <v>0.58823529411764697</v>
      </c>
      <c r="Q13" s="252">
        <f t="shared" si="4"/>
        <v>331</v>
      </c>
      <c r="R13" s="241">
        <f t="shared" si="5"/>
        <v>0.6541501976284585</v>
      </c>
      <c r="S13"/>
      <c r="T13"/>
      <c r="U13"/>
      <c r="V13"/>
      <c r="W13"/>
      <c r="X13"/>
      <c r="Y13"/>
      <c r="Z13"/>
      <c r="AA13"/>
    </row>
    <row r="14" spans="1:27" ht="17.25" customHeight="1" x14ac:dyDescent="0.25">
      <c r="A14" s="99" t="s">
        <v>24</v>
      </c>
      <c r="B14" s="114">
        <v>386</v>
      </c>
      <c r="C14" s="114">
        <v>404</v>
      </c>
      <c r="D14" s="114">
        <v>423</v>
      </c>
      <c r="E14" s="114">
        <v>424</v>
      </c>
      <c r="F14" s="114">
        <v>451</v>
      </c>
      <c r="G14" s="114">
        <v>474</v>
      </c>
      <c r="H14" s="114">
        <v>498</v>
      </c>
      <c r="I14" s="114">
        <v>571</v>
      </c>
      <c r="J14" s="114">
        <v>677</v>
      </c>
      <c r="K14" s="114">
        <v>786</v>
      </c>
      <c r="L14" s="184">
        <v>842</v>
      </c>
      <c r="M14" s="249">
        <f t="shared" si="0"/>
        <v>56</v>
      </c>
      <c r="N14" s="240">
        <f t="shared" si="1"/>
        <v>7.1246819338422362E-2</v>
      </c>
      <c r="O14" s="252">
        <f t="shared" si="2"/>
        <v>368</v>
      </c>
      <c r="P14" s="240">
        <f t="shared" si="3"/>
        <v>0.7763713080168777</v>
      </c>
      <c r="Q14" s="252">
        <f t="shared" si="4"/>
        <v>456</v>
      </c>
      <c r="R14" s="241">
        <f t="shared" si="5"/>
        <v>1.1813471502590676</v>
      </c>
      <c r="S14"/>
      <c r="T14"/>
      <c r="U14"/>
      <c r="V14"/>
      <c r="W14"/>
      <c r="X14"/>
      <c r="Y14"/>
      <c r="Z14"/>
      <c r="AA14"/>
    </row>
    <row r="15" spans="1:27" ht="17.25" customHeight="1" x14ac:dyDescent="0.25">
      <c r="A15" s="99" t="s">
        <v>25</v>
      </c>
      <c r="B15" s="114">
        <v>308</v>
      </c>
      <c r="C15" s="114">
        <v>304</v>
      </c>
      <c r="D15" s="114">
        <v>292</v>
      </c>
      <c r="E15" s="114">
        <v>297</v>
      </c>
      <c r="F15" s="114">
        <v>324</v>
      </c>
      <c r="G15" s="114">
        <v>346</v>
      </c>
      <c r="H15" s="114">
        <v>387</v>
      </c>
      <c r="I15" s="114">
        <v>422</v>
      </c>
      <c r="J15" s="114">
        <v>479</v>
      </c>
      <c r="K15" s="114">
        <v>564</v>
      </c>
      <c r="L15" s="184">
        <v>624</v>
      </c>
      <c r="M15" s="249">
        <f t="shared" si="0"/>
        <v>60</v>
      </c>
      <c r="N15" s="240">
        <f t="shared" si="1"/>
        <v>0.1063829787234043</v>
      </c>
      <c r="O15" s="252">
        <f t="shared" si="2"/>
        <v>278</v>
      </c>
      <c r="P15" s="240">
        <f t="shared" si="3"/>
        <v>0.80346820809248554</v>
      </c>
      <c r="Q15" s="252">
        <f t="shared" si="4"/>
        <v>316</v>
      </c>
      <c r="R15" s="241">
        <f t="shared" si="5"/>
        <v>1.0259740259740258</v>
      </c>
      <c r="S15"/>
      <c r="T15"/>
      <c r="U15"/>
      <c r="V15"/>
      <c r="W15"/>
      <c r="X15"/>
      <c r="Y15"/>
      <c r="Z15"/>
      <c r="AA15"/>
    </row>
    <row r="16" spans="1:27" ht="17.25" customHeight="1" x14ac:dyDescent="0.25">
      <c r="A16" s="99" t="s">
        <v>26</v>
      </c>
      <c r="B16" s="114">
        <v>1133</v>
      </c>
      <c r="C16" s="114">
        <v>1157</v>
      </c>
      <c r="D16" s="114">
        <v>1186</v>
      </c>
      <c r="E16" s="114">
        <v>1200</v>
      </c>
      <c r="F16" s="114">
        <v>1293</v>
      </c>
      <c r="G16" s="114">
        <v>1400</v>
      </c>
      <c r="H16" s="114">
        <v>1527</v>
      </c>
      <c r="I16" s="114">
        <v>1694</v>
      </c>
      <c r="J16" s="114">
        <v>1821</v>
      </c>
      <c r="K16" s="114">
        <v>2022</v>
      </c>
      <c r="L16" s="184">
        <v>2259</v>
      </c>
      <c r="M16" s="249">
        <f t="shared" si="0"/>
        <v>237</v>
      </c>
      <c r="N16" s="240">
        <f t="shared" si="1"/>
        <v>0.1172106824925816</v>
      </c>
      <c r="O16" s="252">
        <f t="shared" si="2"/>
        <v>859</v>
      </c>
      <c r="P16" s="240">
        <f t="shared" si="3"/>
        <v>0.61357142857142866</v>
      </c>
      <c r="Q16" s="252">
        <f t="shared" si="4"/>
        <v>1126</v>
      </c>
      <c r="R16" s="241">
        <f t="shared" si="5"/>
        <v>0.99382171226831417</v>
      </c>
      <c r="S16"/>
      <c r="T16"/>
      <c r="U16"/>
      <c r="V16"/>
      <c r="W16"/>
      <c r="X16"/>
      <c r="Y16"/>
      <c r="Z16"/>
      <c r="AA16"/>
    </row>
    <row r="17" spans="1:27" ht="17.25" customHeight="1" x14ac:dyDescent="0.25">
      <c r="A17" s="99" t="s">
        <v>27</v>
      </c>
      <c r="B17" s="114">
        <v>341</v>
      </c>
      <c r="C17" s="114">
        <v>340</v>
      </c>
      <c r="D17" s="114">
        <v>350</v>
      </c>
      <c r="E17" s="114">
        <v>335</v>
      </c>
      <c r="F17" s="114">
        <v>355</v>
      </c>
      <c r="G17" s="114">
        <v>361</v>
      </c>
      <c r="H17" s="114">
        <v>393</v>
      </c>
      <c r="I17" s="114">
        <v>429</v>
      </c>
      <c r="J17" s="114">
        <v>432</v>
      </c>
      <c r="K17" s="114">
        <v>491</v>
      </c>
      <c r="L17" s="184">
        <v>505</v>
      </c>
      <c r="M17" s="249">
        <f t="shared" si="0"/>
        <v>14</v>
      </c>
      <c r="N17" s="240">
        <f t="shared" si="1"/>
        <v>2.8513238289205711E-2</v>
      </c>
      <c r="O17" s="252">
        <f t="shared" si="2"/>
        <v>144</v>
      </c>
      <c r="P17" s="240">
        <f t="shared" si="3"/>
        <v>0.39889196675900274</v>
      </c>
      <c r="Q17" s="252">
        <f t="shared" si="4"/>
        <v>164</v>
      </c>
      <c r="R17" s="241">
        <f t="shared" si="5"/>
        <v>0.48093841642228741</v>
      </c>
      <c r="S17"/>
      <c r="T17"/>
      <c r="U17"/>
      <c r="V17"/>
      <c r="W17"/>
      <c r="X17"/>
      <c r="Y17"/>
      <c r="Z17"/>
      <c r="AA17"/>
    </row>
    <row r="18" spans="1:27" ht="17.25" customHeight="1" x14ac:dyDescent="0.25">
      <c r="A18" s="99" t="s">
        <v>28</v>
      </c>
      <c r="B18" s="114">
        <v>293</v>
      </c>
      <c r="C18" s="114">
        <v>276</v>
      </c>
      <c r="D18" s="114">
        <v>286</v>
      </c>
      <c r="E18" s="114">
        <v>282</v>
      </c>
      <c r="F18" s="114">
        <v>303</v>
      </c>
      <c r="G18" s="114">
        <v>325</v>
      </c>
      <c r="H18" s="114">
        <v>297</v>
      </c>
      <c r="I18" s="114">
        <v>333</v>
      </c>
      <c r="J18" s="114">
        <v>391</v>
      </c>
      <c r="K18" s="114">
        <v>443</v>
      </c>
      <c r="L18" s="184">
        <v>483</v>
      </c>
      <c r="M18" s="249">
        <f t="shared" si="0"/>
        <v>40</v>
      </c>
      <c r="N18" s="240">
        <f t="shared" si="1"/>
        <v>9.0293453724604955E-2</v>
      </c>
      <c r="O18" s="252">
        <f t="shared" si="2"/>
        <v>158</v>
      </c>
      <c r="P18" s="240">
        <f t="shared" si="3"/>
        <v>0.48615384615384616</v>
      </c>
      <c r="Q18" s="252">
        <f t="shared" si="4"/>
        <v>190</v>
      </c>
      <c r="R18" s="241">
        <f t="shared" si="5"/>
        <v>0.6484641638225257</v>
      </c>
      <c r="S18"/>
      <c r="T18"/>
      <c r="U18"/>
      <c r="V18"/>
      <c r="W18"/>
      <c r="X18"/>
      <c r="Y18"/>
      <c r="Z18"/>
      <c r="AA18"/>
    </row>
    <row r="19" spans="1:27" ht="17.25" customHeight="1" thickBot="1" x14ac:dyDescent="0.3">
      <c r="A19" s="98" t="s">
        <v>29</v>
      </c>
      <c r="B19" s="127">
        <v>662</v>
      </c>
      <c r="C19" s="127">
        <v>671</v>
      </c>
      <c r="D19" s="127">
        <v>624</v>
      </c>
      <c r="E19" s="127">
        <v>644</v>
      </c>
      <c r="F19" s="127">
        <v>697</v>
      </c>
      <c r="G19" s="127">
        <v>745</v>
      </c>
      <c r="H19" s="127">
        <v>810</v>
      </c>
      <c r="I19" s="127">
        <v>875</v>
      </c>
      <c r="J19" s="127">
        <v>903</v>
      </c>
      <c r="K19" s="127">
        <v>956</v>
      </c>
      <c r="L19" s="185">
        <v>972</v>
      </c>
      <c r="M19" s="250">
        <f t="shared" si="0"/>
        <v>16</v>
      </c>
      <c r="N19" s="244">
        <f t="shared" si="1"/>
        <v>1.6736401673640211E-2</v>
      </c>
      <c r="O19" s="253">
        <f t="shared" si="2"/>
        <v>227</v>
      </c>
      <c r="P19" s="244">
        <f t="shared" si="3"/>
        <v>0.30469798657718128</v>
      </c>
      <c r="Q19" s="253">
        <f t="shared" si="4"/>
        <v>310</v>
      </c>
      <c r="R19" s="245">
        <f t="shared" si="5"/>
        <v>0.46827794561933533</v>
      </c>
      <c r="S19"/>
      <c r="T19"/>
      <c r="U19"/>
      <c r="V19"/>
      <c r="W19"/>
      <c r="X19"/>
      <c r="Y19"/>
      <c r="Z19"/>
      <c r="AA19"/>
    </row>
    <row r="20" spans="1:27" s="17" customFormat="1" ht="17.25" customHeight="1" x14ac:dyDescent="0.25">
      <c r="A20" s="482" t="s">
        <v>219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</row>
    <row r="21" spans="1:27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27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27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27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9"/>
  <dimension ref="A1:V35"/>
  <sheetViews>
    <sheetView zoomScaleNormal="100" workbookViewId="0"/>
  </sheetViews>
  <sheetFormatPr defaultRowHeight="15" x14ac:dyDescent="0.25"/>
  <cols>
    <col min="1" max="1" width="12.85546875" customWidth="1"/>
    <col min="2" max="2" width="5.7109375" style="109" customWidth="1"/>
    <col min="4" max="14" width="7.5703125" customWidth="1"/>
  </cols>
  <sheetData>
    <row r="1" spans="1:22" ht="17.25" customHeight="1" x14ac:dyDescent="0.25">
      <c r="A1" s="89" t="s">
        <v>279</v>
      </c>
      <c r="B1" s="132"/>
      <c r="C1" s="62"/>
      <c r="D1" s="62"/>
      <c r="E1" s="62"/>
      <c r="F1" s="62"/>
      <c r="G1" s="62"/>
      <c r="H1" s="62"/>
      <c r="I1" s="62"/>
      <c r="J1" s="62"/>
      <c r="K1" s="62"/>
      <c r="L1" s="261"/>
      <c r="M1" s="62"/>
      <c r="N1" s="62"/>
    </row>
    <row r="2" spans="1:22" ht="17.25" customHeight="1" thickBot="1" x14ac:dyDescent="0.3">
      <c r="A2" s="181" t="s">
        <v>89</v>
      </c>
      <c r="B2" s="107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22" ht="17.25" customHeight="1" x14ac:dyDescent="0.25">
      <c r="A3" s="665" t="s">
        <v>93</v>
      </c>
      <c r="B3" s="667"/>
      <c r="C3" s="795" t="s">
        <v>54</v>
      </c>
      <c r="D3" s="796"/>
      <c r="E3" s="792" t="s">
        <v>111</v>
      </c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4"/>
    </row>
    <row r="4" spans="1:22" ht="17.25" customHeight="1" x14ac:dyDescent="0.25">
      <c r="A4" s="668"/>
      <c r="B4" s="669"/>
      <c r="C4" s="819"/>
      <c r="D4" s="783"/>
      <c r="E4" s="842" t="s">
        <v>69</v>
      </c>
      <c r="F4" s="832"/>
      <c r="G4" s="842" t="s">
        <v>70</v>
      </c>
      <c r="H4" s="832"/>
      <c r="I4" s="842" t="s">
        <v>71</v>
      </c>
      <c r="J4" s="832"/>
      <c r="K4" s="842" t="s">
        <v>72</v>
      </c>
      <c r="L4" s="832"/>
      <c r="M4" s="842" t="s">
        <v>73</v>
      </c>
      <c r="N4" s="832"/>
      <c r="O4" s="842" t="s">
        <v>293</v>
      </c>
      <c r="P4" s="832"/>
      <c r="Q4" s="842" t="s">
        <v>294</v>
      </c>
      <c r="R4" s="832"/>
      <c r="S4" s="842" t="s">
        <v>74</v>
      </c>
      <c r="T4" s="830"/>
    </row>
    <row r="5" spans="1:22" ht="17.25" customHeight="1" x14ac:dyDescent="0.25">
      <c r="A5" s="668"/>
      <c r="B5" s="669"/>
      <c r="C5" s="819"/>
      <c r="D5" s="783"/>
      <c r="E5" s="708"/>
      <c r="F5" s="833"/>
      <c r="G5" s="708"/>
      <c r="H5" s="833"/>
      <c r="I5" s="708"/>
      <c r="J5" s="833"/>
      <c r="K5" s="708"/>
      <c r="L5" s="833"/>
      <c r="M5" s="708"/>
      <c r="N5" s="833"/>
      <c r="O5" s="708"/>
      <c r="P5" s="833"/>
      <c r="Q5" s="708"/>
      <c r="R5" s="833"/>
      <c r="S5" s="708" t="s">
        <v>37</v>
      </c>
      <c r="T5" s="709"/>
    </row>
    <row r="6" spans="1:22" ht="17.25" customHeight="1" thickBot="1" x14ac:dyDescent="0.3">
      <c r="A6" s="670"/>
      <c r="B6" s="671"/>
      <c r="C6" s="335" t="s">
        <v>59</v>
      </c>
      <c r="D6" s="367" t="s">
        <v>60</v>
      </c>
      <c r="E6" s="340" t="s">
        <v>59</v>
      </c>
      <c r="F6" s="340" t="s">
        <v>61</v>
      </c>
      <c r="G6" s="338" t="s">
        <v>59</v>
      </c>
      <c r="H6" s="340" t="s">
        <v>61</v>
      </c>
      <c r="I6" s="338" t="s">
        <v>59</v>
      </c>
      <c r="J6" s="340" t="s">
        <v>61</v>
      </c>
      <c r="K6" s="338" t="s">
        <v>59</v>
      </c>
      <c r="L6" s="340" t="s">
        <v>61</v>
      </c>
      <c r="M6" s="338" t="s">
        <v>59</v>
      </c>
      <c r="N6" s="340" t="s">
        <v>61</v>
      </c>
      <c r="O6" s="338" t="s">
        <v>59</v>
      </c>
      <c r="P6" s="341" t="s">
        <v>63</v>
      </c>
      <c r="Q6" s="338" t="s">
        <v>59</v>
      </c>
      <c r="R6" s="341" t="s">
        <v>63</v>
      </c>
      <c r="S6" s="338" t="s">
        <v>59</v>
      </c>
      <c r="T6" s="339" t="s">
        <v>63</v>
      </c>
    </row>
    <row r="7" spans="1:22" ht="17.25" customHeight="1" x14ac:dyDescent="0.25">
      <c r="A7" s="663" t="s">
        <v>6</v>
      </c>
      <c r="B7" s="664"/>
      <c r="C7" s="426">
        <v>652516</v>
      </c>
      <c r="D7" s="427">
        <v>0.82650737315164546</v>
      </c>
      <c r="E7" s="426">
        <v>628678</v>
      </c>
      <c r="F7" s="428">
        <v>0.96346756248122656</v>
      </c>
      <c r="G7" s="389">
        <v>113849</v>
      </c>
      <c r="H7" s="428">
        <v>0.1744769476917041</v>
      </c>
      <c r="I7" s="389">
        <v>24955</v>
      </c>
      <c r="J7" s="428">
        <v>3.8244272937368588E-2</v>
      </c>
      <c r="K7" s="389">
        <v>2316</v>
      </c>
      <c r="L7" s="428">
        <v>3.5493382537746202E-3</v>
      </c>
      <c r="M7" s="389">
        <v>7428</v>
      </c>
      <c r="N7" s="428">
        <v>1.1383628907183885E-2</v>
      </c>
      <c r="O7" s="389">
        <v>182</v>
      </c>
      <c r="P7" s="607">
        <v>2.7892036363859275E-4</v>
      </c>
      <c r="Q7" s="389">
        <v>51</v>
      </c>
      <c r="R7" s="607">
        <v>7.815900299762764E-5</v>
      </c>
      <c r="S7" s="389">
        <v>61</v>
      </c>
      <c r="T7" s="173">
        <v>9.3484297703044835E-5</v>
      </c>
      <c r="U7" s="466"/>
      <c r="V7" s="94"/>
    </row>
    <row r="8" spans="1:22" ht="17.25" customHeight="1" x14ac:dyDescent="0.25">
      <c r="A8" s="663" t="s">
        <v>7</v>
      </c>
      <c r="B8" s="664"/>
      <c r="C8" s="426">
        <v>645079</v>
      </c>
      <c r="D8" s="427">
        <v>0.81178568462276091</v>
      </c>
      <c r="E8" s="426">
        <v>635169</v>
      </c>
      <c r="F8" s="428">
        <v>0.98463754051829311</v>
      </c>
      <c r="G8" s="389">
        <v>106761</v>
      </c>
      <c r="H8" s="428">
        <v>0.16550065960913315</v>
      </c>
      <c r="I8" s="389">
        <v>25512</v>
      </c>
      <c r="J8" s="428">
        <v>3.9548644429596998E-2</v>
      </c>
      <c r="K8" s="389">
        <v>2652</v>
      </c>
      <c r="L8" s="428">
        <v>4.1111243739138928E-3</v>
      </c>
      <c r="M8" s="389">
        <v>7180</v>
      </c>
      <c r="N8" s="428">
        <v>1.1130419685030826E-2</v>
      </c>
      <c r="O8" s="389">
        <v>152</v>
      </c>
      <c r="P8" s="607">
        <v>2.3563005461346595E-4</v>
      </c>
      <c r="Q8" s="389">
        <v>140</v>
      </c>
      <c r="R8" s="607">
        <v>2.1702768188082389E-4</v>
      </c>
      <c r="S8" s="389">
        <v>4</v>
      </c>
      <c r="T8" s="173">
        <v>6.2007909108806824E-6</v>
      </c>
      <c r="U8" s="466"/>
      <c r="V8" s="94"/>
    </row>
    <row r="9" spans="1:22" ht="17.25" customHeight="1" x14ac:dyDescent="0.25">
      <c r="A9" s="663" t="s">
        <v>8</v>
      </c>
      <c r="B9" s="664"/>
      <c r="C9" s="426">
        <v>660748</v>
      </c>
      <c r="D9" s="427">
        <v>0.81780803267528934</v>
      </c>
      <c r="E9" s="426">
        <v>652632</v>
      </c>
      <c r="F9" s="428">
        <v>0.98771695109179292</v>
      </c>
      <c r="G9" s="389">
        <v>106364</v>
      </c>
      <c r="H9" s="428">
        <v>0.16097513726867127</v>
      </c>
      <c r="I9" s="389">
        <v>26194</v>
      </c>
      <c r="J9" s="428">
        <v>3.9642950111086227E-2</v>
      </c>
      <c r="K9" s="389">
        <v>2698</v>
      </c>
      <c r="L9" s="428">
        <v>4.0832511032950535E-3</v>
      </c>
      <c r="M9" s="389">
        <v>6319</v>
      </c>
      <c r="N9" s="428">
        <v>9.563403899822626E-3</v>
      </c>
      <c r="O9" s="389">
        <v>147</v>
      </c>
      <c r="P9" s="607">
        <v>2.2247513424179869E-4</v>
      </c>
      <c r="Q9" s="389">
        <v>64</v>
      </c>
      <c r="R9" s="607">
        <v>9.6859922390987187E-5</v>
      </c>
      <c r="S9" s="601" t="s">
        <v>78</v>
      </c>
      <c r="T9" s="608" t="s">
        <v>78</v>
      </c>
      <c r="U9" s="466"/>
      <c r="V9" s="94"/>
    </row>
    <row r="10" spans="1:22" ht="17.25" customHeight="1" x14ac:dyDescent="0.25">
      <c r="A10" s="663" t="s">
        <v>9</v>
      </c>
      <c r="B10" s="664"/>
      <c r="C10" s="426">
        <v>680871</v>
      </c>
      <c r="D10" s="427">
        <v>0.82265173611195019</v>
      </c>
      <c r="E10" s="426">
        <v>674514</v>
      </c>
      <c r="F10" s="428">
        <v>0.99066342963645093</v>
      </c>
      <c r="G10" s="389">
        <v>140285</v>
      </c>
      <c r="H10" s="428">
        <v>0.20603756071267537</v>
      </c>
      <c r="I10" s="389">
        <v>41538</v>
      </c>
      <c r="J10" s="428">
        <v>6.1007151134355848E-2</v>
      </c>
      <c r="K10" s="389">
        <v>3884</v>
      </c>
      <c r="L10" s="428">
        <v>5.7044579663401733E-3</v>
      </c>
      <c r="M10" s="389">
        <v>6583</v>
      </c>
      <c r="N10" s="428">
        <v>9.6684981442887123E-3</v>
      </c>
      <c r="O10" s="389">
        <v>129</v>
      </c>
      <c r="P10" s="607">
        <v>1.8946320228060821E-4</v>
      </c>
      <c r="Q10" s="389">
        <v>99</v>
      </c>
      <c r="R10" s="607">
        <v>1.4540199244790863E-4</v>
      </c>
      <c r="S10" s="601" t="s">
        <v>78</v>
      </c>
      <c r="T10" s="608" t="s">
        <v>78</v>
      </c>
      <c r="U10" s="466"/>
      <c r="V10" s="94"/>
    </row>
    <row r="11" spans="1:22" ht="17.25" customHeight="1" x14ac:dyDescent="0.25">
      <c r="A11" s="663" t="s">
        <v>10</v>
      </c>
      <c r="B11" s="664"/>
      <c r="C11" s="426">
        <v>703840</v>
      </c>
      <c r="D11" s="427">
        <v>0.82403642506998287</v>
      </c>
      <c r="E11" s="426">
        <v>698322</v>
      </c>
      <c r="F11" s="428">
        <v>0.99216015003409863</v>
      </c>
      <c r="G11" s="389">
        <v>158575</v>
      </c>
      <c r="H11" s="428">
        <v>0.22529978404182768</v>
      </c>
      <c r="I11" s="389">
        <v>51689</v>
      </c>
      <c r="J11" s="428">
        <v>7.3438565583087062E-2</v>
      </c>
      <c r="K11" s="389">
        <v>5083</v>
      </c>
      <c r="L11" s="428">
        <v>7.2218117754035008E-3</v>
      </c>
      <c r="M11" s="389">
        <v>7181</v>
      </c>
      <c r="N11" s="428">
        <v>1.0202602864287338E-2</v>
      </c>
      <c r="O11" s="389">
        <v>145</v>
      </c>
      <c r="P11" s="607">
        <v>2.0601273016594679E-4</v>
      </c>
      <c r="Q11" s="389">
        <v>105</v>
      </c>
      <c r="R11" s="607">
        <v>1.4918163218913388E-4</v>
      </c>
      <c r="S11" s="389">
        <v>16</v>
      </c>
      <c r="T11" s="173">
        <v>2.2732439190725165E-5</v>
      </c>
      <c r="U11" s="466"/>
      <c r="V11" s="94"/>
    </row>
    <row r="12" spans="1:22" ht="17.25" customHeight="1" x14ac:dyDescent="0.25">
      <c r="A12" s="663" t="s">
        <v>11</v>
      </c>
      <c r="B12" s="664"/>
      <c r="C12" s="426">
        <v>731324</v>
      </c>
      <c r="D12" s="427">
        <v>0.83081302946545932</v>
      </c>
      <c r="E12" s="426">
        <v>725896</v>
      </c>
      <c r="F12" s="428">
        <v>0.99257784511379366</v>
      </c>
      <c r="G12" s="389">
        <v>163102</v>
      </c>
      <c r="H12" s="428">
        <v>0.22302290093036739</v>
      </c>
      <c r="I12" s="389">
        <v>50943</v>
      </c>
      <c r="J12" s="428">
        <v>6.9658591814298454E-2</v>
      </c>
      <c r="K12" s="389">
        <v>5268</v>
      </c>
      <c r="L12" s="428">
        <v>7.2033736073204213E-3</v>
      </c>
      <c r="M12" s="389">
        <v>6862</v>
      </c>
      <c r="N12" s="428">
        <v>9.3829820982218558E-3</v>
      </c>
      <c r="O12" s="389">
        <v>172</v>
      </c>
      <c r="P12" s="607">
        <v>2.3518987480241317E-4</v>
      </c>
      <c r="Q12" s="389">
        <v>121</v>
      </c>
      <c r="R12" s="607">
        <v>1.6545334215751158E-4</v>
      </c>
      <c r="S12" s="389">
        <v>58</v>
      </c>
      <c r="T12" s="173">
        <v>7.9308213596162574E-5</v>
      </c>
      <c r="U12" s="466"/>
      <c r="V12" s="94"/>
    </row>
    <row r="13" spans="1:22" ht="17.25" customHeight="1" x14ac:dyDescent="0.25">
      <c r="A13" s="663" t="s">
        <v>12</v>
      </c>
      <c r="B13" s="664"/>
      <c r="C13" s="426">
        <v>765485</v>
      </c>
      <c r="D13" s="427">
        <v>0.8447308946929335</v>
      </c>
      <c r="E13" s="426">
        <v>760106</v>
      </c>
      <c r="F13" s="428">
        <v>0.99297308242486793</v>
      </c>
      <c r="G13" s="389">
        <v>169330</v>
      </c>
      <c r="H13" s="428">
        <v>0.22120616341273833</v>
      </c>
      <c r="I13" s="389">
        <v>52000</v>
      </c>
      <c r="J13" s="428">
        <v>6.7930788976923132E-2</v>
      </c>
      <c r="K13" s="389">
        <v>5842</v>
      </c>
      <c r="L13" s="428">
        <v>7.6317628692920171E-3</v>
      </c>
      <c r="M13" s="389">
        <v>6416</v>
      </c>
      <c r="N13" s="428">
        <v>8.38161427069113E-3</v>
      </c>
      <c r="O13" s="389">
        <v>238</v>
      </c>
      <c r="P13" s="607">
        <v>3.1091399570207126E-4</v>
      </c>
      <c r="Q13" s="389">
        <v>111</v>
      </c>
      <c r="R13" s="607">
        <v>1.4500610723920128E-4</v>
      </c>
      <c r="S13" s="389">
        <v>67</v>
      </c>
      <c r="T13" s="173">
        <v>8.7526208874112493E-5</v>
      </c>
      <c r="U13" s="466"/>
      <c r="V13" s="94"/>
    </row>
    <row r="14" spans="1:22" ht="17.25" customHeight="1" x14ac:dyDescent="0.25">
      <c r="A14" s="663" t="s">
        <v>55</v>
      </c>
      <c r="B14" s="664"/>
      <c r="C14" s="426">
        <v>790782</v>
      </c>
      <c r="D14" s="427">
        <v>0.85387665369481747</v>
      </c>
      <c r="E14" s="426">
        <v>785767</v>
      </c>
      <c r="F14" s="428">
        <v>0.99365817633684128</v>
      </c>
      <c r="G14" s="389">
        <v>176504</v>
      </c>
      <c r="H14" s="428">
        <v>0.22320184323871814</v>
      </c>
      <c r="I14" s="389">
        <v>52002</v>
      </c>
      <c r="J14" s="428">
        <v>6.576022215983672E-2</v>
      </c>
      <c r="K14" s="389">
        <v>6491</v>
      </c>
      <c r="L14" s="428">
        <v>8.2083304880485389E-3</v>
      </c>
      <c r="M14" s="389">
        <v>6145</v>
      </c>
      <c r="N14" s="428">
        <v>7.7707889152762704E-3</v>
      </c>
      <c r="O14" s="389">
        <v>293</v>
      </c>
      <c r="P14" s="607">
        <v>3.7051930873489787E-4</v>
      </c>
      <c r="Q14" s="389">
        <v>167</v>
      </c>
      <c r="R14" s="607">
        <v>2.1118336026869605E-4</v>
      </c>
      <c r="S14" s="389">
        <v>61</v>
      </c>
      <c r="T14" s="173">
        <v>7.7138832193954839E-5</v>
      </c>
      <c r="U14" s="466"/>
      <c r="V14" s="94"/>
    </row>
    <row r="15" spans="1:22" ht="17.25" customHeight="1" x14ac:dyDescent="0.25">
      <c r="A15" s="663" t="s">
        <v>85</v>
      </c>
      <c r="B15" s="664"/>
      <c r="C15" s="426">
        <v>813350</v>
      </c>
      <c r="D15" s="427">
        <v>0.86441257992109921</v>
      </c>
      <c r="E15" s="426">
        <v>808179</v>
      </c>
      <c r="F15" s="428">
        <v>0.99399999999999999</v>
      </c>
      <c r="G15" s="389">
        <v>186080</v>
      </c>
      <c r="H15" s="428">
        <v>0.22900000000000001</v>
      </c>
      <c r="I15" s="389">
        <v>54498</v>
      </c>
      <c r="J15" s="428">
        <v>6.7000000000000004E-2</v>
      </c>
      <c r="K15" s="389">
        <v>7617</v>
      </c>
      <c r="L15" s="428">
        <v>8.9999999999999993E-3</v>
      </c>
      <c r="M15" s="389">
        <v>6631</v>
      </c>
      <c r="N15" s="428">
        <v>8.0000000000000002E-3</v>
      </c>
      <c r="O15" s="389">
        <v>346</v>
      </c>
      <c r="P15" s="607">
        <v>4.2540111882953221E-4</v>
      </c>
      <c r="Q15" s="389">
        <v>424</v>
      </c>
      <c r="R15" s="607">
        <v>5.2130079301653659E-4</v>
      </c>
      <c r="S15" s="389">
        <v>67</v>
      </c>
      <c r="T15" s="173">
        <v>8.2375361160631956E-5</v>
      </c>
      <c r="U15" s="466"/>
      <c r="V15" s="94"/>
    </row>
    <row r="16" spans="1:22" ht="17.25" customHeight="1" x14ac:dyDescent="0.25">
      <c r="A16" s="663" t="s">
        <v>196</v>
      </c>
      <c r="B16" s="664"/>
      <c r="C16" s="426">
        <v>833046</v>
      </c>
      <c r="D16" s="427">
        <v>0.87417964921412128</v>
      </c>
      <c r="E16" s="426">
        <v>828223</v>
      </c>
      <c r="F16" s="428">
        <v>0.99421040374721203</v>
      </c>
      <c r="G16" s="389">
        <v>194339</v>
      </c>
      <c r="H16" s="428">
        <v>0.23328723743946914</v>
      </c>
      <c r="I16" s="389">
        <v>57114</v>
      </c>
      <c r="J16" s="428">
        <v>6.8560439639587731E-2</v>
      </c>
      <c r="K16" s="389">
        <v>8614</v>
      </c>
      <c r="L16" s="428">
        <v>1.0340365357975429E-2</v>
      </c>
      <c r="M16" s="389">
        <v>7117</v>
      </c>
      <c r="N16" s="428">
        <v>8.5433457456130877E-3</v>
      </c>
      <c r="O16" s="389">
        <v>383</v>
      </c>
      <c r="P16" s="607">
        <v>4.5975852473933011E-4</v>
      </c>
      <c r="Q16" s="389">
        <v>388</v>
      </c>
      <c r="R16" s="607">
        <v>4.6576059425289842E-4</v>
      </c>
      <c r="S16" s="389">
        <v>75</v>
      </c>
      <c r="T16" s="173">
        <v>9.0031042703524181E-5</v>
      </c>
      <c r="U16" s="466"/>
      <c r="V16" s="94"/>
    </row>
    <row r="17" spans="1:22" s="109" customFormat="1" ht="17.25" customHeight="1" thickBot="1" x14ac:dyDescent="0.3">
      <c r="A17" s="813" t="s">
        <v>249</v>
      </c>
      <c r="B17" s="814"/>
      <c r="C17" s="95">
        <v>844456</v>
      </c>
      <c r="D17" s="147">
        <v>0.87749545902313919</v>
      </c>
      <c r="E17" s="95">
        <v>839814</v>
      </c>
      <c r="F17" s="147">
        <v>0.9945029699593585</v>
      </c>
      <c r="G17" s="30">
        <v>204927</v>
      </c>
      <c r="H17" s="147">
        <v>0.24267338973256156</v>
      </c>
      <c r="I17" s="30">
        <v>60319</v>
      </c>
      <c r="J17" s="147">
        <v>7.1429417281658247E-2</v>
      </c>
      <c r="K17" s="30">
        <v>10354</v>
      </c>
      <c r="L17" s="147">
        <v>1.2261148005343085E-2</v>
      </c>
      <c r="M17" s="30">
        <v>7135</v>
      </c>
      <c r="N17" s="147">
        <v>8.4492264842691619E-3</v>
      </c>
      <c r="O17" s="30">
        <v>458</v>
      </c>
      <c r="P17" s="609">
        <v>5.423609992705363E-4</v>
      </c>
      <c r="Q17" s="30">
        <v>499</v>
      </c>
      <c r="R17" s="609">
        <v>5.9091296645414325E-4</v>
      </c>
      <c r="S17" s="30">
        <v>75</v>
      </c>
      <c r="T17" s="610">
        <v>8.8814574116354196E-5</v>
      </c>
      <c r="U17" s="466"/>
      <c r="V17" s="94"/>
    </row>
    <row r="18" spans="1:22" s="109" customFormat="1" ht="17.25" customHeight="1" x14ac:dyDescent="0.25">
      <c r="A18" s="812" t="s">
        <v>250</v>
      </c>
      <c r="B18" s="287" t="s">
        <v>87</v>
      </c>
      <c r="C18" s="279">
        <f>C17-C16</f>
        <v>11410</v>
      </c>
      <c r="D18" s="324" t="s">
        <v>46</v>
      </c>
      <c r="E18" s="279">
        <f t="shared" ref="E18:M18" si="0">E17-E16</f>
        <v>11591</v>
      </c>
      <c r="F18" s="323" t="s">
        <v>46</v>
      </c>
      <c r="G18" s="280">
        <f t="shared" si="0"/>
        <v>10588</v>
      </c>
      <c r="H18" s="323" t="s">
        <v>46</v>
      </c>
      <c r="I18" s="280">
        <f t="shared" si="0"/>
        <v>3205</v>
      </c>
      <c r="J18" s="323" t="s">
        <v>46</v>
      </c>
      <c r="K18" s="280">
        <f t="shared" si="0"/>
        <v>1740</v>
      </c>
      <c r="L18" s="323" t="s">
        <v>46</v>
      </c>
      <c r="M18" s="280">
        <f t="shared" si="0"/>
        <v>18</v>
      </c>
      <c r="N18" s="323" t="s">
        <v>46</v>
      </c>
      <c r="O18" s="280">
        <f>O17-O16</f>
        <v>75</v>
      </c>
      <c r="P18" s="324" t="s">
        <v>46</v>
      </c>
      <c r="Q18" s="280">
        <f>Q17-Q16</f>
        <v>111</v>
      </c>
      <c r="R18" s="324" t="s">
        <v>46</v>
      </c>
      <c r="S18" s="280">
        <f>S17-S16</f>
        <v>0</v>
      </c>
      <c r="T18" s="324" t="s">
        <v>46</v>
      </c>
    </row>
    <row r="19" spans="1:22" s="109" customFormat="1" ht="17.25" customHeight="1" x14ac:dyDescent="0.25">
      <c r="A19" s="679"/>
      <c r="B19" s="282" t="s">
        <v>88</v>
      </c>
      <c r="C19" s="284">
        <f>C17/C16-1</f>
        <v>1.369672262996291E-2</v>
      </c>
      <c r="D19" s="331" t="s">
        <v>46</v>
      </c>
      <c r="E19" s="284">
        <f t="shared" ref="E19:M19" si="1">E17/E16-1</f>
        <v>1.3995023079532931E-2</v>
      </c>
      <c r="F19" s="330" t="s">
        <v>46</v>
      </c>
      <c r="G19" s="285">
        <f t="shared" si="1"/>
        <v>5.4482116301926009E-2</v>
      </c>
      <c r="H19" s="330" t="s">
        <v>46</v>
      </c>
      <c r="I19" s="285">
        <f t="shared" si="1"/>
        <v>5.6115838498441706E-2</v>
      </c>
      <c r="J19" s="330" t="s">
        <v>46</v>
      </c>
      <c r="K19" s="285">
        <f t="shared" si="1"/>
        <v>0.20199674947759472</v>
      </c>
      <c r="L19" s="330" t="s">
        <v>46</v>
      </c>
      <c r="M19" s="285">
        <f t="shared" si="1"/>
        <v>2.5291555430659862E-3</v>
      </c>
      <c r="N19" s="330" t="s">
        <v>46</v>
      </c>
      <c r="O19" s="285">
        <f>O17/O16-1</f>
        <v>0.19582245430809397</v>
      </c>
      <c r="P19" s="331" t="s">
        <v>46</v>
      </c>
      <c r="Q19" s="285">
        <f>Q17/Q16-1</f>
        <v>0.28608247422680422</v>
      </c>
      <c r="R19" s="331" t="s">
        <v>46</v>
      </c>
      <c r="S19" s="285">
        <f>S17/S16-1</f>
        <v>0</v>
      </c>
      <c r="T19" s="331" t="s">
        <v>46</v>
      </c>
    </row>
    <row r="20" spans="1:22" s="109" customFormat="1" ht="17.25" customHeight="1" x14ac:dyDescent="0.25">
      <c r="A20" s="680" t="s">
        <v>251</v>
      </c>
      <c r="B20" s="295" t="s">
        <v>87</v>
      </c>
      <c r="C20" s="297">
        <f>C17-C12</f>
        <v>113132</v>
      </c>
      <c r="D20" s="328" t="s">
        <v>46</v>
      </c>
      <c r="E20" s="297">
        <f t="shared" ref="E20:M20" si="2">E17-E12</f>
        <v>113918</v>
      </c>
      <c r="F20" s="327" t="s">
        <v>46</v>
      </c>
      <c r="G20" s="298">
        <f t="shared" si="2"/>
        <v>41825</v>
      </c>
      <c r="H20" s="327" t="s">
        <v>46</v>
      </c>
      <c r="I20" s="298">
        <f t="shared" si="2"/>
        <v>9376</v>
      </c>
      <c r="J20" s="327" t="s">
        <v>46</v>
      </c>
      <c r="K20" s="298">
        <f t="shared" si="2"/>
        <v>5086</v>
      </c>
      <c r="L20" s="327" t="s">
        <v>46</v>
      </c>
      <c r="M20" s="298">
        <f t="shared" si="2"/>
        <v>273</v>
      </c>
      <c r="N20" s="327" t="s">
        <v>46</v>
      </c>
      <c r="O20" s="298">
        <f>O17-O12</f>
        <v>286</v>
      </c>
      <c r="P20" s="328" t="s">
        <v>46</v>
      </c>
      <c r="Q20" s="298">
        <f>Q17-Q12</f>
        <v>378</v>
      </c>
      <c r="R20" s="328" t="s">
        <v>46</v>
      </c>
      <c r="S20" s="298">
        <f>S17-S12</f>
        <v>17</v>
      </c>
      <c r="T20" s="328" t="s">
        <v>46</v>
      </c>
    </row>
    <row r="21" spans="1:22" s="109" customFormat="1" ht="17.25" customHeight="1" x14ac:dyDescent="0.25">
      <c r="A21" s="679"/>
      <c r="B21" s="282" t="s">
        <v>88</v>
      </c>
      <c r="C21" s="284">
        <f>C17/C12-1</f>
        <v>0.15469477276829413</v>
      </c>
      <c r="D21" s="331" t="s">
        <v>46</v>
      </c>
      <c r="E21" s="284">
        <f t="shared" ref="E21:M21" si="3">E17/E12-1</f>
        <v>0.15693432668040597</v>
      </c>
      <c r="F21" s="330" t="s">
        <v>46</v>
      </c>
      <c r="G21" s="285">
        <f t="shared" si="3"/>
        <v>0.25643462373238823</v>
      </c>
      <c r="H21" s="330" t="s">
        <v>46</v>
      </c>
      <c r="I21" s="285">
        <f t="shared" si="3"/>
        <v>0.18404883889837653</v>
      </c>
      <c r="J21" s="330" t="s">
        <v>46</v>
      </c>
      <c r="K21" s="285">
        <f t="shared" si="3"/>
        <v>0.9654517843583903</v>
      </c>
      <c r="L21" s="330" t="s">
        <v>46</v>
      </c>
      <c r="M21" s="285">
        <f t="shared" si="3"/>
        <v>3.9784319440396398E-2</v>
      </c>
      <c r="N21" s="330" t="s">
        <v>46</v>
      </c>
      <c r="O21" s="285">
        <f>O17/O12-1</f>
        <v>1.6627906976744184</v>
      </c>
      <c r="P21" s="331" t="s">
        <v>46</v>
      </c>
      <c r="Q21" s="285">
        <f>Q17/Q12-1</f>
        <v>3.1239669421487601</v>
      </c>
      <c r="R21" s="331" t="s">
        <v>46</v>
      </c>
      <c r="S21" s="285">
        <f>S17/S12-1</f>
        <v>0.2931034482758621</v>
      </c>
      <c r="T21" s="331" t="s">
        <v>46</v>
      </c>
    </row>
    <row r="22" spans="1:22" s="109" customFormat="1" ht="17.25" customHeight="1" x14ac:dyDescent="0.25">
      <c r="A22" s="680" t="s">
        <v>252</v>
      </c>
      <c r="B22" s="295" t="s">
        <v>87</v>
      </c>
      <c r="C22" s="297">
        <f>C17-C7</f>
        <v>191940</v>
      </c>
      <c r="D22" s="328" t="s">
        <v>46</v>
      </c>
      <c r="E22" s="297">
        <f t="shared" ref="E22:M22" si="4">E17-E7</f>
        <v>211136</v>
      </c>
      <c r="F22" s="327" t="s">
        <v>46</v>
      </c>
      <c r="G22" s="298">
        <f t="shared" si="4"/>
        <v>91078</v>
      </c>
      <c r="H22" s="327" t="s">
        <v>46</v>
      </c>
      <c r="I22" s="298">
        <f t="shared" si="4"/>
        <v>35364</v>
      </c>
      <c r="J22" s="327" t="s">
        <v>46</v>
      </c>
      <c r="K22" s="298">
        <f t="shared" si="4"/>
        <v>8038</v>
      </c>
      <c r="L22" s="327" t="s">
        <v>46</v>
      </c>
      <c r="M22" s="298">
        <f t="shared" si="4"/>
        <v>-293</v>
      </c>
      <c r="N22" s="327" t="s">
        <v>46</v>
      </c>
      <c r="O22" s="298">
        <f>O17-O7</f>
        <v>276</v>
      </c>
      <c r="P22" s="328" t="s">
        <v>46</v>
      </c>
      <c r="Q22" s="298">
        <f>Q17-Q7</f>
        <v>448</v>
      </c>
      <c r="R22" s="328" t="s">
        <v>46</v>
      </c>
      <c r="S22" s="298">
        <f>S17-S7</f>
        <v>14</v>
      </c>
      <c r="T22" s="328" t="s">
        <v>46</v>
      </c>
    </row>
    <row r="23" spans="1:22" s="109" customFormat="1" ht="17.25" customHeight="1" thickBot="1" x14ac:dyDescent="0.3">
      <c r="A23" s="681"/>
      <c r="B23" s="310" t="s">
        <v>88</v>
      </c>
      <c r="C23" s="311">
        <f>C17/C7-1</f>
        <v>0.29415370657577755</v>
      </c>
      <c r="D23" s="361" t="s">
        <v>46</v>
      </c>
      <c r="E23" s="311">
        <f t="shared" ref="E23:M23" si="5">E17/E7-1</f>
        <v>0.33584124146224292</v>
      </c>
      <c r="F23" s="360" t="s">
        <v>46</v>
      </c>
      <c r="G23" s="312">
        <f t="shared" si="5"/>
        <v>0.79998945972296642</v>
      </c>
      <c r="H23" s="360" t="s">
        <v>46</v>
      </c>
      <c r="I23" s="312">
        <f t="shared" si="5"/>
        <v>1.4171107994389902</v>
      </c>
      <c r="J23" s="360" t="s">
        <v>46</v>
      </c>
      <c r="K23" s="312">
        <f t="shared" si="5"/>
        <v>3.4706390328151988</v>
      </c>
      <c r="L23" s="360" t="s">
        <v>46</v>
      </c>
      <c r="M23" s="312">
        <f t="shared" si="5"/>
        <v>-3.9445341949380763E-2</v>
      </c>
      <c r="N23" s="360" t="s">
        <v>46</v>
      </c>
      <c r="O23" s="312">
        <f>O17/O7-1</f>
        <v>1.5164835164835164</v>
      </c>
      <c r="P23" s="361" t="s">
        <v>46</v>
      </c>
      <c r="Q23" s="312">
        <f>Q17/Q7-1</f>
        <v>8.7843137254901968</v>
      </c>
      <c r="R23" s="361" t="s">
        <v>46</v>
      </c>
      <c r="S23" s="312">
        <f>S17/S7-1</f>
        <v>0.22950819672131151</v>
      </c>
      <c r="T23" s="361" t="s">
        <v>46</v>
      </c>
    </row>
    <row r="24" spans="1:22" s="109" customFormat="1" ht="17.25" customHeight="1" x14ac:dyDescent="0.25">
      <c r="A24" s="479" t="s">
        <v>167</v>
      </c>
      <c r="B24" s="198"/>
      <c r="C24" s="14"/>
      <c r="D24" s="96"/>
      <c r="E24" s="14"/>
      <c r="F24" s="96"/>
      <c r="G24" s="14"/>
      <c r="H24" s="96"/>
      <c r="I24" s="14"/>
      <c r="J24" s="96"/>
      <c r="K24" s="14"/>
      <c r="L24" s="96"/>
      <c r="M24" s="14"/>
      <c r="N24" s="96"/>
    </row>
    <row r="25" spans="1:22" s="109" customFormat="1" ht="17.25" customHeight="1" x14ac:dyDescent="0.25">
      <c r="A25" s="479" t="s">
        <v>220</v>
      </c>
      <c r="B25" s="198"/>
      <c r="C25" s="14"/>
      <c r="D25" s="96"/>
      <c r="E25" s="14"/>
      <c r="F25" s="96"/>
      <c r="G25" s="14"/>
      <c r="H25" s="96"/>
      <c r="I25" s="14"/>
      <c r="J25" s="96"/>
      <c r="K25" s="14"/>
      <c r="L25" s="96"/>
      <c r="M25" s="14"/>
      <c r="N25" s="96"/>
    </row>
    <row r="26" spans="1:22" s="109" customFormat="1" ht="17.25" customHeight="1" x14ac:dyDescent="0.25">
      <c r="A26" s="198"/>
      <c r="B26" s="198"/>
      <c r="C26" s="14"/>
      <c r="D26" s="96"/>
      <c r="E26" s="14"/>
      <c r="F26" s="96"/>
      <c r="G26" s="14"/>
      <c r="H26" s="96"/>
      <c r="I26" s="14"/>
      <c r="J26" s="96"/>
      <c r="K26" s="14"/>
      <c r="L26" s="96"/>
      <c r="M26" s="14"/>
      <c r="N26" s="96"/>
    </row>
    <row r="27" spans="1:22" ht="17.25" customHeight="1" x14ac:dyDescent="0.25">
      <c r="E27" s="167"/>
      <c r="H27" s="116"/>
    </row>
    <row r="28" spans="1:22" ht="17.25" customHeight="1" x14ac:dyDescent="0.25"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</row>
    <row r="29" spans="1:22" x14ac:dyDescent="0.25"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</row>
    <row r="30" spans="1:22" x14ac:dyDescent="0.25"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</row>
    <row r="31" spans="1:22" x14ac:dyDescent="0.25"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</row>
    <row r="32" spans="1:22" x14ac:dyDescent="0.25"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</row>
    <row r="33" spans="3:14" x14ac:dyDescent="0.25"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</row>
    <row r="34" spans="3:14" x14ac:dyDescent="0.25">
      <c r="E34" s="109"/>
    </row>
    <row r="35" spans="3:14" x14ac:dyDescent="0.25">
      <c r="E35" s="109"/>
    </row>
  </sheetData>
  <mergeCells count="25"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O4:P5"/>
    <mergeCell ref="Q4:R5"/>
    <mergeCell ref="S4:T5"/>
    <mergeCell ref="E3:T3"/>
    <mergeCell ref="A3:B6"/>
    <mergeCell ref="M4:N5"/>
    <mergeCell ref="E4:F5"/>
    <mergeCell ref="C3:D5"/>
    <mergeCell ref="G4:H5"/>
    <mergeCell ref="K4:L5"/>
    <mergeCell ref="I4:J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N2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T31"/>
  <sheetViews>
    <sheetView zoomScaleNormal="100" workbookViewId="0"/>
  </sheetViews>
  <sheetFormatPr defaultColWidth="9.140625" defaultRowHeight="15" x14ac:dyDescent="0.25"/>
  <cols>
    <col min="1" max="1" width="11" customWidth="1"/>
    <col min="2" max="2" width="4.5703125" customWidth="1"/>
    <col min="3" max="3" width="7.85546875" customWidth="1"/>
    <col min="4" max="5" width="7.85546875" style="109" customWidth="1"/>
    <col min="6" max="10" width="7.85546875" customWidth="1"/>
    <col min="11" max="11" width="8.42578125" customWidth="1"/>
    <col min="12" max="12" width="7.85546875" customWidth="1"/>
    <col min="13" max="13" width="8.42578125" customWidth="1"/>
    <col min="14" max="14" width="7.85546875" customWidth="1"/>
    <col min="15" max="15" width="7.85546875" style="444" customWidth="1"/>
    <col min="16" max="17" width="7.85546875" customWidth="1"/>
  </cols>
  <sheetData>
    <row r="1" spans="1:20" s="2" customFormat="1" ht="17.25" customHeight="1" x14ac:dyDescent="0.2">
      <c r="A1" s="132" t="s">
        <v>253</v>
      </c>
      <c r="B1" s="41"/>
      <c r="C1" s="41"/>
      <c r="D1" s="106"/>
      <c r="E1" s="106"/>
      <c r="F1" s="41"/>
      <c r="G1" s="41"/>
      <c r="H1" s="41"/>
      <c r="I1" s="41"/>
      <c r="J1" s="41"/>
      <c r="K1" s="41"/>
      <c r="L1" s="41"/>
      <c r="M1" s="41"/>
      <c r="N1" s="261"/>
      <c r="O1" s="261"/>
      <c r="P1" s="41"/>
      <c r="Q1" s="41"/>
    </row>
    <row r="2" spans="1:20" s="3" customFormat="1" ht="17.25" customHeight="1" thickBot="1" x14ac:dyDescent="0.3">
      <c r="A2" s="181" t="s">
        <v>89</v>
      </c>
      <c r="B2" s="42"/>
      <c r="C2" s="42"/>
      <c r="D2" s="107"/>
      <c r="E2" s="107"/>
      <c r="F2" s="42"/>
      <c r="G2" s="42"/>
      <c r="H2" s="42"/>
      <c r="I2" s="42"/>
      <c r="J2" s="42"/>
      <c r="K2" s="42"/>
      <c r="L2" s="42"/>
      <c r="M2" s="42"/>
      <c r="N2" s="42"/>
      <c r="O2" s="107"/>
      <c r="P2" s="42"/>
      <c r="Q2" s="42" t="s">
        <v>0</v>
      </c>
    </row>
    <row r="3" spans="1:20" s="18" customFormat="1" ht="17.25" customHeight="1" x14ac:dyDescent="0.25">
      <c r="A3" s="665" t="s">
        <v>94</v>
      </c>
      <c r="B3" s="667"/>
      <c r="C3" s="665" t="s">
        <v>90</v>
      </c>
      <c r="D3" s="666"/>
      <c r="E3" s="666"/>
      <c r="F3" s="643" t="s">
        <v>91</v>
      </c>
      <c r="G3" s="645"/>
      <c r="H3" s="646"/>
      <c r="I3" s="643" t="s">
        <v>100</v>
      </c>
      <c r="J3" s="645"/>
      <c r="K3" s="645"/>
      <c r="L3" s="645"/>
      <c r="M3" s="646"/>
      <c r="N3" s="643" t="s">
        <v>92</v>
      </c>
      <c r="O3" s="644"/>
      <c r="P3" s="645"/>
      <c r="Q3" s="646"/>
    </row>
    <row r="4" spans="1:20" s="18" customFormat="1" ht="17.25" customHeight="1" x14ac:dyDescent="0.25">
      <c r="A4" s="668"/>
      <c r="B4" s="669"/>
      <c r="C4" s="654" t="s">
        <v>2</v>
      </c>
      <c r="D4" s="672" t="s">
        <v>119</v>
      </c>
      <c r="E4" s="673"/>
      <c r="F4" s="654" t="s">
        <v>2</v>
      </c>
      <c r="G4" s="672" t="s">
        <v>160</v>
      </c>
      <c r="H4" s="676"/>
      <c r="I4" s="654" t="s">
        <v>2</v>
      </c>
      <c r="J4" s="660" t="s">
        <v>36</v>
      </c>
      <c r="K4" s="661"/>
      <c r="L4" s="661"/>
      <c r="M4" s="662"/>
      <c r="N4" s="657" t="s">
        <v>2</v>
      </c>
      <c r="O4" s="651" t="s">
        <v>332</v>
      </c>
      <c r="P4" s="647" t="s">
        <v>115</v>
      </c>
      <c r="Q4" s="648"/>
    </row>
    <row r="5" spans="1:20" s="18" customFormat="1" ht="17.25" customHeight="1" x14ac:dyDescent="0.25">
      <c r="A5" s="668"/>
      <c r="B5" s="669"/>
      <c r="C5" s="655"/>
      <c r="D5" s="674"/>
      <c r="E5" s="675"/>
      <c r="F5" s="655"/>
      <c r="G5" s="674"/>
      <c r="H5" s="677"/>
      <c r="I5" s="655"/>
      <c r="J5" s="660" t="s">
        <v>128</v>
      </c>
      <c r="K5" s="661"/>
      <c r="L5" s="660" t="s">
        <v>129</v>
      </c>
      <c r="M5" s="662"/>
      <c r="N5" s="658"/>
      <c r="O5" s="652"/>
      <c r="P5" s="649"/>
      <c r="Q5" s="650"/>
    </row>
    <row r="6" spans="1:20" s="18" customFormat="1" ht="37.5" customHeight="1" thickBot="1" x14ac:dyDescent="0.3">
      <c r="A6" s="670"/>
      <c r="B6" s="671"/>
      <c r="C6" s="656"/>
      <c r="D6" s="345" t="s">
        <v>113</v>
      </c>
      <c r="E6" s="345" t="s">
        <v>114</v>
      </c>
      <c r="F6" s="656"/>
      <c r="G6" s="345" t="s">
        <v>113</v>
      </c>
      <c r="H6" s="346" t="s">
        <v>114</v>
      </c>
      <c r="I6" s="656"/>
      <c r="J6" s="345" t="s">
        <v>2</v>
      </c>
      <c r="K6" s="345" t="s">
        <v>66</v>
      </c>
      <c r="L6" s="345" t="s">
        <v>2</v>
      </c>
      <c r="M6" s="346" t="s">
        <v>127</v>
      </c>
      <c r="N6" s="659"/>
      <c r="O6" s="653"/>
      <c r="P6" s="345" t="s">
        <v>113</v>
      </c>
      <c r="Q6" s="346" t="s">
        <v>114</v>
      </c>
    </row>
    <row r="7" spans="1:20" s="18" customFormat="1" ht="17.25" customHeight="1" x14ac:dyDescent="0.25">
      <c r="A7" s="663" t="s">
        <v>6</v>
      </c>
      <c r="B7" s="664"/>
      <c r="C7" s="213">
        <v>4123</v>
      </c>
      <c r="D7" s="214">
        <v>4096</v>
      </c>
      <c r="E7" s="214">
        <v>2748</v>
      </c>
      <c r="F7" s="213">
        <v>41720</v>
      </c>
      <c r="G7" s="215">
        <v>24703</v>
      </c>
      <c r="H7" s="216">
        <v>17017</v>
      </c>
      <c r="I7" s="217">
        <v>789486</v>
      </c>
      <c r="J7" s="218">
        <v>465380</v>
      </c>
      <c r="K7" s="218">
        <v>96517</v>
      </c>
      <c r="L7" s="218">
        <v>324106</v>
      </c>
      <c r="M7" s="219">
        <v>79098</v>
      </c>
      <c r="N7" s="202">
        <v>58023</v>
      </c>
      <c r="O7" s="634">
        <v>7650</v>
      </c>
      <c r="P7" s="220">
        <v>27796</v>
      </c>
      <c r="Q7" s="221">
        <v>30227</v>
      </c>
    </row>
    <row r="8" spans="1:20" s="18" customFormat="1" ht="17.25" customHeight="1" x14ac:dyDescent="0.25">
      <c r="A8" s="663" t="s">
        <v>7</v>
      </c>
      <c r="B8" s="664"/>
      <c r="C8" s="213">
        <v>4111</v>
      </c>
      <c r="D8" s="214">
        <v>4089</v>
      </c>
      <c r="E8" s="214">
        <v>2738</v>
      </c>
      <c r="F8" s="213">
        <v>42105</v>
      </c>
      <c r="G8" s="215">
        <v>25277</v>
      </c>
      <c r="H8" s="216">
        <v>16828</v>
      </c>
      <c r="I8" s="217">
        <v>794642</v>
      </c>
      <c r="J8" s="218">
        <v>474327</v>
      </c>
      <c r="K8" s="218">
        <v>101583</v>
      </c>
      <c r="L8" s="218">
        <v>320315</v>
      </c>
      <c r="M8" s="219">
        <v>75698</v>
      </c>
      <c r="N8" s="202">
        <v>57814.800000000119</v>
      </c>
      <c r="O8" s="635">
        <v>8157.5</v>
      </c>
      <c r="P8" s="220">
        <v>28114.6</v>
      </c>
      <c r="Q8" s="221">
        <v>29700.2</v>
      </c>
      <c r="S8" s="489"/>
      <c r="T8" s="489"/>
    </row>
    <row r="9" spans="1:20" s="18" customFormat="1" ht="17.25" customHeight="1" x14ac:dyDescent="0.25">
      <c r="A9" s="663" t="s">
        <v>8</v>
      </c>
      <c r="B9" s="664"/>
      <c r="C9" s="213">
        <v>4095</v>
      </c>
      <c r="D9" s="214">
        <v>4074</v>
      </c>
      <c r="E9" s="214">
        <v>2718</v>
      </c>
      <c r="F9" s="213">
        <v>41739</v>
      </c>
      <c r="G9" s="215">
        <v>25187</v>
      </c>
      <c r="H9" s="216">
        <v>16552</v>
      </c>
      <c r="I9" s="217">
        <v>807950</v>
      </c>
      <c r="J9" s="218">
        <v>488106</v>
      </c>
      <c r="K9" s="218">
        <v>106698</v>
      </c>
      <c r="L9" s="218">
        <v>319844</v>
      </c>
      <c r="M9" s="219">
        <v>74705</v>
      </c>
      <c r="N9" s="202">
        <v>57668.9</v>
      </c>
      <c r="O9" s="635">
        <v>6834.4</v>
      </c>
      <c r="P9" s="220">
        <v>28374.9</v>
      </c>
      <c r="Q9" s="221">
        <v>29294</v>
      </c>
    </row>
    <row r="10" spans="1:20" s="18" customFormat="1" ht="17.25" customHeight="1" x14ac:dyDescent="0.25">
      <c r="A10" s="663" t="s">
        <v>9</v>
      </c>
      <c r="B10" s="664"/>
      <c r="C10" s="213">
        <v>4095</v>
      </c>
      <c r="D10" s="214">
        <v>4074</v>
      </c>
      <c r="E10" s="214">
        <v>2705</v>
      </c>
      <c r="F10" s="213">
        <v>42334</v>
      </c>
      <c r="G10" s="215">
        <v>25764</v>
      </c>
      <c r="H10" s="216">
        <v>16570</v>
      </c>
      <c r="I10" s="217">
        <v>827654</v>
      </c>
      <c r="J10" s="218">
        <v>505983</v>
      </c>
      <c r="K10" s="218">
        <v>111880</v>
      </c>
      <c r="L10" s="218">
        <v>321671</v>
      </c>
      <c r="M10" s="219">
        <v>75218</v>
      </c>
      <c r="N10" s="202">
        <v>58269.099999999933</v>
      </c>
      <c r="O10" s="635">
        <v>6319.7</v>
      </c>
      <c r="P10" s="220">
        <v>29025.1</v>
      </c>
      <c r="Q10" s="221">
        <v>29244</v>
      </c>
    </row>
    <row r="11" spans="1:20" s="18" customFormat="1" ht="17.25" customHeight="1" x14ac:dyDescent="0.25">
      <c r="A11" s="663" t="s">
        <v>10</v>
      </c>
      <c r="B11" s="664"/>
      <c r="C11" s="213">
        <v>4106</v>
      </c>
      <c r="D11" s="214">
        <v>4085</v>
      </c>
      <c r="E11" s="214">
        <v>2707</v>
      </c>
      <c r="F11" s="213">
        <v>43259</v>
      </c>
      <c r="G11" s="215">
        <v>26663</v>
      </c>
      <c r="H11" s="216">
        <v>16596</v>
      </c>
      <c r="I11" s="217">
        <v>854137</v>
      </c>
      <c r="J11" s="218">
        <v>529604</v>
      </c>
      <c r="K11" s="218">
        <v>118549</v>
      </c>
      <c r="L11" s="218">
        <v>324533</v>
      </c>
      <c r="M11" s="219">
        <v>75652</v>
      </c>
      <c r="N11" s="202">
        <v>59128.7</v>
      </c>
      <c r="O11" s="635">
        <v>5223.1000000000004</v>
      </c>
      <c r="P11" s="220">
        <v>29888.3</v>
      </c>
      <c r="Q11" s="221">
        <v>29240.400000000001</v>
      </c>
    </row>
    <row r="12" spans="1:20" s="18" customFormat="1" ht="17.25" customHeight="1" x14ac:dyDescent="0.25">
      <c r="A12" s="663" t="s">
        <v>11</v>
      </c>
      <c r="B12" s="664"/>
      <c r="C12" s="213">
        <v>4115</v>
      </c>
      <c r="D12" s="214">
        <v>4098</v>
      </c>
      <c r="E12" s="214">
        <v>2710</v>
      </c>
      <c r="F12" s="213">
        <v>44091</v>
      </c>
      <c r="G12" s="215">
        <v>27465</v>
      </c>
      <c r="H12" s="216">
        <v>16626</v>
      </c>
      <c r="I12" s="222">
        <v>880251</v>
      </c>
      <c r="J12" s="218">
        <v>551428</v>
      </c>
      <c r="K12" s="218">
        <v>118011</v>
      </c>
      <c r="L12" s="218">
        <v>328823</v>
      </c>
      <c r="M12" s="219">
        <v>76872</v>
      </c>
      <c r="N12" s="202">
        <v>60220.7</v>
      </c>
      <c r="O12" s="635">
        <v>3423.4</v>
      </c>
      <c r="P12" s="220">
        <v>30829</v>
      </c>
      <c r="Q12" s="221">
        <v>29391.7</v>
      </c>
    </row>
    <row r="13" spans="1:20" s="18" customFormat="1" ht="17.25" customHeight="1" x14ac:dyDescent="0.25">
      <c r="A13" s="663" t="s">
        <v>12</v>
      </c>
      <c r="B13" s="664"/>
      <c r="C13" s="213">
        <v>4140</v>
      </c>
      <c r="D13" s="214">
        <v>4125</v>
      </c>
      <c r="E13" s="214">
        <v>2719</v>
      </c>
      <c r="F13" s="213">
        <v>45116</v>
      </c>
      <c r="G13" s="215">
        <v>28222</v>
      </c>
      <c r="H13" s="216">
        <v>16894</v>
      </c>
      <c r="I13" s="222">
        <v>906188</v>
      </c>
      <c r="J13" s="218">
        <v>568966</v>
      </c>
      <c r="K13" s="218">
        <v>118335</v>
      </c>
      <c r="L13" s="218">
        <v>337222</v>
      </c>
      <c r="M13" s="219">
        <v>76723</v>
      </c>
      <c r="N13" s="202">
        <v>61634.9</v>
      </c>
      <c r="O13" s="635">
        <v>3554.1</v>
      </c>
      <c r="P13" s="220">
        <v>31827.9</v>
      </c>
      <c r="Q13" s="221">
        <v>29807</v>
      </c>
    </row>
    <row r="14" spans="1:20" s="18" customFormat="1" ht="17.25" customHeight="1" x14ac:dyDescent="0.25">
      <c r="A14" s="663" t="s">
        <v>55</v>
      </c>
      <c r="B14" s="664"/>
      <c r="C14" s="213">
        <v>4155</v>
      </c>
      <c r="D14" s="214">
        <v>4139</v>
      </c>
      <c r="E14" s="214">
        <v>2729</v>
      </c>
      <c r="F14" s="213">
        <v>46023</v>
      </c>
      <c r="G14" s="156">
        <v>28624</v>
      </c>
      <c r="H14" s="151">
        <v>17399</v>
      </c>
      <c r="I14" s="222">
        <v>926108</v>
      </c>
      <c r="J14" s="218">
        <v>575699</v>
      </c>
      <c r="K14" s="218">
        <v>113042</v>
      </c>
      <c r="L14" s="218">
        <v>350409</v>
      </c>
      <c r="M14" s="219">
        <v>78142</v>
      </c>
      <c r="N14" s="202">
        <v>63004.800000000003</v>
      </c>
      <c r="O14" s="635">
        <v>3928.5</v>
      </c>
      <c r="P14" s="220">
        <v>32452.3</v>
      </c>
      <c r="Q14" s="203">
        <v>30552.5</v>
      </c>
    </row>
    <row r="15" spans="1:20" s="18" customFormat="1" ht="17.25" customHeight="1" x14ac:dyDescent="0.25">
      <c r="A15" s="663" t="s">
        <v>85</v>
      </c>
      <c r="B15" s="664"/>
      <c r="C15" s="213">
        <v>4172</v>
      </c>
      <c r="D15" s="214">
        <v>4156</v>
      </c>
      <c r="E15" s="214">
        <v>2746</v>
      </c>
      <c r="F15" s="213">
        <v>46774</v>
      </c>
      <c r="G15" s="156">
        <v>28759</v>
      </c>
      <c r="H15" s="151">
        <v>18015</v>
      </c>
      <c r="I15" s="222">
        <v>940928</v>
      </c>
      <c r="J15" s="218">
        <v>573442</v>
      </c>
      <c r="K15" s="218">
        <v>109209</v>
      </c>
      <c r="L15" s="218">
        <v>367486</v>
      </c>
      <c r="M15" s="219">
        <v>79825</v>
      </c>
      <c r="N15" s="202">
        <v>64345.3</v>
      </c>
      <c r="O15" s="635">
        <v>4364.8999999999996</v>
      </c>
      <c r="P15" s="220">
        <v>32829.699999999997</v>
      </c>
      <c r="Q15" s="203">
        <v>31515.599999999999</v>
      </c>
    </row>
    <row r="16" spans="1:20" s="18" customFormat="1" ht="17.25" customHeight="1" x14ac:dyDescent="0.25">
      <c r="A16" s="663" t="s">
        <v>196</v>
      </c>
      <c r="B16" s="664"/>
      <c r="C16" s="213">
        <v>4192</v>
      </c>
      <c r="D16" s="214">
        <v>4176</v>
      </c>
      <c r="E16" s="214">
        <v>2778</v>
      </c>
      <c r="F16" s="213">
        <v>48117</v>
      </c>
      <c r="G16" s="156">
        <v>29035</v>
      </c>
      <c r="H16" s="151">
        <v>19082</v>
      </c>
      <c r="I16" s="222">
        <v>952946</v>
      </c>
      <c r="J16" s="218">
        <v>563346</v>
      </c>
      <c r="K16" s="218">
        <v>107738</v>
      </c>
      <c r="L16" s="218">
        <v>389600</v>
      </c>
      <c r="M16" s="219">
        <v>84462</v>
      </c>
      <c r="N16" s="202">
        <v>67040.899999999994</v>
      </c>
      <c r="O16" s="635">
        <v>5312.5</v>
      </c>
      <c r="P16" s="220">
        <v>33463.699999999997</v>
      </c>
      <c r="Q16" s="203">
        <v>33577.199999999997</v>
      </c>
    </row>
    <row r="17" spans="1:17" s="18" customFormat="1" ht="17.25" customHeight="1" thickBot="1" x14ac:dyDescent="0.3">
      <c r="A17" s="663" t="s">
        <v>249</v>
      </c>
      <c r="B17" s="664"/>
      <c r="C17" s="159">
        <v>4214</v>
      </c>
      <c r="D17" s="214">
        <v>4194</v>
      </c>
      <c r="E17" s="214">
        <v>2803</v>
      </c>
      <c r="F17" s="159">
        <v>49201</v>
      </c>
      <c r="G17" s="160">
        <v>29213</v>
      </c>
      <c r="H17" s="161">
        <v>19988</v>
      </c>
      <c r="I17" s="162">
        <v>962348</v>
      </c>
      <c r="J17" s="163">
        <v>555089</v>
      </c>
      <c r="K17" s="218">
        <v>109430</v>
      </c>
      <c r="L17" s="163">
        <v>407259</v>
      </c>
      <c r="M17" s="472">
        <v>90517</v>
      </c>
      <c r="N17" s="202">
        <v>69534.899999999994</v>
      </c>
      <c r="O17" s="636">
        <v>5900.8</v>
      </c>
      <c r="P17" s="220">
        <v>34057.300000000003</v>
      </c>
      <c r="Q17" s="203">
        <v>35477.599999999999</v>
      </c>
    </row>
    <row r="18" spans="1:17" s="8" customFormat="1" ht="17.25" customHeight="1" x14ac:dyDescent="0.2">
      <c r="A18" s="678" t="s">
        <v>250</v>
      </c>
      <c r="B18" s="277" t="s">
        <v>87</v>
      </c>
      <c r="C18" s="279">
        <f>C17-C16</f>
        <v>22</v>
      </c>
      <c r="D18" s="322">
        <f>D17-D16</f>
        <v>18</v>
      </c>
      <c r="E18" s="322">
        <f>E17-E16</f>
        <v>25</v>
      </c>
      <c r="F18" s="279">
        <f t="shared" ref="F18:Q18" si="0">F17-F16</f>
        <v>1084</v>
      </c>
      <c r="G18" s="280">
        <f t="shared" si="0"/>
        <v>178</v>
      </c>
      <c r="H18" s="281">
        <f t="shared" si="0"/>
        <v>906</v>
      </c>
      <c r="I18" s="279">
        <f t="shared" si="0"/>
        <v>9402</v>
      </c>
      <c r="J18" s="280">
        <f t="shared" si="0"/>
        <v>-8257</v>
      </c>
      <c r="K18" s="280">
        <f t="shared" si="0"/>
        <v>1692</v>
      </c>
      <c r="L18" s="280">
        <f t="shared" si="0"/>
        <v>17659</v>
      </c>
      <c r="M18" s="281">
        <f t="shared" si="0"/>
        <v>6055</v>
      </c>
      <c r="N18" s="370">
        <f t="shared" si="0"/>
        <v>2494</v>
      </c>
      <c r="O18" s="280">
        <f t="shared" ref="O18" si="1">O17-O16</f>
        <v>588.30000000000018</v>
      </c>
      <c r="P18" s="280">
        <f t="shared" si="0"/>
        <v>593.60000000000582</v>
      </c>
      <c r="Q18" s="281">
        <f t="shared" si="0"/>
        <v>1900.4000000000015</v>
      </c>
    </row>
    <row r="19" spans="1:17" s="8" customFormat="1" ht="17.25" customHeight="1" x14ac:dyDescent="0.2">
      <c r="A19" s="679"/>
      <c r="B19" s="291" t="s">
        <v>88</v>
      </c>
      <c r="C19" s="292">
        <f>C17/C16-1</f>
        <v>5.2480916030535063E-3</v>
      </c>
      <c r="D19" s="325">
        <f>D17/D16-1</f>
        <v>4.3103448275862988E-3</v>
      </c>
      <c r="E19" s="325">
        <f>E17/E16-1</f>
        <v>8.9992800575953158E-3</v>
      </c>
      <c r="F19" s="292">
        <f t="shared" ref="F19:Q19" si="2">F17/F16-1</f>
        <v>2.252842030883051E-2</v>
      </c>
      <c r="G19" s="293">
        <f t="shared" si="2"/>
        <v>6.1305321164111248E-3</v>
      </c>
      <c r="H19" s="294">
        <f t="shared" si="2"/>
        <v>4.7479299863745883E-2</v>
      </c>
      <c r="I19" s="292">
        <f t="shared" si="2"/>
        <v>9.8662463560370561E-3</v>
      </c>
      <c r="J19" s="293">
        <f t="shared" si="2"/>
        <v>-1.4657066882519776E-2</v>
      </c>
      <c r="K19" s="293">
        <f t="shared" si="2"/>
        <v>1.5704765263880871E-2</v>
      </c>
      <c r="L19" s="293">
        <f t="shared" si="2"/>
        <v>4.5325975359342907E-2</v>
      </c>
      <c r="M19" s="294">
        <f t="shared" si="2"/>
        <v>7.1689043593568647E-2</v>
      </c>
      <c r="N19" s="633">
        <f t="shared" si="2"/>
        <v>3.7201171225326624E-2</v>
      </c>
      <c r="O19" s="293">
        <f t="shared" ref="O19" si="3">O17/O16-1</f>
        <v>0.11073882352941178</v>
      </c>
      <c r="P19" s="293">
        <f t="shared" si="2"/>
        <v>1.7738624240595247E-2</v>
      </c>
      <c r="Q19" s="294">
        <f t="shared" si="2"/>
        <v>5.6597929547431036E-2</v>
      </c>
    </row>
    <row r="20" spans="1:17" s="8" customFormat="1" ht="17.25" customHeight="1" x14ac:dyDescent="0.2">
      <c r="A20" s="680" t="s">
        <v>251</v>
      </c>
      <c r="B20" s="295" t="s">
        <v>87</v>
      </c>
      <c r="C20" s="297">
        <f>C17-C12</f>
        <v>99</v>
      </c>
      <c r="D20" s="326">
        <f>D17-D12</f>
        <v>96</v>
      </c>
      <c r="E20" s="326">
        <f>E17-E12</f>
        <v>93</v>
      </c>
      <c r="F20" s="297">
        <f t="shared" ref="F20:Q20" si="4">F17-F12</f>
        <v>5110</v>
      </c>
      <c r="G20" s="298">
        <f t="shared" si="4"/>
        <v>1748</v>
      </c>
      <c r="H20" s="299">
        <f t="shared" si="4"/>
        <v>3362</v>
      </c>
      <c r="I20" s="297">
        <f t="shared" si="4"/>
        <v>82097</v>
      </c>
      <c r="J20" s="298">
        <f t="shared" si="4"/>
        <v>3661</v>
      </c>
      <c r="K20" s="298">
        <f t="shared" si="4"/>
        <v>-8581</v>
      </c>
      <c r="L20" s="298">
        <f t="shared" si="4"/>
        <v>78436</v>
      </c>
      <c r="M20" s="299">
        <f t="shared" si="4"/>
        <v>13645</v>
      </c>
      <c r="N20" s="372">
        <f t="shared" si="4"/>
        <v>9314.1999999999971</v>
      </c>
      <c r="O20" s="298">
        <f t="shared" ref="O20" si="5">O17-O12</f>
        <v>2477.4</v>
      </c>
      <c r="P20" s="298">
        <f t="shared" si="4"/>
        <v>3228.3000000000029</v>
      </c>
      <c r="Q20" s="299">
        <f t="shared" si="4"/>
        <v>6085.8999999999978</v>
      </c>
    </row>
    <row r="21" spans="1:17" s="8" customFormat="1" ht="17.25" customHeight="1" x14ac:dyDescent="0.2">
      <c r="A21" s="679"/>
      <c r="B21" s="291" t="s">
        <v>88</v>
      </c>
      <c r="C21" s="292">
        <f>C17/C12-1</f>
        <v>2.4058323207776455E-2</v>
      </c>
      <c r="D21" s="325">
        <f>D17/D12-1</f>
        <v>2.3426061493411421E-2</v>
      </c>
      <c r="E21" s="325">
        <f>E17/E12-1</f>
        <v>3.4317343173431825E-2</v>
      </c>
      <c r="F21" s="292">
        <f t="shared" ref="F21:Q21" si="6">F17/F12-1</f>
        <v>0.11589666825429235</v>
      </c>
      <c r="G21" s="293">
        <f t="shared" si="6"/>
        <v>6.3644638630984796E-2</v>
      </c>
      <c r="H21" s="294">
        <f t="shared" si="6"/>
        <v>0.20221340069770233</v>
      </c>
      <c r="I21" s="292">
        <f t="shared" si="6"/>
        <v>9.3265443606425968E-2</v>
      </c>
      <c r="J21" s="293">
        <f t="shared" si="6"/>
        <v>6.6391260509077732E-3</v>
      </c>
      <c r="K21" s="293">
        <f t="shared" si="6"/>
        <v>-7.2713560600283E-2</v>
      </c>
      <c r="L21" s="293">
        <f t="shared" si="6"/>
        <v>0.23853562554930763</v>
      </c>
      <c r="M21" s="294">
        <f t="shared" si="6"/>
        <v>0.17750286190030184</v>
      </c>
      <c r="N21" s="633">
        <f t="shared" si="6"/>
        <v>0.15466774713678189</v>
      </c>
      <c r="O21" s="293">
        <f t="shared" ref="O21" si="7">O17/O12-1</f>
        <v>0.72366653034994455</v>
      </c>
      <c r="P21" s="293">
        <f t="shared" si="6"/>
        <v>0.10471633851243967</v>
      </c>
      <c r="Q21" s="294">
        <f t="shared" si="6"/>
        <v>0.20706185759925422</v>
      </c>
    </row>
    <row r="22" spans="1:17" ht="17.25" customHeight="1" x14ac:dyDescent="0.25">
      <c r="A22" s="680" t="s">
        <v>252</v>
      </c>
      <c r="B22" s="295" t="s">
        <v>87</v>
      </c>
      <c r="C22" s="297">
        <f>C17-C7</f>
        <v>91</v>
      </c>
      <c r="D22" s="326">
        <f>D17-D7</f>
        <v>98</v>
      </c>
      <c r="E22" s="326">
        <f>E17-E7</f>
        <v>55</v>
      </c>
      <c r="F22" s="297">
        <f t="shared" ref="F22:Q22" si="8">F17-F7</f>
        <v>7481</v>
      </c>
      <c r="G22" s="298">
        <f t="shared" si="8"/>
        <v>4510</v>
      </c>
      <c r="H22" s="299">
        <f t="shared" si="8"/>
        <v>2971</v>
      </c>
      <c r="I22" s="297">
        <f t="shared" si="8"/>
        <v>172862</v>
      </c>
      <c r="J22" s="298">
        <f t="shared" si="8"/>
        <v>89709</v>
      </c>
      <c r="K22" s="298">
        <f t="shared" si="8"/>
        <v>12913</v>
      </c>
      <c r="L22" s="298">
        <f t="shared" si="8"/>
        <v>83153</v>
      </c>
      <c r="M22" s="299">
        <f t="shared" si="8"/>
        <v>11419</v>
      </c>
      <c r="N22" s="372">
        <f t="shared" si="8"/>
        <v>11511.899999999994</v>
      </c>
      <c r="O22" s="298">
        <f t="shared" ref="O22" si="9">O17-O7</f>
        <v>-1749.1999999999998</v>
      </c>
      <c r="P22" s="298">
        <f t="shared" si="8"/>
        <v>6261.3000000000029</v>
      </c>
      <c r="Q22" s="299">
        <f t="shared" si="8"/>
        <v>5250.5999999999985</v>
      </c>
    </row>
    <row r="23" spans="1:17" ht="17.25" customHeight="1" thickBot="1" x14ac:dyDescent="0.3">
      <c r="A23" s="681"/>
      <c r="B23" s="300" t="s">
        <v>88</v>
      </c>
      <c r="C23" s="301">
        <f>C17/C7-1</f>
        <v>2.2071307300509435E-2</v>
      </c>
      <c r="D23" s="334">
        <f>D17/D7-1</f>
        <v>2.392578125E-2</v>
      </c>
      <c r="E23" s="334">
        <f>E17/E7-1</f>
        <v>2.001455604075697E-2</v>
      </c>
      <c r="F23" s="301">
        <f t="shared" ref="F23:Q23" si="10">F17/F7-1</f>
        <v>0.17931447746883999</v>
      </c>
      <c r="G23" s="302">
        <f t="shared" si="10"/>
        <v>0.18256891875480719</v>
      </c>
      <c r="H23" s="303">
        <f t="shared" si="10"/>
        <v>0.17459011576658634</v>
      </c>
      <c r="I23" s="301">
        <f t="shared" si="10"/>
        <v>0.21895511763349829</v>
      </c>
      <c r="J23" s="302">
        <f t="shared" si="10"/>
        <v>0.19276505221539386</v>
      </c>
      <c r="K23" s="302">
        <f t="shared" si="10"/>
        <v>0.1337899022970046</v>
      </c>
      <c r="L23" s="302">
        <f t="shared" si="10"/>
        <v>0.25656112506402229</v>
      </c>
      <c r="M23" s="303">
        <f t="shared" si="10"/>
        <v>0.14436521783104506</v>
      </c>
      <c r="N23" s="470">
        <f t="shared" si="10"/>
        <v>0.19840235768574521</v>
      </c>
      <c r="O23" s="302">
        <f t="shared" ref="O23" si="11">O17/O7-1</f>
        <v>-0.22865359477124181</v>
      </c>
      <c r="P23" s="302">
        <f t="shared" si="10"/>
        <v>0.22525903007627002</v>
      </c>
      <c r="Q23" s="303">
        <f t="shared" si="10"/>
        <v>0.17370562741919482</v>
      </c>
    </row>
    <row r="24" spans="1:17" ht="17.25" customHeight="1" x14ac:dyDescent="0.25">
      <c r="A24" s="479" t="s">
        <v>13</v>
      </c>
      <c r="F24" s="94"/>
      <c r="H24" s="177"/>
      <c r="I24" s="178"/>
      <c r="J24" s="178"/>
      <c r="K24" s="180"/>
      <c r="L24" s="642"/>
      <c r="M24" s="642"/>
      <c r="N24" s="40"/>
      <c r="O24" s="40"/>
      <c r="P24" s="179"/>
      <c r="Q24" s="40"/>
    </row>
    <row r="25" spans="1:17" ht="17.25" customHeight="1" x14ac:dyDescent="0.25">
      <c r="A25" s="479" t="s">
        <v>130</v>
      </c>
      <c r="F25" s="94"/>
      <c r="H25" s="177"/>
      <c r="I25" s="178"/>
      <c r="J25" s="178"/>
      <c r="K25" s="180"/>
      <c r="L25" s="642"/>
      <c r="M25" s="642"/>
      <c r="N25" s="40"/>
      <c r="O25" s="40"/>
      <c r="P25" s="179"/>
      <c r="Q25" s="40"/>
    </row>
    <row r="26" spans="1:17" ht="17.25" customHeight="1" x14ac:dyDescent="0.25">
      <c r="A26" s="479" t="s">
        <v>131</v>
      </c>
      <c r="F26" s="94"/>
      <c r="H26" s="177"/>
      <c r="I26" s="178"/>
      <c r="J26" s="178"/>
      <c r="K26" s="180"/>
      <c r="L26" s="642"/>
      <c r="M26" s="642"/>
      <c r="N26" s="40"/>
      <c r="O26" s="40"/>
      <c r="P26" s="179"/>
      <c r="Q26" s="40"/>
    </row>
    <row r="27" spans="1:17" ht="17.25" customHeight="1" x14ac:dyDescent="0.25">
      <c r="A27" s="469" t="s">
        <v>214</v>
      </c>
      <c r="F27" s="94"/>
      <c r="H27" s="177"/>
      <c r="I27" s="178"/>
      <c r="J27" s="178"/>
      <c r="K27" s="180"/>
      <c r="L27" s="642"/>
      <c r="M27" s="642"/>
      <c r="N27" s="40"/>
      <c r="O27" s="40"/>
      <c r="P27" s="179"/>
      <c r="Q27" s="40"/>
    </row>
    <row r="28" spans="1:17" x14ac:dyDescent="0.25">
      <c r="A28" s="480" t="s">
        <v>333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29" spans="1:17" x14ac:dyDescent="0.25"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</row>
    <row r="30" spans="1:17" x14ac:dyDescent="0.25"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1:17" x14ac:dyDescent="0.25"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</row>
  </sheetData>
  <mergeCells count="34">
    <mergeCell ref="A18:A19"/>
    <mergeCell ref="A20:A21"/>
    <mergeCell ref="A22:A23"/>
    <mergeCell ref="A15:B15"/>
    <mergeCell ref="A17:B17"/>
    <mergeCell ref="A16:B16"/>
    <mergeCell ref="A11:B11"/>
    <mergeCell ref="A12:B12"/>
    <mergeCell ref="A13:B13"/>
    <mergeCell ref="A14:B14"/>
    <mergeCell ref="F3:H3"/>
    <mergeCell ref="C3:E3"/>
    <mergeCell ref="C4:C6"/>
    <mergeCell ref="A3:B6"/>
    <mergeCell ref="A7:B7"/>
    <mergeCell ref="A8:B8"/>
    <mergeCell ref="A9:B9"/>
    <mergeCell ref="A10:B10"/>
    <mergeCell ref="D4:E5"/>
    <mergeCell ref="F4:F6"/>
    <mergeCell ref="G4:H5"/>
    <mergeCell ref="I4:I6"/>
    <mergeCell ref="N4:N6"/>
    <mergeCell ref="I3:M3"/>
    <mergeCell ref="J4:M4"/>
    <mergeCell ref="J5:K5"/>
    <mergeCell ref="L5:M5"/>
    <mergeCell ref="L24:M24"/>
    <mergeCell ref="L25:M25"/>
    <mergeCell ref="L26:M26"/>
    <mergeCell ref="L27:M27"/>
    <mergeCell ref="N3:Q3"/>
    <mergeCell ref="P4:Q5"/>
    <mergeCell ref="O4:O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P18:Q23 C18:N23" unlocked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0"/>
  <dimension ref="A1:Z38"/>
  <sheetViews>
    <sheetView zoomScaleNormal="100" workbookViewId="0"/>
  </sheetViews>
  <sheetFormatPr defaultRowHeight="15" x14ac:dyDescent="0.25"/>
  <cols>
    <col min="1" max="1" width="17.85546875" customWidth="1"/>
    <col min="3" max="13" width="7.5703125" customWidth="1"/>
    <col min="14" max="17" width="7.5703125" style="444" customWidth="1"/>
    <col min="18" max="20" width="7.5703125" customWidth="1"/>
  </cols>
  <sheetData>
    <row r="1" spans="1:26" ht="17.25" customHeight="1" x14ac:dyDescent="0.25">
      <c r="A1" s="132" t="s">
        <v>280</v>
      </c>
      <c r="B1" s="65"/>
      <c r="C1" s="65"/>
      <c r="D1" s="65"/>
      <c r="E1" s="65"/>
      <c r="F1" s="65"/>
      <c r="G1" s="82"/>
      <c r="H1" s="82"/>
      <c r="I1" s="65"/>
      <c r="J1" s="65"/>
      <c r="K1" s="65"/>
      <c r="L1" s="65"/>
      <c r="M1" s="65"/>
      <c r="N1" s="106"/>
      <c r="O1" s="106"/>
      <c r="P1" s="106"/>
      <c r="Q1" s="106"/>
      <c r="R1" s="65"/>
      <c r="S1" s="65"/>
      <c r="U1" s="109"/>
      <c r="V1" s="109"/>
      <c r="W1" s="109"/>
      <c r="X1" s="109"/>
    </row>
    <row r="2" spans="1:26" ht="17.25" customHeight="1" thickBot="1" x14ac:dyDescent="0.3">
      <c r="A2" s="181" t="s">
        <v>89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107"/>
      <c r="O2" s="107"/>
      <c r="P2" s="107"/>
      <c r="Q2" s="107"/>
      <c r="R2" s="66"/>
      <c r="S2" s="66"/>
      <c r="U2" s="109"/>
      <c r="V2" s="109"/>
      <c r="W2" s="109"/>
      <c r="X2" s="109"/>
    </row>
    <row r="3" spans="1:26" ht="17.25" customHeight="1" x14ac:dyDescent="0.25">
      <c r="A3" s="760" t="s">
        <v>86</v>
      </c>
      <c r="B3" s="795" t="s">
        <v>54</v>
      </c>
      <c r="C3" s="796"/>
      <c r="D3" s="795" t="s">
        <v>111</v>
      </c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  <c r="S3" s="796"/>
      <c r="U3" s="109"/>
      <c r="V3" s="109"/>
      <c r="W3" s="109"/>
      <c r="X3" s="109"/>
    </row>
    <row r="4" spans="1:26" ht="17.25" customHeight="1" x14ac:dyDescent="0.25">
      <c r="A4" s="761"/>
      <c r="B4" s="819"/>
      <c r="C4" s="783"/>
      <c r="D4" s="789" t="s">
        <v>69</v>
      </c>
      <c r="E4" s="832"/>
      <c r="F4" s="842" t="s">
        <v>70</v>
      </c>
      <c r="G4" s="832"/>
      <c r="H4" s="842" t="s">
        <v>71</v>
      </c>
      <c r="I4" s="832"/>
      <c r="J4" s="842" t="s">
        <v>72</v>
      </c>
      <c r="K4" s="832"/>
      <c r="L4" s="842" t="s">
        <v>73</v>
      </c>
      <c r="M4" s="832"/>
      <c r="N4" s="842" t="s">
        <v>293</v>
      </c>
      <c r="O4" s="832"/>
      <c r="P4" s="842" t="s">
        <v>294</v>
      </c>
      <c r="Q4" s="832"/>
      <c r="R4" s="842" t="s">
        <v>74</v>
      </c>
      <c r="S4" s="830"/>
      <c r="U4" s="109"/>
      <c r="V4" s="109"/>
      <c r="W4" s="109"/>
      <c r="X4" s="109"/>
    </row>
    <row r="5" spans="1:26" ht="17.25" customHeight="1" x14ac:dyDescent="0.25">
      <c r="A5" s="761"/>
      <c r="B5" s="819"/>
      <c r="C5" s="783"/>
      <c r="D5" s="707"/>
      <c r="E5" s="833"/>
      <c r="F5" s="708"/>
      <c r="G5" s="833"/>
      <c r="H5" s="708"/>
      <c r="I5" s="833"/>
      <c r="J5" s="708"/>
      <c r="K5" s="833"/>
      <c r="L5" s="708"/>
      <c r="M5" s="833"/>
      <c r="N5" s="708"/>
      <c r="O5" s="833"/>
      <c r="P5" s="708"/>
      <c r="Q5" s="833"/>
      <c r="R5" s="708" t="s">
        <v>37</v>
      </c>
      <c r="S5" s="709"/>
      <c r="U5" s="109"/>
      <c r="V5" s="109"/>
      <c r="W5" s="109"/>
      <c r="X5" s="109"/>
    </row>
    <row r="6" spans="1:26" ht="17.25" customHeight="1" thickBot="1" x14ac:dyDescent="0.3">
      <c r="A6" s="762"/>
      <c r="B6" s="335" t="s">
        <v>59</v>
      </c>
      <c r="C6" s="343" t="s">
        <v>83</v>
      </c>
      <c r="D6" s="335" t="s">
        <v>59</v>
      </c>
      <c r="E6" s="341" t="s">
        <v>63</v>
      </c>
      <c r="F6" s="338" t="s">
        <v>59</v>
      </c>
      <c r="G6" s="341" t="s">
        <v>63</v>
      </c>
      <c r="H6" s="338" t="s">
        <v>59</v>
      </c>
      <c r="I6" s="341" t="s">
        <v>63</v>
      </c>
      <c r="J6" s="338" t="s">
        <v>59</v>
      </c>
      <c r="K6" s="341" t="s">
        <v>63</v>
      </c>
      <c r="L6" s="338" t="s">
        <v>59</v>
      </c>
      <c r="M6" s="341" t="s">
        <v>63</v>
      </c>
      <c r="N6" s="338" t="s">
        <v>59</v>
      </c>
      <c r="O6" s="341" t="s">
        <v>63</v>
      </c>
      <c r="P6" s="338" t="s">
        <v>59</v>
      </c>
      <c r="Q6" s="341" t="s">
        <v>63</v>
      </c>
      <c r="R6" s="338" t="s">
        <v>59</v>
      </c>
      <c r="S6" s="339" t="s">
        <v>63</v>
      </c>
      <c r="U6" s="109"/>
      <c r="V6" s="109"/>
      <c r="W6" s="109"/>
      <c r="X6" s="109"/>
    </row>
    <row r="7" spans="1:26" ht="17.25" customHeight="1" x14ac:dyDescent="0.25">
      <c r="A7" s="97" t="s">
        <v>15</v>
      </c>
      <c r="B7" s="602">
        <v>844456</v>
      </c>
      <c r="C7" s="508">
        <v>0.87749545902313919</v>
      </c>
      <c r="D7" s="602">
        <v>839814</v>
      </c>
      <c r="E7" s="508">
        <v>0.9945029699593585</v>
      </c>
      <c r="F7" s="501">
        <v>204927</v>
      </c>
      <c r="G7" s="508">
        <v>0.24267338973256156</v>
      </c>
      <c r="H7" s="501">
        <v>60319</v>
      </c>
      <c r="I7" s="508">
        <v>7.1429417281658247E-2</v>
      </c>
      <c r="J7" s="501">
        <v>10354</v>
      </c>
      <c r="K7" s="508">
        <v>1.2261148005343085E-2</v>
      </c>
      <c r="L7" s="501">
        <v>7135</v>
      </c>
      <c r="M7" s="508">
        <v>8.4492264842691619E-3</v>
      </c>
      <c r="N7" s="501">
        <v>458</v>
      </c>
      <c r="O7" s="508">
        <v>5.423609992705363E-4</v>
      </c>
      <c r="P7" s="501">
        <v>499</v>
      </c>
      <c r="Q7" s="508">
        <v>5.9091296645414325E-4</v>
      </c>
      <c r="R7" s="501">
        <v>75</v>
      </c>
      <c r="S7" s="507">
        <v>8.8814574116354196E-5</v>
      </c>
      <c r="U7" s="167"/>
      <c r="V7" s="167"/>
      <c r="W7" s="167"/>
      <c r="X7" s="167"/>
      <c r="Y7" s="167"/>
      <c r="Z7" s="167"/>
    </row>
    <row r="8" spans="1:26" ht="17.25" customHeight="1" x14ac:dyDescent="0.25">
      <c r="A8" s="76" t="s">
        <v>16</v>
      </c>
      <c r="B8" s="413">
        <v>102886</v>
      </c>
      <c r="C8" s="428">
        <v>0.92710970939400761</v>
      </c>
      <c r="D8" s="424">
        <v>101786</v>
      </c>
      <c r="E8" s="428">
        <v>0.98930855509981919</v>
      </c>
      <c r="F8" s="389">
        <v>22092</v>
      </c>
      <c r="G8" s="428">
        <v>0.21472309157708533</v>
      </c>
      <c r="H8" s="389">
        <v>3427</v>
      </c>
      <c r="I8" s="428">
        <v>3.3308710611745035E-2</v>
      </c>
      <c r="J8" s="389">
        <v>4647</v>
      </c>
      <c r="K8" s="428">
        <v>4.5166494955581907E-2</v>
      </c>
      <c r="L8" s="389">
        <v>2898</v>
      </c>
      <c r="M8" s="428">
        <v>2.816709756429446E-2</v>
      </c>
      <c r="N8" s="389">
        <v>440</v>
      </c>
      <c r="O8" s="428">
        <v>4.2765779600723135E-3</v>
      </c>
      <c r="P8" s="389">
        <v>60</v>
      </c>
      <c r="Q8" s="428">
        <v>5.8316972182804268E-4</v>
      </c>
      <c r="R8" s="389">
        <v>69</v>
      </c>
      <c r="S8" s="142">
        <v>6.7064518010224907E-4</v>
      </c>
      <c r="U8" s="167"/>
      <c r="V8" s="167"/>
      <c r="W8" s="167"/>
      <c r="X8" s="167"/>
      <c r="Y8" s="167"/>
      <c r="Z8" s="167"/>
    </row>
    <row r="9" spans="1:26" ht="17.25" customHeight="1" x14ac:dyDescent="0.25">
      <c r="A9" s="76" t="s">
        <v>17</v>
      </c>
      <c r="B9" s="413">
        <v>118340</v>
      </c>
      <c r="C9" s="428">
        <v>0.86562797161875504</v>
      </c>
      <c r="D9" s="424">
        <v>118281</v>
      </c>
      <c r="E9" s="428">
        <v>0.99950143653878654</v>
      </c>
      <c r="F9" s="389">
        <v>24239</v>
      </c>
      <c r="G9" s="428">
        <v>0.20482508027716748</v>
      </c>
      <c r="H9" s="389">
        <v>10332</v>
      </c>
      <c r="I9" s="428">
        <v>8.7307757309447356E-2</v>
      </c>
      <c r="J9" s="389">
        <v>1704</v>
      </c>
      <c r="K9" s="428">
        <v>1.4399188778097009E-2</v>
      </c>
      <c r="L9" s="389">
        <v>1124</v>
      </c>
      <c r="M9" s="428">
        <v>9.4980564475240833E-3</v>
      </c>
      <c r="N9" s="389">
        <v>9</v>
      </c>
      <c r="O9" s="428">
        <v>7.6052053405441944E-5</v>
      </c>
      <c r="P9" s="389">
        <v>42</v>
      </c>
      <c r="Q9" s="428">
        <v>3.5490958255872911E-4</v>
      </c>
      <c r="R9" s="601" t="s">
        <v>78</v>
      </c>
      <c r="S9" s="604" t="s">
        <v>78</v>
      </c>
      <c r="U9" s="167"/>
      <c r="V9" s="167"/>
      <c r="W9" s="167"/>
      <c r="X9" s="167"/>
      <c r="Y9" s="167"/>
      <c r="Z9" s="167"/>
    </row>
    <row r="10" spans="1:26" ht="17.25" customHeight="1" x14ac:dyDescent="0.25">
      <c r="A10" s="76" t="s">
        <v>18</v>
      </c>
      <c r="B10" s="413">
        <v>48483</v>
      </c>
      <c r="C10" s="428">
        <v>0.83381487978536784</v>
      </c>
      <c r="D10" s="424">
        <v>48110</v>
      </c>
      <c r="E10" s="428">
        <v>0.99230658168842689</v>
      </c>
      <c r="F10" s="389">
        <v>16753</v>
      </c>
      <c r="G10" s="428">
        <v>0.34554379885733144</v>
      </c>
      <c r="H10" s="389">
        <v>1246</v>
      </c>
      <c r="I10" s="428">
        <v>2.5699729802198708E-2</v>
      </c>
      <c r="J10" s="389">
        <v>72</v>
      </c>
      <c r="K10" s="428">
        <v>1.4850566177835531E-3</v>
      </c>
      <c r="L10" s="389">
        <v>218</v>
      </c>
      <c r="M10" s="428">
        <v>4.4964214260668689E-3</v>
      </c>
      <c r="N10" s="601" t="s">
        <v>78</v>
      </c>
      <c r="O10" s="601" t="s">
        <v>78</v>
      </c>
      <c r="P10" s="389">
        <v>6</v>
      </c>
      <c r="Q10" s="428">
        <v>1.2375471814862941E-4</v>
      </c>
      <c r="R10" s="601" t="s">
        <v>78</v>
      </c>
      <c r="S10" s="604" t="s">
        <v>78</v>
      </c>
      <c r="U10" s="167"/>
      <c r="V10" s="167"/>
      <c r="W10" s="167"/>
      <c r="X10" s="167"/>
      <c r="Y10" s="167"/>
      <c r="Z10" s="167"/>
    </row>
    <row r="11" spans="1:26" ht="17.25" customHeight="1" x14ac:dyDescent="0.25">
      <c r="A11" s="76" t="s">
        <v>19</v>
      </c>
      <c r="B11" s="413">
        <v>44435</v>
      </c>
      <c r="C11" s="428">
        <v>0.84636483114607342</v>
      </c>
      <c r="D11" s="424">
        <v>44077</v>
      </c>
      <c r="E11" s="428">
        <v>0.99194328794868913</v>
      </c>
      <c r="F11" s="389">
        <v>15039</v>
      </c>
      <c r="G11" s="428">
        <v>0.33844942050185667</v>
      </c>
      <c r="H11" s="389">
        <v>1209</v>
      </c>
      <c r="I11" s="428">
        <v>2.7208281759873974E-2</v>
      </c>
      <c r="J11" s="389">
        <v>11</v>
      </c>
      <c r="K11" s="428">
        <v>2.4755260492854731E-4</v>
      </c>
      <c r="L11" s="389">
        <v>282</v>
      </c>
      <c r="M11" s="428">
        <v>6.3463485990773042E-3</v>
      </c>
      <c r="N11" s="601" t="s">
        <v>78</v>
      </c>
      <c r="O11" s="601" t="s">
        <v>78</v>
      </c>
      <c r="P11" s="601" t="s">
        <v>78</v>
      </c>
      <c r="Q11" s="601" t="s">
        <v>78</v>
      </c>
      <c r="R11" s="601" t="s">
        <v>78</v>
      </c>
      <c r="S11" s="604" t="s">
        <v>78</v>
      </c>
      <c r="U11" s="167"/>
      <c r="V11" s="167"/>
      <c r="W11" s="167"/>
      <c r="X11" s="167"/>
      <c r="Y11" s="167"/>
      <c r="Z11" s="167"/>
    </row>
    <row r="12" spans="1:26" ht="17.25" customHeight="1" x14ac:dyDescent="0.25">
      <c r="A12" s="76" t="s">
        <v>20</v>
      </c>
      <c r="B12" s="413">
        <v>21328</v>
      </c>
      <c r="C12" s="428">
        <v>0.84799809152717587</v>
      </c>
      <c r="D12" s="424">
        <v>20677</v>
      </c>
      <c r="E12" s="428">
        <v>0.96947674418604646</v>
      </c>
      <c r="F12" s="389">
        <v>7567</v>
      </c>
      <c r="G12" s="428">
        <v>0.35479182295573891</v>
      </c>
      <c r="H12" s="389">
        <v>470</v>
      </c>
      <c r="I12" s="428">
        <v>2.2036759189797448E-2</v>
      </c>
      <c r="J12" s="389">
        <v>12</v>
      </c>
      <c r="K12" s="428">
        <v>5.6264066016504122E-4</v>
      </c>
      <c r="L12" s="389">
        <v>22</v>
      </c>
      <c r="M12" s="428">
        <v>1.0315078769692423E-3</v>
      </c>
      <c r="N12" s="601" t="s">
        <v>78</v>
      </c>
      <c r="O12" s="601" t="s">
        <v>78</v>
      </c>
      <c r="P12" s="389">
        <v>21</v>
      </c>
      <c r="Q12" s="428">
        <v>9.8462115528882214E-4</v>
      </c>
      <c r="R12" s="601" t="s">
        <v>78</v>
      </c>
      <c r="S12" s="604" t="s">
        <v>78</v>
      </c>
      <c r="U12" s="167"/>
      <c r="V12" s="167"/>
      <c r="W12" s="167"/>
      <c r="X12" s="167"/>
      <c r="Y12" s="167"/>
      <c r="Z12" s="167"/>
    </row>
    <row r="13" spans="1:26" ht="17.25" customHeight="1" x14ac:dyDescent="0.25">
      <c r="A13" s="76" t="s">
        <v>21</v>
      </c>
      <c r="B13" s="413">
        <v>67533</v>
      </c>
      <c r="C13" s="428">
        <v>0.88988008960337328</v>
      </c>
      <c r="D13" s="424">
        <v>66306</v>
      </c>
      <c r="E13" s="428">
        <v>0.98183110479321223</v>
      </c>
      <c r="F13" s="389">
        <v>20138</v>
      </c>
      <c r="G13" s="428">
        <v>0.29819495653976574</v>
      </c>
      <c r="H13" s="389">
        <v>2404</v>
      </c>
      <c r="I13" s="428">
        <v>3.5597411635792872E-2</v>
      </c>
      <c r="J13" s="389">
        <v>281</v>
      </c>
      <c r="K13" s="428">
        <v>4.1609287311388504E-3</v>
      </c>
      <c r="L13" s="389">
        <v>402</v>
      </c>
      <c r="M13" s="428">
        <v>5.9526453733730177E-3</v>
      </c>
      <c r="N13" s="601" t="s">
        <v>78</v>
      </c>
      <c r="O13" s="601" t="s">
        <v>78</v>
      </c>
      <c r="P13" s="389">
        <v>35</v>
      </c>
      <c r="Q13" s="428">
        <v>5.1826514444789956E-4</v>
      </c>
      <c r="R13" s="601" t="s">
        <v>78</v>
      </c>
      <c r="S13" s="604" t="s">
        <v>78</v>
      </c>
      <c r="U13" s="167"/>
      <c r="V13" s="167"/>
      <c r="W13" s="167"/>
      <c r="X13" s="167"/>
      <c r="Y13" s="167"/>
      <c r="Z13" s="167"/>
    </row>
    <row r="14" spans="1:26" ht="17.25" customHeight="1" x14ac:dyDescent="0.25">
      <c r="A14" s="76" t="s">
        <v>22</v>
      </c>
      <c r="B14" s="413">
        <v>36170</v>
      </c>
      <c r="C14" s="428">
        <v>0.86589102748252422</v>
      </c>
      <c r="D14" s="424">
        <v>35847</v>
      </c>
      <c r="E14" s="428">
        <v>0.99106994747027921</v>
      </c>
      <c r="F14" s="389">
        <v>11494</v>
      </c>
      <c r="G14" s="428">
        <v>0.31777716339507878</v>
      </c>
      <c r="H14" s="389">
        <v>957</v>
      </c>
      <c r="I14" s="428">
        <v>2.6458390931711363E-2</v>
      </c>
      <c r="J14" s="389">
        <v>89</v>
      </c>
      <c r="K14" s="428">
        <v>2.4606027094277024E-3</v>
      </c>
      <c r="L14" s="389">
        <v>173</v>
      </c>
      <c r="M14" s="428">
        <v>4.7829693115841862E-3</v>
      </c>
      <c r="N14" s="601" t="s">
        <v>78</v>
      </c>
      <c r="O14" s="601" t="s">
        <v>78</v>
      </c>
      <c r="P14" s="389">
        <v>80</v>
      </c>
      <c r="Q14" s="428">
        <v>2.211777716339508E-3</v>
      </c>
      <c r="R14" s="601" t="s">
        <v>78</v>
      </c>
      <c r="S14" s="604" t="s">
        <v>78</v>
      </c>
      <c r="U14" s="167"/>
      <c r="V14" s="167"/>
      <c r="W14" s="167"/>
      <c r="X14" s="167"/>
      <c r="Y14" s="167"/>
      <c r="Z14" s="167"/>
    </row>
    <row r="15" spans="1:26" ht="17.25" customHeight="1" x14ac:dyDescent="0.25">
      <c r="A15" s="76" t="s">
        <v>23</v>
      </c>
      <c r="B15" s="413">
        <v>42494</v>
      </c>
      <c r="C15" s="428">
        <v>0.85243731193580741</v>
      </c>
      <c r="D15" s="424">
        <v>42494</v>
      </c>
      <c r="E15" s="428">
        <v>1</v>
      </c>
      <c r="F15" s="389">
        <v>8812</v>
      </c>
      <c r="G15" s="428">
        <v>0.20737045229914811</v>
      </c>
      <c r="H15" s="389">
        <v>4997</v>
      </c>
      <c r="I15" s="428">
        <v>0.11759307196310068</v>
      </c>
      <c r="J15" s="389">
        <v>245</v>
      </c>
      <c r="K15" s="428">
        <v>5.7655198380947899E-3</v>
      </c>
      <c r="L15" s="389">
        <v>407</v>
      </c>
      <c r="M15" s="428">
        <v>9.5778227514472635E-3</v>
      </c>
      <c r="N15" s="601" t="s">
        <v>78</v>
      </c>
      <c r="O15" s="601" t="s">
        <v>78</v>
      </c>
      <c r="P15" s="601" t="s">
        <v>78</v>
      </c>
      <c r="Q15" s="601" t="s">
        <v>78</v>
      </c>
      <c r="R15" s="601" t="s">
        <v>78</v>
      </c>
      <c r="S15" s="604" t="s">
        <v>78</v>
      </c>
      <c r="U15" s="167"/>
      <c r="V15" s="167"/>
      <c r="W15" s="167"/>
      <c r="X15" s="167"/>
      <c r="Y15" s="167"/>
      <c r="Z15" s="167"/>
    </row>
    <row r="16" spans="1:26" ht="17.25" customHeight="1" x14ac:dyDescent="0.25">
      <c r="A16" s="76" t="s">
        <v>24</v>
      </c>
      <c r="B16" s="413">
        <v>41254</v>
      </c>
      <c r="C16" s="428">
        <v>0.86934715724701817</v>
      </c>
      <c r="D16" s="424">
        <v>41236</v>
      </c>
      <c r="E16" s="428">
        <v>0.9995636786735832</v>
      </c>
      <c r="F16" s="389">
        <v>8165</v>
      </c>
      <c r="G16" s="428">
        <v>0.19792020167741309</v>
      </c>
      <c r="H16" s="389">
        <v>4976</v>
      </c>
      <c r="I16" s="428">
        <v>0.1206186066805643</v>
      </c>
      <c r="J16" s="389">
        <v>344</v>
      </c>
      <c r="K16" s="428">
        <v>8.3385853492994617E-3</v>
      </c>
      <c r="L16" s="389">
        <v>196</v>
      </c>
      <c r="M16" s="428">
        <v>4.7510544432055072E-3</v>
      </c>
      <c r="N16" s="601" t="s">
        <v>78</v>
      </c>
      <c r="O16" s="601" t="s">
        <v>78</v>
      </c>
      <c r="P16" s="601" t="s">
        <v>78</v>
      </c>
      <c r="Q16" s="601" t="s">
        <v>78</v>
      </c>
      <c r="R16" s="601" t="s">
        <v>78</v>
      </c>
      <c r="S16" s="604" t="s">
        <v>78</v>
      </c>
      <c r="U16" s="167"/>
      <c r="V16" s="167"/>
      <c r="W16" s="167"/>
      <c r="X16" s="167"/>
      <c r="Y16" s="167"/>
      <c r="Z16" s="167"/>
    </row>
    <row r="17" spans="1:26" ht="17.25" customHeight="1" x14ac:dyDescent="0.25">
      <c r="A17" s="76" t="s">
        <v>25</v>
      </c>
      <c r="B17" s="413">
        <v>39042</v>
      </c>
      <c r="C17" s="428">
        <v>0.85959620423170924</v>
      </c>
      <c r="D17" s="424">
        <v>39041</v>
      </c>
      <c r="E17" s="428">
        <v>0.9999743865580657</v>
      </c>
      <c r="F17" s="389">
        <v>9977</v>
      </c>
      <c r="G17" s="428">
        <v>0.25554531017878185</v>
      </c>
      <c r="H17" s="389">
        <v>3207</v>
      </c>
      <c r="I17" s="428">
        <v>8.2142308283387117E-2</v>
      </c>
      <c r="J17" s="389">
        <v>89</v>
      </c>
      <c r="K17" s="428">
        <v>2.2795963321551151E-3</v>
      </c>
      <c r="L17" s="389">
        <v>42</v>
      </c>
      <c r="M17" s="428">
        <v>1.0757645612417396E-3</v>
      </c>
      <c r="N17" s="601" t="s">
        <v>78</v>
      </c>
      <c r="O17" s="601" t="s">
        <v>78</v>
      </c>
      <c r="P17" s="389">
        <v>25</v>
      </c>
      <c r="Q17" s="428">
        <v>6.4033604835817839E-4</v>
      </c>
      <c r="R17" s="601" t="s">
        <v>78</v>
      </c>
      <c r="S17" s="604" t="s">
        <v>78</v>
      </c>
      <c r="U17" s="167"/>
      <c r="V17" s="167"/>
      <c r="W17" s="167"/>
      <c r="X17" s="167"/>
      <c r="Y17" s="167"/>
      <c r="Z17" s="167"/>
    </row>
    <row r="18" spans="1:26" ht="17.25" customHeight="1" x14ac:dyDescent="0.25">
      <c r="A18" s="76" t="s">
        <v>26</v>
      </c>
      <c r="B18" s="413">
        <v>95171</v>
      </c>
      <c r="C18" s="428">
        <v>0.89036392553091959</v>
      </c>
      <c r="D18" s="424">
        <v>94691</v>
      </c>
      <c r="E18" s="428">
        <v>0.99495644681678241</v>
      </c>
      <c r="F18" s="389">
        <v>23848</v>
      </c>
      <c r="G18" s="428">
        <v>0.25058053398619329</v>
      </c>
      <c r="H18" s="389">
        <v>5153</v>
      </c>
      <c r="I18" s="428">
        <v>5.4144644902333693E-2</v>
      </c>
      <c r="J18" s="389">
        <v>702</v>
      </c>
      <c r="K18" s="428">
        <v>7.3761965304557061E-3</v>
      </c>
      <c r="L18" s="389">
        <v>477</v>
      </c>
      <c r="M18" s="428">
        <v>5.0120309758224669E-3</v>
      </c>
      <c r="N18" s="601" t="s">
        <v>78</v>
      </c>
      <c r="O18" s="601" t="s">
        <v>78</v>
      </c>
      <c r="P18" s="601" t="s">
        <v>78</v>
      </c>
      <c r="Q18" s="601" t="s">
        <v>78</v>
      </c>
      <c r="R18" s="601" t="s">
        <v>78</v>
      </c>
      <c r="S18" s="604" t="s">
        <v>78</v>
      </c>
      <c r="U18" s="167"/>
      <c r="V18" s="167"/>
      <c r="W18" s="167"/>
      <c r="X18" s="167"/>
      <c r="Y18" s="167"/>
      <c r="Z18" s="167"/>
    </row>
    <row r="19" spans="1:26" ht="17.25" customHeight="1" x14ac:dyDescent="0.25">
      <c r="A19" s="76" t="s">
        <v>27</v>
      </c>
      <c r="B19" s="413">
        <v>47594</v>
      </c>
      <c r="C19" s="428">
        <v>0.8506827768642311</v>
      </c>
      <c r="D19" s="424">
        <v>47544</v>
      </c>
      <c r="E19" s="428">
        <v>0.99894944740933733</v>
      </c>
      <c r="F19" s="389">
        <v>9567</v>
      </c>
      <c r="G19" s="428">
        <v>0.20101273269739883</v>
      </c>
      <c r="H19" s="389">
        <v>5443</v>
      </c>
      <c r="I19" s="428">
        <v>0.11436315501954028</v>
      </c>
      <c r="J19" s="389">
        <v>386</v>
      </c>
      <c r="K19" s="428">
        <v>8.1102659999159558E-3</v>
      </c>
      <c r="L19" s="389">
        <v>205</v>
      </c>
      <c r="M19" s="428">
        <v>4.3072656217170236E-3</v>
      </c>
      <c r="N19" s="389">
        <v>9</v>
      </c>
      <c r="O19" s="428">
        <v>1.8909946631928394E-4</v>
      </c>
      <c r="P19" s="389">
        <v>21</v>
      </c>
      <c r="Q19" s="428">
        <v>4.412320880783292E-4</v>
      </c>
      <c r="R19" s="601" t="s">
        <v>78</v>
      </c>
      <c r="S19" s="604" t="s">
        <v>78</v>
      </c>
      <c r="U19" s="167"/>
      <c r="V19" s="167"/>
      <c r="W19" s="167"/>
      <c r="X19" s="167"/>
      <c r="Y19" s="167"/>
      <c r="Z19" s="167"/>
    </row>
    <row r="20" spans="1:26" ht="17.25" customHeight="1" x14ac:dyDescent="0.25">
      <c r="A20" s="76" t="s">
        <v>28</v>
      </c>
      <c r="B20" s="413">
        <v>44881</v>
      </c>
      <c r="C20" s="428">
        <v>0.88325822132131537</v>
      </c>
      <c r="D20" s="424">
        <v>44881</v>
      </c>
      <c r="E20" s="428">
        <v>1</v>
      </c>
      <c r="F20" s="389">
        <v>10657</v>
      </c>
      <c r="G20" s="428">
        <v>0.23745014594148972</v>
      </c>
      <c r="H20" s="389">
        <v>4162</v>
      </c>
      <c r="I20" s="428">
        <v>9.2734119114992977E-2</v>
      </c>
      <c r="J20" s="389">
        <v>388</v>
      </c>
      <c r="K20" s="428">
        <v>8.6450836656937237E-3</v>
      </c>
      <c r="L20" s="389">
        <v>246</v>
      </c>
      <c r="M20" s="428">
        <v>5.4811612931975669E-3</v>
      </c>
      <c r="N20" s="601" t="s">
        <v>78</v>
      </c>
      <c r="O20" s="601" t="s">
        <v>78</v>
      </c>
      <c r="P20" s="389">
        <v>9</v>
      </c>
      <c r="Q20" s="428">
        <v>2.0053029121454513E-4</v>
      </c>
      <c r="R20" s="389">
        <v>6</v>
      </c>
      <c r="S20" s="142">
        <v>1.3368686080969676E-4</v>
      </c>
      <c r="U20" s="167"/>
      <c r="V20" s="167"/>
      <c r="W20" s="167"/>
      <c r="X20" s="167"/>
      <c r="Y20" s="167"/>
      <c r="Z20" s="167"/>
    </row>
    <row r="21" spans="1:26" ht="17.25" customHeight="1" thickBot="1" x14ac:dyDescent="0.3">
      <c r="A21" s="77" t="s">
        <v>29</v>
      </c>
      <c r="B21" s="88">
        <v>94845</v>
      </c>
      <c r="C21" s="147">
        <v>0.9047591792347538</v>
      </c>
      <c r="D21" s="95">
        <v>94843</v>
      </c>
      <c r="E21" s="147">
        <v>0.99997891296325581</v>
      </c>
      <c r="F21" s="30">
        <v>16579</v>
      </c>
      <c r="G21" s="147">
        <v>0.17480099109072697</v>
      </c>
      <c r="H21" s="30">
        <v>12336</v>
      </c>
      <c r="I21" s="147">
        <v>0.13006484263798829</v>
      </c>
      <c r="J21" s="30">
        <v>1384</v>
      </c>
      <c r="K21" s="147">
        <v>1.4592229426959777E-2</v>
      </c>
      <c r="L21" s="30">
        <v>443</v>
      </c>
      <c r="M21" s="147">
        <v>4.6707786388317778E-3</v>
      </c>
      <c r="N21" s="603" t="s">
        <v>78</v>
      </c>
      <c r="O21" s="603" t="s">
        <v>78</v>
      </c>
      <c r="P21" s="30">
        <v>200</v>
      </c>
      <c r="Q21" s="147">
        <v>2.1087036744161527E-3</v>
      </c>
      <c r="R21" s="603" t="s">
        <v>78</v>
      </c>
      <c r="S21" s="605" t="s">
        <v>78</v>
      </c>
      <c r="U21" s="167"/>
      <c r="V21" s="167"/>
      <c r="W21" s="167"/>
      <c r="X21" s="167"/>
      <c r="Y21" s="167"/>
      <c r="Z21" s="167"/>
    </row>
    <row r="22" spans="1:26" ht="17.25" customHeight="1" x14ac:dyDescent="0.25">
      <c r="A22" s="479" t="s">
        <v>168</v>
      </c>
      <c r="B22" s="67"/>
      <c r="C22" s="67"/>
      <c r="D22" s="67"/>
      <c r="E22" s="606"/>
      <c r="F22" s="606"/>
      <c r="G22" s="606"/>
      <c r="H22" s="606"/>
      <c r="I22" s="606"/>
      <c r="J22" s="606"/>
      <c r="K22" s="606"/>
      <c r="L22" s="18"/>
      <c r="M22" s="18"/>
      <c r="N22" s="18"/>
      <c r="O22" s="18"/>
      <c r="P22" s="18"/>
      <c r="Q22" s="18"/>
      <c r="R22" s="18"/>
      <c r="S22" s="18"/>
      <c r="U22" s="109"/>
      <c r="V22" s="109"/>
      <c r="W22" s="109"/>
      <c r="X22" s="109"/>
    </row>
    <row r="23" spans="1:26" ht="17.25" customHeight="1" x14ac:dyDescent="0.25">
      <c r="A23" s="479" t="s">
        <v>221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4"/>
      <c r="M23" s="64"/>
      <c r="R23" s="67"/>
      <c r="S23" s="64"/>
      <c r="U23" s="109"/>
      <c r="V23" s="109"/>
      <c r="W23" s="109"/>
      <c r="X23" s="109"/>
    </row>
    <row r="24" spans="1:26" ht="17.25" customHeight="1" x14ac:dyDescent="0.25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109"/>
      <c r="V24" s="109"/>
      <c r="W24" s="109"/>
      <c r="X24" s="109"/>
    </row>
    <row r="25" spans="1:26" ht="17.25" customHeight="1" x14ac:dyDescent="0.25">
      <c r="A25" s="94"/>
      <c r="T25" s="390"/>
      <c r="U25" s="109"/>
      <c r="V25" s="109"/>
      <c r="W25" s="109"/>
      <c r="X25" s="109"/>
    </row>
    <row r="26" spans="1:26" x14ac:dyDescent="0.25">
      <c r="A26" s="390"/>
      <c r="T26" s="390"/>
    </row>
    <row r="27" spans="1:26" x14ac:dyDescent="0.25">
      <c r="A27" s="390"/>
      <c r="T27" s="390"/>
    </row>
    <row r="28" spans="1:26" x14ac:dyDescent="0.25">
      <c r="A28" s="390"/>
      <c r="T28" s="390"/>
    </row>
    <row r="29" spans="1:26" x14ac:dyDescent="0.25">
      <c r="A29" s="390"/>
      <c r="B29" s="390"/>
      <c r="C29" s="390"/>
      <c r="D29" s="390"/>
      <c r="E29" s="390"/>
      <c r="F29" s="390"/>
      <c r="G29" s="390"/>
      <c r="R29" s="390"/>
      <c r="S29" s="390"/>
      <c r="T29" s="390"/>
    </row>
    <row r="30" spans="1:26" x14ac:dyDescent="0.25">
      <c r="A30" s="390"/>
      <c r="B30" s="390"/>
      <c r="C30" s="390"/>
      <c r="D30" s="390"/>
      <c r="E30" s="390"/>
      <c r="F30" s="390"/>
      <c r="G30" s="390"/>
    </row>
    <row r="31" spans="1:26" x14ac:dyDescent="0.25">
      <c r="A31" s="390"/>
      <c r="B31" s="390"/>
      <c r="C31" s="390"/>
      <c r="D31" s="390"/>
      <c r="E31" s="390"/>
      <c r="F31" s="390"/>
      <c r="G31" s="390"/>
    </row>
    <row r="32" spans="1:26" x14ac:dyDescent="0.25">
      <c r="A32" s="390"/>
      <c r="B32" s="390"/>
      <c r="C32" s="390"/>
      <c r="D32" s="390"/>
      <c r="E32" s="390"/>
      <c r="F32" s="390"/>
      <c r="G32" s="390"/>
    </row>
    <row r="33" spans="1:7" x14ac:dyDescent="0.25">
      <c r="A33" s="390"/>
      <c r="B33" s="390"/>
      <c r="C33" s="390"/>
      <c r="D33" s="390"/>
      <c r="E33" s="390"/>
      <c r="F33" s="390"/>
      <c r="G33" s="390"/>
    </row>
    <row r="34" spans="1:7" x14ac:dyDescent="0.25">
      <c r="A34" s="390"/>
      <c r="B34" s="390"/>
      <c r="C34" s="390"/>
      <c r="D34" s="390"/>
      <c r="E34" s="390"/>
      <c r="F34" s="390"/>
      <c r="G34" s="390"/>
    </row>
    <row r="35" spans="1:7" x14ac:dyDescent="0.25">
      <c r="A35" s="390"/>
      <c r="B35" s="390"/>
      <c r="C35" s="390"/>
      <c r="D35" s="390"/>
      <c r="E35" s="390"/>
      <c r="F35" s="390"/>
      <c r="G35" s="390"/>
    </row>
    <row r="36" spans="1:7" x14ac:dyDescent="0.25">
      <c r="A36" s="390"/>
      <c r="B36" s="390"/>
      <c r="C36" s="390"/>
      <c r="D36" s="390"/>
      <c r="E36" s="390"/>
      <c r="F36" s="390"/>
      <c r="G36" s="390"/>
    </row>
    <row r="37" spans="1:7" x14ac:dyDescent="0.25">
      <c r="A37" s="390"/>
      <c r="B37" s="390"/>
      <c r="C37" s="390"/>
      <c r="D37" s="390"/>
      <c r="E37" s="390"/>
      <c r="F37" s="390"/>
      <c r="G37" s="390"/>
    </row>
    <row r="38" spans="1:7" x14ac:dyDescent="0.25">
      <c r="A38" s="390"/>
      <c r="B38" s="390"/>
      <c r="C38" s="390"/>
      <c r="D38" s="390"/>
      <c r="E38" s="390"/>
      <c r="F38" s="390"/>
      <c r="G38" s="390"/>
    </row>
  </sheetData>
  <mergeCells count="11">
    <mergeCell ref="D3:S3"/>
    <mergeCell ref="A3:A6"/>
    <mergeCell ref="B3:C5"/>
    <mergeCell ref="R4:S5"/>
    <mergeCell ref="D4:E5"/>
    <mergeCell ref="F4:G5"/>
    <mergeCell ref="H4:I5"/>
    <mergeCell ref="J4:K5"/>
    <mergeCell ref="L4:M5"/>
    <mergeCell ref="N4:O5"/>
    <mergeCell ref="P4:Q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T36"/>
  <sheetViews>
    <sheetView zoomScaleNormal="100" workbookViewId="0"/>
  </sheetViews>
  <sheetFormatPr defaultColWidth="9.140625" defaultRowHeight="15" x14ac:dyDescent="0.25"/>
  <cols>
    <col min="1" max="1" width="12.85546875" style="16" customWidth="1"/>
    <col min="2" max="2" width="5.7109375" style="16" customWidth="1"/>
    <col min="3" max="17" width="7.140625" style="16" customWidth="1"/>
    <col min="18" max="16384" width="9.140625" style="16"/>
  </cols>
  <sheetData>
    <row r="1" spans="1:20" s="2" customFormat="1" ht="17.25" customHeight="1" x14ac:dyDescent="0.2">
      <c r="A1" s="106" t="s">
        <v>281</v>
      </c>
      <c r="B1" s="106"/>
      <c r="F1" s="106"/>
      <c r="G1" s="106"/>
      <c r="H1" s="106"/>
      <c r="J1" s="106"/>
      <c r="M1" s="106"/>
      <c r="N1" s="261"/>
      <c r="P1" s="106"/>
    </row>
    <row r="2" spans="1:20" s="3" customFormat="1" ht="17.25" customHeight="1" thickBot="1" x14ac:dyDescent="0.3">
      <c r="A2" s="181" t="s">
        <v>89</v>
      </c>
      <c r="B2" s="107"/>
      <c r="F2" s="107"/>
      <c r="G2" s="107"/>
      <c r="H2" s="107"/>
      <c r="J2" s="107"/>
      <c r="M2" s="107"/>
      <c r="P2" s="107"/>
    </row>
    <row r="3" spans="1:20" s="24" customFormat="1" ht="24.75" customHeight="1" x14ac:dyDescent="0.25">
      <c r="A3" s="665" t="s">
        <v>93</v>
      </c>
      <c r="B3" s="667"/>
      <c r="C3" s="643" t="s">
        <v>202</v>
      </c>
      <c r="D3" s="843"/>
      <c r="E3" s="844"/>
      <c r="F3" s="769" t="s">
        <v>211</v>
      </c>
      <c r="G3" s="857"/>
      <c r="H3" s="858"/>
      <c r="I3" s="643" t="s">
        <v>201</v>
      </c>
      <c r="J3" s="645"/>
      <c r="K3" s="645"/>
      <c r="L3" s="645"/>
      <c r="M3" s="645"/>
      <c r="N3" s="645"/>
      <c r="O3" s="645"/>
      <c r="P3" s="645"/>
      <c r="Q3" s="646"/>
    </row>
    <row r="4" spans="1:20" s="24" customFormat="1" ht="17.25" customHeight="1" x14ac:dyDescent="0.25">
      <c r="A4" s="668"/>
      <c r="B4" s="669"/>
      <c r="C4" s="654" t="s">
        <v>2</v>
      </c>
      <c r="D4" s="660" t="s">
        <v>36</v>
      </c>
      <c r="E4" s="845"/>
      <c r="F4" s="763" t="s">
        <v>2</v>
      </c>
      <c r="G4" s="851" t="s">
        <v>36</v>
      </c>
      <c r="H4" s="852"/>
      <c r="I4" s="846" t="s">
        <v>2</v>
      </c>
      <c r="J4" s="781" t="s">
        <v>155</v>
      </c>
      <c r="K4" s="859"/>
      <c r="L4" s="660" t="s">
        <v>157</v>
      </c>
      <c r="M4" s="661"/>
      <c r="N4" s="661"/>
      <c r="O4" s="661"/>
      <c r="P4" s="661"/>
      <c r="Q4" s="662"/>
    </row>
    <row r="5" spans="1:20" s="24" customFormat="1" ht="24.75" customHeight="1" x14ac:dyDescent="0.25">
      <c r="A5" s="668"/>
      <c r="B5" s="669"/>
      <c r="C5" s="655"/>
      <c r="D5" s="660" t="s">
        <v>223</v>
      </c>
      <c r="E5" s="672" t="s">
        <v>52</v>
      </c>
      <c r="F5" s="855"/>
      <c r="G5" s="660" t="s">
        <v>212</v>
      </c>
      <c r="H5" s="852" t="s">
        <v>213</v>
      </c>
      <c r="I5" s="847"/>
      <c r="J5" s="859"/>
      <c r="K5" s="859"/>
      <c r="L5" s="660" t="s">
        <v>224</v>
      </c>
      <c r="M5" s="661"/>
      <c r="N5" s="661"/>
      <c r="O5" s="660" t="s">
        <v>156</v>
      </c>
      <c r="P5" s="661"/>
      <c r="Q5" s="662"/>
    </row>
    <row r="6" spans="1:20" s="24" customFormat="1" ht="24.75" customHeight="1" thickBot="1" x14ac:dyDescent="0.3">
      <c r="A6" s="670"/>
      <c r="B6" s="671"/>
      <c r="C6" s="656"/>
      <c r="D6" s="849"/>
      <c r="E6" s="850"/>
      <c r="F6" s="856"/>
      <c r="G6" s="853"/>
      <c r="H6" s="854"/>
      <c r="I6" s="848"/>
      <c r="J6" s="344" t="s">
        <v>4</v>
      </c>
      <c r="K6" s="344" t="s">
        <v>56</v>
      </c>
      <c r="L6" s="449" t="s">
        <v>2</v>
      </c>
      <c r="M6" s="449" t="s">
        <v>4</v>
      </c>
      <c r="N6" s="449" t="s">
        <v>56</v>
      </c>
      <c r="O6" s="449" t="s">
        <v>2</v>
      </c>
      <c r="P6" s="449" t="s">
        <v>4</v>
      </c>
      <c r="Q6" s="346" t="s">
        <v>56</v>
      </c>
    </row>
    <row r="7" spans="1:20" ht="15.75" customHeight="1" x14ac:dyDescent="0.25">
      <c r="A7" s="663" t="s">
        <v>6</v>
      </c>
      <c r="B7" s="664"/>
      <c r="C7" s="429">
        <v>3415</v>
      </c>
      <c r="D7" s="454">
        <v>421</v>
      </c>
      <c r="E7" s="14">
        <v>2994</v>
      </c>
      <c r="F7" s="443">
        <v>4394</v>
      </c>
      <c r="G7" s="454">
        <v>2098</v>
      </c>
      <c r="H7" s="15">
        <v>2296</v>
      </c>
      <c r="I7" s="397">
        <v>70723</v>
      </c>
      <c r="J7" s="442">
        <v>23553</v>
      </c>
      <c r="K7" s="391">
        <v>47170</v>
      </c>
      <c r="L7" s="391">
        <v>27892</v>
      </c>
      <c r="M7" s="391">
        <v>10640</v>
      </c>
      <c r="N7" s="391">
        <v>17252</v>
      </c>
      <c r="O7" s="391">
        <v>42831</v>
      </c>
      <c r="P7" s="455">
        <v>12913</v>
      </c>
      <c r="Q7" s="396">
        <v>29918</v>
      </c>
      <c r="S7" s="25"/>
      <c r="T7" s="25"/>
    </row>
    <row r="8" spans="1:20" ht="15.75" customHeight="1" x14ac:dyDescent="0.25">
      <c r="A8" s="663" t="s">
        <v>7</v>
      </c>
      <c r="B8" s="664"/>
      <c r="C8" s="429">
        <v>3402</v>
      </c>
      <c r="D8" s="454">
        <v>404</v>
      </c>
      <c r="E8" s="14">
        <v>2998</v>
      </c>
      <c r="F8" s="443">
        <v>4374</v>
      </c>
      <c r="G8" s="454">
        <v>2120</v>
      </c>
      <c r="H8" s="15">
        <v>2254</v>
      </c>
      <c r="I8" s="397">
        <v>71791</v>
      </c>
      <c r="J8" s="442">
        <v>23749</v>
      </c>
      <c r="K8" s="391">
        <v>48042</v>
      </c>
      <c r="L8" s="391">
        <v>26162</v>
      </c>
      <c r="M8" s="391">
        <v>9899</v>
      </c>
      <c r="N8" s="391">
        <v>16263</v>
      </c>
      <c r="O8" s="391">
        <v>45629</v>
      </c>
      <c r="P8" s="455">
        <v>13850</v>
      </c>
      <c r="Q8" s="396">
        <v>31779</v>
      </c>
      <c r="S8" s="25"/>
      <c r="T8" s="25"/>
    </row>
    <row r="9" spans="1:20" ht="15.75" customHeight="1" x14ac:dyDescent="0.25">
      <c r="A9" s="663" t="s">
        <v>8</v>
      </c>
      <c r="B9" s="664"/>
      <c r="C9" s="429">
        <v>3448</v>
      </c>
      <c r="D9" s="454">
        <v>394</v>
      </c>
      <c r="E9" s="14">
        <v>3054</v>
      </c>
      <c r="F9" s="443">
        <v>4041</v>
      </c>
      <c r="G9" s="454">
        <v>1938</v>
      </c>
      <c r="H9" s="15">
        <v>2103</v>
      </c>
      <c r="I9" s="397">
        <v>72110</v>
      </c>
      <c r="J9" s="442">
        <v>23733</v>
      </c>
      <c r="K9" s="391">
        <v>48377</v>
      </c>
      <c r="L9" s="391">
        <v>24851</v>
      </c>
      <c r="M9" s="391">
        <v>9330</v>
      </c>
      <c r="N9" s="391">
        <v>15521</v>
      </c>
      <c r="O9" s="391">
        <v>47259</v>
      </c>
      <c r="P9" s="455">
        <v>14403</v>
      </c>
      <c r="Q9" s="396">
        <v>32856</v>
      </c>
      <c r="S9" s="25"/>
      <c r="T9" s="25"/>
    </row>
    <row r="10" spans="1:20" ht="15.75" customHeight="1" x14ac:dyDescent="0.25">
      <c r="A10" s="663" t="s">
        <v>9</v>
      </c>
      <c r="B10" s="664"/>
      <c r="C10" s="429">
        <v>3509</v>
      </c>
      <c r="D10" s="454">
        <v>385</v>
      </c>
      <c r="E10" s="14">
        <v>3124</v>
      </c>
      <c r="F10" s="443">
        <v>3909</v>
      </c>
      <c r="G10" s="454">
        <v>1886</v>
      </c>
      <c r="H10" s="15">
        <v>2023</v>
      </c>
      <c r="I10" s="397">
        <v>73629</v>
      </c>
      <c r="J10" s="442">
        <v>23986</v>
      </c>
      <c r="K10" s="391">
        <v>49643</v>
      </c>
      <c r="L10" s="391">
        <v>24035</v>
      </c>
      <c r="M10" s="391">
        <v>8938</v>
      </c>
      <c r="N10" s="391">
        <v>15097</v>
      </c>
      <c r="O10" s="391">
        <v>49594</v>
      </c>
      <c r="P10" s="455">
        <v>15048</v>
      </c>
      <c r="Q10" s="396">
        <v>34546</v>
      </c>
      <c r="S10" s="25"/>
      <c r="T10" s="25"/>
    </row>
    <row r="11" spans="1:20" ht="15.75" customHeight="1" x14ac:dyDescent="0.25">
      <c r="A11" s="663" t="s">
        <v>10</v>
      </c>
      <c r="B11" s="664"/>
      <c r="C11" s="429">
        <v>3561</v>
      </c>
      <c r="D11" s="454">
        <v>383</v>
      </c>
      <c r="E11" s="14">
        <v>3178</v>
      </c>
      <c r="F11" s="443">
        <v>3851</v>
      </c>
      <c r="G11" s="454">
        <v>1920</v>
      </c>
      <c r="H11" s="15">
        <v>1931</v>
      </c>
      <c r="I11" s="397">
        <v>75848</v>
      </c>
      <c r="J11" s="442">
        <v>24542</v>
      </c>
      <c r="K11" s="391">
        <v>51306</v>
      </c>
      <c r="L11" s="391">
        <v>23877</v>
      </c>
      <c r="M11" s="391">
        <v>8894</v>
      </c>
      <c r="N11" s="391">
        <v>14983</v>
      </c>
      <c r="O11" s="391">
        <v>51971</v>
      </c>
      <c r="P11" s="455">
        <v>15648</v>
      </c>
      <c r="Q11" s="396">
        <v>36323</v>
      </c>
      <c r="S11" s="25"/>
      <c r="T11" s="25"/>
    </row>
    <row r="12" spans="1:20" ht="15.75" customHeight="1" x14ac:dyDescent="0.25">
      <c r="A12" s="663" t="s">
        <v>11</v>
      </c>
      <c r="B12" s="664"/>
      <c r="C12" s="429">
        <v>3652</v>
      </c>
      <c r="D12" s="454">
        <v>376</v>
      </c>
      <c r="E12" s="14">
        <v>3276</v>
      </c>
      <c r="F12" s="443">
        <v>3738</v>
      </c>
      <c r="G12" s="454">
        <v>1951</v>
      </c>
      <c r="H12" s="15">
        <v>1787</v>
      </c>
      <c r="I12" s="397">
        <v>78717</v>
      </c>
      <c r="J12" s="442">
        <v>25307</v>
      </c>
      <c r="K12" s="391">
        <v>53410</v>
      </c>
      <c r="L12" s="391">
        <v>23880</v>
      </c>
      <c r="M12" s="391">
        <v>8833</v>
      </c>
      <c r="N12" s="391">
        <v>15047</v>
      </c>
      <c r="O12" s="391">
        <v>54837</v>
      </c>
      <c r="P12" s="455">
        <v>16474</v>
      </c>
      <c r="Q12" s="396">
        <v>38363</v>
      </c>
      <c r="S12" s="25"/>
      <c r="T12" s="25"/>
    </row>
    <row r="13" spans="1:20" ht="15.75" customHeight="1" x14ac:dyDescent="0.25">
      <c r="A13" s="663" t="s">
        <v>12</v>
      </c>
      <c r="B13" s="664"/>
      <c r="C13" s="429">
        <v>3737</v>
      </c>
      <c r="D13" s="454">
        <v>349</v>
      </c>
      <c r="E13" s="14">
        <v>3388</v>
      </c>
      <c r="F13" s="443">
        <v>3541</v>
      </c>
      <c r="G13" s="454">
        <v>1939</v>
      </c>
      <c r="H13" s="15">
        <v>1602</v>
      </c>
      <c r="I13" s="397">
        <v>81644</v>
      </c>
      <c r="J13" s="442">
        <v>25992</v>
      </c>
      <c r="K13" s="391">
        <v>55652</v>
      </c>
      <c r="L13" s="391">
        <v>22721</v>
      </c>
      <c r="M13" s="391">
        <v>8382</v>
      </c>
      <c r="N13" s="391">
        <v>14339</v>
      </c>
      <c r="O13" s="391">
        <v>58923</v>
      </c>
      <c r="P13" s="455">
        <v>17610</v>
      </c>
      <c r="Q13" s="396">
        <v>41313</v>
      </c>
      <c r="S13" s="25"/>
      <c r="T13" s="25"/>
    </row>
    <row r="14" spans="1:20" ht="15.75" customHeight="1" x14ac:dyDescent="0.25">
      <c r="A14" s="663" t="s">
        <v>55</v>
      </c>
      <c r="B14" s="664"/>
      <c r="C14" s="429">
        <v>3863</v>
      </c>
      <c r="D14" s="454">
        <v>332</v>
      </c>
      <c r="E14" s="14">
        <v>3531</v>
      </c>
      <c r="F14" s="443">
        <v>3417</v>
      </c>
      <c r="G14" s="454">
        <v>1892</v>
      </c>
      <c r="H14" s="15">
        <v>1525</v>
      </c>
      <c r="I14" s="397">
        <v>95631</v>
      </c>
      <c r="J14" s="442">
        <v>30667</v>
      </c>
      <c r="K14" s="391">
        <v>64964</v>
      </c>
      <c r="L14" s="391">
        <v>21953</v>
      </c>
      <c r="M14" s="391">
        <v>8012</v>
      </c>
      <c r="N14" s="391">
        <v>13941</v>
      </c>
      <c r="O14" s="391">
        <v>73678</v>
      </c>
      <c r="P14" s="455">
        <v>22655</v>
      </c>
      <c r="Q14" s="396">
        <v>51023</v>
      </c>
      <c r="S14" s="25"/>
      <c r="T14" s="25"/>
    </row>
    <row r="15" spans="1:20" ht="15.75" customHeight="1" x14ac:dyDescent="0.25">
      <c r="A15" s="663" t="s">
        <v>85</v>
      </c>
      <c r="B15" s="664"/>
      <c r="C15" s="429">
        <v>3918</v>
      </c>
      <c r="D15" s="454">
        <v>329</v>
      </c>
      <c r="E15" s="14">
        <v>3589</v>
      </c>
      <c r="F15" s="443">
        <v>3387</v>
      </c>
      <c r="G15" s="454">
        <v>1909</v>
      </c>
      <c r="H15" s="15">
        <v>1478</v>
      </c>
      <c r="I15" s="397">
        <v>101983</v>
      </c>
      <c r="J15" s="442">
        <v>32879</v>
      </c>
      <c r="K15" s="391">
        <v>69104</v>
      </c>
      <c r="L15" s="391">
        <v>21295</v>
      </c>
      <c r="M15" s="391">
        <v>7736</v>
      </c>
      <c r="N15" s="391">
        <v>13559</v>
      </c>
      <c r="O15" s="391">
        <v>80688</v>
      </c>
      <c r="P15" s="455">
        <v>25143</v>
      </c>
      <c r="Q15" s="396">
        <v>55545</v>
      </c>
      <c r="S15" s="25"/>
      <c r="T15" s="25"/>
    </row>
    <row r="16" spans="1:20" ht="15.75" customHeight="1" x14ac:dyDescent="0.25">
      <c r="A16" s="663" t="s">
        <v>196</v>
      </c>
      <c r="B16" s="664"/>
      <c r="C16" s="429">
        <v>3959</v>
      </c>
      <c r="D16" s="454">
        <v>321</v>
      </c>
      <c r="E16" s="14">
        <v>3638</v>
      </c>
      <c r="F16" s="443">
        <v>3459</v>
      </c>
      <c r="G16" s="454">
        <v>1935</v>
      </c>
      <c r="H16" s="15">
        <v>1524</v>
      </c>
      <c r="I16" s="397">
        <v>110940</v>
      </c>
      <c r="J16" s="442">
        <v>36134</v>
      </c>
      <c r="K16" s="391">
        <v>74806</v>
      </c>
      <c r="L16" s="391">
        <v>22235</v>
      </c>
      <c r="M16" s="391">
        <v>8022</v>
      </c>
      <c r="N16" s="391">
        <v>14213</v>
      </c>
      <c r="O16" s="391">
        <v>88705</v>
      </c>
      <c r="P16" s="455">
        <v>28112</v>
      </c>
      <c r="Q16" s="396">
        <v>60593</v>
      </c>
      <c r="S16" s="25"/>
      <c r="T16" s="25"/>
    </row>
    <row r="17" spans="1:20" ht="15.75" customHeight="1" thickBot="1" x14ac:dyDescent="0.3">
      <c r="A17" s="813" t="s">
        <v>249</v>
      </c>
      <c r="B17" s="814"/>
      <c r="C17" s="429">
        <v>3995</v>
      </c>
      <c r="D17" s="454">
        <v>322</v>
      </c>
      <c r="E17" s="14">
        <v>3673</v>
      </c>
      <c r="F17" s="443">
        <v>3521</v>
      </c>
      <c r="G17" s="454">
        <v>1960</v>
      </c>
      <c r="H17" s="15">
        <v>1561</v>
      </c>
      <c r="I17" s="397">
        <v>114108</v>
      </c>
      <c r="J17" s="442">
        <v>37532</v>
      </c>
      <c r="K17" s="391">
        <v>76576</v>
      </c>
      <c r="L17" s="391">
        <v>22345</v>
      </c>
      <c r="M17" s="391">
        <v>8036</v>
      </c>
      <c r="N17" s="391">
        <v>14309</v>
      </c>
      <c r="O17" s="391">
        <v>91763</v>
      </c>
      <c r="P17" s="455">
        <v>29496</v>
      </c>
      <c r="Q17" s="396">
        <v>62267</v>
      </c>
      <c r="S17" s="25"/>
      <c r="T17" s="25"/>
    </row>
    <row r="18" spans="1:20" s="8" customFormat="1" ht="15.75" customHeight="1" x14ac:dyDescent="0.2">
      <c r="A18" s="812" t="s">
        <v>250</v>
      </c>
      <c r="B18" s="287" t="s">
        <v>87</v>
      </c>
      <c r="C18" s="279">
        <f>C17-C16</f>
        <v>36</v>
      </c>
      <c r="D18" s="280">
        <f t="shared" ref="D18:N18" si="0">D17-D16</f>
        <v>1</v>
      </c>
      <c r="E18" s="380">
        <f t="shared" si="0"/>
        <v>35</v>
      </c>
      <c r="F18" s="370">
        <f>F17-F16</f>
        <v>62</v>
      </c>
      <c r="G18" s="380">
        <f>G17-G16</f>
        <v>25</v>
      </c>
      <c r="H18" s="281">
        <f>H17-H16</f>
        <v>37</v>
      </c>
      <c r="I18" s="279">
        <f t="shared" si="0"/>
        <v>3168</v>
      </c>
      <c r="J18" s="280">
        <f t="shared" si="0"/>
        <v>1398</v>
      </c>
      <c r="K18" s="280">
        <f t="shared" si="0"/>
        <v>1770</v>
      </c>
      <c r="L18" s="280">
        <f t="shared" si="0"/>
        <v>110</v>
      </c>
      <c r="M18" s="280">
        <f t="shared" si="0"/>
        <v>14</v>
      </c>
      <c r="N18" s="280">
        <f t="shared" si="0"/>
        <v>96</v>
      </c>
      <c r="O18" s="280">
        <f>O17-O16</f>
        <v>3058</v>
      </c>
      <c r="P18" s="280">
        <f>P17-P16</f>
        <v>1384</v>
      </c>
      <c r="Q18" s="281">
        <f>Q17-Q16</f>
        <v>1674</v>
      </c>
      <c r="S18" s="25"/>
      <c r="T18" s="25"/>
    </row>
    <row r="19" spans="1:20" s="8" customFormat="1" ht="15.75" customHeight="1" x14ac:dyDescent="0.2">
      <c r="A19" s="679"/>
      <c r="B19" s="282" t="s">
        <v>88</v>
      </c>
      <c r="C19" s="284">
        <f>C17/C16-1</f>
        <v>9.0932053548875569E-3</v>
      </c>
      <c r="D19" s="285">
        <f t="shared" ref="D19:N19" si="1">D17/D16-1</f>
        <v>3.1152647975076775E-3</v>
      </c>
      <c r="E19" s="381">
        <f t="shared" si="1"/>
        <v>9.6206706981858403E-3</v>
      </c>
      <c r="F19" s="371">
        <f>F17/F16-1</f>
        <v>1.7924255565192171E-2</v>
      </c>
      <c r="G19" s="381">
        <f>G17/G16-1</f>
        <v>1.2919896640826822E-2</v>
      </c>
      <c r="H19" s="286">
        <f>H17/H16-1</f>
        <v>2.4278215223097144E-2</v>
      </c>
      <c r="I19" s="284">
        <f t="shared" si="1"/>
        <v>2.8555976203353151E-2</v>
      </c>
      <c r="J19" s="285">
        <f t="shared" si="1"/>
        <v>3.8689323075220106E-2</v>
      </c>
      <c r="K19" s="285">
        <f t="shared" si="1"/>
        <v>2.3661203646766271E-2</v>
      </c>
      <c r="L19" s="285">
        <f t="shared" si="1"/>
        <v>4.947155385653268E-3</v>
      </c>
      <c r="M19" s="285">
        <f t="shared" si="1"/>
        <v>1.7452006980802626E-3</v>
      </c>
      <c r="N19" s="285">
        <f t="shared" si="1"/>
        <v>6.7543797931470806E-3</v>
      </c>
      <c r="O19" s="285">
        <f>O17/O16-1</f>
        <v>3.4473817710388266E-2</v>
      </c>
      <c r="P19" s="285">
        <f>P17/P16-1</f>
        <v>4.9231644849174749E-2</v>
      </c>
      <c r="Q19" s="286">
        <f>Q17/Q16-1</f>
        <v>2.7626953608502536E-2</v>
      </c>
      <c r="S19" s="25"/>
      <c r="T19" s="25"/>
    </row>
    <row r="20" spans="1:20" s="8" customFormat="1" ht="15.75" customHeight="1" x14ac:dyDescent="0.2">
      <c r="A20" s="680" t="s">
        <v>251</v>
      </c>
      <c r="B20" s="295" t="s">
        <v>87</v>
      </c>
      <c r="C20" s="297">
        <f>C17-C12</f>
        <v>343</v>
      </c>
      <c r="D20" s="298">
        <f t="shared" ref="D20:N20" si="2">D17-D12</f>
        <v>-54</v>
      </c>
      <c r="E20" s="382">
        <f t="shared" si="2"/>
        <v>397</v>
      </c>
      <c r="F20" s="372">
        <f>F17-F12</f>
        <v>-217</v>
      </c>
      <c r="G20" s="382">
        <f>G17-G12</f>
        <v>9</v>
      </c>
      <c r="H20" s="299">
        <f>H17-H12</f>
        <v>-226</v>
      </c>
      <c r="I20" s="297">
        <f t="shared" si="2"/>
        <v>35391</v>
      </c>
      <c r="J20" s="298">
        <f t="shared" si="2"/>
        <v>12225</v>
      </c>
      <c r="K20" s="298">
        <f t="shared" si="2"/>
        <v>23166</v>
      </c>
      <c r="L20" s="298">
        <f t="shared" si="2"/>
        <v>-1535</v>
      </c>
      <c r="M20" s="298">
        <f t="shared" si="2"/>
        <v>-797</v>
      </c>
      <c r="N20" s="298">
        <f t="shared" si="2"/>
        <v>-738</v>
      </c>
      <c r="O20" s="298">
        <f>O17-O12</f>
        <v>36926</v>
      </c>
      <c r="P20" s="298">
        <f>P17-P12</f>
        <v>13022</v>
      </c>
      <c r="Q20" s="299">
        <f>Q17-Q12</f>
        <v>23904</v>
      </c>
      <c r="S20" s="25"/>
      <c r="T20" s="25"/>
    </row>
    <row r="21" spans="1:20" s="8" customFormat="1" ht="15.75" customHeight="1" x14ac:dyDescent="0.2">
      <c r="A21" s="679"/>
      <c r="B21" s="282" t="s">
        <v>88</v>
      </c>
      <c r="C21" s="284">
        <f>C17/C12-1</f>
        <v>9.392113910186195E-2</v>
      </c>
      <c r="D21" s="285">
        <f t="shared" ref="D21:N21" si="3">D17/D12-1</f>
        <v>-0.1436170212765957</v>
      </c>
      <c r="E21" s="381">
        <f t="shared" si="3"/>
        <v>0.1211843711843712</v>
      </c>
      <c r="F21" s="371">
        <f>F17/F12-1</f>
        <v>-5.805243445692887E-2</v>
      </c>
      <c r="G21" s="381">
        <f>G17/G12-1</f>
        <v>4.6130189646336195E-3</v>
      </c>
      <c r="H21" s="286">
        <f>H17/H12-1</f>
        <v>-0.12646894236149975</v>
      </c>
      <c r="I21" s="284">
        <f t="shared" si="3"/>
        <v>0.44959792675025723</v>
      </c>
      <c r="J21" s="285">
        <f t="shared" si="3"/>
        <v>0.48306792587031255</v>
      </c>
      <c r="K21" s="285">
        <f t="shared" si="3"/>
        <v>0.43373900018723077</v>
      </c>
      <c r="L21" s="285">
        <f t="shared" si="3"/>
        <v>-6.4279731993299838E-2</v>
      </c>
      <c r="M21" s="285">
        <f t="shared" si="3"/>
        <v>-9.0229819993207339E-2</v>
      </c>
      <c r="N21" s="285">
        <f t="shared" si="3"/>
        <v>-4.9046321525885506E-2</v>
      </c>
      <c r="O21" s="285">
        <f>O17/O12-1</f>
        <v>0.67337746412094024</v>
      </c>
      <c r="P21" s="285">
        <f>P17/P12-1</f>
        <v>0.79045769090688367</v>
      </c>
      <c r="Q21" s="286">
        <f>Q17/Q12-1</f>
        <v>0.62310038318171146</v>
      </c>
      <c r="S21" s="25"/>
      <c r="T21" s="25"/>
    </row>
    <row r="22" spans="1:20" ht="15.75" customHeight="1" x14ac:dyDescent="0.25">
      <c r="A22" s="680" t="s">
        <v>252</v>
      </c>
      <c r="B22" s="295" t="s">
        <v>87</v>
      </c>
      <c r="C22" s="297">
        <f>C17-C7</f>
        <v>580</v>
      </c>
      <c r="D22" s="298">
        <f t="shared" ref="D22:N22" si="4">D17-D7</f>
        <v>-99</v>
      </c>
      <c r="E22" s="382">
        <f t="shared" si="4"/>
        <v>679</v>
      </c>
      <c r="F22" s="372">
        <f>F17-F7</f>
        <v>-873</v>
      </c>
      <c r="G22" s="382">
        <f>G17-G7</f>
        <v>-138</v>
      </c>
      <c r="H22" s="299">
        <f>H17-H7</f>
        <v>-735</v>
      </c>
      <c r="I22" s="297">
        <f t="shared" si="4"/>
        <v>43385</v>
      </c>
      <c r="J22" s="298">
        <f t="shared" si="4"/>
        <v>13979</v>
      </c>
      <c r="K22" s="298">
        <f t="shared" si="4"/>
        <v>29406</v>
      </c>
      <c r="L22" s="298">
        <f t="shared" si="4"/>
        <v>-5547</v>
      </c>
      <c r="M22" s="298">
        <f t="shared" si="4"/>
        <v>-2604</v>
      </c>
      <c r="N22" s="298">
        <f t="shared" si="4"/>
        <v>-2943</v>
      </c>
      <c r="O22" s="298">
        <f>O17-O7</f>
        <v>48932</v>
      </c>
      <c r="P22" s="298">
        <f>P17-P7</f>
        <v>16583</v>
      </c>
      <c r="Q22" s="299">
        <f>Q17-Q7</f>
        <v>32349</v>
      </c>
      <c r="S22" s="25"/>
      <c r="T22" s="25"/>
    </row>
    <row r="23" spans="1:20" ht="15.75" customHeight="1" thickBot="1" x14ac:dyDescent="0.3">
      <c r="A23" s="681"/>
      <c r="B23" s="310" t="s">
        <v>88</v>
      </c>
      <c r="C23" s="311">
        <f>C17/C7-1</f>
        <v>0.16983894582723269</v>
      </c>
      <c r="D23" s="312">
        <f t="shared" ref="D23:N23" si="5">D17/D7-1</f>
        <v>-0.23515439429928742</v>
      </c>
      <c r="E23" s="453">
        <f t="shared" si="5"/>
        <v>0.2267869071476285</v>
      </c>
      <c r="F23" s="373">
        <f>F17/F7-1</f>
        <v>-0.19868001820664538</v>
      </c>
      <c r="G23" s="453">
        <f>G17/G7-1</f>
        <v>-6.5776930409914169E-2</v>
      </c>
      <c r="H23" s="363">
        <f>H17/H7-1</f>
        <v>-0.32012195121951215</v>
      </c>
      <c r="I23" s="311">
        <f t="shared" si="5"/>
        <v>0.61344965569899457</v>
      </c>
      <c r="J23" s="312">
        <f t="shared" si="5"/>
        <v>0.59351250371502573</v>
      </c>
      <c r="K23" s="312">
        <f t="shared" si="5"/>
        <v>0.62340470638117451</v>
      </c>
      <c r="L23" s="312">
        <f t="shared" si="5"/>
        <v>-0.19887422916965436</v>
      </c>
      <c r="M23" s="312">
        <f t="shared" si="5"/>
        <v>-0.24473684210526314</v>
      </c>
      <c r="N23" s="312">
        <f t="shared" si="5"/>
        <v>-0.17058891722698821</v>
      </c>
      <c r="O23" s="312">
        <f>O17/O7-1</f>
        <v>1.142443557236581</v>
      </c>
      <c r="P23" s="312">
        <f>P17/P7-1</f>
        <v>1.2842097111438084</v>
      </c>
      <c r="Q23" s="363">
        <f>Q17/Q7-1</f>
        <v>1.0812554315128016</v>
      </c>
      <c r="S23" s="25"/>
      <c r="T23" s="25"/>
    </row>
    <row r="24" spans="1:20" ht="17.25" customHeight="1" x14ac:dyDescent="0.25">
      <c r="A24" s="482" t="s">
        <v>81</v>
      </c>
      <c r="D24" s="25"/>
      <c r="K24" s="175"/>
      <c r="N24" s="175"/>
      <c r="O24" s="174"/>
      <c r="P24" s="174"/>
    </row>
    <row r="25" spans="1:20" ht="17.25" customHeight="1" x14ac:dyDescent="0.25">
      <c r="A25" s="480" t="s">
        <v>222</v>
      </c>
      <c r="D25" s="25"/>
      <c r="O25" s="431"/>
    </row>
    <row r="26" spans="1:20" ht="17.25" customHeight="1" x14ac:dyDescent="0.25">
      <c r="A26" s="482" t="s">
        <v>238</v>
      </c>
      <c r="D26" s="25"/>
      <c r="I26" s="25"/>
      <c r="J26" s="25"/>
      <c r="K26" s="175"/>
      <c r="O26" s="450"/>
    </row>
    <row r="27" spans="1:20" ht="15.75" customHeight="1" x14ac:dyDescent="0.25">
      <c r="D27" s="25"/>
      <c r="O27" s="450"/>
    </row>
    <row r="28" spans="1:20" x14ac:dyDescent="0.25">
      <c r="O28" s="394"/>
    </row>
    <row r="31" spans="1:20" x14ac:dyDescent="0.25"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20" x14ac:dyDescent="0.25"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</row>
    <row r="33" spans="3:17" x14ac:dyDescent="0.25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3:17" x14ac:dyDescent="0.25"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</row>
    <row r="35" spans="3:17" x14ac:dyDescent="0.25"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3:17" x14ac:dyDescent="0.25"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</row>
  </sheetData>
  <mergeCells count="31">
    <mergeCell ref="A18:A19"/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C3:E3"/>
    <mergeCell ref="I3:Q3"/>
    <mergeCell ref="C4:C6"/>
    <mergeCell ref="D4:E4"/>
    <mergeCell ref="I4:I6"/>
    <mergeCell ref="D5:D6"/>
    <mergeCell ref="E5:E6"/>
    <mergeCell ref="L5:N5"/>
    <mergeCell ref="O5:Q5"/>
    <mergeCell ref="L4:Q4"/>
    <mergeCell ref="G4:H4"/>
    <mergeCell ref="G5:G6"/>
    <mergeCell ref="H5:H6"/>
    <mergeCell ref="F4:F6"/>
    <mergeCell ref="F3:H3"/>
    <mergeCell ref="J4:K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I18:Q23 C18:E23 H18:H23 G18:G23 F18:F23" unlockedFormula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P25"/>
  <sheetViews>
    <sheetView zoomScaleNormal="100" workbookViewId="0"/>
  </sheetViews>
  <sheetFormatPr defaultRowHeight="15" x14ac:dyDescent="0.25"/>
  <cols>
    <col min="1" max="1" width="17.85546875" customWidth="1"/>
    <col min="2" max="4" width="7.28515625" customWidth="1"/>
    <col min="5" max="7" width="7.28515625" style="444" customWidth="1"/>
    <col min="8" max="8" width="7.28515625" customWidth="1"/>
    <col min="9" max="9" width="7.28515625" style="109" customWidth="1"/>
    <col min="10" max="11" width="7.28515625" customWidth="1"/>
    <col min="12" max="12" width="7.28515625" style="109" customWidth="1"/>
    <col min="13" max="14" width="7.28515625" customWidth="1"/>
    <col min="15" max="15" width="7.28515625" style="109" customWidth="1"/>
    <col min="16" max="16" width="7.28515625" customWidth="1"/>
  </cols>
  <sheetData>
    <row r="1" spans="1:16" s="2" customFormat="1" ht="17.25" customHeight="1" x14ac:dyDescent="0.2">
      <c r="A1" s="106" t="s">
        <v>282</v>
      </c>
      <c r="E1" s="106"/>
      <c r="F1" s="106"/>
      <c r="G1" s="106"/>
      <c r="I1" s="106"/>
      <c r="J1" s="82"/>
      <c r="L1" s="106"/>
      <c r="N1" s="261"/>
      <c r="O1" s="106"/>
    </row>
    <row r="2" spans="1:16" s="3" customFormat="1" ht="17.25" customHeight="1" thickBot="1" x14ac:dyDescent="0.3">
      <c r="A2" s="181" t="s">
        <v>89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</row>
    <row r="3" spans="1:16" ht="21" customHeight="1" x14ac:dyDescent="0.25">
      <c r="A3" s="725" t="s">
        <v>86</v>
      </c>
      <c r="B3" s="643" t="s">
        <v>202</v>
      </c>
      <c r="C3" s="843"/>
      <c r="D3" s="862"/>
      <c r="E3" s="769" t="s">
        <v>211</v>
      </c>
      <c r="F3" s="857"/>
      <c r="G3" s="858"/>
      <c r="H3" s="643" t="s">
        <v>154</v>
      </c>
      <c r="I3" s="645"/>
      <c r="J3" s="645"/>
      <c r="K3" s="645"/>
      <c r="L3" s="645"/>
      <c r="M3" s="645"/>
      <c r="N3" s="645"/>
      <c r="O3" s="645"/>
      <c r="P3" s="646"/>
    </row>
    <row r="4" spans="1:16" ht="17.25" customHeight="1" x14ac:dyDescent="0.25">
      <c r="A4" s="860"/>
      <c r="B4" s="654" t="s">
        <v>2</v>
      </c>
      <c r="C4" s="660" t="s">
        <v>36</v>
      </c>
      <c r="D4" s="864"/>
      <c r="E4" s="763" t="s">
        <v>2</v>
      </c>
      <c r="F4" s="851" t="s">
        <v>36</v>
      </c>
      <c r="G4" s="852"/>
      <c r="H4" s="846" t="s">
        <v>2</v>
      </c>
      <c r="I4" s="781" t="s">
        <v>155</v>
      </c>
      <c r="J4" s="859"/>
      <c r="K4" s="660" t="s">
        <v>157</v>
      </c>
      <c r="L4" s="661"/>
      <c r="M4" s="661"/>
      <c r="N4" s="661"/>
      <c r="O4" s="661"/>
      <c r="P4" s="662"/>
    </row>
    <row r="5" spans="1:16" ht="22.5" customHeight="1" x14ac:dyDescent="0.25">
      <c r="A5" s="860"/>
      <c r="B5" s="654"/>
      <c r="C5" s="660" t="s">
        <v>223</v>
      </c>
      <c r="D5" s="865" t="s">
        <v>52</v>
      </c>
      <c r="E5" s="855"/>
      <c r="F5" s="660" t="s">
        <v>212</v>
      </c>
      <c r="G5" s="852" t="s">
        <v>213</v>
      </c>
      <c r="H5" s="847"/>
      <c r="I5" s="859"/>
      <c r="J5" s="859"/>
      <c r="K5" s="660" t="s">
        <v>224</v>
      </c>
      <c r="L5" s="661"/>
      <c r="M5" s="661"/>
      <c r="N5" s="660" t="s">
        <v>156</v>
      </c>
      <c r="O5" s="661"/>
      <c r="P5" s="662"/>
    </row>
    <row r="6" spans="1:16" ht="22.5" customHeight="1" thickBot="1" x14ac:dyDescent="0.3">
      <c r="A6" s="861"/>
      <c r="B6" s="863"/>
      <c r="C6" s="853"/>
      <c r="D6" s="866"/>
      <c r="E6" s="856"/>
      <c r="F6" s="853"/>
      <c r="G6" s="854"/>
      <c r="H6" s="848"/>
      <c r="I6" s="344" t="s">
        <v>4</v>
      </c>
      <c r="J6" s="344" t="s">
        <v>56</v>
      </c>
      <c r="K6" s="525" t="s">
        <v>2</v>
      </c>
      <c r="L6" s="525" t="s">
        <v>4</v>
      </c>
      <c r="M6" s="525" t="s">
        <v>56</v>
      </c>
      <c r="N6" s="525" t="s">
        <v>2</v>
      </c>
      <c r="O6" s="525" t="s">
        <v>4</v>
      </c>
      <c r="P6" s="526" t="s">
        <v>56</v>
      </c>
    </row>
    <row r="7" spans="1:16" s="16" customFormat="1" ht="17.25" customHeight="1" x14ac:dyDescent="0.25">
      <c r="A7" s="97" t="s">
        <v>15</v>
      </c>
      <c r="B7" s="613">
        <v>3995</v>
      </c>
      <c r="C7" s="612">
        <v>322</v>
      </c>
      <c r="D7" s="611">
        <v>3673</v>
      </c>
      <c r="E7" s="613">
        <v>3521</v>
      </c>
      <c r="F7" s="612">
        <v>1960</v>
      </c>
      <c r="G7" s="611">
        <v>1561</v>
      </c>
      <c r="H7" s="491">
        <v>114108</v>
      </c>
      <c r="I7" s="616">
        <v>37532</v>
      </c>
      <c r="J7" s="512">
        <v>76576</v>
      </c>
      <c r="K7" s="547">
        <v>22345</v>
      </c>
      <c r="L7" s="547">
        <v>8036</v>
      </c>
      <c r="M7" s="547">
        <v>14309</v>
      </c>
      <c r="N7" s="547">
        <v>91763</v>
      </c>
      <c r="O7" s="547">
        <v>29496</v>
      </c>
      <c r="P7" s="514">
        <v>62267</v>
      </c>
    </row>
    <row r="8" spans="1:16" s="16" customFormat="1" ht="17.25" customHeight="1" x14ac:dyDescent="0.25">
      <c r="A8" s="99" t="s">
        <v>16</v>
      </c>
      <c r="B8" s="443">
        <v>271</v>
      </c>
      <c r="C8" s="231">
        <v>35</v>
      </c>
      <c r="D8" s="15">
        <v>236</v>
      </c>
      <c r="E8" s="443">
        <v>413</v>
      </c>
      <c r="F8" s="231">
        <v>238</v>
      </c>
      <c r="G8" s="15">
        <v>175</v>
      </c>
      <c r="H8" s="443">
        <v>11026</v>
      </c>
      <c r="I8" s="614">
        <v>3651</v>
      </c>
      <c r="J8" s="454">
        <v>7375</v>
      </c>
      <c r="K8" s="618">
        <v>3037</v>
      </c>
      <c r="L8" s="618">
        <v>994</v>
      </c>
      <c r="M8" s="391">
        <v>2043</v>
      </c>
      <c r="N8" s="618">
        <v>7989</v>
      </c>
      <c r="O8" s="454">
        <v>2657</v>
      </c>
      <c r="P8" s="113">
        <v>5332</v>
      </c>
    </row>
    <row r="9" spans="1:16" s="16" customFormat="1" ht="17.25" customHeight="1" x14ac:dyDescent="0.25">
      <c r="A9" s="99" t="s">
        <v>17</v>
      </c>
      <c r="B9" s="443">
        <v>541</v>
      </c>
      <c r="C9" s="231">
        <v>40</v>
      </c>
      <c r="D9" s="15">
        <v>501</v>
      </c>
      <c r="E9" s="443">
        <v>364</v>
      </c>
      <c r="F9" s="231">
        <v>209</v>
      </c>
      <c r="G9" s="15">
        <v>155</v>
      </c>
      <c r="H9" s="443">
        <v>15407</v>
      </c>
      <c r="I9" s="614">
        <v>4865</v>
      </c>
      <c r="J9" s="454">
        <v>10542</v>
      </c>
      <c r="K9" s="618">
        <v>2227</v>
      </c>
      <c r="L9" s="618">
        <v>850</v>
      </c>
      <c r="M9" s="391">
        <v>1377</v>
      </c>
      <c r="N9" s="618">
        <v>13180</v>
      </c>
      <c r="O9" s="454">
        <v>4015</v>
      </c>
      <c r="P9" s="113">
        <v>9165</v>
      </c>
    </row>
    <row r="10" spans="1:16" s="16" customFormat="1" ht="17.25" customHeight="1" x14ac:dyDescent="0.25">
      <c r="A10" s="99" t="s">
        <v>18</v>
      </c>
      <c r="B10" s="443">
        <v>245</v>
      </c>
      <c r="C10" s="231">
        <v>24</v>
      </c>
      <c r="D10" s="15">
        <v>221</v>
      </c>
      <c r="E10" s="443">
        <v>163</v>
      </c>
      <c r="F10" s="231">
        <v>89</v>
      </c>
      <c r="G10" s="15">
        <v>74</v>
      </c>
      <c r="H10" s="443">
        <v>5215</v>
      </c>
      <c r="I10" s="614">
        <v>1760</v>
      </c>
      <c r="J10" s="454">
        <v>3455</v>
      </c>
      <c r="K10" s="618">
        <v>1159</v>
      </c>
      <c r="L10" s="618">
        <v>456</v>
      </c>
      <c r="M10" s="391">
        <v>703</v>
      </c>
      <c r="N10" s="618">
        <v>4056</v>
      </c>
      <c r="O10" s="454">
        <v>1304</v>
      </c>
      <c r="P10" s="113">
        <v>2752</v>
      </c>
    </row>
    <row r="11" spans="1:16" s="16" customFormat="1" ht="17.25" customHeight="1" x14ac:dyDescent="0.25">
      <c r="A11" s="99" t="s">
        <v>19</v>
      </c>
      <c r="B11" s="443">
        <v>214</v>
      </c>
      <c r="C11" s="231">
        <v>18</v>
      </c>
      <c r="D11" s="15">
        <v>196</v>
      </c>
      <c r="E11" s="443">
        <v>197</v>
      </c>
      <c r="F11" s="231">
        <v>115</v>
      </c>
      <c r="G11" s="15">
        <v>82</v>
      </c>
      <c r="H11" s="443">
        <v>6179</v>
      </c>
      <c r="I11" s="614">
        <v>2007</v>
      </c>
      <c r="J11" s="454">
        <v>4172</v>
      </c>
      <c r="K11" s="618">
        <v>1399</v>
      </c>
      <c r="L11" s="618">
        <v>524</v>
      </c>
      <c r="M11" s="391">
        <v>875</v>
      </c>
      <c r="N11" s="618">
        <v>4780</v>
      </c>
      <c r="O11" s="454">
        <v>1483</v>
      </c>
      <c r="P11" s="113">
        <v>3297</v>
      </c>
    </row>
    <row r="12" spans="1:16" s="16" customFormat="1" ht="17.25" customHeight="1" x14ac:dyDescent="0.25">
      <c r="A12" s="99" t="s">
        <v>20</v>
      </c>
      <c r="B12" s="443">
        <v>104</v>
      </c>
      <c r="C12" s="231">
        <v>9</v>
      </c>
      <c r="D12" s="15">
        <v>95</v>
      </c>
      <c r="E12" s="443">
        <v>134</v>
      </c>
      <c r="F12" s="231">
        <v>74</v>
      </c>
      <c r="G12" s="15">
        <v>60</v>
      </c>
      <c r="H12" s="443">
        <v>4026</v>
      </c>
      <c r="I12" s="614">
        <v>1409</v>
      </c>
      <c r="J12" s="454">
        <v>2617</v>
      </c>
      <c r="K12" s="618">
        <v>619</v>
      </c>
      <c r="L12" s="618">
        <v>234</v>
      </c>
      <c r="M12" s="391">
        <v>385</v>
      </c>
      <c r="N12" s="618">
        <v>3407</v>
      </c>
      <c r="O12" s="454">
        <v>1175</v>
      </c>
      <c r="P12" s="113">
        <v>2232</v>
      </c>
    </row>
    <row r="13" spans="1:16" s="16" customFormat="1" ht="17.25" customHeight="1" x14ac:dyDescent="0.25">
      <c r="A13" s="99" t="s">
        <v>21</v>
      </c>
      <c r="B13" s="443">
        <v>280</v>
      </c>
      <c r="C13" s="231">
        <v>24</v>
      </c>
      <c r="D13" s="15">
        <v>256</v>
      </c>
      <c r="E13" s="443">
        <v>382</v>
      </c>
      <c r="F13" s="231">
        <v>202</v>
      </c>
      <c r="G13" s="15">
        <v>180</v>
      </c>
      <c r="H13" s="443">
        <v>10706</v>
      </c>
      <c r="I13" s="614">
        <v>3570</v>
      </c>
      <c r="J13" s="454">
        <v>7136</v>
      </c>
      <c r="K13" s="618">
        <v>2263</v>
      </c>
      <c r="L13" s="618">
        <v>835</v>
      </c>
      <c r="M13" s="391">
        <v>1428</v>
      </c>
      <c r="N13" s="618">
        <v>8443</v>
      </c>
      <c r="O13" s="454">
        <v>2735</v>
      </c>
      <c r="P13" s="113">
        <v>5708</v>
      </c>
    </row>
    <row r="14" spans="1:16" s="16" customFormat="1" ht="17.25" customHeight="1" x14ac:dyDescent="0.25">
      <c r="A14" s="99" t="s">
        <v>22</v>
      </c>
      <c r="B14" s="443">
        <v>188</v>
      </c>
      <c r="C14" s="231">
        <v>18</v>
      </c>
      <c r="D14" s="15">
        <v>170</v>
      </c>
      <c r="E14" s="443">
        <v>207</v>
      </c>
      <c r="F14" s="231">
        <v>114</v>
      </c>
      <c r="G14" s="15">
        <v>93</v>
      </c>
      <c r="H14" s="443">
        <v>5321</v>
      </c>
      <c r="I14" s="614">
        <v>1848</v>
      </c>
      <c r="J14" s="454">
        <v>3473</v>
      </c>
      <c r="K14" s="618">
        <v>1368</v>
      </c>
      <c r="L14" s="618">
        <v>532</v>
      </c>
      <c r="M14" s="391">
        <v>836</v>
      </c>
      <c r="N14" s="618">
        <v>3953</v>
      </c>
      <c r="O14" s="454">
        <v>1316</v>
      </c>
      <c r="P14" s="113">
        <v>2637</v>
      </c>
    </row>
    <row r="15" spans="1:16" s="16" customFormat="1" ht="17.25" customHeight="1" x14ac:dyDescent="0.25">
      <c r="A15" s="99" t="s">
        <v>23</v>
      </c>
      <c r="B15" s="443">
        <v>259</v>
      </c>
      <c r="C15" s="231">
        <v>24</v>
      </c>
      <c r="D15" s="15">
        <v>235</v>
      </c>
      <c r="E15" s="443">
        <v>214</v>
      </c>
      <c r="F15" s="231">
        <v>118</v>
      </c>
      <c r="G15" s="15">
        <v>96</v>
      </c>
      <c r="H15" s="443">
        <v>6713</v>
      </c>
      <c r="I15" s="614">
        <v>2272</v>
      </c>
      <c r="J15" s="454">
        <v>4441</v>
      </c>
      <c r="K15" s="618">
        <v>1502</v>
      </c>
      <c r="L15" s="618">
        <v>530</v>
      </c>
      <c r="M15" s="391">
        <v>972</v>
      </c>
      <c r="N15" s="618">
        <v>5211</v>
      </c>
      <c r="O15" s="454">
        <v>1742</v>
      </c>
      <c r="P15" s="113">
        <v>3469</v>
      </c>
    </row>
    <row r="16" spans="1:16" s="16" customFormat="1" ht="17.25" customHeight="1" x14ac:dyDescent="0.25">
      <c r="A16" s="99" t="s">
        <v>24</v>
      </c>
      <c r="B16" s="443">
        <v>228</v>
      </c>
      <c r="C16" s="231">
        <v>15</v>
      </c>
      <c r="D16" s="15">
        <v>213</v>
      </c>
      <c r="E16" s="443">
        <v>144</v>
      </c>
      <c r="F16" s="231">
        <v>78</v>
      </c>
      <c r="G16" s="15">
        <v>66</v>
      </c>
      <c r="H16" s="443">
        <v>5038</v>
      </c>
      <c r="I16" s="614">
        <v>1619</v>
      </c>
      <c r="J16" s="454">
        <v>3419</v>
      </c>
      <c r="K16" s="618">
        <v>1015</v>
      </c>
      <c r="L16" s="618">
        <v>383</v>
      </c>
      <c r="M16" s="391">
        <v>632</v>
      </c>
      <c r="N16" s="618">
        <v>4023</v>
      </c>
      <c r="O16" s="454">
        <v>1236</v>
      </c>
      <c r="P16" s="113">
        <v>2787</v>
      </c>
    </row>
    <row r="17" spans="1:16" s="16" customFormat="1" ht="17.25" customHeight="1" x14ac:dyDescent="0.25">
      <c r="A17" s="99" t="s">
        <v>25</v>
      </c>
      <c r="B17" s="443">
        <v>241</v>
      </c>
      <c r="C17" s="231">
        <v>12</v>
      </c>
      <c r="D17" s="15">
        <v>229</v>
      </c>
      <c r="E17" s="443">
        <v>129</v>
      </c>
      <c r="F17" s="231">
        <v>54</v>
      </c>
      <c r="G17" s="15">
        <v>75</v>
      </c>
      <c r="H17" s="443">
        <v>5205</v>
      </c>
      <c r="I17" s="614">
        <v>1626</v>
      </c>
      <c r="J17" s="454">
        <v>3579</v>
      </c>
      <c r="K17" s="618">
        <v>550</v>
      </c>
      <c r="L17" s="618">
        <v>197</v>
      </c>
      <c r="M17" s="391">
        <v>353</v>
      </c>
      <c r="N17" s="618">
        <v>4655</v>
      </c>
      <c r="O17" s="454">
        <v>1429</v>
      </c>
      <c r="P17" s="113">
        <v>3226</v>
      </c>
    </row>
    <row r="18" spans="1:16" s="16" customFormat="1" ht="17.25" customHeight="1" x14ac:dyDescent="0.25">
      <c r="A18" s="99" t="s">
        <v>26</v>
      </c>
      <c r="B18" s="443">
        <v>466</v>
      </c>
      <c r="C18" s="231">
        <v>27</v>
      </c>
      <c r="D18" s="15">
        <v>439</v>
      </c>
      <c r="E18" s="443">
        <v>327</v>
      </c>
      <c r="F18" s="231">
        <v>186</v>
      </c>
      <c r="G18" s="15">
        <v>141</v>
      </c>
      <c r="H18" s="443">
        <v>12774</v>
      </c>
      <c r="I18" s="614">
        <v>4244</v>
      </c>
      <c r="J18" s="454">
        <v>8530</v>
      </c>
      <c r="K18" s="618">
        <v>2012</v>
      </c>
      <c r="L18" s="618">
        <v>644</v>
      </c>
      <c r="M18" s="391">
        <v>1368</v>
      </c>
      <c r="N18" s="618">
        <v>10762</v>
      </c>
      <c r="O18" s="454">
        <v>3600</v>
      </c>
      <c r="P18" s="113">
        <v>7162</v>
      </c>
    </row>
    <row r="19" spans="1:16" s="16" customFormat="1" ht="17.25" customHeight="1" x14ac:dyDescent="0.25">
      <c r="A19" s="99" t="s">
        <v>27</v>
      </c>
      <c r="B19" s="443">
        <v>284</v>
      </c>
      <c r="C19" s="231">
        <v>22</v>
      </c>
      <c r="D19" s="15">
        <v>262</v>
      </c>
      <c r="E19" s="443">
        <v>244</v>
      </c>
      <c r="F19" s="231">
        <v>138</v>
      </c>
      <c r="G19" s="15">
        <v>106</v>
      </c>
      <c r="H19" s="443">
        <v>7484</v>
      </c>
      <c r="I19" s="614">
        <v>2465</v>
      </c>
      <c r="J19" s="454">
        <v>5019</v>
      </c>
      <c r="K19" s="618">
        <v>1569</v>
      </c>
      <c r="L19" s="618">
        <v>581</v>
      </c>
      <c r="M19" s="391">
        <v>988</v>
      </c>
      <c r="N19" s="618">
        <v>5915</v>
      </c>
      <c r="O19" s="454">
        <v>1884</v>
      </c>
      <c r="P19" s="113">
        <v>4031</v>
      </c>
    </row>
    <row r="20" spans="1:16" s="16" customFormat="1" ht="17.25" customHeight="1" x14ac:dyDescent="0.25">
      <c r="A20" s="99" t="s">
        <v>28</v>
      </c>
      <c r="B20" s="443">
        <v>247</v>
      </c>
      <c r="C20" s="231">
        <v>21</v>
      </c>
      <c r="D20" s="15">
        <v>226</v>
      </c>
      <c r="E20" s="443">
        <v>165</v>
      </c>
      <c r="F20" s="231">
        <v>98</v>
      </c>
      <c r="G20" s="15">
        <v>67</v>
      </c>
      <c r="H20" s="443">
        <v>6211</v>
      </c>
      <c r="I20" s="614">
        <v>2068</v>
      </c>
      <c r="J20" s="454">
        <v>4143</v>
      </c>
      <c r="K20" s="618">
        <v>991</v>
      </c>
      <c r="L20" s="618">
        <v>353</v>
      </c>
      <c r="M20" s="391">
        <v>638</v>
      </c>
      <c r="N20" s="618">
        <v>5220</v>
      </c>
      <c r="O20" s="454">
        <v>1715</v>
      </c>
      <c r="P20" s="113">
        <v>3505</v>
      </c>
    </row>
    <row r="21" spans="1:16" s="16" customFormat="1" ht="17.25" customHeight="1" thickBot="1" x14ac:dyDescent="0.3">
      <c r="A21" s="98" t="s">
        <v>29</v>
      </c>
      <c r="B21" s="164">
        <v>427</v>
      </c>
      <c r="C21" s="117">
        <v>33</v>
      </c>
      <c r="D21" s="168">
        <v>394</v>
      </c>
      <c r="E21" s="164">
        <v>438</v>
      </c>
      <c r="F21" s="117">
        <v>247</v>
      </c>
      <c r="G21" s="168">
        <v>191</v>
      </c>
      <c r="H21" s="164">
        <v>12803</v>
      </c>
      <c r="I21" s="615">
        <v>4128</v>
      </c>
      <c r="J21" s="117">
        <v>8675</v>
      </c>
      <c r="K21" s="617">
        <v>2634</v>
      </c>
      <c r="L21" s="617">
        <v>923</v>
      </c>
      <c r="M21" s="115">
        <v>1711</v>
      </c>
      <c r="N21" s="617">
        <v>10169</v>
      </c>
      <c r="O21" s="117">
        <v>3205</v>
      </c>
      <c r="P21" s="166">
        <v>6964</v>
      </c>
    </row>
    <row r="22" spans="1:16" s="8" customFormat="1" ht="17.25" customHeight="1" x14ac:dyDescent="0.2">
      <c r="A22" s="482" t="s">
        <v>81</v>
      </c>
      <c r="E22" s="134"/>
      <c r="F22" s="134"/>
      <c r="G22" s="134"/>
      <c r="I22" s="134"/>
      <c r="L22" s="134"/>
      <c r="O22" s="134"/>
    </row>
    <row r="23" spans="1:16" s="8" customFormat="1" ht="17.25" customHeight="1" x14ac:dyDescent="0.2">
      <c r="A23" s="480" t="s">
        <v>222</v>
      </c>
      <c r="E23" s="134"/>
      <c r="F23" s="134"/>
      <c r="G23" s="134"/>
      <c r="I23" s="134"/>
      <c r="L23" s="134"/>
      <c r="O23" s="134"/>
    </row>
    <row r="24" spans="1:16" s="8" customFormat="1" ht="17.25" customHeight="1" x14ac:dyDescent="0.2">
      <c r="A24" s="482" t="s">
        <v>238</v>
      </c>
      <c r="E24" s="134"/>
      <c r="F24" s="134"/>
      <c r="G24" s="134"/>
      <c r="I24" s="134"/>
      <c r="L24" s="134"/>
      <c r="O24" s="134"/>
    </row>
    <row r="25" spans="1:16" x14ac:dyDescent="0.25"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</sheetData>
  <mergeCells count="17">
    <mergeCell ref="G5:G6"/>
    <mergeCell ref="I4:J5"/>
    <mergeCell ref="A3:A6"/>
    <mergeCell ref="B3:D3"/>
    <mergeCell ref="H3:P3"/>
    <mergeCell ref="B4:B6"/>
    <mergeCell ref="C4:D4"/>
    <mergeCell ref="H4:H6"/>
    <mergeCell ref="C5:C6"/>
    <mergeCell ref="D5:D6"/>
    <mergeCell ref="K5:M5"/>
    <mergeCell ref="N5:P5"/>
    <mergeCell ref="K4:P4"/>
    <mergeCell ref="E3:G3"/>
    <mergeCell ref="E4:E6"/>
    <mergeCell ref="F4:G4"/>
    <mergeCell ref="F5:F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1:X45"/>
  <sheetViews>
    <sheetView zoomScaleNormal="100" workbookViewId="0"/>
  </sheetViews>
  <sheetFormatPr defaultColWidth="9.140625" defaultRowHeight="15" x14ac:dyDescent="0.25"/>
  <cols>
    <col min="1" max="1" width="12.85546875" style="109" customWidth="1"/>
    <col min="2" max="2" width="5.7109375" style="109" customWidth="1"/>
    <col min="3" max="3" width="7.140625" style="109" customWidth="1"/>
    <col min="4" max="4" width="5.7109375" style="109" customWidth="1"/>
    <col min="5" max="5" width="7" style="109" customWidth="1"/>
    <col min="6" max="6" width="5" style="109" customWidth="1"/>
    <col min="7" max="7" width="6.42578125" style="109" customWidth="1"/>
    <col min="8" max="8" width="5" style="109" customWidth="1"/>
    <col min="9" max="9" width="6.140625" style="109" customWidth="1"/>
    <col min="10" max="10" width="5.7109375" style="109" customWidth="1"/>
    <col min="11" max="11" width="6.42578125" style="109" customWidth="1"/>
    <col min="12" max="12" width="4.7109375" style="109" bestFit="1" customWidth="1"/>
    <col min="13" max="13" width="6.140625" style="109" customWidth="1"/>
    <col min="14" max="14" width="5.28515625" style="109" customWidth="1"/>
    <col min="15" max="15" width="5.7109375" style="109" customWidth="1"/>
    <col min="16" max="16" width="5.28515625" style="109" customWidth="1"/>
    <col min="17" max="17" width="5.7109375" style="109" customWidth="1"/>
    <col min="18" max="18" width="5.28515625" style="109" customWidth="1"/>
    <col min="19" max="19" width="5.7109375" style="109" customWidth="1"/>
    <col min="20" max="20" width="5.28515625" style="109" customWidth="1"/>
    <col min="21" max="21" width="6" style="109" customWidth="1"/>
    <col min="22" max="22" width="5.28515625" style="109" customWidth="1"/>
    <col min="23" max="23" width="6" style="109" customWidth="1"/>
    <col min="24" max="24" width="5.7109375" style="109" customWidth="1"/>
    <col min="25" max="16384" width="9.140625" style="109"/>
  </cols>
  <sheetData>
    <row r="1" spans="1:24" ht="17.25" customHeight="1" x14ac:dyDescent="0.25">
      <c r="A1" s="132" t="s">
        <v>283</v>
      </c>
      <c r="B1" s="132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261"/>
      <c r="U1" s="106"/>
      <c r="V1" s="106"/>
      <c r="W1" s="106"/>
      <c r="X1" s="106"/>
    </row>
    <row r="2" spans="1:24" s="107" customFormat="1" ht="17.25" customHeight="1" thickBot="1" x14ac:dyDescent="0.3">
      <c r="A2" s="181" t="s">
        <v>89</v>
      </c>
      <c r="Q2" s="107" t="s">
        <v>0</v>
      </c>
    </row>
    <row r="3" spans="1:24" ht="17.25" customHeight="1" x14ac:dyDescent="0.25">
      <c r="A3" s="665" t="s">
        <v>93</v>
      </c>
      <c r="B3" s="667"/>
      <c r="C3" s="694" t="s">
        <v>54</v>
      </c>
      <c r="D3" s="695"/>
      <c r="E3" s="835" t="s">
        <v>225</v>
      </c>
      <c r="F3" s="696"/>
      <c r="G3" s="793" t="s">
        <v>38</v>
      </c>
      <c r="H3" s="868"/>
      <c r="I3" s="868"/>
      <c r="J3" s="868"/>
      <c r="K3" s="868"/>
      <c r="L3" s="868"/>
      <c r="M3" s="868"/>
      <c r="N3" s="868"/>
      <c r="O3" s="868"/>
      <c r="P3" s="868"/>
      <c r="Q3" s="868"/>
      <c r="R3" s="868"/>
      <c r="S3" s="868"/>
      <c r="T3" s="868"/>
      <c r="U3" s="868"/>
      <c r="V3" s="868"/>
      <c r="W3" s="868"/>
      <c r="X3" s="869"/>
    </row>
    <row r="4" spans="1:24" ht="17.25" customHeight="1" x14ac:dyDescent="0.25">
      <c r="A4" s="668"/>
      <c r="B4" s="669"/>
      <c r="C4" s="776"/>
      <c r="D4" s="867"/>
      <c r="E4" s="867"/>
      <c r="F4" s="874"/>
      <c r="G4" s="842" t="s">
        <v>75</v>
      </c>
      <c r="H4" s="832"/>
      <c r="I4" s="829" t="s">
        <v>76</v>
      </c>
      <c r="J4" s="832"/>
      <c r="K4" s="870" t="s">
        <v>39</v>
      </c>
      <c r="L4" s="871"/>
      <c r="M4" s="829" t="s">
        <v>42</v>
      </c>
      <c r="N4" s="832"/>
      <c r="O4" s="829" t="s">
        <v>40</v>
      </c>
      <c r="P4" s="832"/>
      <c r="Q4" s="829" t="s">
        <v>41</v>
      </c>
      <c r="R4" s="832"/>
      <c r="S4" s="829" t="s">
        <v>43</v>
      </c>
      <c r="T4" s="832"/>
      <c r="U4" s="829" t="s">
        <v>44</v>
      </c>
      <c r="V4" s="832"/>
      <c r="W4" s="829" t="s">
        <v>53</v>
      </c>
      <c r="X4" s="830"/>
    </row>
    <row r="5" spans="1:24" ht="17.25" customHeight="1" x14ac:dyDescent="0.25">
      <c r="A5" s="668"/>
      <c r="B5" s="669"/>
      <c r="C5" s="697"/>
      <c r="D5" s="698"/>
      <c r="E5" s="698"/>
      <c r="F5" s="699"/>
      <c r="G5" s="708"/>
      <c r="H5" s="833"/>
      <c r="I5" s="831"/>
      <c r="J5" s="833"/>
      <c r="K5" s="872"/>
      <c r="L5" s="873"/>
      <c r="M5" s="831"/>
      <c r="N5" s="833"/>
      <c r="O5" s="831"/>
      <c r="P5" s="833"/>
      <c r="Q5" s="831"/>
      <c r="R5" s="833"/>
      <c r="S5" s="831"/>
      <c r="T5" s="833"/>
      <c r="U5" s="831"/>
      <c r="V5" s="833"/>
      <c r="W5" s="831"/>
      <c r="X5" s="709"/>
    </row>
    <row r="6" spans="1:24" ht="17.25" customHeight="1" thickBot="1" x14ac:dyDescent="0.3">
      <c r="A6" s="670"/>
      <c r="B6" s="671"/>
      <c r="C6" s="335" t="s">
        <v>59</v>
      </c>
      <c r="D6" s="336" t="s">
        <v>67</v>
      </c>
      <c r="E6" s="338" t="s">
        <v>59</v>
      </c>
      <c r="F6" s="343" t="s">
        <v>64</v>
      </c>
      <c r="G6" s="340" t="s">
        <v>59</v>
      </c>
      <c r="H6" s="341" t="s">
        <v>64</v>
      </c>
      <c r="I6" s="338" t="s">
        <v>59</v>
      </c>
      <c r="J6" s="341" t="s">
        <v>64</v>
      </c>
      <c r="K6" s="338" t="s">
        <v>59</v>
      </c>
      <c r="L6" s="341" t="s">
        <v>64</v>
      </c>
      <c r="M6" s="338" t="s">
        <v>59</v>
      </c>
      <c r="N6" s="341" t="s">
        <v>64</v>
      </c>
      <c r="O6" s="338" t="s">
        <v>59</v>
      </c>
      <c r="P6" s="341" t="s">
        <v>64</v>
      </c>
      <c r="Q6" s="338" t="s">
        <v>59</v>
      </c>
      <c r="R6" s="341" t="s">
        <v>64</v>
      </c>
      <c r="S6" s="338" t="s">
        <v>59</v>
      </c>
      <c r="T6" s="341" t="s">
        <v>64</v>
      </c>
      <c r="U6" s="338" t="s">
        <v>59</v>
      </c>
      <c r="V6" s="341" t="s">
        <v>64</v>
      </c>
      <c r="W6" s="338" t="s">
        <v>59</v>
      </c>
      <c r="X6" s="339" t="s">
        <v>64</v>
      </c>
    </row>
    <row r="7" spans="1:24" s="16" customFormat="1" ht="17.25" customHeight="1" x14ac:dyDescent="0.25">
      <c r="A7" s="663" t="s">
        <v>6</v>
      </c>
      <c r="B7" s="664"/>
      <c r="C7" s="108">
        <v>70723</v>
      </c>
      <c r="D7" s="208">
        <v>8.9581069201987121E-2</v>
      </c>
      <c r="E7" s="201">
        <v>34497</v>
      </c>
      <c r="F7" s="232">
        <f t="shared" ref="F7:F15" si="0">E7/C7</f>
        <v>0.48777625383538592</v>
      </c>
      <c r="G7" s="105">
        <v>32981</v>
      </c>
      <c r="H7" s="209">
        <v>0.46634051157332129</v>
      </c>
      <c r="I7" s="201">
        <v>3069</v>
      </c>
      <c r="J7" s="139">
        <v>4.3394652376171829E-2</v>
      </c>
      <c r="K7" s="201">
        <v>22206</v>
      </c>
      <c r="L7" s="209">
        <v>0.31398554925554628</v>
      </c>
      <c r="M7" s="201">
        <v>2534</v>
      </c>
      <c r="N7" s="139">
        <v>3.5829928029071166E-2</v>
      </c>
      <c r="O7" s="201">
        <v>1216</v>
      </c>
      <c r="P7" s="139">
        <v>1.7193840759017576E-2</v>
      </c>
      <c r="Q7" s="201">
        <v>672</v>
      </c>
      <c r="R7" s="139">
        <v>9.5018593668255019E-3</v>
      </c>
      <c r="S7" s="201">
        <v>1276</v>
      </c>
      <c r="T7" s="139">
        <v>1.8042221059626995E-2</v>
      </c>
      <c r="U7" s="201">
        <v>1749</v>
      </c>
      <c r="V7" s="139">
        <v>2.4730285762764589E-2</v>
      </c>
      <c r="W7" s="201">
        <v>5020</v>
      </c>
      <c r="X7" s="140">
        <v>7.0981151817654797E-2</v>
      </c>
    </row>
    <row r="8" spans="1:24" s="16" customFormat="1" ht="17.25" customHeight="1" x14ac:dyDescent="0.25">
      <c r="A8" s="663" t="s">
        <v>7</v>
      </c>
      <c r="B8" s="664"/>
      <c r="C8" s="108">
        <v>71791</v>
      </c>
      <c r="D8" s="208">
        <v>9.0343827786600758E-2</v>
      </c>
      <c r="E8" s="201">
        <v>32631</v>
      </c>
      <c r="F8" s="232">
        <f t="shared" si="0"/>
        <v>0.45452772631666921</v>
      </c>
      <c r="G8" s="105">
        <v>34251</v>
      </c>
      <c r="H8" s="209">
        <v>0.47709322895627587</v>
      </c>
      <c r="I8" s="201">
        <v>3667</v>
      </c>
      <c r="J8" s="139">
        <v>5.1078826036689833E-2</v>
      </c>
      <c r="K8" s="201">
        <v>20262</v>
      </c>
      <c r="L8" s="209">
        <v>0.28223593486648746</v>
      </c>
      <c r="M8" s="201">
        <v>2935</v>
      </c>
      <c r="N8" s="139">
        <v>4.0882561881015723E-2</v>
      </c>
      <c r="O8" s="201">
        <v>1141</v>
      </c>
      <c r="P8" s="139">
        <v>1.5893357106043934E-2</v>
      </c>
      <c r="Q8" s="201">
        <v>671</v>
      </c>
      <c r="R8" s="139">
        <v>9.3465754760346E-3</v>
      </c>
      <c r="S8" s="201">
        <v>1247</v>
      </c>
      <c r="T8" s="139">
        <v>1.7369865303450294E-2</v>
      </c>
      <c r="U8" s="201">
        <v>2185</v>
      </c>
      <c r="V8" s="139">
        <v>3.0435569918234876E-2</v>
      </c>
      <c r="W8" s="201">
        <v>5432</v>
      </c>
      <c r="X8" s="140">
        <v>7.5664080455767432E-2</v>
      </c>
    </row>
    <row r="9" spans="1:24" s="16" customFormat="1" ht="17.25" customHeight="1" x14ac:dyDescent="0.25">
      <c r="A9" s="663" t="s">
        <v>8</v>
      </c>
      <c r="B9" s="664"/>
      <c r="C9" s="108">
        <v>72110</v>
      </c>
      <c r="D9" s="208">
        <v>8.9250572436413142E-2</v>
      </c>
      <c r="E9" s="201">
        <v>31222</v>
      </c>
      <c r="F9" s="232">
        <f t="shared" si="0"/>
        <v>0.43297739564554155</v>
      </c>
      <c r="G9" s="105">
        <v>34521</v>
      </c>
      <c r="H9" s="209">
        <v>0.47872694494522255</v>
      </c>
      <c r="I9" s="201">
        <v>4437</v>
      </c>
      <c r="J9" s="139">
        <v>6.1530994314242131E-2</v>
      </c>
      <c r="K9" s="201">
        <v>18475</v>
      </c>
      <c r="L9" s="209">
        <v>0.2562057966994869</v>
      </c>
      <c r="M9" s="201">
        <v>3367</v>
      </c>
      <c r="N9" s="139">
        <v>4.6692553043960618E-2</v>
      </c>
      <c r="O9" s="201">
        <v>1113</v>
      </c>
      <c r="P9" s="139">
        <v>1.5434752461517126E-2</v>
      </c>
      <c r="Q9" s="201">
        <v>632</v>
      </c>
      <c r="R9" s="139">
        <v>8.7643877409513248E-3</v>
      </c>
      <c r="S9" s="201">
        <v>1256</v>
      </c>
      <c r="T9" s="139">
        <v>1.7417833864928581E-2</v>
      </c>
      <c r="U9" s="201">
        <v>3034</v>
      </c>
      <c r="V9" s="139">
        <v>4.2074608237415059E-2</v>
      </c>
      <c r="W9" s="201">
        <v>5275</v>
      </c>
      <c r="X9" s="140">
        <v>7.3152128692275692E-2</v>
      </c>
    </row>
    <row r="10" spans="1:24" s="16" customFormat="1" ht="17.25" customHeight="1" x14ac:dyDescent="0.25">
      <c r="A10" s="663" t="s">
        <v>9</v>
      </c>
      <c r="B10" s="664"/>
      <c r="C10" s="108">
        <v>73629</v>
      </c>
      <c r="D10" s="208">
        <v>8.8961087604240416E-2</v>
      </c>
      <c r="E10" s="201">
        <v>30277</v>
      </c>
      <c r="F10" s="232">
        <f t="shared" si="0"/>
        <v>0.41121025682815193</v>
      </c>
      <c r="G10" s="105">
        <v>35147</v>
      </c>
      <c r="H10" s="209">
        <v>0.47735267353895883</v>
      </c>
      <c r="I10" s="201">
        <v>5440</v>
      </c>
      <c r="J10" s="139">
        <v>7.3883931603036843E-2</v>
      </c>
      <c r="K10" s="201">
        <v>17231</v>
      </c>
      <c r="L10" s="209">
        <v>0.23402463703160439</v>
      </c>
      <c r="M10" s="201">
        <v>3826</v>
      </c>
      <c r="N10" s="139">
        <v>5.1963221013459369E-2</v>
      </c>
      <c r="O10" s="201">
        <v>1120</v>
      </c>
      <c r="P10" s="139">
        <v>1.5211397682978174E-2</v>
      </c>
      <c r="Q10" s="201">
        <v>631</v>
      </c>
      <c r="R10" s="139">
        <v>8.5699928017493113E-3</v>
      </c>
      <c r="S10" s="201">
        <v>1206</v>
      </c>
      <c r="T10" s="139">
        <v>1.6379415719349713E-2</v>
      </c>
      <c r="U10" s="201">
        <v>3549</v>
      </c>
      <c r="V10" s="139">
        <v>4.8201116407937089E-2</v>
      </c>
      <c r="W10" s="201">
        <v>5479</v>
      </c>
      <c r="X10" s="140">
        <v>7.4413614200926265E-2</v>
      </c>
    </row>
    <row r="11" spans="1:24" s="16" customFormat="1" ht="17.25" customHeight="1" x14ac:dyDescent="0.25">
      <c r="A11" s="663" t="s">
        <v>10</v>
      </c>
      <c r="B11" s="664"/>
      <c r="C11" s="108">
        <v>75848</v>
      </c>
      <c r="D11" s="208">
        <v>8.8800742737991684E-2</v>
      </c>
      <c r="E11" s="201">
        <v>29995</v>
      </c>
      <c r="F11" s="232">
        <f t="shared" si="0"/>
        <v>0.39546197658474846</v>
      </c>
      <c r="G11" s="105">
        <v>35471</v>
      </c>
      <c r="H11" s="209">
        <v>0.46765900221495621</v>
      </c>
      <c r="I11" s="201">
        <v>6669</v>
      </c>
      <c r="J11" s="139">
        <v>8.7925851703406818E-2</v>
      </c>
      <c r="K11" s="201">
        <v>16489</v>
      </c>
      <c r="L11" s="209">
        <v>0.21739531694968886</v>
      </c>
      <c r="M11" s="201">
        <v>4638</v>
      </c>
      <c r="N11" s="139">
        <v>6.1148613015504692E-2</v>
      </c>
      <c r="O11" s="201">
        <v>1183</v>
      </c>
      <c r="P11" s="139">
        <v>1.5596983440565341E-2</v>
      </c>
      <c r="Q11" s="201">
        <v>701</v>
      </c>
      <c r="R11" s="139">
        <v>9.2421685476215595E-3</v>
      </c>
      <c r="S11" s="201">
        <v>1145</v>
      </c>
      <c r="T11" s="139">
        <v>1.5095981436557325E-2</v>
      </c>
      <c r="U11" s="201">
        <v>4114</v>
      </c>
      <c r="V11" s="139">
        <v>5.4240059065499419E-2</v>
      </c>
      <c r="W11" s="201">
        <v>5438</v>
      </c>
      <c r="X11" s="140">
        <v>7.169602362619977E-2</v>
      </c>
    </row>
    <row r="12" spans="1:24" s="16" customFormat="1" ht="17.25" customHeight="1" x14ac:dyDescent="0.25">
      <c r="A12" s="663" t="s">
        <v>11</v>
      </c>
      <c r="B12" s="664"/>
      <c r="C12" s="104">
        <v>78717</v>
      </c>
      <c r="D12" s="208">
        <v>8.9425629735155082E-2</v>
      </c>
      <c r="E12" s="233">
        <v>29492</v>
      </c>
      <c r="F12" s="232">
        <f t="shared" si="0"/>
        <v>0.37465858709046329</v>
      </c>
      <c r="G12" s="103">
        <v>35881</v>
      </c>
      <c r="H12" s="209">
        <v>0.45582275747297279</v>
      </c>
      <c r="I12" s="233">
        <v>7974</v>
      </c>
      <c r="J12" s="139">
        <v>0.10129959221006898</v>
      </c>
      <c r="K12" s="233">
        <v>15653</v>
      </c>
      <c r="L12" s="209">
        <v>0.19885158225033983</v>
      </c>
      <c r="M12" s="233">
        <v>5596</v>
      </c>
      <c r="N12" s="139">
        <v>7.1090107600645353E-2</v>
      </c>
      <c r="O12" s="233">
        <v>1258</v>
      </c>
      <c r="P12" s="139">
        <v>1.5981300100359516E-2</v>
      </c>
      <c r="Q12" s="233">
        <v>704</v>
      </c>
      <c r="R12" s="139">
        <v>8.9434302628403021E-3</v>
      </c>
      <c r="S12" s="233">
        <v>1152</v>
      </c>
      <c r="T12" s="139">
        <v>1.4634704066465947E-2</v>
      </c>
      <c r="U12" s="233">
        <v>4850</v>
      </c>
      <c r="V12" s="139">
        <v>6.1613120418715146E-2</v>
      </c>
      <c r="W12" s="233">
        <v>5649</v>
      </c>
      <c r="X12" s="140">
        <v>7.1763405617592133E-2</v>
      </c>
    </row>
    <row r="13" spans="1:24" s="16" customFormat="1" ht="17.25" customHeight="1" x14ac:dyDescent="0.25">
      <c r="A13" s="663" t="s">
        <v>12</v>
      </c>
      <c r="B13" s="664"/>
      <c r="C13" s="104">
        <v>81644</v>
      </c>
      <c r="D13" s="208">
        <v>9.0096094850075262E-2</v>
      </c>
      <c r="E13" s="233">
        <v>28438</v>
      </c>
      <c r="F13" s="232">
        <f t="shared" si="0"/>
        <v>0.34831708392533439</v>
      </c>
      <c r="G13" s="103">
        <v>36638</v>
      </c>
      <c r="H13" s="209">
        <v>0.44875312331585909</v>
      </c>
      <c r="I13" s="233">
        <v>9225</v>
      </c>
      <c r="J13" s="139">
        <v>0.1129905443143403</v>
      </c>
      <c r="K13" s="233">
        <v>14831</v>
      </c>
      <c r="L13" s="209">
        <v>0.1816545000244966</v>
      </c>
      <c r="M13" s="233">
        <v>6414</v>
      </c>
      <c r="N13" s="139">
        <v>7.8560580079368975E-2</v>
      </c>
      <c r="O13" s="233">
        <v>1226</v>
      </c>
      <c r="P13" s="139">
        <v>1.501641271863211E-2</v>
      </c>
      <c r="Q13" s="233">
        <v>736</v>
      </c>
      <c r="R13" s="139">
        <v>9.0147469501739262E-3</v>
      </c>
      <c r="S13" s="233">
        <v>1199</v>
      </c>
      <c r="T13" s="139">
        <v>1.4685708686492577E-2</v>
      </c>
      <c r="U13" s="233">
        <v>5465</v>
      </c>
      <c r="V13" s="139">
        <v>6.6936945764538736E-2</v>
      </c>
      <c r="W13" s="233">
        <v>5910</v>
      </c>
      <c r="X13" s="140">
        <v>7.2387438146097688E-2</v>
      </c>
    </row>
    <row r="14" spans="1:24" s="16" customFormat="1" ht="17.25" customHeight="1" x14ac:dyDescent="0.25">
      <c r="A14" s="663" t="s">
        <v>55</v>
      </c>
      <c r="B14" s="664"/>
      <c r="C14" s="104">
        <v>95631</v>
      </c>
      <c r="D14" s="208">
        <v>0.10326117472260254</v>
      </c>
      <c r="E14" s="233">
        <v>27212</v>
      </c>
      <c r="F14" s="232">
        <f t="shared" si="0"/>
        <v>0.28455208039234142</v>
      </c>
      <c r="G14" s="103">
        <v>44053</v>
      </c>
      <c r="H14" s="209">
        <v>0.46065606341040038</v>
      </c>
      <c r="I14" s="233">
        <v>12900</v>
      </c>
      <c r="J14" s="139">
        <v>0.13489349687862723</v>
      </c>
      <c r="K14" s="233">
        <v>13869</v>
      </c>
      <c r="L14" s="209">
        <v>0.14502619443485898</v>
      </c>
      <c r="M14" s="233">
        <v>7202</v>
      </c>
      <c r="N14" s="139">
        <v>7.5310307327121961E-2</v>
      </c>
      <c r="O14" s="233">
        <v>1173</v>
      </c>
      <c r="P14" s="139">
        <v>1.2265897041754244E-2</v>
      </c>
      <c r="Q14" s="233">
        <v>740</v>
      </c>
      <c r="R14" s="139">
        <v>7.7380765651305543E-3</v>
      </c>
      <c r="S14" s="233">
        <v>1108</v>
      </c>
      <c r="T14" s="139">
        <v>1.1586201127249531E-2</v>
      </c>
      <c r="U14" s="233">
        <v>3599</v>
      </c>
      <c r="V14" s="139">
        <v>3.7634239943114683E-2</v>
      </c>
      <c r="W14" s="233">
        <v>10987</v>
      </c>
      <c r="X14" s="140">
        <v>0.11488952327174243</v>
      </c>
    </row>
    <row r="15" spans="1:24" s="16" customFormat="1" ht="17.25" customHeight="1" x14ac:dyDescent="0.25">
      <c r="A15" s="663" t="s">
        <v>85</v>
      </c>
      <c r="B15" s="664"/>
      <c r="C15" s="104">
        <v>101983</v>
      </c>
      <c r="D15" s="208">
        <v>0.10838555128553938</v>
      </c>
      <c r="E15" s="233">
        <v>25946</v>
      </c>
      <c r="F15" s="232">
        <f t="shared" si="0"/>
        <v>0.25441495151152643</v>
      </c>
      <c r="G15" s="103">
        <v>46153</v>
      </c>
      <c r="H15" s="209">
        <f>G15/C15</f>
        <v>0.45255581812655049</v>
      </c>
      <c r="I15" s="233">
        <v>15855</v>
      </c>
      <c r="J15" s="139">
        <f>I15/C15</f>
        <v>0.15546708765186354</v>
      </c>
      <c r="K15" s="233">
        <v>13651</v>
      </c>
      <c r="L15" s="209">
        <f>K15/C15</f>
        <v>0.13385564260710117</v>
      </c>
      <c r="M15" s="233">
        <v>8525</v>
      </c>
      <c r="N15" s="139">
        <f>M15/C15</f>
        <v>8.3592363433121208E-2</v>
      </c>
      <c r="O15" s="233">
        <v>1089</v>
      </c>
      <c r="P15" s="139">
        <f>O15/C15</f>
        <v>1.0678250296618064E-2</v>
      </c>
      <c r="Q15" s="233">
        <v>780</v>
      </c>
      <c r="R15" s="139">
        <f>Q15/C15</f>
        <v>7.6483335457870425E-3</v>
      </c>
      <c r="S15" s="233">
        <v>1021</v>
      </c>
      <c r="T15" s="139">
        <f>S15/C15</f>
        <v>1.0011472500318681E-2</v>
      </c>
      <c r="U15" s="233">
        <v>3374</v>
      </c>
      <c r="V15" s="139">
        <f>U15/C15</f>
        <v>3.3083945363442925E-2</v>
      </c>
      <c r="W15" s="233">
        <v>11535</v>
      </c>
      <c r="X15" s="140">
        <f>W15/C15</f>
        <v>0.11310708647519685</v>
      </c>
    </row>
    <row r="16" spans="1:24" s="16" customFormat="1" ht="17.25" customHeight="1" x14ac:dyDescent="0.25">
      <c r="A16" s="663" t="s">
        <v>196</v>
      </c>
      <c r="B16" s="664"/>
      <c r="C16" s="104">
        <v>110940</v>
      </c>
      <c r="D16" s="208">
        <v>0.11641792924258</v>
      </c>
      <c r="E16" s="233">
        <v>26930</v>
      </c>
      <c r="F16" s="232">
        <v>0.24274382549125653</v>
      </c>
      <c r="G16" s="103">
        <v>50398</v>
      </c>
      <c r="H16" s="209">
        <v>0.45428159365422749</v>
      </c>
      <c r="I16" s="233">
        <v>18329</v>
      </c>
      <c r="J16" s="139">
        <v>0.16521543176491799</v>
      </c>
      <c r="K16" s="233">
        <v>14558</v>
      </c>
      <c r="L16" s="209">
        <v>0.13122408509104019</v>
      </c>
      <c r="M16" s="233">
        <v>10124</v>
      </c>
      <c r="N16" s="139">
        <v>9.1256535063998556E-2</v>
      </c>
      <c r="O16" s="233">
        <v>1180</v>
      </c>
      <c r="P16" s="139">
        <v>1.0636380025238867E-2</v>
      </c>
      <c r="Q16" s="233">
        <v>839</v>
      </c>
      <c r="R16" s="139">
        <v>7.5626464755723811E-3</v>
      </c>
      <c r="S16" s="233">
        <v>1103</v>
      </c>
      <c r="T16" s="139">
        <v>9.9423111591851448E-3</v>
      </c>
      <c r="U16" s="233">
        <v>3979</v>
      </c>
      <c r="V16" s="139">
        <v>3.5866234000360556E-2</v>
      </c>
      <c r="W16" s="233">
        <v>10430</v>
      </c>
      <c r="X16" s="140">
        <v>9.4014782765458813E-2</v>
      </c>
    </row>
    <row r="17" spans="1:24" s="16" customFormat="1" ht="17.25" customHeight="1" thickBot="1" x14ac:dyDescent="0.3">
      <c r="A17" s="813" t="s">
        <v>249</v>
      </c>
      <c r="B17" s="814"/>
      <c r="C17" s="123">
        <v>114108</v>
      </c>
      <c r="D17" s="141">
        <v>0.1185724914480001</v>
      </c>
      <c r="E17" s="100">
        <v>26802</v>
      </c>
      <c r="F17" s="232">
        <v>0.23488274266484382</v>
      </c>
      <c r="G17" s="13">
        <v>51239</v>
      </c>
      <c r="H17" s="210">
        <v>0.44903950643250257</v>
      </c>
      <c r="I17" s="13">
        <v>19374</v>
      </c>
      <c r="J17" s="141">
        <v>0.16978651803554529</v>
      </c>
      <c r="K17" s="13">
        <v>14766</v>
      </c>
      <c r="L17" s="211">
        <v>0.1294037227889368</v>
      </c>
      <c r="M17" s="13">
        <v>11317</v>
      </c>
      <c r="N17" s="141">
        <v>9.917797174606513E-2</v>
      </c>
      <c r="O17" s="13">
        <v>1222</v>
      </c>
      <c r="P17" s="141">
        <v>1.0709152732499037E-2</v>
      </c>
      <c r="Q17" s="100">
        <v>849</v>
      </c>
      <c r="R17" s="141">
        <v>7.4403196971290358E-3</v>
      </c>
      <c r="S17" s="13">
        <v>1151</v>
      </c>
      <c r="T17" s="141">
        <v>1.0086935184211448E-2</v>
      </c>
      <c r="U17" s="13">
        <v>4216</v>
      </c>
      <c r="V17" s="141">
        <v>3.6947453289865741E-2</v>
      </c>
      <c r="W17" s="13">
        <v>9974</v>
      </c>
      <c r="X17" s="140">
        <v>8.7408420093244996E-2</v>
      </c>
    </row>
    <row r="18" spans="1:24" s="134" customFormat="1" ht="17.25" customHeight="1" x14ac:dyDescent="0.2">
      <c r="A18" s="812" t="s">
        <v>250</v>
      </c>
      <c r="B18" s="287" t="s">
        <v>87</v>
      </c>
      <c r="C18" s="279">
        <f>C17-C16</f>
        <v>3168</v>
      </c>
      <c r="D18" s="323" t="s">
        <v>46</v>
      </c>
      <c r="E18" s="280">
        <f t="shared" ref="E18:K18" si="1">E17-E16</f>
        <v>-128</v>
      </c>
      <c r="F18" s="374" t="s">
        <v>46</v>
      </c>
      <c r="G18" s="279">
        <f t="shared" si="1"/>
        <v>841</v>
      </c>
      <c r="H18" s="323" t="s">
        <v>46</v>
      </c>
      <c r="I18" s="280">
        <f t="shared" si="1"/>
        <v>1045</v>
      </c>
      <c r="J18" s="323" t="s">
        <v>46</v>
      </c>
      <c r="K18" s="280">
        <f t="shared" si="1"/>
        <v>208</v>
      </c>
      <c r="L18" s="323" t="s">
        <v>46</v>
      </c>
      <c r="M18" s="280">
        <f>M17-M16</f>
        <v>1193</v>
      </c>
      <c r="N18" s="323" t="s">
        <v>46</v>
      </c>
      <c r="O18" s="280">
        <f>O17-O16</f>
        <v>42</v>
      </c>
      <c r="P18" s="323" t="s">
        <v>46</v>
      </c>
      <c r="Q18" s="280">
        <f>Q17-Q16</f>
        <v>10</v>
      </c>
      <c r="R18" s="323" t="s">
        <v>46</v>
      </c>
      <c r="S18" s="280">
        <f>S17-S16</f>
        <v>48</v>
      </c>
      <c r="T18" s="323" t="s">
        <v>46</v>
      </c>
      <c r="U18" s="280">
        <f>U17-U16</f>
        <v>237</v>
      </c>
      <c r="V18" s="323" t="s">
        <v>46</v>
      </c>
      <c r="W18" s="280">
        <f>W17-W16</f>
        <v>-456</v>
      </c>
      <c r="X18" s="324" t="s">
        <v>46</v>
      </c>
    </row>
    <row r="19" spans="1:24" ht="17.25" customHeight="1" x14ac:dyDescent="0.25">
      <c r="A19" s="679"/>
      <c r="B19" s="282" t="s">
        <v>88</v>
      </c>
      <c r="C19" s="284">
        <f>C17/C16-1</f>
        <v>2.8555976203353151E-2</v>
      </c>
      <c r="D19" s="330" t="s">
        <v>46</v>
      </c>
      <c r="E19" s="285">
        <f t="shared" ref="E19:K19" si="2">E17/E16-1</f>
        <v>-4.7530634979576769E-3</v>
      </c>
      <c r="F19" s="375" t="s">
        <v>46</v>
      </c>
      <c r="G19" s="284">
        <f t="shared" si="2"/>
        <v>1.6687170125798678E-2</v>
      </c>
      <c r="H19" s="330" t="s">
        <v>46</v>
      </c>
      <c r="I19" s="285">
        <f t="shared" si="2"/>
        <v>5.7013475912488509E-2</v>
      </c>
      <c r="J19" s="330" t="s">
        <v>46</v>
      </c>
      <c r="K19" s="285">
        <f t="shared" si="2"/>
        <v>1.4287676878692146E-2</v>
      </c>
      <c r="L19" s="330" t="s">
        <v>46</v>
      </c>
      <c r="M19" s="285">
        <f>M17/M16-1</f>
        <v>0.11783879889371796</v>
      </c>
      <c r="N19" s="330" t="s">
        <v>46</v>
      </c>
      <c r="O19" s="285">
        <f>O17/O16-1</f>
        <v>3.5593220338983045E-2</v>
      </c>
      <c r="P19" s="330" t="s">
        <v>46</v>
      </c>
      <c r="Q19" s="285">
        <f>Q17/Q16-1</f>
        <v>1.1918951132300348E-2</v>
      </c>
      <c r="R19" s="330" t="s">
        <v>46</v>
      </c>
      <c r="S19" s="285">
        <f>S17/S16-1</f>
        <v>4.3517679057117009E-2</v>
      </c>
      <c r="T19" s="330" t="s">
        <v>46</v>
      </c>
      <c r="U19" s="285">
        <f>U17/U16-1</f>
        <v>5.9562704197034355E-2</v>
      </c>
      <c r="V19" s="330" t="s">
        <v>46</v>
      </c>
      <c r="W19" s="285">
        <f>W17/W16-1</f>
        <v>-4.3720038350910873E-2</v>
      </c>
      <c r="X19" s="331" t="s">
        <v>46</v>
      </c>
    </row>
    <row r="20" spans="1:24" ht="17.25" customHeight="1" x14ac:dyDescent="0.25">
      <c r="A20" s="680" t="s">
        <v>251</v>
      </c>
      <c r="B20" s="295" t="s">
        <v>87</v>
      </c>
      <c r="C20" s="297">
        <f>C17-C12</f>
        <v>35391</v>
      </c>
      <c r="D20" s="327" t="s">
        <v>46</v>
      </c>
      <c r="E20" s="298">
        <f t="shared" ref="E20:K20" si="3">E17-E12</f>
        <v>-2690</v>
      </c>
      <c r="F20" s="376" t="s">
        <v>46</v>
      </c>
      <c r="G20" s="297">
        <f t="shared" si="3"/>
        <v>15358</v>
      </c>
      <c r="H20" s="327" t="s">
        <v>46</v>
      </c>
      <c r="I20" s="298">
        <f t="shared" si="3"/>
        <v>11400</v>
      </c>
      <c r="J20" s="327" t="s">
        <v>46</v>
      </c>
      <c r="K20" s="298">
        <f t="shared" si="3"/>
        <v>-887</v>
      </c>
      <c r="L20" s="327" t="s">
        <v>46</v>
      </c>
      <c r="M20" s="298">
        <f>M17-M12</f>
        <v>5721</v>
      </c>
      <c r="N20" s="327" t="s">
        <v>46</v>
      </c>
      <c r="O20" s="298">
        <f>O17-O12</f>
        <v>-36</v>
      </c>
      <c r="P20" s="327" t="s">
        <v>46</v>
      </c>
      <c r="Q20" s="298">
        <f>Q17-Q12</f>
        <v>145</v>
      </c>
      <c r="R20" s="327" t="s">
        <v>46</v>
      </c>
      <c r="S20" s="298">
        <f>S17-S12</f>
        <v>-1</v>
      </c>
      <c r="T20" s="327" t="s">
        <v>46</v>
      </c>
      <c r="U20" s="298">
        <f>U17-U12</f>
        <v>-634</v>
      </c>
      <c r="V20" s="327" t="s">
        <v>46</v>
      </c>
      <c r="W20" s="298">
        <f>W17-W12</f>
        <v>4325</v>
      </c>
      <c r="X20" s="328" t="s">
        <v>46</v>
      </c>
    </row>
    <row r="21" spans="1:24" ht="17.25" customHeight="1" x14ac:dyDescent="0.25">
      <c r="A21" s="679"/>
      <c r="B21" s="282" t="s">
        <v>88</v>
      </c>
      <c r="C21" s="284">
        <f>C17/C12-1</f>
        <v>0.44959792675025723</v>
      </c>
      <c r="D21" s="330" t="s">
        <v>46</v>
      </c>
      <c r="E21" s="285">
        <f t="shared" ref="E21:K21" si="4">E17/E12-1</f>
        <v>-9.1211175912111808E-2</v>
      </c>
      <c r="F21" s="375" t="s">
        <v>46</v>
      </c>
      <c r="G21" s="284">
        <f t="shared" si="4"/>
        <v>0.42802597474986759</v>
      </c>
      <c r="H21" s="330" t="s">
        <v>46</v>
      </c>
      <c r="I21" s="285">
        <f t="shared" si="4"/>
        <v>1.4296463506395787</v>
      </c>
      <c r="J21" s="330" t="s">
        <v>46</v>
      </c>
      <c r="K21" s="285">
        <f t="shared" si="4"/>
        <v>-5.6666453714942833E-2</v>
      </c>
      <c r="L21" s="330" t="s">
        <v>46</v>
      </c>
      <c r="M21" s="285">
        <f>M17/M12-1</f>
        <v>1.022337383845604</v>
      </c>
      <c r="N21" s="330" t="s">
        <v>46</v>
      </c>
      <c r="O21" s="285">
        <f>O17/O12-1</f>
        <v>-2.861685214626386E-2</v>
      </c>
      <c r="P21" s="330" t="s">
        <v>46</v>
      </c>
      <c r="Q21" s="285">
        <f>Q17/Q12-1</f>
        <v>0.20596590909090917</v>
      </c>
      <c r="R21" s="330" t="s">
        <v>46</v>
      </c>
      <c r="S21" s="285">
        <f>S17/S12-1</f>
        <v>-8.6805555555558023E-4</v>
      </c>
      <c r="T21" s="330" t="s">
        <v>46</v>
      </c>
      <c r="U21" s="285">
        <f>U17/U12-1</f>
        <v>-0.13072164948453613</v>
      </c>
      <c r="V21" s="330" t="s">
        <v>46</v>
      </c>
      <c r="W21" s="285">
        <f>W17/W12-1</f>
        <v>0.76562223402372109</v>
      </c>
      <c r="X21" s="331" t="s">
        <v>46</v>
      </c>
    </row>
    <row r="22" spans="1:24" ht="17.25" customHeight="1" x14ac:dyDescent="0.25">
      <c r="A22" s="680" t="s">
        <v>252</v>
      </c>
      <c r="B22" s="295" t="s">
        <v>87</v>
      </c>
      <c r="C22" s="297">
        <f>C17-C7</f>
        <v>43385</v>
      </c>
      <c r="D22" s="327" t="s">
        <v>46</v>
      </c>
      <c r="E22" s="298">
        <f t="shared" ref="E22:K22" si="5">E17-E7</f>
        <v>-7695</v>
      </c>
      <c r="F22" s="376" t="s">
        <v>46</v>
      </c>
      <c r="G22" s="297">
        <f t="shared" si="5"/>
        <v>18258</v>
      </c>
      <c r="H22" s="327" t="s">
        <v>46</v>
      </c>
      <c r="I22" s="298">
        <f t="shared" si="5"/>
        <v>16305</v>
      </c>
      <c r="J22" s="327" t="s">
        <v>46</v>
      </c>
      <c r="K22" s="298">
        <f t="shared" si="5"/>
        <v>-7440</v>
      </c>
      <c r="L22" s="327" t="s">
        <v>46</v>
      </c>
      <c r="M22" s="298">
        <f>M17-M7</f>
        <v>8783</v>
      </c>
      <c r="N22" s="327" t="s">
        <v>46</v>
      </c>
      <c r="O22" s="298">
        <f>O17-O7</f>
        <v>6</v>
      </c>
      <c r="P22" s="327" t="s">
        <v>46</v>
      </c>
      <c r="Q22" s="298">
        <f>Q17-Q7</f>
        <v>177</v>
      </c>
      <c r="R22" s="327" t="s">
        <v>46</v>
      </c>
      <c r="S22" s="298">
        <f>S17-S7</f>
        <v>-125</v>
      </c>
      <c r="T22" s="327" t="s">
        <v>46</v>
      </c>
      <c r="U22" s="298">
        <f>U17-U7</f>
        <v>2467</v>
      </c>
      <c r="V22" s="327" t="s">
        <v>46</v>
      </c>
      <c r="W22" s="298">
        <f>W17-W7</f>
        <v>4954</v>
      </c>
      <c r="X22" s="328" t="s">
        <v>46</v>
      </c>
    </row>
    <row r="23" spans="1:24" ht="17.25" customHeight="1" thickBot="1" x14ac:dyDescent="0.3">
      <c r="A23" s="681"/>
      <c r="B23" s="310" t="s">
        <v>88</v>
      </c>
      <c r="C23" s="311">
        <f>C17/C7-1</f>
        <v>0.61344965569899457</v>
      </c>
      <c r="D23" s="360" t="s">
        <v>46</v>
      </c>
      <c r="E23" s="312">
        <f t="shared" ref="E23:K23" si="6">E17/E7-1</f>
        <v>-0.22306287503261157</v>
      </c>
      <c r="F23" s="377" t="s">
        <v>46</v>
      </c>
      <c r="G23" s="311">
        <f t="shared" si="6"/>
        <v>0.55359146175070495</v>
      </c>
      <c r="H23" s="360" t="s">
        <v>46</v>
      </c>
      <c r="I23" s="312">
        <f t="shared" si="6"/>
        <v>5.3128054740957964</v>
      </c>
      <c r="J23" s="360" t="s">
        <v>46</v>
      </c>
      <c r="K23" s="312">
        <f t="shared" si="6"/>
        <v>-0.33504458254525804</v>
      </c>
      <c r="L23" s="360" t="s">
        <v>46</v>
      </c>
      <c r="M23" s="312">
        <f>M17/M7-1</f>
        <v>3.4660615627466456</v>
      </c>
      <c r="N23" s="360" t="s">
        <v>46</v>
      </c>
      <c r="O23" s="312">
        <f>O17/O7-1</f>
        <v>4.9342105263157077E-3</v>
      </c>
      <c r="P23" s="360" t="s">
        <v>46</v>
      </c>
      <c r="Q23" s="312">
        <f>Q17/Q7-1</f>
        <v>0.26339285714285721</v>
      </c>
      <c r="R23" s="360" t="s">
        <v>46</v>
      </c>
      <c r="S23" s="312">
        <f>S17/S7-1</f>
        <v>-9.7962382445141105E-2</v>
      </c>
      <c r="T23" s="360" t="s">
        <v>46</v>
      </c>
      <c r="U23" s="312">
        <f>U17/U7-1</f>
        <v>1.41052029731275</v>
      </c>
      <c r="V23" s="360" t="s">
        <v>46</v>
      </c>
      <c r="W23" s="312">
        <f>W17/W7-1</f>
        <v>0.98685258964143419</v>
      </c>
      <c r="X23" s="361" t="s">
        <v>46</v>
      </c>
    </row>
    <row r="24" spans="1:24" ht="17.25" customHeight="1" x14ac:dyDescent="0.25">
      <c r="A24" s="479" t="s">
        <v>80</v>
      </c>
    </row>
    <row r="25" spans="1:24" ht="17.25" customHeight="1" x14ac:dyDescent="0.25">
      <c r="A25" s="480" t="s">
        <v>248</v>
      </c>
    </row>
    <row r="26" spans="1:24" ht="17.25" customHeight="1" x14ac:dyDescent="0.25">
      <c r="A26" s="480" t="s">
        <v>169</v>
      </c>
      <c r="K26" s="44"/>
      <c r="L26" s="44"/>
      <c r="M26" s="44"/>
      <c r="N26" s="44"/>
      <c r="O26" s="44"/>
      <c r="P26" s="44"/>
      <c r="Q26" s="390"/>
      <c r="R26" s="390"/>
      <c r="S26" s="390"/>
      <c r="T26" s="390"/>
      <c r="U26" s="390"/>
    </row>
    <row r="27" spans="1:24" ht="17.25" customHeight="1" x14ac:dyDescent="0.25">
      <c r="A27" s="480" t="s">
        <v>207</v>
      </c>
    </row>
    <row r="28" spans="1:24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x14ac:dyDescent="0.25">
      <c r="A30" s="257"/>
      <c r="B30" s="257"/>
      <c r="C30" s="432"/>
      <c r="D30" s="432"/>
      <c r="E30" s="432"/>
      <c r="F30" s="432"/>
      <c r="G30" s="433"/>
      <c r="H30" s="433"/>
      <c r="I30" s="434"/>
      <c r="J30" s="435"/>
      <c r="K30" s="435"/>
      <c r="L30" s="435"/>
      <c r="M30" s="435"/>
      <c r="N30" s="434"/>
      <c r="O30" s="434"/>
      <c r="P30" s="434"/>
    </row>
    <row r="31" spans="1:24" x14ac:dyDescent="0.25">
      <c r="A31" s="257"/>
      <c r="B31" s="257"/>
      <c r="C31" s="432"/>
      <c r="D31" s="432"/>
      <c r="E31" s="432"/>
      <c r="F31" s="432"/>
      <c r="G31" s="433"/>
      <c r="H31" s="433"/>
      <c r="I31" s="434"/>
      <c r="J31" s="435"/>
      <c r="K31" s="435"/>
      <c r="L31" s="435"/>
      <c r="M31" s="435"/>
      <c r="N31" s="434"/>
      <c r="O31" s="434"/>
      <c r="P31" s="434"/>
    </row>
    <row r="32" spans="1:24" x14ac:dyDescent="0.25">
      <c r="A32" s="257"/>
      <c r="B32" s="257"/>
      <c r="C32" s="432"/>
      <c r="D32" s="432"/>
      <c r="E32" s="432"/>
      <c r="F32" s="432"/>
      <c r="G32" s="433"/>
      <c r="H32" s="433"/>
      <c r="I32" s="434"/>
      <c r="J32" s="435"/>
      <c r="K32" s="435"/>
      <c r="L32" s="435"/>
      <c r="M32" s="435"/>
      <c r="N32" s="434"/>
      <c r="O32" s="434"/>
      <c r="P32" s="434"/>
    </row>
    <row r="33" spans="1:16" x14ac:dyDescent="0.25">
      <c r="A33" s="257"/>
      <c r="B33" s="257"/>
      <c r="C33" s="432"/>
      <c r="D33" s="432"/>
      <c r="E33" s="432"/>
      <c r="F33" s="432"/>
      <c r="G33" s="433"/>
      <c r="H33" s="433"/>
      <c r="I33" s="434"/>
      <c r="J33" s="435"/>
      <c r="K33" s="435"/>
      <c r="L33" s="435"/>
      <c r="M33" s="435"/>
      <c r="N33" s="434"/>
      <c r="O33" s="434"/>
      <c r="P33" s="434"/>
    </row>
    <row r="34" spans="1:16" x14ac:dyDescent="0.25">
      <c r="A34" s="257"/>
      <c r="B34" s="257"/>
      <c r="C34" s="432"/>
      <c r="D34" s="432"/>
      <c r="E34" s="432"/>
      <c r="F34" s="432"/>
      <c r="G34" s="433"/>
      <c r="H34" s="433"/>
      <c r="I34" s="436"/>
      <c r="J34" s="435"/>
      <c r="K34" s="435"/>
      <c r="L34" s="435"/>
      <c r="M34" s="435"/>
      <c r="N34" s="434"/>
      <c r="O34" s="434"/>
      <c r="P34" s="434"/>
    </row>
    <row r="35" spans="1:16" x14ac:dyDescent="0.25">
      <c r="A35" s="257"/>
      <c r="B35" s="257"/>
      <c r="C35" s="432"/>
      <c r="D35" s="432"/>
      <c r="E35" s="432"/>
      <c r="F35" s="432"/>
      <c r="G35" s="433"/>
      <c r="H35" s="433"/>
      <c r="I35" s="436"/>
      <c r="J35" s="435"/>
      <c r="K35" s="435"/>
      <c r="L35" s="435"/>
      <c r="M35" s="435"/>
      <c r="N35" s="434"/>
      <c r="O35" s="434"/>
      <c r="P35" s="434"/>
    </row>
    <row r="36" spans="1:16" x14ac:dyDescent="0.25">
      <c r="A36" s="257"/>
      <c r="B36" s="257"/>
      <c r="C36" s="432"/>
      <c r="D36" s="432"/>
      <c r="E36" s="432"/>
      <c r="F36" s="432"/>
      <c r="G36" s="433"/>
      <c r="H36" s="433"/>
      <c r="I36" s="436"/>
      <c r="J36" s="435"/>
      <c r="K36" s="435"/>
      <c r="L36" s="435"/>
      <c r="M36" s="435"/>
      <c r="N36" s="434"/>
      <c r="O36" s="434"/>
      <c r="P36" s="434"/>
    </row>
    <row r="37" spans="1:16" x14ac:dyDescent="0.25">
      <c r="A37" s="257"/>
      <c r="B37" s="257"/>
      <c r="C37" s="432"/>
      <c r="D37" s="432"/>
      <c r="E37" s="432"/>
      <c r="F37" s="432"/>
      <c r="G37" s="433"/>
      <c r="H37" s="433"/>
      <c r="I37" s="436"/>
      <c r="J37" s="435"/>
      <c r="K37" s="435"/>
      <c r="L37" s="435"/>
      <c r="M37" s="435"/>
      <c r="N37" s="434"/>
      <c r="O37" s="434"/>
      <c r="P37" s="434"/>
    </row>
    <row r="38" spans="1:16" x14ac:dyDescent="0.25">
      <c r="A38" s="257"/>
      <c r="B38" s="257"/>
      <c r="C38" s="432"/>
      <c r="D38" s="432"/>
      <c r="E38" s="432"/>
      <c r="F38" s="432"/>
      <c r="G38" s="433"/>
      <c r="H38" s="433"/>
      <c r="I38" s="436"/>
      <c r="J38" s="435"/>
      <c r="K38" s="435"/>
      <c r="L38" s="435"/>
      <c r="M38" s="435"/>
      <c r="N38" s="434"/>
      <c r="O38" s="434"/>
      <c r="P38" s="434"/>
    </row>
    <row r="39" spans="1:16" x14ac:dyDescent="0.25">
      <c r="A39" s="256"/>
      <c r="B39" s="425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</row>
    <row r="40" spans="1:16" x14ac:dyDescent="0.25">
      <c r="A40" s="256"/>
      <c r="B40" s="255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</row>
    <row r="41" spans="1:16" x14ac:dyDescent="0.25">
      <c r="A41" s="256"/>
      <c r="B41" s="425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</row>
    <row r="42" spans="1:16" x14ac:dyDescent="0.25">
      <c r="A42" s="256"/>
      <c r="B42" s="255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</row>
    <row r="43" spans="1:16" x14ac:dyDescent="0.25">
      <c r="A43" s="256"/>
      <c r="B43" s="425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</row>
    <row r="44" spans="1:16" x14ac:dyDescent="0.25">
      <c r="A44" s="256"/>
      <c r="B44" s="255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</row>
    <row r="45" spans="1:16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</sheetData>
  <mergeCells count="27">
    <mergeCell ref="A20:A21"/>
    <mergeCell ref="A22:A23"/>
    <mergeCell ref="E3:F5"/>
    <mergeCell ref="A3:B6"/>
    <mergeCell ref="A11:B11"/>
    <mergeCell ref="A12:B12"/>
    <mergeCell ref="A13:B13"/>
    <mergeCell ref="A14:B14"/>
    <mergeCell ref="A15:B15"/>
    <mergeCell ref="A16:B16"/>
    <mergeCell ref="A17:B17"/>
    <mergeCell ref="A7:B7"/>
    <mergeCell ref="A8:B8"/>
    <mergeCell ref="A9:B9"/>
    <mergeCell ref="A10:B10"/>
    <mergeCell ref="A18:A19"/>
    <mergeCell ref="S4:T5"/>
    <mergeCell ref="U4:V5"/>
    <mergeCell ref="W4:X5"/>
    <mergeCell ref="C3:D5"/>
    <mergeCell ref="G3:X3"/>
    <mergeCell ref="G4:H5"/>
    <mergeCell ref="K4:L5"/>
    <mergeCell ref="O4:P5"/>
    <mergeCell ref="I4:J5"/>
    <mergeCell ref="Q4:R5"/>
    <mergeCell ref="M4:N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0" orientation="landscape" r:id="rId1"/>
  <ignoredErrors>
    <ignoredError sqref="C18:X23" unlockedFormula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2"/>
  <dimension ref="A1:AR31"/>
  <sheetViews>
    <sheetView zoomScaleNormal="100" workbookViewId="0"/>
  </sheetViews>
  <sheetFormatPr defaultColWidth="9.140625" defaultRowHeight="15" x14ac:dyDescent="0.25"/>
  <cols>
    <col min="1" max="1" width="12.85546875" style="109" customWidth="1"/>
    <col min="2" max="2" width="5.7109375" style="109" customWidth="1"/>
    <col min="3" max="3" width="6.42578125" style="109" customWidth="1"/>
    <col min="4" max="5" width="5" style="109" customWidth="1"/>
    <col min="6" max="6" width="6.42578125" style="109" customWidth="1"/>
    <col min="7" max="7" width="5" style="109" customWidth="1"/>
    <col min="8" max="8" width="6.28515625" style="109" customWidth="1"/>
    <col min="9" max="9" width="5" style="109" customWidth="1"/>
    <col min="10" max="10" width="6.28515625" style="109" customWidth="1"/>
    <col min="11" max="11" width="5.85546875" style="109" customWidth="1"/>
    <col min="12" max="12" width="6.28515625" style="109" customWidth="1"/>
    <col min="13" max="13" width="5" style="109" customWidth="1"/>
    <col min="14" max="14" width="6" style="109" customWidth="1"/>
    <col min="15" max="17" width="4.85546875" style="109" customWidth="1"/>
    <col min="18" max="18" width="5.140625" style="109" customWidth="1"/>
    <col min="19" max="19" width="4.85546875" style="109" customWidth="1"/>
    <col min="20" max="20" width="6" style="109" customWidth="1"/>
    <col min="21" max="21" width="4.85546875" style="109" customWidth="1"/>
    <col min="22" max="22" width="6" style="109" customWidth="1"/>
    <col min="23" max="23" width="4.85546875" style="109" customWidth="1"/>
    <col min="24" max="24" width="6.140625" style="109" customWidth="1"/>
    <col min="25" max="25" width="5.7109375" style="109" customWidth="1"/>
    <col min="26" max="16384" width="9.140625" style="109"/>
  </cols>
  <sheetData>
    <row r="1" spans="1:44" ht="17.25" customHeight="1" x14ac:dyDescent="0.25">
      <c r="A1" s="132" t="s">
        <v>284</v>
      </c>
      <c r="B1" s="132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261"/>
      <c r="U1" s="106"/>
      <c r="V1" s="106"/>
      <c r="W1" s="106"/>
      <c r="X1" s="106"/>
      <c r="Y1" s="106"/>
    </row>
    <row r="2" spans="1:44" s="107" customFormat="1" ht="17.25" customHeight="1" thickBot="1" x14ac:dyDescent="0.3">
      <c r="A2" s="181" t="s">
        <v>89</v>
      </c>
      <c r="R2" s="107" t="s">
        <v>0</v>
      </c>
    </row>
    <row r="3" spans="1:44" ht="17.25" customHeight="1" x14ac:dyDescent="0.25">
      <c r="A3" s="665" t="s">
        <v>93</v>
      </c>
      <c r="B3" s="667"/>
      <c r="C3" s="694" t="s">
        <v>54</v>
      </c>
      <c r="D3" s="875"/>
      <c r="E3" s="695"/>
      <c r="F3" s="835" t="s">
        <v>225</v>
      </c>
      <c r="G3" s="696"/>
      <c r="H3" s="793" t="s">
        <v>38</v>
      </c>
      <c r="I3" s="868"/>
      <c r="J3" s="868"/>
      <c r="K3" s="868"/>
      <c r="L3" s="868"/>
      <c r="M3" s="868"/>
      <c r="N3" s="868"/>
      <c r="O3" s="868"/>
      <c r="P3" s="868"/>
      <c r="Q3" s="868"/>
      <c r="R3" s="868"/>
      <c r="S3" s="868"/>
      <c r="T3" s="868"/>
      <c r="U3" s="868"/>
      <c r="V3" s="868"/>
      <c r="W3" s="868"/>
      <c r="X3" s="868"/>
      <c r="Y3" s="869"/>
    </row>
    <row r="4" spans="1:44" ht="17.25" customHeight="1" x14ac:dyDescent="0.25">
      <c r="A4" s="668"/>
      <c r="B4" s="669"/>
      <c r="C4" s="776"/>
      <c r="D4" s="780"/>
      <c r="E4" s="867"/>
      <c r="F4" s="867"/>
      <c r="G4" s="874"/>
      <c r="H4" s="842" t="s">
        <v>75</v>
      </c>
      <c r="I4" s="832"/>
      <c r="J4" s="829" t="s">
        <v>76</v>
      </c>
      <c r="K4" s="832"/>
      <c r="L4" s="870" t="s">
        <v>39</v>
      </c>
      <c r="M4" s="871"/>
      <c r="N4" s="829" t="s">
        <v>42</v>
      </c>
      <c r="O4" s="832"/>
      <c r="P4" s="829" t="s">
        <v>40</v>
      </c>
      <c r="Q4" s="832"/>
      <c r="R4" s="829" t="s">
        <v>41</v>
      </c>
      <c r="S4" s="832"/>
      <c r="T4" s="829" t="s">
        <v>43</v>
      </c>
      <c r="U4" s="832"/>
      <c r="V4" s="829" t="s">
        <v>44</v>
      </c>
      <c r="W4" s="832"/>
      <c r="X4" s="829" t="s">
        <v>53</v>
      </c>
      <c r="Y4" s="830"/>
    </row>
    <row r="5" spans="1:44" ht="17.25" customHeight="1" x14ac:dyDescent="0.25">
      <c r="A5" s="668"/>
      <c r="B5" s="669"/>
      <c r="C5" s="697"/>
      <c r="D5" s="833"/>
      <c r="E5" s="698"/>
      <c r="F5" s="698"/>
      <c r="G5" s="699"/>
      <c r="H5" s="708"/>
      <c r="I5" s="833"/>
      <c r="J5" s="831"/>
      <c r="K5" s="833"/>
      <c r="L5" s="872"/>
      <c r="M5" s="873"/>
      <c r="N5" s="831"/>
      <c r="O5" s="833"/>
      <c r="P5" s="831"/>
      <c r="Q5" s="833"/>
      <c r="R5" s="831"/>
      <c r="S5" s="833"/>
      <c r="T5" s="831"/>
      <c r="U5" s="833"/>
      <c r="V5" s="831"/>
      <c r="W5" s="833"/>
      <c r="X5" s="831"/>
      <c r="Y5" s="709"/>
    </row>
    <row r="6" spans="1:44" ht="17.25" customHeight="1" thickBot="1" x14ac:dyDescent="0.3">
      <c r="A6" s="670"/>
      <c r="B6" s="671"/>
      <c r="C6" s="335" t="s">
        <v>59</v>
      </c>
      <c r="D6" s="336" t="s">
        <v>67</v>
      </c>
      <c r="E6" s="336" t="s">
        <v>64</v>
      </c>
      <c r="F6" s="338" t="s">
        <v>59</v>
      </c>
      <c r="G6" s="343" t="s">
        <v>65</v>
      </c>
      <c r="H6" s="340" t="s">
        <v>59</v>
      </c>
      <c r="I6" s="341" t="s">
        <v>65</v>
      </c>
      <c r="J6" s="338" t="s">
        <v>59</v>
      </c>
      <c r="K6" s="341" t="s">
        <v>65</v>
      </c>
      <c r="L6" s="338" t="s">
        <v>59</v>
      </c>
      <c r="M6" s="341" t="s">
        <v>65</v>
      </c>
      <c r="N6" s="338" t="s">
        <v>59</v>
      </c>
      <c r="O6" s="341" t="s">
        <v>65</v>
      </c>
      <c r="P6" s="338" t="s">
        <v>59</v>
      </c>
      <c r="Q6" s="341" t="s">
        <v>65</v>
      </c>
      <c r="R6" s="338" t="s">
        <v>59</v>
      </c>
      <c r="S6" s="341" t="s">
        <v>65</v>
      </c>
      <c r="T6" s="338" t="s">
        <v>59</v>
      </c>
      <c r="U6" s="341" t="s">
        <v>65</v>
      </c>
      <c r="V6" s="338" t="s">
        <v>59</v>
      </c>
      <c r="W6" s="341" t="s">
        <v>65</v>
      </c>
      <c r="X6" s="338" t="s">
        <v>59</v>
      </c>
      <c r="Y6" s="339" t="s">
        <v>65</v>
      </c>
    </row>
    <row r="7" spans="1:44" s="16" customFormat="1" ht="17.25" customHeight="1" x14ac:dyDescent="0.25">
      <c r="A7" s="663" t="s">
        <v>6</v>
      </c>
      <c r="B7" s="664"/>
      <c r="C7" s="108">
        <v>23553</v>
      </c>
      <c r="D7" s="208">
        <v>6.1814354850562164E-2</v>
      </c>
      <c r="E7" s="209">
        <v>0.33303168700422775</v>
      </c>
      <c r="F7" s="201">
        <v>12903</v>
      </c>
      <c r="G7" s="232">
        <f t="shared" ref="G7:G15" si="0">F7/C7</f>
        <v>0.54782830212711753</v>
      </c>
      <c r="H7" s="105">
        <v>9749</v>
      </c>
      <c r="I7" s="209">
        <v>0.41391754765847238</v>
      </c>
      <c r="J7" s="201">
        <v>553</v>
      </c>
      <c r="K7" s="139">
        <v>2.3478962340253897E-2</v>
      </c>
      <c r="L7" s="201">
        <v>9007</v>
      </c>
      <c r="M7" s="209">
        <v>0.38241412983484058</v>
      </c>
      <c r="N7" s="201">
        <v>723</v>
      </c>
      <c r="O7" s="139">
        <v>3.0696726531652018E-2</v>
      </c>
      <c r="P7" s="201">
        <v>515</v>
      </c>
      <c r="Q7" s="139">
        <v>2.1865579756294315E-2</v>
      </c>
      <c r="R7" s="201">
        <v>289</v>
      </c>
      <c r="S7" s="139">
        <v>1.227019912537681E-2</v>
      </c>
      <c r="T7" s="201">
        <v>531</v>
      </c>
      <c r="U7" s="139">
        <v>2.2544898739014139E-2</v>
      </c>
      <c r="V7" s="201">
        <v>291</v>
      </c>
      <c r="W7" s="139">
        <v>1.2355113998216788E-2</v>
      </c>
      <c r="X7" s="201">
        <v>1895</v>
      </c>
      <c r="Y7" s="140">
        <v>8.0456842015879076E-2</v>
      </c>
      <c r="AA7" s="468"/>
      <c r="AB7" s="468"/>
      <c r="AC7" s="468"/>
      <c r="AD7" s="468"/>
      <c r="AE7" s="468"/>
      <c r="AF7" s="468"/>
      <c r="AG7" s="468"/>
      <c r="AH7" s="468"/>
      <c r="AR7" s="468"/>
    </row>
    <row r="8" spans="1:44" s="16" customFormat="1" ht="17.25" customHeight="1" x14ac:dyDescent="0.25">
      <c r="A8" s="663" t="s">
        <v>7</v>
      </c>
      <c r="B8" s="664"/>
      <c r="C8" s="108">
        <v>23749</v>
      </c>
      <c r="D8" s="208">
        <v>6.1812228665424296E-2</v>
      </c>
      <c r="E8" s="209">
        <v>0.33080748283210987</v>
      </c>
      <c r="F8" s="201">
        <v>12106</v>
      </c>
      <c r="G8" s="232">
        <f t="shared" si="0"/>
        <v>0.50974777885384648</v>
      </c>
      <c r="H8" s="105">
        <v>10276</v>
      </c>
      <c r="I8" s="209">
        <v>0.43269190281696074</v>
      </c>
      <c r="J8" s="201">
        <v>631</v>
      </c>
      <c r="K8" s="139">
        <v>2.6569539770095584E-2</v>
      </c>
      <c r="L8" s="201">
        <v>8260</v>
      </c>
      <c r="M8" s="209">
        <v>0.34780411806812916</v>
      </c>
      <c r="N8" s="201">
        <v>824</v>
      </c>
      <c r="O8" s="139">
        <v>3.4696197734641457E-2</v>
      </c>
      <c r="P8" s="201">
        <v>509</v>
      </c>
      <c r="Q8" s="139">
        <v>2.1432481367636532E-2</v>
      </c>
      <c r="R8" s="201">
        <v>297</v>
      </c>
      <c r="S8" s="139">
        <v>1.2505789717461788E-2</v>
      </c>
      <c r="T8" s="201">
        <v>522</v>
      </c>
      <c r="U8" s="139">
        <v>2.197987283675102E-2</v>
      </c>
      <c r="V8" s="201">
        <v>368</v>
      </c>
      <c r="W8" s="139">
        <v>1.5495389279548612E-2</v>
      </c>
      <c r="X8" s="201">
        <v>2062</v>
      </c>
      <c r="Y8" s="140">
        <v>8.6824708408775111E-2</v>
      </c>
      <c r="AA8" s="468"/>
      <c r="AB8" s="468"/>
      <c r="AC8" s="468"/>
      <c r="AD8" s="468"/>
      <c r="AE8" s="468"/>
      <c r="AF8" s="468"/>
      <c r="AG8" s="468"/>
      <c r="AH8" s="468"/>
    </row>
    <row r="9" spans="1:44" s="16" customFormat="1" ht="17.25" customHeight="1" x14ac:dyDescent="0.25">
      <c r="A9" s="663" t="s">
        <v>8</v>
      </c>
      <c r="B9" s="664"/>
      <c r="C9" s="108">
        <v>23733</v>
      </c>
      <c r="D9" s="208">
        <v>6.0680362553213248E-2</v>
      </c>
      <c r="E9" s="209">
        <v>0.3291221744556927</v>
      </c>
      <c r="F9" s="201">
        <v>11553</v>
      </c>
      <c r="G9" s="232">
        <f t="shared" si="0"/>
        <v>0.48679054481102263</v>
      </c>
      <c r="H9" s="105">
        <v>10514</v>
      </c>
      <c r="I9" s="209">
        <v>0.44301184005393335</v>
      </c>
      <c r="J9" s="201">
        <v>742</v>
      </c>
      <c r="K9" s="139">
        <v>3.12644840517423E-2</v>
      </c>
      <c r="L9" s="201">
        <v>7648</v>
      </c>
      <c r="M9" s="209">
        <v>0.32225171701849747</v>
      </c>
      <c r="N9" s="201">
        <v>937</v>
      </c>
      <c r="O9" s="139">
        <v>3.9480891585555976E-2</v>
      </c>
      <c r="P9" s="201">
        <v>509</v>
      </c>
      <c r="Q9" s="139">
        <v>2.1446930434416214E-2</v>
      </c>
      <c r="R9" s="201">
        <v>280</v>
      </c>
      <c r="S9" s="139">
        <v>1.1797918510091434E-2</v>
      </c>
      <c r="T9" s="201">
        <v>525</v>
      </c>
      <c r="U9" s="139">
        <v>2.2121097206421438E-2</v>
      </c>
      <c r="V9" s="201">
        <v>528</v>
      </c>
      <c r="W9" s="139">
        <v>2.2247503476172419E-2</v>
      </c>
      <c r="X9" s="201">
        <v>2050</v>
      </c>
      <c r="Y9" s="140">
        <v>8.6377617663169426E-2</v>
      </c>
      <c r="AA9" s="468"/>
      <c r="AB9" s="468"/>
      <c r="AC9" s="468"/>
      <c r="AD9" s="468"/>
      <c r="AE9" s="468"/>
      <c r="AF9" s="468"/>
      <c r="AG9" s="468"/>
      <c r="AH9" s="468"/>
    </row>
    <row r="10" spans="1:44" s="16" customFormat="1" ht="17.25" customHeight="1" x14ac:dyDescent="0.25">
      <c r="A10" s="663" t="s">
        <v>9</v>
      </c>
      <c r="B10" s="664"/>
      <c r="C10" s="108">
        <v>23986</v>
      </c>
      <c r="D10" s="208">
        <v>5.9831277095691131E-2</v>
      </c>
      <c r="E10" s="209">
        <v>0.32576837930706654</v>
      </c>
      <c r="F10" s="201">
        <v>11092</v>
      </c>
      <c r="G10" s="232">
        <f t="shared" si="0"/>
        <v>0.46243642124572665</v>
      </c>
      <c r="H10" s="105">
        <v>10829</v>
      </c>
      <c r="I10" s="209">
        <v>0.45147169182022845</v>
      </c>
      <c r="J10" s="201">
        <v>923</v>
      </c>
      <c r="K10" s="139">
        <v>3.8480780455265574E-2</v>
      </c>
      <c r="L10" s="201">
        <v>7183</v>
      </c>
      <c r="M10" s="209">
        <v>0.29946635537396815</v>
      </c>
      <c r="N10" s="201">
        <v>1030</v>
      </c>
      <c r="O10" s="139">
        <v>4.2941716001000586E-2</v>
      </c>
      <c r="P10" s="201">
        <v>521</v>
      </c>
      <c r="Q10" s="139">
        <v>2.1721003918952722E-2</v>
      </c>
      <c r="R10" s="201">
        <v>290</v>
      </c>
      <c r="S10" s="139">
        <v>1.2090386058534144E-2</v>
      </c>
      <c r="T10" s="201">
        <v>515</v>
      </c>
      <c r="U10" s="139">
        <v>2.1470858000500293E-2</v>
      </c>
      <c r="V10" s="201">
        <v>604</v>
      </c>
      <c r="W10" s="139">
        <v>2.5181355790878011E-2</v>
      </c>
      <c r="X10" s="201">
        <v>2091</v>
      </c>
      <c r="Y10" s="140">
        <v>8.7175852580672064E-2</v>
      </c>
      <c r="AA10" s="468"/>
      <c r="AB10" s="468"/>
      <c r="AC10" s="468"/>
      <c r="AD10" s="468"/>
      <c r="AE10" s="468"/>
      <c r="AF10" s="468"/>
      <c r="AG10" s="468"/>
      <c r="AH10" s="468"/>
    </row>
    <row r="11" spans="1:44" s="16" customFormat="1" ht="17.25" customHeight="1" x14ac:dyDescent="0.25">
      <c r="A11" s="663" t="s">
        <v>10</v>
      </c>
      <c r="B11" s="664"/>
      <c r="C11" s="108">
        <v>24542</v>
      </c>
      <c r="D11" s="208">
        <v>5.9232835583144877E-2</v>
      </c>
      <c r="E11" s="209">
        <v>0.32356818900959816</v>
      </c>
      <c r="F11" s="201">
        <v>10938</v>
      </c>
      <c r="G11" s="232">
        <f t="shared" si="0"/>
        <v>0.44568494825197619</v>
      </c>
      <c r="H11" s="105">
        <v>11006</v>
      </c>
      <c r="I11" s="209">
        <v>0.4484557085812077</v>
      </c>
      <c r="J11" s="201">
        <v>1216</v>
      </c>
      <c r="K11" s="139">
        <v>4.9547714122728383E-2</v>
      </c>
      <c r="L11" s="201">
        <v>6919</v>
      </c>
      <c r="M11" s="209">
        <v>0.28192486349930729</v>
      </c>
      <c r="N11" s="201">
        <v>1247</v>
      </c>
      <c r="O11" s="139">
        <v>5.0810854861054522E-2</v>
      </c>
      <c r="P11" s="201">
        <v>522</v>
      </c>
      <c r="Q11" s="139">
        <v>2.1269660174394914E-2</v>
      </c>
      <c r="R11" s="201">
        <v>316</v>
      </c>
      <c r="S11" s="139">
        <v>1.28758862358406E-2</v>
      </c>
      <c r="T11" s="201">
        <v>491</v>
      </c>
      <c r="U11" s="139">
        <v>2.0006519436068779E-2</v>
      </c>
      <c r="V11" s="201">
        <v>720</v>
      </c>
      <c r="W11" s="139">
        <v>2.9337462309510228E-2</v>
      </c>
      <c r="X11" s="201">
        <v>2105</v>
      </c>
      <c r="Y11" s="140">
        <v>8.5771330779887536E-2</v>
      </c>
      <c r="AA11" s="468"/>
      <c r="AB11" s="468"/>
      <c r="AC11" s="468"/>
      <c r="AD11" s="468"/>
      <c r="AE11" s="468"/>
      <c r="AF11" s="468"/>
      <c r="AG11" s="468"/>
      <c r="AH11" s="468"/>
    </row>
    <row r="12" spans="1:44" s="16" customFormat="1" ht="17.25" customHeight="1" x14ac:dyDescent="0.25">
      <c r="A12" s="663" t="s">
        <v>11</v>
      </c>
      <c r="B12" s="664"/>
      <c r="C12" s="104">
        <v>25307</v>
      </c>
      <c r="D12" s="208">
        <v>5.9206663001392025E-2</v>
      </c>
      <c r="E12" s="209">
        <v>0.32149345122400497</v>
      </c>
      <c r="F12" s="233">
        <v>10763</v>
      </c>
      <c r="G12" s="232">
        <f t="shared" si="0"/>
        <v>0.42529734855968704</v>
      </c>
      <c r="H12" s="103">
        <v>11231</v>
      </c>
      <c r="I12" s="209">
        <v>0.44379025566048919</v>
      </c>
      <c r="J12" s="233">
        <v>1480</v>
      </c>
      <c r="K12" s="139">
        <v>5.8481842968348678E-2</v>
      </c>
      <c r="L12" s="233">
        <v>6693</v>
      </c>
      <c r="M12" s="209">
        <v>0.26447228039672815</v>
      </c>
      <c r="N12" s="233">
        <v>1503</v>
      </c>
      <c r="O12" s="139">
        <v>5.9390682419883829E-2</v>
      </c>
      <c r="P12" s="233">
        <v>558</v>
      </c>
      <c r="Q12" s="139">
        <v>2.2049235389417946E-2</v>
      </c>
      <c r="R12" s="233">
        <v>307</v>
      </c>
      <c r="S12" s="139">
        <v>1.213103094005611E-2</v>
      </c>
      <c r="T12" s="233">
        <v>509</v>
      </c>
      <c r="U12" s="139">
        <v>2.0113012210060458E-2</v>
      </c>
      <c r="V12" s="233">
        <v>857</v>
      </c>
      <c r="W12" s="139">
        <v>3.3864148259374879E-2</v>
      </c>
      <c r="X12" s="233">
        <v>2169</v>
      </c>
      <c r="Y12" s="140">
        <v>8.5707511755640731E-2</v>
      </c>
      <c r="AA12" s="468"/>
      <c r="AB12" s="468"/>
      <c r="AC12" s="468"/>
      <c r="AD12" s="468"/>
      <c r="AE12" s="468"/>
      <c r="AF12" s="468"/>
      <c r="AG12" s="468"/>
      <c r="AH12" s="468"/>
    </row>
    <row r="13" spans="1:44" s="16" customFormat="1" ht="17.25" customHeight="1" x14ac:dyDescent="0.25">
      <c r="A13" s="663" t="s">
        <v>12</v>
      </c>
      <c r="B13" s="664"/>
      <c r="C13" s="104">
        <v>25992</v>
      </c>
      <c r="D13" s="208">
        <v>5.9040523350899508E-2</v>
      </c>
      <c r="E13" s="209">
        <v>0.31835774827299007</v>
      </c>
      <c r="F13" s="233">
        <v>10345</v>
      </c>
      <c r="G13" s="232">
        <f t="shared" si="0"/>
        <v>0.39800707910126193</v>
      </c>
      <c r="H13" s="103">
        <v>11554</v>
      </c>
      <c r="I13" s="209">
        <v>0.44452139119729145</v>
      </c>
      <c r="J13" s="233">
        <v>1691</v>
      </c>
      <c r="K13" s="139">
        <v>6.5058479532163746E-2</v>
      </c>
      <c r="L13" s="233">
        <v>6359</v>
      </c>
      <c r="M13" s="209">
        <v>0.24465220067713142</v>
      </c>
      <c r="N13" s="233">
        <v>1758</v>
      </c>
      <c r="O13" s="139">
        <v>6.7636195752539249E-2</v>
      </c>
      <c r="P13" s="233">
        <v>551</v>
      </c>
      <c r="Q13" s="139">
        <v>2.1198830409356724E-2</v>
      </c>
      <c r="R13" s="233">
        <v>333</v>
      </c>
      <c r="S13" s="139">
        <v>1.2811634349030472E-2</v>
      </c>
      <c r="T13" s="233">
        <v>536</v>
      </c>
      <c r="U13" s="139">
        <v>2.0621729763004002E-2</v>
      </c>
      <c r="V13" s="233">
        <v>968</v>
      </c>
      <c r="W13" s="139">
        <v>3.7242228377962448E-2</v>
      </c>
      <c r="X13" s="233">
        <v>2242</v>
      </c>
      <c r="Y13" s="140">
        <v>8.6257309941520463E-2</v>
      </c>
      <c r="AA13" s="468"/>
      <c r="AB13" s="468"/>
      <c r="AC13" s="468"/>
      <c r="AD13" s="468"/>
      <c r="AE13" s="468"/>
      <c r="AF13" s="468"/>
      <c r="AG13" s="468"/>
      <c r="AH13" s="468"/>
    </row>
    <row r="14" spans="1:44" s="16" customFormat="1" ht="17.25" customHeight="1" x14ac:dyDescent="0.25">
      <c r="A14" s="663" t="s">
        <v>55</v>
      </c>
      <c r="B14" s="664"/>
      <c r="C14" s="104">
        <v>30667</v>
      </c>
      <c r="D14" s="208">
        <v>6.8201328132297276E-2</v>
      </c>
      <c r="E14" s="209">
        <v>0.32068053246332257</v>
      </c>
      <c r="F14" s="233">
        <v>9880</v>
      </c>
      <c r="G14" s="232">
        <f t="shared" si="0"/>
        <v>0.32217041119118273</v>
      </c>
      <c r="H14" s="103">
        <v>14829</v>
      </c>
      <c r="I14" s="209">
        <v>0.48354909185769718</v>
      </c>
      <c r="J14" s="233">
        <v>2470</v>
      </c>
      <c r="K14" s="139">
        <v>8.0542602797795682E-2</v>
      </c>
      <c r="L14" s="233">
        <v>6052</v>
      </c>
      <c r="M14" s="209">
        <v>0.19734568102520625</v>
      </c>
      <c r="N14" s="233">
        <v>1968</v>
      </c>
      <c r="O14" s="139">
        <v>6.4173215508527087E-2</v>
      </c>
      <c r="P14" s="233">
        <v>542</v>
      </c>
      <c r="Q14" s="139">
        <v>1.7673720937815895E-2</v>
      </c>
      <c r="R14" s="233">
        <v>326</v>
      </c>
      <c r="S14" s="139">
        <v>1.0630319235660482E-2</v>
      </c>
      <c r="T14" s="233">
        <v>494</v>
      </c>
      <c r="U14" s="139">
        <v>1.6108520559559136E-2</v>
      </c>
      <c r="V14" s="233">
        <v>626</v>
      </c>
      <c r="W14" s="139">
        <v>2.0412821599765221E-2</v>
      </c>
      <c r="X14" s="233">
        <v>3360</v>
      </c>
      <c r="Y14" s="140">
        <v>0.10956402647797306</v>
      </c>
      <c r="AA14" s="468"/>
      <c r="AB14" s="468"/>
      <c r="AC14" s="468"/>
      <c r="AD14" s="468"/>
      <c r="AE14" s="468"/>
      <c r="AF14" s="468"/>
      <c r="AG14" s="468"/>
      <c r="AH14" s="468"/>
    </row>
    <row r="15" spans="1:44" s="16" customFormat="1" ht="17.25" customHeight="1" x14ac:dyDescent="0.25">
      <c r="A15" s="663" t="s">
        <v>85</v>
      </c>
      <c r="B15" s="664"/>
      <c r="C15" s="104">
        <v>32879</v>
      </c>
      <c r="D15" s="208">
        <v>7.1983571133009461E-2</v>
      </c>
      <c r="E15" s="209">
        <v>0.32239687006657974</v>
      </c>
      <c r="F15" s="233">
        <v>9382</v>
      </c>
      <c r="G15" s="232">
        <f t="shared" si="0"/>
        <v>0.28534931111043521</v>
      </c>
      <c r="H15" s="103">
        <v>16027</v>
      </c>
      <c r="I15" s="209">
        <v>0.48745399799263966</v>
      </c>
      <c r="J15" s="233">
        <v>3190</v>
      </c>
      <c r="K15" s="139">
        <v>9.702241552358648E-2</v>
      </c>
      <c r="L15" s="233">
        <v>5977</v>
      </c>
      <c r="M15" s="209">
        <v>0.18178776726786094</v>
      </c>
      <c r="N15" s="233">
        <v>2358</v>
      </c>
      <c r="O15" s="139">
        <v>7.171750965661973E-2</v>
      </c>
      <c r="P15" s="233">
        <v>513</v>
      </c>
      <c r="Q15" s="139">
        <v>1.5602664314608109E-2</v>
      </c>
      <c r="R15" s="233">
        <v>348</v>
      </c>
      <c r="S15" s="139">
        <v>1.058426351166398E-2</v>
      </c>
      <c r="T15" s="233">
        <v>456</v>
      </c>
      <c r="U15" s="139">
        <v>1.3869034946318319E-2</v>
      </c>
      <c r="V15" s="233">
        <v>558</v>
      </c>
      <c r="W15" s="139">
        <v>1.6971319079047417E-2</v>
      </c>
      <c r="X15" s="233">
        <v>3452</v>
      </c>
      <c r="Y15" s="140">
        <v>0.10499102770765534</v>
      </c>
      <c r="AA15" s="468"/>
      <c r="AB15" s="468"/>
      <c r="AC15" s="468"/>
      <c r="AD15" s="468"/>
      <c r="AE15" s="468"/>
      <c r="AF15" s="468"/>
      <c r="AG15" s="468"/>
      <c r="AH15" s="468"/>
    </row>
    <row r="16" spans="1:44" s="16" customFormat="1" ht="17.25" customHeight="1" x14ac:dyDescent="0.25">
      <c r="A16" s="663" t="s">
        <v>196</v>
      </c>
      <c r="B16" s="664"/>
      <c r="C16" s="104">
        <v>36134</v>
      </c>
      <c r="D16" s="208">
        <v>7.8059550272951347E-2</v>
      </c>
      <c r="E16" s="209">
        <v>0.32570758968811969</v>
      </c>
      <c r="F16" s="233">
        <v>9742</v>
      </c>
      <c r="G16" s="232">
        <v>0.26960757181601813</v>
      </c>
      <c r="H16" s="103">
        <v>17787</v>
      </c>
      <c r="I16" s="209">
        <v>0.49225106547849673</v>
      </c>
      <c r="J16" s="233">
        <v>3753</v>
      </c>
      <c r="K16" s="139">
        <v>0.10386339735429236</v>
      </c>
      <c r="L16" s="233">
        <v>6456</v>
      </c>
      <c r="M16" s="209">
        <v>0.17866829025294736</v>
      </c>
      <c r="N16" s="233">
        <v>2861</v>
      </c>
      <c r="O16" s="139">
        <v>7.9177505950074722E-2</v>
      </c>
      <c r="P16" s="233">
        <v>552</v>
      </c>
      <c r="Q16" s="139">
        <v>1.5276470913820778E-2</v>
      </c>
      <c r="R16" s="233">
        <v>370</v>
      </c>
      <c r="S16" s="139">
        <v>1.0239663474843638E-2</v>
      </c>
      <c r="T16" s="233">
        <v>516</v>
      </c>
      <c r="U16" s="139">
        <v>1.4280179332484641E-2</v>
      </c>
      <c r="V16" s="233">
        <v>666</v>
      </c>
      <c r="W16" s="139">
        <v>1.8431394254718549E-2</v>
      </c>
      <c r="X16" s="233">
        <v>3173</v>
      </c>
      <c r="Y16" s="140">
        <v>8.7812032988321242E-2</v>
      </c>
      <c r="AA16" s="468"/>
      <c r="AB16" s="468"/>
      <c r="AC16" s="468"/>
      <c r="AD16" s="468"/>
      <c r="AE16" s="468"/>
      <c r="AF16" s="468"/>
      <c r="AG16" s="468"/>
      <c r="AH16" s="468"/>
    </row>
    <row r="17" spans="1:34" s="16" customFormat="1" ht="17.25" customHeight="1" thickBot="1" x14ac:dyDescent="0.3">
      <c r="A17" s="813" t="s">
        <v>249</v>
      </c>
      <c r="B17" s="814"/>
      <c r="C17" s="104">
        <v>37532</v>
      </c>
      <c r="D17" s="208">
        <v>8.0263810713246994E-2</v>
      </c>
      <c r="E17" s="209">
        <v>0.32891646510323552</v>
      </c>
      <c r="F17" s="233">
        <v>9662</v>
      </c>
      <c r="G17" s="232">
        <v>0.25743365661302353</v>
      </c>
      <c r="H17" s="103">
        <v>18426</v>
      </c>
      <c r="I17" s="209">
        <v>0.49094106362570605</v>
      </c>
      <c r="J17" s="233">
        <v>4095</v>
      </c>
      <c r="K17" s="139">
        <v>0.10910689544921667</v>
      </c>
      <c r="L17" s="233">
        <v>6477</v>
      </c>
      <c r="M17" s="209">
        <v>0.17257273793029948</v>
      </c>
      <c r="N17" s="233">
        <v>3247</v>
      </c>
      <c r="O17" s="139">
        <v>8.6512842374507085E-2</v>
      </c>
      <c r="P17" s="233">
        <v>566</v>
      </c>
      <c r="Q17" s="139">
        <v>1.508046467014814E-2</v>
      </c>
      <c r="R17" s="233">
        <v>381</v>
      </c>
      <c r="S17" s="139">
        <v>1.0151337525311733E-2</v>
      </c>
      <c r="T17" s="233">
        <v>536</v>
      </c>
      <c r="U17" s="139">
        <v>1.4281146754769264E-2</v>
      </c>
      <c r="V17" s="233">
        <v>731</v>
      </c>
      <c r="W17" s="139">
        <v>1.9476713204731964E-2</v>
      </c>
      <c r="X17" s="233">
        <v>3073</v>
      </c>
      <c r="Y17" s="140">
        <v>8.1876798465309597E-2</v>
      </c>
      <c r="AA17" s="468"/>
      <c r="AB17" s="468"/>
      <c r="AC17" s="468"/>
      <c r="AD17" s="468"/>
      <c r="AE17" s="468"/>
      <c r="AF17" s="468"/>
      <c r="AG17" s="468"/>
      <c r="AH17" s="468"/>
    </row>
    <row r="18" spans="1:34" s="134" customFormat="1" ht="17.25" customHeight="1" x14ac:dyDescent="0.2">
      <c r="A18" s="812" t="s">
        <v>250</v>
      </c>
      <c r="B18" s="287" t="s">
        <v>87</v>
      </c>
      <c r="C18" s="279">
        <f>C17-C16</f>
        <v>1398</v>
      </c>
      <c r="D18" s="323" t="s">
        <v>46</v>
      </c>
      <c r="E18" s="323" t="s">
        <v>46</v>
      </c>
      <c r="F18" s="280">
        <f t="shared" ref="F18:L18" si="1">F17-F16</f>
        <v>-80</v>
      </c>
      <c r="G18" s="374" t="s">
        <v>46</v>
      </c>
      <c r="H18" s="279">
        <f t="shared" si="1"/>
        <v>639</v>
      </c>
      <c r="I18" s="323" t="s">
        <v>46</v>
      </c>
      <c r="J18" s="280">
        <f t="shared" si="1"/>
        <v>342</v>
      </c>
      <c r="K18" s="323" t="s">
        <v>46</v>
      </c>
      <c r="L18" s="280">
        <f t="shared" si="1"/>
        <v>21</v>
      </c>
      <c r="M18" s="323" t="s">
        <v>46</v>
      </c>
      <c r="N18" s="280">
        <f>N17-N16</f>
        <v>386</v>
      </c>
      <c r="O18" s="323" t="s">
        <v>46</v>
      </c>
      <c r="P18" s="280">
        <f>P17-P16</f>
        <v>14</v>
      </c>
      <c r="Q18" s="323" t="s">
        <v>46</v>
      </c>
      <c r="R18" s="280">
        <f>R17-R16</f>
        <v>11</v>
      </c>
      <c r="S18" s="323" t="s">
        <v>46</v>
      </c>
      <c r="T18" s="280">
        <f>T17-T16</f>
        <v>20</v>
      </c>
      <c r="U18" s="323" t="s">
        <v>46</v>
      </c>
      <c r="V18" s="280">
        <f>V17-V16</f>
        <v>65</v>
      </c>
      <c r="W18" s="323" t="s">
        <v>46</v>
      </c>
      <c r="X18" s="280">
        <f>X17-X16</f>
        <v>-100</v>
      </c>
      <c r="Y18" s="324" t="s">
        <v>46</v>
      </c>
      <c r="AA18" s="468"/>
      <c r="AB18" s="468"/>
      <c r="AC18" s="468"/>
      <c r="AD18" s="468"/>
      <c r="AE18" s="468"/>
      <c r="AF18" s="468"/>
      <c r="AG18" s="468"/>
      <c r="AH18" s="468"/>
    </row>
    <row r="19" spans="1:34" ht="17.25" customHeight="1" x14ac:dyDescent="0.25">
      <c r="A19" s="679"/>
      <c r="B19" s="282" t="s">
        <v>88</v>
      </c>
      <c r="C19" s="284">
        <f>C17/C16-1</f>
        <v>3.8689323075220106E-2</v>
      </c>
      <c r="D19" s="330" t="s">
        <v>46</v>
      </c>
      <c r="E19" s="330" t="s">
        <v>46</v>
      </c>
      <c r="F19" s="285">
        <f t="shared" ref="F19:L19" si="2">F17/F16-1</f>
        <v>-8.2118661465817588E-3</v>
      </c>
      <c r="G19" s="375" t="s">
        <v>46</v>
      </c>
      <c r="H19" s="284">
        <f t="shared" si="2"/>
        <v>3.5925113847191659E-2</v>
      </c>
      <c r="I19" s="330" t="s">
        <v>46</v>
      </c>
      <c r="J19" s="285">
        <f t="shared" si="2"/>
        <v>9.1127098321343025E-2</v>
      </c>
      <c r="K19" s="330" t="s">
        <v>46</v>
      </c>
      <c r="L19" s="285">
        <f t="shared" si="2"/>
        <v>3.2527881040891327E-3</v>
      </c>
      <c r="M19" s="330" t="s">
        <v>46</v>
      </c>
      <c r="N19" s="285">
        <f>N17/N16-1</f>
        <v>0.13491786088780144</v>
      </c>
      <c r="O19" s="330" t="s">
        <v>46</v>
      </c>
      <c r="P19" s="285">
        <f>P17/P16-1</f>
        <v>2.5362318840579601E-2</v>
      </c>
      <c r="Q19" s="330" t="s">
        <v>46</v>
      </c>
      <c r="R19" s="285">
        <f>R17/R16-1</f>
        <v>2.9729729729729648E-2</v>
      </c>
      <c r="S19" s="330" t="s">
        <v>46</v>
      </c>
      <c r="T19" s="285">
        <f>T17/T16-1</f>
        <v>3.8759689922480689E-2</v>
      </c>
      <c r="U19" s="330" t="s">
        <v>46</v>
      </c>
      <c r="V19" s="285">
        <f>V17/V16-1</f>
        <v>9.7597597597597563E-2</v>
      </c>
      <c r="W19" s="330" t="s">
        <v>46</v>
      </c>
      <c r="X19" s="285">
        <f>X17/X16-1</f>
        <v>-3.151591553734634E-2</v>
      </c>
      <c r="Y19" s="331" t="s">
        <v>46</v>
      </c>
      <c r="AA19" s="468"/>
      <c r="AB19" s="468"/>
      <c r="AC19" s="468"/>
      <c r="AD19" s="468"/>
      <c r="AE19" s="468"/>
      <c r="AF19" s="468"/>
      <c r="AG19" s="468"/>
      <c r="AH19" s="468"/>
    </row>
    <row r="20" spans="1:34" ht="17.25" customHeight="1" x14ac:dyDescent="0.25">
      <c r="A20" s="680" t="s">
        <v>251</v>
      </c>
      <c r="B20" s="295" t="s">
        <v>87</v>
      </c>
      <c r="C20" s="297">
        <f>C17-C12</f>
        <v>12225</v>
      </c>
      <c r="D20" s="327" t="s">
        <v>46</v>
      </c>
      <c r="E20" s="327" t="s">
        <v>46</v>
      </c>
      <c r="F20" s="298">
        <f t="shared" ref="F20:L20" si="3">F17-F12</f>
        <v>-1101</v>
      </c>
      <c r="G20" s="376" t="s">
        <v>46</v>
      </c>
      <c r="H20" s="297">
        <f t="shared" si="3"/>
        <v>7195</v>
      </c>
      <c r="I20" s="327" t="s">
        <v>46</v>
      </c>
      <c r="J20" s="298">
        <f t="shared" si="3"/>
        <v>2615</v>
      </c>
      <c r="K20" s="327" t="s">
        <v>46</v>
      </c>
      <c r="L20" s="298">
        <f t="shared" si="3"/>
        <v>-216</v>
      </c>
      <c r="M20" s="327" t="s">
        <v>46</v>
      </c>
      <c r="N20" s="298">
        <f>N17-N12</f>
        <v>1744</v>
      </c>
      <c r="O20" s="327" t="s">
        <v>46</v>
      </c>
      <c r="P20" s="298">
        <f>P17-P12</f>
        <v>8</v>
      </c>
      <c r="Q20" s="327" t="s">
        <v>46</v>
      </c>
      <c r="R20" s="298">
        <f>R17-R12</f>
        <v>74</v>
      </c>
      <c r="S20" s="327" t="s">
        <v>46</v>
      </c>
      <c r="T20" s="298">
        <f>T17-T12</f>
        <v>27</v>
      </c>
      <c r="U20" s="327" t="s">
        <v>46</v>
      </c>
      <c r="V20" s="298">
        <f>V17-V12</f>
        <v>-126</v>
      </c>
      <c r="W20" s="327" t="s">
        <v>46</v>
      </c>
      <c r="X20" s="298">
        <f>X17-X12</f>
        <v>904</v>
      </c>
      <c r="Y20" s="328" t="s">
        <v>46</v>
      </c>
      <c r="AA20" s="468"/>
      <c r="AB20" s="468"/>
      <c r="AC20" s="468"/>
      <c r="AD20" s="468"/>
      <c r="AE20" s="468"/>
      <c r="AF20" s="468"/>
      <c r="AG20" s="468"/>
      <c r="AH20" s="468"/>
    </row>
    <row r="21" spans="1:34" ht="17.25" customHeight="1" x14ac:dyDescent="0.25">
      <c r="A21" s="679"/>
      <c r="B21" s="282" t="s">
        <v>88</v>
      </c>
      <c r="C21" s="284">
        <f>C17/C12-1</f>
        <v>0.48306792587031255</v>
      </c>
      <c r="D21" s="330" t="s">
        <v>46</v>
      </c>
      <c r="E21" s="330" t="s">
        <v>46</v>
      </c>
      <c r="F21" s="285">
        <f t="shared" ref="F21:L21" si="4">F17/F12-1</f>
        <v>-0.10229489919167523</v>
      </c>
      <c r="G21" s="375" t="s">
        <v>46</v>
      </c>
      <c r="H21" s="284">
        <f t="shared" si="4"/>
        <v>0.64063752114682582</v>
      </c>
      <c r="I21" s="330" t="s">
        <v>46</v>
      </c>
      <c r="J21" s="285">
        <f t="shared" si="4"/>
        <v>1.7668918918918921</v>
      </c>
      <c r="K21" s="330" t="s">
        <v>46</v>
      </c>
      <c r="L21" s="285">
        <f t="shared" si="4"/>
        <v>-3.2272523532048458E-2</v>
      </c>
      <c r="M21" s="330" t="s">
        <v>46</v>
      </c>
      <c r="N21" s="285">
        <f>N17/N12-1</f>
        <v>1.1603459747172322</v>
      </c>
      <c r="O21" s="330" t="s">
        <v>46</v>
      </c>
      <c r="P21" s="285">
        <f>P17/P12-1</f>
        <v>1.4336917562723928E-2</v>
      </c>
      <c r="Q21" s="330" t="s">
        <v>46</v>
      </c>
      <c r="R21" s="285">
        <f>R17/R12-1</f>
        <v>0.24104234527687307</v>
      </c>
      <c r="S21" s="330" t="s">
        <v>46</v>
      </c>
      <c r="T21" s="285">
        <f>T17/T12-1</f>
        <v>5.3045186640471531E-2</v>
      </c>
      <c r="U21" s="330" t="s">
        <v>46</v>
      </c>
      <c r="V21" s="285">
        <f>V17/V12-1</f>
        <v>-0.14702450408401402</v>
      </c>
      <c r="W21" s="330" t="s">
        <v>46</v>
      </c>
      <c r="X21" s="285">
        <f>X17/X12-1</f>
        <v>0.41678192715537121</v>
      </c>
      <c r="Y21" s="331" t="s">
        <v>46</v>
      </c>
      <c r="AA21" s="468"/>
      <c r="AB21" s="468"/>
      <c r="AC21" s="468"/>
      <c r="AD21" s="468"/>
      <c r="AE21" s="468"/>
      <c r="AF21" s="468"/>
      <c r="AG21" s="468"/>
      <c r="AH21" s="468"/>
    </row>
    <row r="22" spans="1:34" ht="17.25" customHeight="1" x14ac:dyDescent="0.25">
      <c r="A22" s="680" t="s">
        <v>252</v>
      </c>
      <c r="B22" s="295" t="s">
        <v>87</v>
      </c>
      <c r="C22" s="297">
        <f>C17-C7</f>
        <v>13979</v>
      </c>
      <c r="D22" s="327" t="s">
        <v>46</v>
      </c>
      <c r="E22" s="327" t="s">
        <v>46</v>
      </c>
      <c r="F22" s="298">
        <f t="shared" ref="F22:L22" si="5">F17-F7</f>
        <v>-3241</v>
      </c>
      <c r="G22" s="376" t="s">
        <v>46</v>
      </c>
      <c r="H22" s="297">
        <f t="shared" si="5"/>
        <v>8677</v>
      </c>
      <c r="I22" s="327" t="s">
        <v>46</v>
      </c>
      <c r="J22" s="298">
        <f t="shared" si="5"/>
        <v>3542</v>
      </c>
      <c r="K22" s="327" t="s">
        <v>46</v>
      </c>
      <c r="L22" s="298">
        <f t="shared" si="5"/>
        <v>-2530</v>
      </c>
      <c r="M22" s="327" t="s">
        <v>46</v>
      </c>
      <c r="N22" s="298">
        <f>N17-N7</f>
        <v>2524</v>
      </c>
      <c r="O22" s="327" t="s">
        <v>46</v>
      </c>
      <c r="P22" s="298">
        <f>P17-P7</f>
        <v>51</v>
      </c>
      <c r="Q22" s="327" t="s">
        <v>46</v>
      </c>
      <c r="R22" s="298">
        <f>R17-R7</f>
        <v>92</v>
      </c>
      <c r="S22" s="327" t="s">
        <v>46</v>
      </c>
      <c r="T22" s="298">
        <f>T17-T7</f>
        <v>5</v>
      </c>
      <c r="U22" s="327" t="s">
        <v>46</v>
      </c>
      <c r="V22" s="298">
        <f>V17-V7</f>
        <v>440</v>
      </c>
      <c r="W22" s="327" t="s">
        <v>46</v>
      </c>
      <c r="X22" s="298">
        <f>X17-X7</f>
        <v>1178</v>
      </c>
      <c r="Y22" s="328" t="s">
        <v>46</v>
      </c>
      <c r="AA22" s="468"/>
      <c r="AB22" s="468"/>
      <c r="AC22" s="468"/>
      <c r="AD22" s="468"/>
      <c r="AE22" s="468"/>
      <c r="AF22" s="468"/>
      <c r="AG22" s="468"/>
      <c r="AH22" s="468"/>
    </row>
    <row r="23" spans="1:34" ht="17.25" customHeight="1" thickBot="1" x14ac:dyDescent="0.3">
      <c r="A23" s="681"/>
      <c r="B23" s="310" t="s">
        <v>88</v>
      </c>
      <c r="C23" s="311">
        <f>C17/C7-1</f>
        <v>0.59351250371502573</v>
      </c>
      <c r="D23" s="360" t="s">
        <v>46</v>
      </c>
      <c r="E23" s="360" t="s">
        <v>46</v>
      </c>
      <c r="F23" s="312">
        <f t="shared" ref="F23:L23" si="6">F17/F7-1</f>
        <v>-0.25118189568317451</v>
      </c>
      <c r="G23" s="377" t="s">
        <v>46</v>
      </c>
      <c r="H23" s="311">
        <f t="shared" si="6"/>
        <v>0.89004000410298501</v>
      </c>
      <c r="I23" s="360" t="s">
        <v>46</v>
      </c>
      <c r="J23" s="312">
        <f t="shared" si="6"/>
        <v>6.4050632911392409</v>
      </c>
      <c r="K23" s="360" t="s">
        <v>46</v>
      </c>
      <c r="L23" s="312">
        <f t="shared" si="6"/>
        <v>-0.28089263905851003</v>
      </c>
      <c r="M23" s="360" t="s">
        <v>46</v>
      </c>
      <c r="N23" s="312">
        <f>N17/N7-1</f>
        <v>3.4910096818810512</v>
      </c>
      <c r="O23" s="360" t="s">
        <v>46</v>
      </c>
      <c r="P23" s="312">
        <f>P17/P7-1</f>
        <v>9.9029126213592278E-2</v>
      </c>
      <c r="Q23" s="360" t="s">
        <v>46</v>
      </c>
      <c r="R23" s="312">
        <f>R17/R7-1</f>
        <v>0.31833910034602075</v>
      </c>
      <c r="S23" s="360" t="s">
        <v>46</v>
      </c>
      <c r="T23" s="312">
        <f>T17/T7-1</f>
        <v>9.4161958568739212E-3</v>
      </c>
      <c r="U23" s="360" t="s">
        <v>46</v>
      </c>
      <c r="V23" s="312">
        <f>V17/V7-1</f>
        <v>1.5120274914089347</v>
      </c>
      <c r="W23" s="360" t="s">
        <v>46</v>
      </c>
      <c r="X23" s="312">
        <f>X17/X7-1</f>
        <v>0.62163588390501312</v>
      </c>
      <c r="Y23" s="361" t="s">
        <v>46</v>
      </c>
      <c r="AA23" s="468"/>
      <c r="AB23" s="468"/>
      <c r="AC23" s="468"/>
      <c r="AD23" s="468"/>
      <c r="AE23" s="468"/>
      <c r="AF23" s="468"/>
      <c r="AG23" s="468"/>
      <c r="AH23" s="468"/>
    </row>
    <row r="24" spans="1:34" ht="17.25" customHeight="1" x14ac:dyDescent="0.25">
      <c r="A24" s="480" t="s">
        <v>80</v>
      </c>
    </row>
    <row r="25" spans="1:34" ht="17.25" customHeight="1" x14ac:dyDescent="0.25">
      <c r="A25" s="481" t="s">
        <v>82</v>
      </c>
    </row>
    <row r="26" spans="1:34" ht="17.25" customHeight="1" x14ac:dyDescent="0.25">
      <c r="A26" s="481" t="s">
        <v>170</v>
      </c>
    </row>
    <row r="27" spans="1:34" ht="17.25" customHeight="1" x14ac:dyDescent="0.25">
      <c r="A27" s="478" t="s">
        <v>203</v>
      </c>
    </row>
    <row r="28" spans="1:34" x14ac:dyDescent="0.25">
      <c r="A28" s="469" t="s">
        <v>206</v>
      </c>
    </row>
    <row r="29" spans="1:34" x14ac:dyDescent="0.25"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</row>
    <row r="30" spans="1:34" x14ac:dyDescent="0.25"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</row>
    <row r="31" spans="1:34" x14ac:dyDescent="0.25"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</row>
  </sheetData>
  <mergeCells count="27"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3:B6"/>
    <mergeCell ref="F3:G5"/>
    <mergeCell ref="C3:E5"/>
    <mergeCell ref="H3:Y3"/>
    <mergeCell ref="N4:O5"/>
    <mergeCell ref="P4:Q5"/>
    <mergeCell ref="R4:S5"/>
    <mergeCell ref="T4:U5"/>
    <mergeCell ref="V4:W5"/>
    <mergeCell ref="X4:Y5"/>
    <mergeCell ref="H4:I5"/>
    <mergeCell ref="J4:K5"/>
    <mergeCell ref="L4:M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0" orientation="landscape" r:id="rId1"/>
  <ignoredErrors>
    <ignoredError sqref="C18:Y23" unlockedFormula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1"/>
  <dimension ref="A1:AJ35"/>
  <sheetViews>
    <sheetView zoomScaleNormal="100" workbookViewId="0"/>
  </sheetViews>
  <sheetFormatPr defaultColWidth="9.140625" defaultRowHeight="15" x14ac:dyDescent="0.25"/>
  <cols>
    <col min="1" max="1" width="12.85546875" style="109" customWidth="1"/>
    <col min="2" max="2" width="4.85546875" style="109" customWidth="1"/>
    <col min="3" max="3" width="6.42578125" style="109" customWidth="1"/>
    <col min="4" max="4" width="5.7109375" style="109" customWidth="1"/>
    <col min="5" max="5" width="5" style="109" customWidth="1"/>
    <col min="6" max="6" width="6.5703125" style="109" customWidth="1"/>
    <col min="7" max="7" width="5" style="109" customWidth="1"/>
    <col min="8" max="8" width="6.42578125" style="109" customWidth="1"/>
    <col min="9" max="9" width="5" style="109" customWidth="1"/>
    <col min="10" max="10" width="6.42578125" style="109" customWidth="1"/>
    <col min="11" max="11" width="5.5703125" style="109" customWidth="1"/>
    <col min="12" max="12" width="6.42578125" style="109" customWidth="1"/>
    <col min="13" max="13" width="5" style="109" customWidth="1"/>
    <col min="14" max="14" width="6" style="109" customWidth="1"/>
    <col min="15" max="15" width="4.85546875" style="109" customWidth="1"/>
    <col min="16" max="16" width="5.7109375" style="109" customWidth="1"/>
    <col min="17" max="17" width="4.85546875" style="109" customWidth="1"/>
    <col min="18" max="18" width="5.42578125" style="109" customWidth="1"/>
    <col min="19" max="19" width="4.85546875" style="109" customWidth="1"/>
    <col min="20" max="20" width="6" style="109" customWidth="1"/>
    <col min="21" max="21" width="4.85546875" style="109" customWidth="1"/>
    <col min="22" max="22" width="6" style="109" customWidth="1"/>
    <col min="23" max="23" width="4.85546875" style="109" customWidth="1"/>
    <col min="24" max="24" width="6.140625" style="109" customWidth="1"/>
    <col min="25" max="25" width="5.7109375" style="109" customWidth="1"/>
    <col min="26" max="16384" width="9.140625" style="109"/>
  </cols>
  <sheetData>
    <row r="1" spans="1:36" ht="17.25" customHeight="1" x14ac:dyDescent="0.25">
      <c r="A1" s="132" t="s">
        <v>285</v>
      </c>
      <c r="B1" s="132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261"/>
      <c r="U1" s="106"/>
      <c r="V1" s="106"/>
      <c r="W1" s="106"/>
      <c r="X1" s="106"/>
      <c r="Y1" s="106"/>
    </row>
    <row r="2" spans="1:36" s="107" customFormat="1" ht="17.25" customHeight="1" thickBot="1" x14ac:dyDescent="0.3">
      <c r="A2" s="181" t="s">
        <v>89</v>
      </c>
      <c r="R2" s="107" t="s">
        <v>0</v>
      </c>
    </row>
    <row r="3" spans="1:36" ht="17.25" customHeight="1" x14ac:dyDescent="0.25">
      <c r="A3" s="665" t="s">
        <v>93</v>
      </c>
      <c r="B3" s="667"/>
      <c r="C3" s="694" t="s">
        <v>54</v>
      </c>
      <c r="D3" s="875"/>
      <c r="E3" s="695"/>
      <c r="F3" s="835" t="s">
        <v>225</v>
      </c>
      <c r="G3" s="696"/>
      <c r="H3" s="793" t="s">
        <v>38</v>
      </c>
      <c r="I3" s="868"/>
      <c r="J3" s="868"/>
      <c r="K3" s="868"/>
      <c r="L3" s="868"/>
      <c r="M3" s="868"/>
      <c r="N3" s="868"/>
      <c r="O3" s="868"/>
      <c r="P3" s="868"/>
      <c r="Q3" s="868"/>
      <c r="R3" s="868"/>
      <c r="S3" s="868"/>
      <c r="T3" s="868"/>
      <c r="U3" s="868"/>
      <c r="V3" s="868"/>
      <c r="W3" s="868"/>
      <c r="X3" s="868"/>
      <c r="Y3" s="869"/>
    </row>
    <row r="4" spans="1:36" ht="17.25" customHeight="1" x14ac:dyDescent="0.25">
      <c r="A4" s="668"/>
      <c r="B4" s="669"/>
      <c r="C4" s="776"/>
      <c r="D4" s="780"/>
      <c r="E4" s="867"/>
      <c r="F4" s="867"/>
      <c r="G4" s="874"/>
      <c r="H4" s="842" t="s">
        <v>75</v>
      </c>
      <c r="I4" s="832"/>
      <c r="J4" s="829" t="s">
        <v>76</v>
      </c>
      <c r="K4" s="832"/>
      <c r="L4" s="870" t="s">
        <v>39</v>
      </c>
      <c r="M4" s="871"/>
      <c r="N4" s="829" t="s">
        <v>42</v>
      </c>
      <c r="O4" s="832"/>
      <c r="P4" s="829" t="s">
        <v>40</v>
      </c>
      <c r="Q4" s="832"/>
      <c r="R4" s="829" t="s">
        <v>41</v>
      </c>
      <c r="S4" s="832"/>
      <c r="T4" s="829" t="s">
        <v>43</v>
      </c>
      <c r="U4" s="832"/>
      <c r="V4" s="829" t="s">
        <v>44</v>
      </c>
      <c r="W4" s="832"/>
      <c r="X4" s="829" t="s">
        <v>53</v>
      </c>
      <c r="Y4" s="830"/>
    </row>
    <row r="5" spans="1:36" ht="17.25" customHeight="1" x14ac:dyDescent="0.25">
      <c r="A5" s="668"/>
      <c r="B5" s="669"/>
      <c r="C5" s="697"/>
      <c r="D5" s="833"/>
      <c r="E5" s="698"/>
      <c r="F5" s="698"/>
      <c r="G5" s="699"/>
      <c r="H5" s="708"/>
      <c r="I5" s="833"/>
      <c r="J5" s="831"/>
      <c r="K5" s="833"/>
      <c r="L5" s="872"/>
      <c r="M5" s="873"/>
      <c r="N5" s="831"/>
      <c r="O5" s="833"/>
      <c r="P5" s="831"/>
      <c r="Q5" s="833"/>
      <c r="R5" s="831"/>
      <c r="S5" s="833"/>
      <c r="T5" s="831"/>
      <c r="U5" s="833"/>
      <c r="V5" s="831"/>
      <c r="W5" s="833"/>
      <c r="X5" s="831"/>
      <c r="Y5" s="709"/>
    </row>
    <row r="6" spans="1:36" ht="17.25" customHeight="1" thickBot="1" x14ac:dyDescent="0.3">
      <c r="A6" s="670"/>
      <c r="B6" s="671"/>
      <c r="C6" s="335" t="s">
        <v>59</v>
      </c>
      <c r="D6" s="336" t="s">
        <v>67</v>
      </c>
      <c r="E6" s="336" t="s">
        <v>64</v>
      </c>
      <c r="F6" s="338" t="s">
        <v>59</v>
      </c>
      <c r="G6" s="343" t="s">
        <v>65</v>
      </c>
      <c r="H6" s="335" t="s">
        <v>59</v>
      </c>
      <c r="I6" s="341" t="s">
        <v>65</v>
      </c>
      <c r="J6" s="338" t="s">
        <v>59</v>
      </c>
      <c r="K6" s="341" t="s">
        <v>65</v>
      </c>
      <c r="L6" s="338" t="s">
        <v>59</v>
      </c>
      <c r="M6" s="341" t="s">
        <v>65</v>
      </c>
      <c r="N6" s="338" t="s">
        <v>59</v>
      </c>
      <c r="O6" s="341" t="s">
        <v>65</v>
      </c>
      <c r="P6" s="338" t="s">
        <v>59</v>
      </c>
      <c r="Q6" s="341" t="s">
        <v>65</v>
      </c>
      <c r="R6" s="338" t="s">
        <v>59</v>
      </c>
      <c r="S6" s="341" t="s">
        <v>65</v>
      </c>
      <c r="T6" s="338" t="s">
        <v>59</v>
      </c>
      <c r="U6" s="341" t="s">
        <v>65</v>
      </c>
      <c r="V6" s="338" t="s">
        <v>59</v>
      </c>
      <c r="W6" s="341" t="s">
        <v>65</v>
      </c>
      <c r="X6" s="338" t="s">
        <v>59</v>
      </c>
      <c r="Y6" s="339" t="s">
        <v>65</v>
      </c>
    </row>
    <row r="7" spans="1:36" s="16" customFormat="1" ht="17.25" customHeight="1" x14ac:dyDescent="0.25">
      <c r="A7" s="663" t="s">
        <v>6</v>
      </c>
      <c r="B7" s="664"/>
      <c r="C7" s="108">
        <v>47170</v>
      </c>
      <c r="D7" s="208">
        <v>0.11548310964652425</v>
      </c>
      <c r="E7" s="209">
        <v>0.66696831299577219</v>
      </c>
      <c r="F7" s="201">
        <v>21594</v>
      </c>
      <c r="G7" s="232">
        <f t="shared" ref="G7:G15" si="0">F7/C7</f>
        <v>0.45779096883612463</v>
      </c>
      <c r="H7" s="108">
        <v>23232</v>
      </c>
      <c r="I7" s="209">
        <v>0.49251642993428024</v>
      </c>
      <c r="J7" s="201">
        <v>2516</v>
      </c>
      <c r="K7" s="139">
        <v>5.3338986644053427E-2</v>
      </c>
      <c r="L7" s="201">
        <v>13199</v>
      </c>
      <c r="M7" s="209">
        <v>0.2798176807292771</v>
      </c>
      <c r="N7" s="201">
        <v>1811</v>
      </c>
      <c r="O7" s="139">
        <v>3.8393046427814291E-2</v>
      </c>
      <c r="P7" s="201">
        <v>701</v>
      </c>
      <c r="Q7" s="139">
        <v>1.4861140555437777E-2</v>
      </c>
      <c r="R7" s="201">
        <v>383</v>
      </c>
      <c r="S7" s="139">
        <v>8.1195675217299139E-3</v>
      </c>
      <c r="T7" s="201">
        <v>745</v>
      </c>
      <c r="U7" s="139">
        <v>1.5793936824252702E-2</v>
      </c>
      <c r="V7" s="201">
        <v>1458</v>
      </c>
      <c r="W7" s="139">
        <v>3.090947636209455E-2</v>
      </c>
      <c r="X7" s="201">
        <v>3125</v>
      </c>
      <c r="Y7" s="140">
        <v>6.6249735001059989E-2</v>
      </c>
      <c r="AA7" s="468"/>
      <c r="AB7" s="468"/>
      <c r="AC7" s="468"/>
      <c r="AD7" s="468"/>
      <c r="AE7" s="468"/>
      <c r="AF7" s="468"/>
      <c r="AG7" s="468"/>
      <c r="AH7" s="468"/>
      <c r="AI7" s="468"/>
      <c r="AJ7" s="468"/>
    </row>
    <row r="8" spans="1:36" s="16" customFormat="1" ht="17.25" customHeight="1" x14ac:dyDescent="0.25">
      <c r="A8" s="663" t="s">
        <v>7</v>
      </c>
      <c r="B8" s="664"/>
      <c r="C8" s="108">
        <v>48042</v>
      </c>
      <c r="D8" s="208">
        <v>0.11705284701410716</v>
      </c>
      <c r="E8" s="209">
        <v>0.66919251716789008</v>
      </c>
      <c r="F8" s="201">
        <v>20525</v>
      </c>
      <c r="G8" s="232">
        <f t="shared" si="0"/>
        <v>0.42723034011906247</v>
      </c>
      <c r="H8" s="108">
        <v>23975</v>
      </c>
      <c r="I8" s="209">
        <v>0.49904250447525084</v>
      </c>
      <c r="J8" s="201">
        <v>3036</v>
      </c>
      <c r="K8" s="139">
        <v>6.3194704633445731E-2</v>
      </c>
      <c r="L8" s="201">
        <v>12002</v>
      </c>
      <c r="M8" s="209">
        <v>0.24982307147912244</v>
      </c>
      <c r="N8" s="201">
        <v>2111</v>
      </c>
      <c r="O8" s="139">
        <v>4.3940718537945962E-2</v>
      </c>
      <c r="P8" s="201">
        <v>632</v>
      </c>
      <c r="Q8" s="139">
        <v>1.3155155905249573E-2</v>
      </c>
      <c r="R8" s="201">
        <v>374</v>
      </c>
      <c r="S8" s="139">
        <v>7.7848549186128801E-3</v>
      </c>
      <c r="T8" s="201">
        <v>725</v>
      </c>
      <c r="U8" s="139">
        <v>1.5090962074851172E-2</v>
      </c>
      <c r="V8" s="201">
        <v>1817</v>
      </c>
      <c r="W8" s="139">
        <v>3.7821073227592525E-2</v>
      </c>
      <c r="X8" s="201">
        <v>3370</v>
      </c>
      <c r="Y8" s="140">
        <v>7.0146954747928897E-2</v>
      </c>
      <c r="AA8" s="468"/>
      <c r="AB8" s="468"/>
      <c r="AC8" s="468"/>
      <c r="AD8" s="468"/>
      <c r="AE8" s="468"/>
      <c r="AF8" s="468"/>
      <c r="AG8" s="468"/>
      <c r="AH8" s="468"/>
      <c r="AI8" s="468"/>
      <c r="AJ8" s="468"/>
    </row>
    <row r="9" spans="1:36" s="16" customFormat="1" ht="17.25" customHeight="1" x14ac:dyDescent="0.25">
      <c r="A9" s="663" t="s">
        <v>8</v>
      </c>
      <c r="B9" s="664"/>
      <c r="C9" s="108">
        <v>48377</v>
      </c>
      <c r="D9" s="208">
        <v>0.11605791260330826</v>
      </c>
      <c r="E9" s="209">
        <v>0.6708778255443073</v>
      </c>
      <c r="F9" s="201">
        <v>19669</v>
      </c>
      <c r="G9" s="232">
        <f t="shared" si="0"/>
        <v>0.40657750583955188</v>
      </c>
      <c r="H9" s="108">
        <v>24007</v>
      </c>
      <c r="I9" s="209">
        <v>0.49624821712797401</v>
      </c>
      <c r="J9" s="201">
        <v>3695</v>
      </c>
      <c r="K9" s="139">
        <v>7.6379271141244806E-2</v>
      </c>
      <c r="L9" s="201">
        <v>10827</v>
      </c>
      <c r="M9" s="209">
        <v>0.22380470058085453</v>
      </c>
      <c r="N9" s="201">
        <v>2430</v>
      </c>
      <c r="O9" s="139">
        <v>5.0230481427124461E-2</v>
      </c>
      <c r="P9" s="201">
        <v>604</v>
      </c>
      <c r="Q9" s="139">
        <v>1.2485271926742047E-2</v>
      </c>
      <c r="R9" s="201">
        <v>352</v>
      </c>
      <c r="S9" s="139">
        <v>7.2761849639291403E-3</v>
      </c>
      <c r="T9" s="201">
        <v>731</v>
      </c>
      <c r="U9" s="139">
        <v>1.5110486388159663E-2</v>
      </c>
      <c r="V9" s="201">
        <v>2506</v>
      </c>
      <c r="W9" s="139">
        <v>5.1801475907972794E-2</v>
      </c>
      <c r="X9" s="201">
        <v>3225</v>
      </c>
      <c r="Y9" s="140">
        <v>6.6663910535998516E-2</v>
      </c>
      <c r="AA9" s="468"/>
      <c r="AB9" s="468"/>
      <c r="AC9" s="468"/>
      <c r="AD9" s="468"/>
      <c r="AE9" s="468"/>
      <c r="AF9" s="468"/>
      <c r="AG9" s="468"/>
      <c r="AH9" s="468"/>
      <c r="AI9" s="468"/>
      <c r="AJ9" s="468"/>
    </row>
    <row r="10" spans="1:36" s="16" customFormat="1" ht="17.25" customHeight="1" x14ac:dyDescent="0.25">
      <c r="A10" s="663" t="s">
        <v>9</v>
      </c>
      <c r="B10" s="664"/>
      <c r="C10" s="108">
        <v>49643</v>
      </c>
      <c r="D10" s="208">
        <v>0.11632533508295061</v>
      </c>
      <c r="E10" s="209">
        <v>0.67423162069293352</v>
      </c>
      <c r="F10" s="201">
        <v>19185</v>
      </c>
      <c r="G10" s="232">
        <f t="shared" si="0"/>
        <v>0.38645931954152651</v>
      </c>
      <c r="H10" s="108">
        <v>24318</v>
      </c>
      <c r="I10" s="209">
        <v>0.48985758314364564</v>
      </c>
      <c r="J10" s="201">
        <v>4517</v>
      </c>
      <c r="K10" s="139">
        <v>9.0989666216787862E-2</v>
      </c>
      <c r="L10" s="201">
        <v>10048</v>
      </c>
      <c r="M10" s="209">
        <v>0.20240517293475416</v>
      </c>
      <c r="N10" s="201">
        <v>2796</v>
      </c>
      <c r="O10" s="139">
        <v>5.6322140080172431E-2</v>
      </c>
      <c r="P10" s="201">
        <v>599</v>
      </c>
      <c r="Q10" s="139">
        <v>1.2066152327619201E-2</v>
      </c>
      <c r="R10" s="201">
        <v>341</v>
      </c>
      <c r="S10" s="139">
        <v>6.8690449811655216E-3</v>
      </c>
      <c r="T10" s="201">
        <v>691</v>
      </c>
      <c r="U10" s="139">
        <v>1.3919384404649196E-2</v>
      </c>
      <c r="V10" s="201">
        <v>2945</v>
      </c>
      <c r="W10" s="139">
        <v>5.9323570291884051E-2</v>
      </c>
      <c r="X10" s="201">
        <v>3388</v>
      </c>
      <c r="Y10" s="140">
        <v>6.824728561932196E-2</v>
      </c>
      <c r="AA10" s="468"/>
      <c r="AB10" s="468"/>
      <c r="AC10" s="468"/>
      <c r="AD10" s="468"/>
      <c r="AE10" s="468"/>
      <c r="AF10" s="468"/>
      <c r="AG10" s="468"/>
      <c r="AH10" s="468"/>
      <c r="AI10" s="468"/>
      <c r="AJ10" s="468"/>
    </row>
    <row r="11" spans="1:36" s="16" customFormat="1" ht="17.25" customHeight="1" x14ac:dyDescent="0.25">
      <c r="A11" s="663" t="s">
        <v>10</v>
      </c>
      <c r="B11" s="664"/>
      <c r="C11" s="108">
        <v>51306</v>
      </c>
      <c r="D11" s="208">
        <v>0.11665598013669663</v>
      </c>
      <c r="E11" s="209">
        <v>0.67643181099040184</v>
      </c>
      <c r="F11" s="201">
        <v>19057</v>
      </c>
      <c r="G11" s="232">
        <f t="shared" si="0"/>
        <v>0.37143803843605039</v>
      </c>
      <c r="H11" s="108">
        <v>24465</v>
      </c>
      <c r="I11" s="209">
        <v>0.47684481347210855</v>
      </c>
      <c r="J11" s="201">
        <v>5453</v>
      </c>
      <c r="K11" s="139">
        <v>0.10628386543484193</v>
      </c>
      <c r="L11" s="201">
        <v>9570</v>
      </c>
      <c r="M11" s="209">
        <v>0.18652789147468132</v>
      </c>
      <c r="N11" s="201">
        <v>3391</v>
      </c>
      <c r="O11" s="139">
        <v>6.6093634272794605E-2</v>
      </c>
      <c r="P11" s="201">
        <v>661</v>
      </c>
      <c r="Q11" s="139">
        <v>1.2883483413246015E-2</v>
      </c>
      <c r="R11" s="201">
        <v>385</v>
      </c>
      <c r="S11" s="139">
        <v>7.5039956340389041E-3</v>
      </c>
      <c r="T11" s="201">
        <v>654</v>
      </c>
      <c r="U11" s="139">
        <v>1.2747047128990762E-2</v>
      </c>
      <c r="V11" s="201">
        <v>3394</v>
      </c>
      <c r="W11" s="139">
        <v>6.6152106966046856E-2</v>
      </c>
      <c r="X11" s="201">
        <v>3333</v>
      </c>
      <c r="Y11" s="140">
        <v>6.4963162203251087E-2</v>
      </c>
      <c r="AA11" s="468"/>
      <c r="AB11" s="468"/>
      <c r="AC11" s="468"/>
      <c r="AD11" s="468"/>
      <c r="AE11" s="468"/>
      <c r="AF11" s="468"/>
      <c r="AG11" s="468"/>
      <c r="AH11" s="468"/>
      <c r="AI11" s="468"/>
      <c r="AJ11" s="468"/>
    </row>
    <row r="12" spans="1:36" s="16" customFormat="1" ht="17.25" customHeight="1" x14ac:dyDescent="0.25">
      <c r="A12" s="663" t="s">
        <v>11</v>
      </c>
      <c r="B12" s="664"/>
      <c r="C12" s="104">
        <v>53410</v>
      </c>
      <c r="D12" s="208">
        <v>0.1214399075956217</v>
      </c>
      <c r="E12" s="209">
        <v>0.67850654877599503</v>
      </c>
      <c r="F12" s="233">
        <v>18729</v>
      </c>
      <c r="G12" s="232">
        <f t="shared" si="0"/>
        <v>0.35066466953753977</v>
      </c>
      <c r="H12" s="104">
        <v>24650</v>
      </c>
      <c r="I12" s="209">
        <v>0.46152405916495037</v>
      </c>
      <c r="J12" s="233">
        <v>6494</v>
      </c>
      <c r="K12" s="139">
        <v>0.12158771765586969</v>
      </c>
      <c r="L12" s="233">
        <v>8960</v>
      </c>
      <c r="M12" s="209">
        <v>0.16775884665792923</v>
      </c>
      <c r="N12" s="233">
        <v>4093</v>
      </c>
      <c r="O12" s="139">
        <v>7.6633589215502715E-2</v>
      </c>
      <c r="P12" s="233">
        <v>700</v>
      </c>
      <c r="Q12" s="139">
        <v>1.310615989515072E-2</v>
      </c>
      <c r="R12" s="233">
        <v>397</v>
      </c>
      <c r="S12" s="139">
        <v>7.4330649691069089E-3</v>
      </c>
      <c r="T12" s="233">
        <v>643</v>
      </c>
      <c r="U12" s="139">
        <v>1.2038944017974161E-2</v>
      </c>
      <c r="V12" s="233">
        <v>3993</v>
      </c>
      <c r="W12" s="139">
        <v>7.4761280659052617E-2</v>
      </c>
      <c r="X12" s="233">
        <v>3480</v>
      </c>
      <c r="Y12" s="140">
        <v>6.5156337764463584E-2</v>
      </c>
      <c r="AA12" s="468"/>
      <c r="AB12" s="468"/>
      <c r="AC12" s="468"/>
      <c r="AD12" s="468"/>
      <c r="AE12" s="468"/>
      <c r="AF12" s="468"/>
      <c r="AG12" s="468"/>
      <c r="AH12" s="468"/>
      <c r="AI12" s="468"/>
      <c r="AJ12" s="468"/>
    </row>
    <row r="13" spans="1:36" s="16" customFormat="1" ht="17.25" customHeight="1" x14ac:dyDescent="0.25">
      <c r="A13" s="663" t="s">
        <v>12</v>
      </c>
      <c r="B13" s="664"/>
      <c r="C13" s="104">
        <v>55652</v>
      </c>
      <c r="D13" s="208">
        <v>0.11943822057396963</v>
      </c>
      <c r="E13" s="209">
        <v>0.68164225172700998</v>
      </c>
      <c r="F13" s="233">
        <v>18093</v>
      </c>
      <c r="G13" s="232">
        <f t="shared" si="0"/>
        <v>0.32510960971753039</v>
      </c>
      <c r="H13" s="104">
        <v>25084</v>
      </c>
      <c r="I13" s="209">
        <v>0.45072953352979228</v>
      </c>
      <c r="J13" s="233">
        <v>7534</v>
      </c>
      <c r="K13" s="139">
        <v>0.13537698555307986</v>
      </c>
      <c r="L13" s="233">
        <v>8472</v>
      </c>
      <c r="M13" s="209">
        <v>0.1522317257241429</v>
      </c>
      <c r="N13" s="233">
        <v>4656</v>
      </c>
      <c r="O13" s="139">
        <v>8.3662761446129524E-2</v>
      </c>
      <c r="P13" s="233">
        <v>675</v>
      </c>
      <c r="Q13" s="139">
        <v>1.2128944152950478E-2</v>
      </c>
      <c r="R13" s="233">
        <v>403</v>
      </c>
      <c r="S13" s="139">
        <v>7.2414288794652483E-3</v>
      </c>
      <c r="T13" s="233">
        <v>663</v>
      </c>
      <c r="U13" s="139">
        <v>1.1913318479120248E-2</v>
      </c>
      <c r="V13" s="233">
        <v>4497</v>
      </c>
      <c r="W13" s="139">
        <v>8.0805721267878966E-2</v>
      </c>
      <c r="X13" s="233">
        <v>3668</v>
      </c>
      <c r="Y13" s="140">
        <v>6.5909580967440526E-2</v>
      </c>
      <c r="AA13" s="468"/>
      <c r="AB13" s="468"/>
      <c r="AC13" s="468"/>
      <c r="AD13" s="468"/>
      <c r="AE13" s="468"/>
      <c r="AF13" s="468"/>
      <c r="AG13" s="468"/>
      <c r="AH13" s="468"/>
      <c r="AI13" s="468"/>
      <c r="AJ13" s="468"/>
    </row>
    <row r="14" spans="1:36" s="16" customFormat="1" ht="17.25" customHeight="1" x14ac:dyDescent="0.25">
      <c r="A14" s="663" t="s">
        <v>55</v>
      </c>
      <c r="B14" s="664"/>
      <c r="C14" s="104">
        <v>64964</v>
      </c>
      <c r="D14" s="208">
        <v>0.13634894449411697</v>
      </c>
      <c r="E14" s="209">
        <v>0.67931946753667749</v>
      </c>
      <c r="F14" s="233">
        <v>17332</v>
      </c>
      <c r="G14" s="232">
        <f t="shared" si="0"/>
        <v>0.26679391663074936</v>
      </c>
      <c r="H14" s="104">
        <v>29224</v>
      </c>
      <c r="I14" s="209">
        <v>0.44984914721999875</v>
      </c>
      <c r="J14" s="233">
        <v>10430</v>
      </c>
      <c r="K14" s="139">
        <v>0.16055045871559634</v>
      </c>
      <c r="L14" s="233">
        <v>7817</v>
      </c>
      <c r="M14" s="209">
        <v>0.12032818176220676</v>
      </c>
      <c r="N14" s="233">
        <v>5234</v>
      </c>
      <c r="O14" s="139">
        <v>8.0567699033310763E-2</v>
      </c>
      <c r="P14" s="233">
        <v>631</v>
      </c>
      <c r="Q14" s="139">
        <v>9.7130718551813305E-3</v>
      </c>
      <c r="R14" s="233">
        <v>414</v>
      </c>
      <c r="S14" s="139">
        <v>6.3727602980112059E-3</v>
      </c>
      <c r="T14" s="233">
        <v>614</v>
      </c>
      <c r="U14" s="139">
        <v>9.4513884613016443E-3</v>
      </c>
      <c r="V14" s="233">
        <v>2973</v>
      </c>
      <c r="W14" s="139">
        <v>4.576380764731236E-2</v>
      </c>
      <c r="X14" s="233">
        <v>7627</v>
      </c>
      <c r="Y14" s="140">
        <v>0.11740348500708085</v>
      </c>
      <c r="AA14" s="468"/>
      <c r="AB14" s="468"/>
      <c r="AC14" s="468"/>
      <c r="AD14" s="468"/>
      <c r="AE14" s="468"/>
      <c r="AF14" s="468"/>
      <c r="AG14" s="468"/>
      <c r="AH14" s="468"/>
      <c r="AI14" s="468"/>
      <c r="AJ14" s="468"/>
    </row>
    <row r="15" spans="1:36" s="16" customFormat="1" ht="17.25" customHeight="1" x14ac:dyDescent="0.25">
      <c r="A15" s="663" t="s">
        <v>85</v>
      </c>
      <c r="B15" s="664"/>
      <c r="C15" s="104">
        <v>69104</v>
      </c>
      <c r="D15" s="208">
        <v>0.14272643342951147</v>
      </c>
      <c r="E15" s="209">
        <v>0.67760312993342031</v>
      </c>
      <c r="F15" s="233">
        <v>16564</v>
      </c>
      <c r="G15" s="232">
        <f t="shared" si="0"/>
        <v>0.23969668904839084</v>
      </c>
      <c r="H15" s="104">
        <v>30126</v>
      </c>
      <c r="I15" s="209">
        <v>0.43595160916878906</v>
      </c>
      <c r="J15" s="233">
        <v>12665</v>
      </c>
      <c r="K15" s="139">
        <v>0.18327448483445241</v>
      </c>
      <c r="L15" s="233">
        <v>7674</v>
      </c>
      <c r="M15" s="209">
        <v>0.11105001157675388</v>
      </c>
      <c r="N15" s="233">
        <v>6167</v>
      </c>
      <c r="O15" s="139">
        <v>8.9242301458670986E-2</v>
      </c>
      <c r="P15" s="233">
        <v>576</v>
      </c>
      <c r="Q15" s="139">
        <v>8.3352627923130359E-3</v>
      </c>
      <c r="R15" s="233">
        <v>432</v>
      </c>
      <c r="S15" s="139">
        <v>6.2514470942347765E-3</v>
      </c>
      <c r="T15" s="233">
        <v>565</v>
      </c>
      <c r="U15" s="139">
        <v>8.176082426487612E-3</v>
      </c>
      <c r="V15" s="233">
        <v>2816</v>
      </c>
      <c r="W15" s="139">
        <v>4.0750173651308175E-2</v>
      </c>
      <c r="X15" s="233">
        <v>8083</v>
      </c>
      <c r="Y15" s="140">
        <v>0.11696862699699004</v>
      </c>
      <c r="AA15" s="468"/>
      <c r="AB15" s="468"/>
      <c r="AC15" s="468"/>
      <c r="AD15" s="468"/>
      <c r="AE15" s="468"/>
      <c r="AF15" s="468"/>
      <c r="AG15" s="468"/>
      <c r="AH15" s="468"/>
      <c r="AI15" s="468"/>
      <c r="AJ15" s="468"/>
    </row>
    <row r="16" spans="1:36" s="16" customFormat="1" ht="17.25" customHeight="1" x14ac:dyDescent="0.25">
      <c r="A16" s="663" t="s">
        <v>196</v>
      </c>
      <c r="B16" s="664"/>
      <c r="C16" s="104">
        <v>74806</v>
      </c>
      <c r="D16" s="208">
        <v>0.15265191013849805</v>
      </c>
      <c r="E16" s="209">
        <v>0.67429241031188025</v>
      </c>
      <c r="F16" s="233">
        <v>17188</v>
      </c>
      <c r="G16" s="232">
        <v>0.22976766569526508</v>
      </c>
      <c r="H16" s="104">
        <v>32611</v>
      </c>
      <c r="I16" s="209">
        <v>0.43594096730208809</v>
      </c>
      <c r="J16" s="233">
        <v>14576</v>
      </c>
      <c r="K16" s="139">
        <v>0.19485068042670375</v>
      </c>
      <c r="L16" s="233">
        <v>8102</v>
      </c>
      <c r="M16" s="209">
        <v>0.10830682030853141</v>
      </c>
      <c r="N16" s="233">
        <v>7263</v>
      </c>
      <c r="O16" s="139">
        <v>9.7091142421730878E-2</v>
      </c>
      <c r="P16" s="233">
        <v>628</v>
      </c>
      <c r="Q16" s="139">
        <v>8.3950485255193438E-3</v>
      </c>
      <c r="R16" s="233">
        <v>469</v>
      </c>
      <c r="S16" s="139">
        <v>6.2695505708098278E-3</v>
      </c>
      <c r="T16" s="233">
        <v>587</v>
      </c>
      <c r="U16" s="139">
        <v>7.8469641472609149E-3</v>
      </c>
      <c r="V16" s="233">
        <v>3313</v>
      </c>
      <c r="W16" s="139">
        <v>4.4287891345613985E-2</v>
      </c>
      <c r="X16" s="233">
        <v>7257</v>
      </c>
      <c r="Y16" s="140">
        <v>9.7010934951741845E-2</v>
      </c>
      <c r="AA16" s="468"/>
      <c r="AB16" s="468"/>
      <c r="AC16" s="468"/>
      <c r="AD16" s="468"/>
      <c r="AE16" s="468"/>
      <c r="AF16" s="468"/>
      <c r="AG16" s="468"/>
      <c r="AH16" s="468"/>
      <c r="AI16" s="468"/>
      <c r="AJ16" s="468"/>
    </row>
    <row r="17" spans="1:36" s="16" customFormat="1" ht="17.25" customHeight="1" thickBot="1" x14ac:dyDescent="0.3">
      <c r="A17" s="813" t="s">
        <v>249</v>
      </c>
      <c r="B17" s="814"/>
      <c r="C17" s="123">
        <v>76576</v>
      </c>
      <c r="D17" s="141">
        <v>0.15478028863645552</v>
      </c>
      <c r="E17" s="209">
        <v>0.67108353489676442</v>
      </c>
      <c r="F17" s="100">
        <v>17140</v>
      </c>
      <c r="G17" s="232">
        <v>0.22382992060175511</v>
      </c>
      <c r="H17" s="104">
        <v>32813</v>
      </c>
      <c r="I17" s="209">
        <v>0.42850240284162139</v>
      </c>
      <c r="J17" s="233">
        <v>15279</v>
      </c>
      <c r="K17" s="139">
        <v>0.19952726702883411</v>
      </c>
      <c r="L17" s="233">
        <v>8289</v>
      </c>
      <c r="M17" s="209">
        <v>0.10824540325950689</v>
      </c>
      <c r="N17" s="233">
        <v>8070</v>
      </c>
      <c r="O17" s="209">
        <v>0.10538549937317175</v>
      </c>
      <c r="P17" s="233">
        <v>656</v>
      </c>
      <c r="Q17" s="139">
        <v>8.5666527371500208E-3</v>
      </c>
      <c r="R17" s="233">
        <v>468</v>
      </c>
      <c r="S17" s="139">
        <v>6.1115754283326369E-3</v>
      </c>
      <c r="T17" s="233">
        <v>615</v>
      </c>
      <c r="U17" s="139">
        <v>8.0312369410781449E-3</v>
      </c>
      <c r="V17" s="233">
        <v>3485</v>
      </c>
      <c r="W17" s="139">
        <v>4.5510342666109489E-2</v>
      </c>
      <c r="X17" s="233">
        <v>6901</v>
      </c>
      <c r="Y17" s="140">
        <v>9.0119619724195577E-2</v>
      </c>
      <c r="AA17" s="468"/>
      <c r="AB17" s="468"/>
      <c r="AC17" s="468"/>
      <c r="AD17" s="468"/>
      <c r="AE17" s="468"/>
      <c r="AF17" s="468"/>
      <c r="AG17" s="468"/>
      <c r="AH17" s="468"/>
      <c r="AI17" s="468"/>
      <c r="AJ17" s="468"/>
    </row>
    <row r="18" spans="1:36" s="134" customFormat="1" ht="17.25" customHeight="1" x14ac:dyDescent="0.2">
      <c r="A18" s="812" t="s">
        <v>250</v>
      </c>
      <c r="B18" s="287" t="s">
        <v>87</v>
      </c>
      <c r="C18" s="279">
        <f>C17-C16</f>
        <v>1770</v>
      </c>
      <c r="D18" s="323" t="s">
        <v>46</v>
      </c>
      <c r="E18" s="323" t="s">
        <v>46</v>
      </c>
      <c r="F18" s="280">
        <f t="shared" ref="F18:L18" si="1">F17-F16</f>
        <v>-48</v>
      </c>
      <c r="G18" s="374" t="s">
        <v>46</v>
      </c>
      <c r="H18" s="279">
        <f t="shared" si="1"/>
        <v>202</v>
      </c>
      <c r="I18" s="323" t="s">
        <v>46</v>
      </c>
      <c r="J18" s="280">
        <f t="shared" si="1"/>
        <v>703</v>
      </c>
      <c r="K18" s="323" t="s">
        <v>46</v>
      </c>
      <c r="L18" s="280">
        <f t="shared" si="1"/>
        <v>187</v>
      </c>
      <c r="M18" s="323" t="s">
        <v>46</v>
      </c>
      <c r="N18" s="280">
        <f>N17-N16</f>
        <v>807</v>
      </c>
      <c r="O18" s="323" t="s">
        <v>46</v>
      </c>
      <c r="P18" s="280">
        <f>P17-P16</f>
        <v>28</v>
      </c>
      <c r="Q18" s="323" t="s">
        <v>46</v>
      </c>
      <c r="R18" s="280">
        <f>R17-R16</f>
        <v>-1</v>
      </c>
      <c r="S18" s="323" t="s">
        <v>46</v>
      </c>
      <c r="T18" s="280">
        <f>T17-T16</f>
        <v>28</v>
      </c>
      <c r="U18" s="323" t="s">
        <v>46</v>
      </c>
      <c r="V18" s="280">
        <f>V17-V16</f>
        <v>172</v>
      </c>
      <c r="W18" s="323" t="s">
        <v>46</v>
      </c>
      <c r="X18" s="280">
        <f>X17-X16</f>
        <v>-356</v>
      </c>
      <c r="Y18" s="324" t="s">
        <v>46</v>
      </c>
      <c r="AA18" s="174"/>
      <c r="AB18" s="468"/>
      <c r="AC18" s="468"/>
      <c r="AD18" s="468"/>
      <c r="AE18" s="468"/>
      <c r="AF18" s="468"/>
      <c r="AG18" s="468"/>
      <c r="AH18" s="468"/>
      <c r="AI18" s="468"/>
      <c r="AJ18" s="468"/>
    </row>
    <row r="19" spans="1:36" ht="17.25" customHeight="1" x14ac:dyDescent="0.25">
      <c r="A19" s="679"/>
      <c r="B19" s="282" t="s">
        <v>88</v>
      </c>
      <c r="C19" s="284">
        <f>C17/C16-1</f>
        <v>2.3661203646766271E-2</v>
      </c>
      <c r="D19" s="330" t="s">
        <v>46</v>
      </c>
      <c r="E19" s="330" t="s">
        <v>46</v>
      </c>
      <c r="F19" s="285">
        <f t="shared" ref="F19:L19" si="2">F17/F16-1</f>
        <v>-2.7926460321153757E-3</v>
      </c>
      <c r="G19" s="375" t="s">
        <v>46</v>
      </c>
      <c r="H19" s="284">
        <f t="shared" si="2"/>
        <v>6.1942289411547335E-3</v>
      </c>
      <c r="I19" s="330" t="s">
        <v>46</v>
      </c>
      <c r="J19" s="285">
        <f t="shared" si="2"/>
        <v>4.8229967069154833E-2</v>
      </c>
      <c r="K19" s="330" t="s">
        <v>46</v>
      </c>
      <c r="L19" s="285">
        <f t="shared" si="2"/>
        <v>2.3080720809676603E-2</v>
      </c>
      <c r="M19" s="330" t="s">
        <v>46</v>
      </c>
      <c r="N19" s="285">
        <f>N17/N16-1</f>
        <v>0.11111111111111116</v>
      </c>
      <c r="O19" s="330" t="s">
        <v>46</v>
      </c>
      <c r="P19" s="285">
        <f>P17/P16-1</f>
        <v>4.4585987261146487E-2</v>
      </c>
      <c r="Q19" s="330" t="s">
        <v>46</v>
      </c>
      <c r="R19" s="285">
        <f>R17/R16-1</f>
        <v>-2.1321961620469621E-3</v>
      </c>
      <c r="S19" s="330" t="s">
        <v>46</v>
      </c>
      <c r="T19" s="285">
        <f>T17/T16-1</f>
        <v>4.7700170357751315E-2</v>
      </c>
      <c r="U19" s="330" t="s">
        <v>46</v>
      </c>
      <c r="V19" s="285">
        <f>V17/V16-1</f>
        <v>5.1916691820102612E-2</v>
      </c>
      <c r="W19" s="330" t="s">
        <v>46</v>
      </c>
      <c r="X19" s="285">
        <f>X17/X16-1</f>
        <v>-4.9056083781176762E-2</v>
      </c>
      <c r="Y19" s="331" t="s">
        <v>46</v>
      </c>
      <c r="AA19" s="174"/>
      <c r="AB19" s="468"/>
      <c r="AC19" s="468"/>
      <c r="AD19" s="468"/>
      <c r="AE19" s="468"/>
      <c r="AF19" s="468"/>
      <c r="AG19" s="468"/>
      <c r="AH19" s="468"/>
      <c r="AI19" s="468"/>
      <c r="AJ19" s="468"/>
    </row>
    <row r="20" spans="1:36" ht="17.25" customHeight="1" x14ac:dyDescent="0.25">
      <c r="A20" s="680" t="s">
        <v>251</v>
      </c>
      <c r="B20" s="295" t="s">
        <v>87</v>
      </c>
      <c r="C20" s="297">
        <f>C17-C12</f>
        <v>23166</v>
      </c>
      <c r="D20" s="327" t="s">
        <v>46</v>
      </c>
      <c r="E20" s="327" t="s">
        <v>46</v>
      </c>
      <c r="F20" s="298">
        <f t="shared" ref="F20:L20" si="3">F17-F12</f>
        <v>-1589</v>
      </c>
      <c r="G20" s="376" t="s">
        <v>46</v>
      </c>
      <c r="H20" s="297">
        <f t="shared" si="3"/>
        <v>8163</v>
      </c>
      <c r="I20" s="327" t="s">
        <v>46</v>
      </c>
      <c r="J20" s="298">
        <f t="shared" si="3"/>
        <v>8785</v>
      </c>
      <c r="K20" s="327" t="s">
        <v>46</v>
      </c>
      <c r="L20" s="298">
        <f t="shared" si="3"/>
        <v>-671</v>
      </c>
      <c r="M20" s="327" t="s">
        <v>46</v>
      </c>
      <c r="N20" s="298">
        <f>N17-N12</f>
        <v>3977</v>
      </c>
      <c r="O20" s="327" t="s">
        <v>46</v>
      </c>
      <c r="P20" s="298">
        <f>P17-P12</f>
        <v>-44</v>
      </c>
      <c r="Q20" s="327" t="s">
        <v>46</v>
      </c>
      <c r="R20" s="298">
        <f>R17-R12</f>
        <v>71</v>
      </c>
      <c r="S20" s="327" t="s">
        <v>46</v>
      </c>
      <c r="T20" s="298">
        <f>T17-T12</f>
        <v>-28</v>
      </c>
      <c r="U20" s="327" t="s">
        <v>46</v>
      </c>
      <c r="V20" s="298">
        <f>V17-V12</f>
        <v>-508</v>
      </c>
      <c r="W20" s="327" t="s">
        <v>46</v>
      </c>
      <c r="X20" s="298">
        <f>X17-X12</f>
        <v>3421</v>
      </c>
      <c r="Y20" s="328" t="s">
        <v>46</v>
      </c>
      <c r="AA20" s="174"/>
      <c r="AB20" s="468"/>
      <c r="AC20" s="468"/>
      <c r="AD20" s="468"/>
      <c r="AE20" s="468"/>
      <c r="AF20" s="468"/>
      <c r="AG20" s="468"/>
      <c r="AH20" s="468"/>
      <c r="AI20" s="468"/>
      <c r="AJ20" s="468"/>
    </row>
    <row r="21" spans="1:36" ht="17.25" customHeight="1" x14ac:dyDescent="0.25">
      <c r="A21" s="679"/>
      <c r="B21" s="282" t="s">
        <v>88</v>
      </c>
      <c r="C21" s="284">
        <f>C17/C12-1</f>
        <v>0.43373900018723077</v>
      </c>
      <c r="D21" s="330" t="s">
        <v>46</v>
      </c>
      <c r="E21" s="330" t="s">
        <v>46</v>
      </c>
      <c r="F21" s="285">
        <f t="shared" ref="F21:L21" si="4">F17/F12-1</f>
        <v>-8.4841689358748473E-2</v>
      </c>
      <c r="G21" s="375" t="s">
        <v>46</v>
      </c>
      <c r="H21" s="284">
        <f t="shared" si="4"/>
        <v>0.33115618661257606</v>
      </c>
      <c r="I21" s="330" t="s">
        <v>46</v>
      </c>
      <c r="J21" s="285">
        <f t="shared" si="4"/>
        <v>1.3527871881736986</v>
      </c>
      <c r="K21" s="330" t="s">
        <v>46</v>
      </c>
      <c r="L21" s="285">
        <f t="shared" si="4"/>
        <v>-7.4888392857142883E-2</v>
      </c>
      <c r="M21" s="330" t="s">
        <v>46</v>
      </c>
      <c r="N21" s="285">
        <f>N17/N12-1</f>
        <v>0.97165892988028335</v>
      </c>
      <c r="O21" s="330" t="s">
        <v>46</v>
      </c>
      <c r="P21" s="285">
        <f>P17/P12-1</f>
        <v>-6.2857142857142834E-2</v>
      </c>
      <c r="Q21" s="330" t="s">
        <v>46</v>
      </c>
      <c r="R21" s="285">
        <f>R17/R12-1</f>
        <v>0.17884130982367763</v>
      </c>
      <c r="S21" s="330" t="s">
        <v>46</v>
      </c>
      <c r="T21" s="285">
        <f>T17/T12-1</f>
        <v>-4.3545878693623585E-2</v>
      </c>
      <c r="U21" s="330" t="s">
        <v>46</v>
      </c>
      <c r="V21" s="285">
        <f>V17/V12-1</f>
        <v>-0.12722263961933389</v>
      </c>
      <c r="W21" s="330" t="s">
        <v>46</v>
      </c>
      <c r="X21" s="285">
        <f>X17/X12-1</f>
        <v>0.98304597701149432</v>
      </c>
      <c r="Y21" s="331" t="s">
        <v>46</v>
      </c>
      <c r="AA21" s="174"/>
      <c r="AB21" s="468"/>
      <c r="AC21" s="468"/>
      <c r="AD21" s="468"/>
      <c r="AE21" s="468"/>
      <c r="AF21" s="468"/>
      <c r="AG21" s="468"/>
      <c r="AH21" s="468"/>
      <c r="AI21" s="468"/>
      <c r="AJ21" s="468"/>
    </row>
    <row r="22" spans="1:36" ht="17.25" customHeight="1" x14ac:dyDescent="0.25">
      <c r="A22" s="680" t="s">
        <v>252</v>
      </c>
      <c r="B22" s="295" t="s">
        <v>87</v>
      </c>
      <c r="C22" s="297">
        <f>C17-C7</f>
        <v>29406</v>
      </c>
      <c r="D22" s="327" t="s">
        <v>46</v>
      </c>
      <c r="E22" s="327" t="s">
        <v>46</v>
      </c>
      <c r="F22" s="298">
        <f t="shared" ref="F22:L22" si="5">F17-F7</f>
        <v>-4454</v>
      </c>
      <c r="G22" s="376" t="s">
        <v>46</v>
      </c>
      <c r="H22" s="297">
        <f t="shared" si="5"/>
        <v>9581</v>
      </c>
      <c r="I22" s="327" t="s">
        <v>46</v>
      </c>
      <c r="J22" s="298">
        <f t="shared" si="5"/>
        <v>12763</v>
      </c>
      <c r="K22" s="327" t="s">
        <v>46</v>
      </c>
      <c r="L22" s="298">
        <f t="shared" si="5"/>
        <v>-4910</v>
      </c>
      <c r="M22" s="327" t="s">
        <v>46</v>
      </c>
      <c r="N22" s="298">
        <f>N17-N7</f>
        <v>6259</v>
      </c>
      <c r="O22" s="327" t="s">
        <v>46</v>
      </c>
      <c r="P22" s="298">
        <f>P17-P7</f>
        <v>-45</v>
      </c>
      <c r="Q22" s="327" t="s">
        <v>46</v>
      </c>
      <c r="R22" s="298">
        <f>R17-R7</f>
        <v>85</v>
      </c>
      <c r="S22" s="327" t="s">
        <v>46</v>
      </c>
      <c r="T22" s="298">
        <f>T17-T7</f>
        <v>-130</v>
      </c>
      <c r="U22" s="327" t="s">
        <v>46</v>
      </c>
      <c r="V22" s="298">
        <f>V17-V7</f>
        <v>2027</v>
      </c>
      <c r="W22" s="327" t="s">
        <v>46</v>
      </c>
      <c r="X22" s="298">
        <f>X17-X7</f>
        <v>3776</v>
      </c>
      <c r="Y22" s="328" t="s">
        <v>46</v>
      </c>
      <c r="AA22" s="174"/>
      <c r="AB22" s="468"/>
      <c r="AC22" s="468"/>
      <c r="AD22" s="468"/>
      <c r="AE22" s="468"/>
      <c r="AF22" s="468"/>
      <c r="AG22" s="468"/>
      <c r="AH22" s="468"/>
      <c r="AI22" s="468"/>
      <c r="AJ22" s="468"/>
    </row>
    <row r="23" spans="1:36" ht="17.25" customHeight="1" thickBot="1" x14ac:dyDescent="0.3">
      <c r="A23" s="681"/>
      <c r="B23" s="310" t="s">
        <v>88</v>
      </c>
      <c r="C23" s="311">
        <f>C17/C7-1</f>
        <v>0.62340470638117451</v>
      </c>
      <c r="D23" s="360" t="s">
        <v>46</v>
      </c>
      <c r="E23" s="360" t="s">
        <v>46</v>
      </c>
      <c r="F23" s="312">
        <f t="shared" ref="F23:L23" si="6">F17/F7-1</f>
        <v>-0.20626099842548851</v>
      </c>
      <c r="G23" s="377" t="s">
        <v>46</v>
      </c>
      <c r="H23" s="311">
        <f t="shared" si="6"/>
        <v>0.41240530303030298</v>
      </c>
      <c r="I23" s="360" t="s">
        <v>46</v>
      </c>
      <c r="J23" s="312">
        <f t="shared" si="6"/>
        <v>5.0727344992050876</v>
      </c>
      <c r="K23" s="360" t="s">
        <v>46</v>
      </c>
      <c r="L23" s="312">
        <f t="shared" si="6"/>
        <v>-0.37199787862716871</v>
      </c>
      <c r="M23" s="360" t="s">
        <v>46</v>
      </c>
      <c r="N23" s="312">
        <f>N17/N7-1</f>
        <v>3.4561016013252344</v>
      </c>
      <c r="O23" s="360" t="s">
        <v>46</v>
      </c>
      <c r="P23" s="312">
        <f>P17/P7-1</f>
        <v>-6.4194008559201099E-2</v>
      </c>
      <c r="Q23" s="360" t="s">
        <v>46</v>
      </c>
      <c r="R23" s="312">
        <f>R17/R7-1</f>
        <v>0.22193211488250664</v>
      </c>
      <c r="S23" s="360" t="s">
        <v>46</v>
      </c>
      <c r="T23" s="312">
        <f>T17/T7-1</f>
        <v>-0.17449664429530198</v>
      </c>
      <c r="U23" s="360" t="s">
        <v>46</v>
      </c>
      <c r="V23" s="312">
        <f>V17/V7-1</f>
        <v>1.3902606310013716</v>
      </c>
      <c r="W23" s="360" t="s">
        <v>46</v>
      </c>
      <c r="X23" s="312">
        <f>X17/X7-1</f>
        <v>1.2083200000000001</v>
      </c>
      <c r="Y23" s="361" t="s">
        <v>46</v>
      </c>
      <c r="AA23" s="174"/>
      <c r="AB23" s="468"/>
      <c r="AC23" s="468"/>
      <c r="AD23" s="468"/>
      <c r="AE23" s="468"/>
      <c r="AF23" s="468"/>
      <c r="AG23" s="468"/>
      <c r="AH23" s="468"/>
      <c r="AI23" s="468"/>
      <c r="AJ23" s="468"/>
    </row>
    <row r="24" spans="1:36" ht="17.25" customHeight="1" x14ac:dyDescent="0.25">
      <c r="A24" s="480" t="s">
        <v>80</v>
      </c>
    </row>
    <row r="25" spans="1:36" ht="17.25" customHeight="1" x14ac:dyDescent="0.25">
      <c r="A25" s="481" t="s">
        <v>82</v>
      </c>
    </row>
    <row r="26" spans="1:36" ht="17.25" customHeight="1" x14ac:dyDescent="0.25">
      <c r="A26" s="481" t="s">
        <v>171</v>
      </c>
    </row>
    <row r="27" spans="1:36" ht="17.25" customHeight="1" x14ac:dyDescent="0.25">
      <c r="A27" s="478" t="s">
        <v>204</v>
      </c>
    </row>
    <row r="28" spans="1:36" x14ac:dyDescent="0.25">
      <c r="A28" s="469" t="s">
        <v>205</v>
      </c>
    </row>
    <row r="30" spans="1:36" x14ac:dyDescent="0.25"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</row>
    <row r="31" spans="1:36" x14ac:dyDescent="0.25"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</row>
    <row r="32" spans="1:36" x14ac:dyDescent="0.25"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</row>
    <row r="33" spans="3:25" x14ac:dyDescent="0.25"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</row>
    <row r="34" spans="3:25" x14ac:dyDescent="0.25"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</row>
    <row r="35" spans="3:25" x14ac:dyDescent="0.25"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</row>
  </sheetData>
  <mergeCells count="27"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F3:G5"/>
    <mergeCell ref="C3:E5"/>
    <mergeCell ref="A3:B6"/>
    <mergeCell ref="R4:S5"/>
    <mergeCell ref="H3:Y3"/>
    <mergeCell ref="T4:U5"/>
    <mergeCell ref="V4:W5"/>
    <mergeCell ref="X4:Y5"/>
    <mergeCell ref="H4:I5"/>
    <mergeCell ref="J4:K5"/>
    <mergeCell ref="L4:M5"/>
    <mergeCell ref="N4:O5"/>
    <mergeCell ref="P4:Q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85" orientation="landscape" r:id="rId1"/>
  <ignoredErrors>
    <ignoredError sqref="C18:Y23" unlockedFormula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Y29"/>
  <sheetViews>
    <sheetView zoomScaleNormal="100" workbookViewId="0"/>
  </sheetViews>
  <sheetFormatPr defaultColWidth="8.85546875" defaultRowHeight="11.25" x14ac:dyDescent="0.15"/>
  <cols>
    <col min="1" max="1" width="17.140625" style="17" customWidth="1"/>
    <col min="2" max="2" width="6.85546875" style="17" customWidth="1"/>
    <col min="3" max="3" width="5.7109375" style="17" customWidth="1"/>
    <col min="4" max="4" width="6.42578125" style="17" customWidth="1"/>
    <col min="5" max="5" width="5.7109375" style="17" customWidth="1"/>
    <col min="6" max="6" width="6.42578125" style="17" customWidth="1"/>
    <col min="7" max="7" width="5.7109375" style="17" customWidth="1"/>
    <col min="8" max="8" width="6.42578125" style="17" customWidth="1"/>
    <col min="9" max="9" width="5.7109375" style="17" customWidth="1"/>
    <col min="10" max="10" width="6.42578125" style="17" customWidth="1"/>
    <col min="11" max="11" width="5.7109375" style="17" customWidth="1"/>
    <col min="12" max="12" width="6.140625" style="17" bestFit="1" customWidth="1"/>
    <col min="13" max="13" width="5.85546875" style="17" customWidth="1"/>
    <col min="14" max="14" width="5.7109375" style="17" customWidth="1"/>
    <col min="15" max="15" width="5.140625" style="17" customWidth="1"/>
    <col min="16" max="16" width="5.7109375" style="17" customWidth="1"/>
    <col min="17" max="17" width="5.140625" style="17" customWidth="1"/>
    <col min="18" max="18" width="5.7109375" style="17" customWidth="1"/>
    <col min="19" max="19" width="5.140625" style="17" customWidth="1"/>
    <col min="20" max="20" width="5.7109375" style="17" customWidth="1"/>
    <col min="21" max="21" width="5.140625" style="17" customWidth="1"/>
    <col min="22" max="22" width="5.85546875" style="17" customWidth="1"/>
    <col min="23" max="23" width="5.7109375" style="17" customWidth="1"/>
    <col min="24" max="16384" width="8.85546875" style="17"/>
  </cols>
  <sheetData>
    <row r="1" spans="1:25" ht="17.25" customHeight="1" x14ac:dyDescent="0.2">
      <c r="A1" s="132" t="s">
        <v>286</v>
      </c>
      <c r="B1" s="68"/>
      <c r="C1" s="68"/>
      <c r="D1" s="106"/>
      <c r="E1" s="106"/>
      <c r="F1" s="68"/>
      <c r="G1" s="68"/>
      <c r="H1" s="68"/>
      <c r="I1" s="68"/>
      <c r="J1" s="68"/>
      <c r="K1" s="68"/>
      <c r="L1" s="68"/>
      <c r="M1" s="82"/>
      <c r="N1" s="68"/>
      <c r="O1" s="68"/>
      <c r="P1" s="68"/>
      <c r="Q1" s="68"/>
      <c r="R1" s="261"/>
      <c r="S1" s="68"/>
      <c r="T1" s="68"/>
      <c r="U1" s="68"/>
      <c r="V1" s="68"/>
      <c r="W1" s="68"/>
    </row>
    <row r="2" spans="1:25" s="3" customFormat="1" ht="17.25" customHeight="1" thickBot="1" x14ac:dyDescent="0.3">
      <c r="A2" s="181" t="s">
        <v>89</v>
      </c>
      <c r="B2" s="69"/>
      <c r="C2" s="69"/>
      <c r="D2" s="107"/>
      <c r="E2" s="107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5" customFormat="1" ht="17.25" customHeight="1" x14ac:dyDescent="0.25">
      <c r="A3" s="760" t="s">
        <v>86</v>
      </c>
      <c r="B3" s="694" t="s">
        <v>54</v>
      </c>
      <c r="C3" s="695"/>
      <c r="D3" s="835" t="s">
        <v>225</v>
      </c>
      <c r="E3" s="696"/>
      <c r="F3" s="793" t="s">
        <v>38</v>
      </c>
      <c r="G3" s="868"/>
      <c r="H3" s="868"/>
      <c r="I3" s="868"/>
      <c r="J3" s="868"/>
      <c r="K3" s="868"/>
      <c r="L3" s="868"/>
      <c r="M3" s="868"/>
      <c r="N3" s="868"/>
      <c r="O3" s="868"/>
      <c r="P3" s="868"/>
      <c r="Q3" s="868"/>
      <c r="R3" s="868"/>
      <c r="S3" s="868"/>
      <c r="T3" s="868"/>
      <c r="U3" s="868"/>
      <c r="V3" s="876"/>
      <c r="W3" s="877"/>
    </row>
    <row r="4" spans="1:25" customFormat="1" ht="17.25" customHeight="1" x14ac:dyDescent="0.25">
      <c r="A4" s="761"/>
      <c r="B4" s="776"/>
      <c r="C4" s="867"/>
      <c r="D4" s="867"/>
      <c r="E4" s="874"/>
      <c r="F4" s="772" t="s">
        <v>75</v>
      </c>
      <c r="G4" s="821"/>
      <c r="H4" s="692" t="s">
        <v>76</v>
      </c>
      <c r="I4" s="821"/>
      <c r="J4" s="878" t="s">
        <v>39</v>
      </c>
      <c r="K4" s="879"/>
      <c r="L4" s="692" t="s">
        <v>42</v>
      </c>
      <c r="M4" s="821"/>
      <c r="N4" s="692" t="s">
        <v>40</v>
      </c>
      <c r="O4" s="821"/>
      <c r="P4" s="692" t="s">
        <v>41</v>
      </c>
      <c r="Q4" s="821"/>
      <c r="R4" s="692" t="s">
        <v>43</v>
      </c>
      <c r="S4" s="821"/>
      <c r="T4" s="692" t="s">
        <v>44</v>
      </c>
      <c r="U4" s="821"/>
      <c r="V4" s="829" t="s">
        <v>53</v>
      </c>
      <c r="W4" s="830"/>
    </row>
    <row r="5" spans="1:25" customFormat="1" ht="17.25" customHeight="1" x14ac:dyDescent="0.25">
      <c r="A5" s="761"/>
      <c r="B5" s="697"/>
      <c r="C5" s="698"/>
      <c r="D5" s="698"/>
      <c r="E5" s="699"/>
      <c r="F5" s="833"/>
      <c r="G5" s="698"/>
      <c r="H5" s="698"/>
      <c r="I5" s="698"/>
      <c r="J5" s="880"/>
      <c r="K5" s="880"/>
      <c r="L5" s="698"/>
      <c r="M5" s="698"/>
      <c r="N5" s="698"/>
      <c r="O5" s="698"/>
      <c r="P5" s="698"/>
      <c r="Q5" s="698"/>
      <c r="R5" s="698"/>
      <c r="S5" s="698"/>
      <c r="T5" s="698"/>
      <c r="U5" s="698"/>
      <c r="V5" s="831"/>
      <c r="W5" s="709"/>
    </row>
    <row r="6" spans="1:25" customFormat="1" ht="17.25" customHeight="1" thickBot="1" x14ac:dyDescent="0.3">
      <c r="A6" s="762"/>
      <c r="B6" s="335" t="s">
        <v>59</v>
      </c>
      <c r="C6" s="336" t="s">
        <v>67</v>
      </c>
      <c r="D6" s="338" t="s">
        <v>59</v>
      </c>
      <c r="E6" s="343" t="s">
        <v>64</v>
      </c>
      <c r="F6" s="340" t="s">
        <v>59</v>
      </c>
      <c r="G6" s="341" t="s">
        <v>64</v>
      </c>
      <c r="H6" s="338" t="s">
        <v>59</v>
      </c>
      <c r="I6" s="341" t="s">
        <v>64</v>
      </c>
      <c r="J6" s="338" t="s">
        <v>59</v>
      </c>
      <c r="K6" s="341" t="s">
        <v>64</v>
      </c>
      <c r="L6" s="338" t="s">
        <v>59</v>
      </c>
      <c r="M6" s="341" t="s">
        <v>64</v>
      </c>
      <c r="N6" s="338" t="s">
        <v>59</v>
      </c>
      <c r="O6" s="341" t="s">
        <v>64</v>
      </c>
      <c r="P6" s="338" t="s">
        <v>59</v>
      </c>
      <c r="Q6" s="341" t="s">
        <v>64</v>
      </c>
      <c r="R6" s="338" t="s">
        <v>59</v>
      </c>
      <c r="S6" s="341" t="s">
        <v>64</v>
      </c>
      <c r="T6" s="338" t="s">
        <v>59</v>
      </c>
      <c r="U6" s="341" t="s">
        <v>64</v>
      </c>
      <c r="V6" s="338" t="s">
        <v>59</v>
      </c>
      <c r="W6" s="339" t="s">
        <v>64</v>
      </c>
    </row>
    <row r="7" spans="1:25" s="5" customFormat="1" ht="17.25" customHeight="1" x14ac:dyDescent="0.25">
      <c r="A7" s="102" t="s">
        <v>15</v>
      </c>
      <c r="B7" s="506">
        <v>114108</v>
      </c>
      <c r="C7" s="619">
        <v>0.1185724914480001</v>
      </c>
      <c r="D7" s="544">
        <v>26802</v>
      </c>
      <c r="E7" s="619">
        <v>0.23488274266484382</v>
      </c>
      <c r="F7" s="544">
        <v>51239</v>
      </c>
      <c r="G7" s="499">
        <v>0.44903950643250257</v>
      </c>
      <c r="H7" s="622">
        <v>19374</v>
      </c>
      <c r="I7" s="499">
        <v>0.16978651803554529</v>
      </c>
      <c r="J7" s="503">
        <v>14766</v>
      </c>
      <c r="K7" s="499">
        <v>0.1294037227889368</v>
      </c>
      <c r="L7" s="503">
        <v>11317</v>
      </c>
      <c r="M7" s="499">
        <v>9.917797174606513E-2</v>
      </c>
      <c r="N7" s="503">
        <v>1222</v>
      </c>
      <c r="O7" s="499">
        <v>1.0709152732499037E-2</v>
      </c>
      <c r="P7" s="503">
        <v>849</v>
      </c>
      <c r="Q7" s="499">
        <v>7.4403196971290358E-3</v>
      </c>
      <c r="R7" s="503">
        <v>1151</v>
      </c>
      <c r="S7" s="499">
        <v>1.0086935184211448E-2</v>
      </c>
      <c r="T7" s="503">
        <v>4216</v>
      </c>
      <c r="U7" s="499">
        <v>3.6947453289865741E-2</v>
      </c>
      <c r="V7" s="503">
        <v>9974</v>
      </c>
      <c r="W7" s="499">
        <v>8.7408420093244996E-2</v>
      </c>
      <c r="X7" s="6"/>
      <c r="Y7" s="6"/>
    </row>
    <row r="8" spans="1:25" s="5" customFormat="1" ht="17.25" customHeight="1" x14ac:dyDescent="0.25">
      <c r="A8" s="99" t="s">
        <v>16</v>
      </c>
      <c r="B8" s="93">
        <v>11026</v>
      </c>
      <c r="C8" s="620">
        <v>9.9355710745663434E-2</v>
      </c>
      <c r="D8" s="34">
        <v>3240</v>
      </c>
      <c r="E8" s="620">
        <v>0.29385089787774349</v>
      </c>
      <c r="F8" s="34">
        <v>5333</v>
      </c>
      <c r="G8" s="500">
        <v>0.48367495011790312</v>
      </c>
      <c r="H8" s="438">
        <v>1383</v>
      </c>
      <c r="I8" s="500">
        <v>0.12543079992744421</v>
      </c>
      <c r="J8" s="205">
        <v>757</v>
      </c>
      <c r="K8" s="500">
        <v>6.865590422637402E-2</v>
      </c>
      <c r="L8" s="205">
        <v>1331</v>
      </c>
      <c r="M8" s="500">
        <v>0.12071467440594957</v>
      </c>
      <c r="N8" s="205">
        <v>176</v>
      </c>
      <c r="O8" s="500">
        <v>1.5962270995828042E-2</v>
      </c>
      <c r="P8" s="205">
        <v>148</v>
      </c>
      <c r="Q8" s="500">
        <v>1.3422818791946308E-2</v>
      </c>
      <c r="R8" s="205">
        <v>82</v>
      </c>
      <c r="S8" s="500">
        <v>7.436967168510793E-3</v>
      </c>
      <c r="T8" s="205">
        <v>381</v>
      </c>
      <c r="U8" s="500">
        <v>3.4554688917105024E-2</v>
      </c>
      <c r="V8" s="205">
        <v>1435</v>
      </c>
      <c r="W8" s="500">
        <v>0.13014692544893888</v>
      </c>
      <c r="Y8" s="6"/>
    </row>
    <row r="9" spans="1:25" s="5" customFormat="1" ht="17.25" customHeight="1" x14ac:dyDescent="0.25">
      <c r="A9" s="99" t="s">
        <v>17</v>
      </c>
      <c r="B9" s="93">
        <v>15407</v>
      </c>
      <c r="C9" s="620">
        <v>0.1126984126984127</v>
      </c>
      <c r="D9" s="34">
        <v>2778</v>
      </c>
      <c r="E9" s="620">
        <v>0.18030765236580776</v>
      </c>
      <c r="F9" s="34">
        <v>6097</v>
      </c>
      <c r="G9" s="500">
        <v>0.39572921399363925</v>
      </c>
      <c r="H9" s="438">
        <v>3834</v>
      </c>
      <c r="I9" s="500">
        <v>0.24884792626728111</v>
      </c>
      <c r="J9" s="205">
        <v>1644</v>
      </c>
      <c r="K9" s="500">
        <v>0.10670474459661193</v>
      </c>
      <c r="L9" s="205">
        <v>1787</v>
      </c>
      <c r="M9" s="500">
        <v>0.11598624002076978</v>
      </c>
      <c r="N9" s="205">
        <v>86</v>
      </c>
      <c r="O9" s="500">
        <v>5.5818783669760496E-3</v>
      </c>
      <c r="P9" s="205">
        <v>136</v>
      </c>
      <c r="Q9" s="500">
        <v>8.8271564873109633E-3</v>
      </c>
      <c r="R9" s="205">
        <v>121</v>
      </c>
      <c r="S9" s="500">
        <v>7.8535730512104881E-3</v>
      </c>
      <c r="T9" s="205">
        <v>337</v>
      </c>
      <c r="U9" s="500">
        <v>2.1873174531057311E-2</v>
      </c>
      <c r="V9" s="205">
        <v>1365</v>
      </c>
      <c r="W9" s="500">
        <v>8.859609268514311E-2</v>
      </c>
      <c r="Y9" s="6"/>
    </row>
    <row r="10" spans="1:25" s="5" customFormat="1" ht="17.25" customHeight="1" x14ac:dyDescent="0.25">
      <c r="A10" s="99" t="s">
        <v>18</v>
      </c>
      <c r="B10" s="93">
        <v>5215</v>
      </c>
      <c r="C10" s="620">
        <v>8.9688026691431916E-2</v>
      </c>
      <c r="D10" s="34">
        <v>1167</v>
      </c>
      <c r="E10" s="620">
        <v>0.22377756471716204</v>
      </c>
      <c r="F10" s="34">
        <v>2585</v>
      </c>
      <c r="G10" s="500">
        <v>0.49568552253116011</v>
      </c>
      <c r="H10" s="438">
        <v>486</v>
      </c>
      <c r="I10" s="500">
        <v>9.3192713326941512E-2</v>
      </c>
      <c r="J10" s="205">
        <v>946</v>
      </c>
      <c r="K10" s="500">
        <v>0.18139980824544583</v>
      </c>
      <c r="L10" s="205">
        <v>486</v>
      </c>
      <c r="M10" s="500">
        <v>9.3192713326941512E-2</v>
      </c>
      <c r="N10" s="205">
        <v>76</v>
      </c>
      <c r="O10" s="500">
        <v>1.4573346116970278E-2</v>
      </c>
      <c r="P10" s="205">
        <v>45</v>
      </c>
      <c r="Q10" s="500">
        <v>8.6289549376797701E-3</v>
      </c>
      <c r="R10" s="205">
        <v>55</v>
      </c>
      <c r="S10" s="500">
        <v>1.0546500479386385E-2</v>
      </c>
      <c r="T10" s="205">
        <v>176</v>
      </c>
      <c r="U10" s="500">
        <v>3.3748801534036435E-2</v>
      </c>
      <c r="V10" s="205">
        <v>360</v>
      </c>
      <c r="W10" s="500">
        <v>6.9031639501438161E-2</v>
      </c>
      <c r="Y10" s="6"/>
    </row>
    <row r="11" spans="1:25" s="5" customFormat="1" ht="17.25" customHeight="1" x14ac:dyDescent="0.25">
      <c r="A11" s="99" t="s">
        <v>19</v>
      </c>
      <c r="B11" s="93">
        <v>6179</v>
      </c>
      <c r="C11" s="620">
        <v>0.11769299632387954</v>
      </c>
      <c r="D11" s="34">
        <v>1616</v>
      </c>
      <c r="E11" s="620">
        <v>0.2615309920699142</v>
      </c>
      <c r="F11" s="34">
        <v>2028</v>
      </c>
      <c r="G11" s="500">
        <v>0.32820844796892701</v>
      </c>
      <c r="H11" s="438">
        <v>1538</v>
      </c>
      <c r="I11" s="500">
        <v>0.24890759022495548</v>
      </c>
      <c r="J11" s="205">
        <v>997</v>
      </c>
      <c r="K11" s="500">
        <v>0.16135296973620328</v>
      </c>
      <c r="L11" s="205">
        <v>560</v>
      </c>
      <c r="M11" s="500">
        <v>9.0629551707396019E-2</v>
      </c>
      <c r="N11" s="205">
        <v>64</v>
      </c>
      <c r="O11" s="500">
        <v>1.0357663052273831E-2</v>
      </c>
      <c r="P11" s="205">
        <v>61</v>
      </c>
      <c r="Q11" s="500">
        <v>9.8721475966984957E-3</v>
      </c>
      <c r="R11" s="205">
        <v>69</v>
      </c>
      <c r="S11" s="500">
        <v>1.1166855478232724E-2</v>
      </c>
      <c r="T11" s="205">
        <v>143</v>
      </c>
      <c r="U11" s="500">
        <v>2.3142903382424342E-2</v>
      </c>
      <c r="V11" s="205">
        <v>719</v>
      </c>
      <c r="W11" s="500">
        <v>0.11636187085288882</v>
      </c>
      <c r="Y11" s="6"/>
    </row>
    <row r="12" spans="1:25" s="5" customFormat="1" ht="17.25" customHeight="1" x14ac:dyDescent="0.25">
      <c r="A12" s="99" t="s">
        <v>20</v>
      </c>
      <c r="B12" s="93">
        <v>4026</v>
      </c>
      <c r="C12" s="620">
        <v>0.16007315812492545</v>
      </c>
      <c r="D12" s="34">
        <v>1169</v>
      </c>
      <c r="E12" s="620">
        <v>0.29036264282165919</v>
      </c>
      <c r="F12" s="34">
        <v>2323</v>
      </c>
      <c r="G12" s="500">
        <v>0.57699950322901139</v>
      </c>
      <c r="H12" s="438">
        <v>408</v>
      </c>
      <c r="I12" s="500">
        <v>0.10134128166915052</v>
      </c>
      <c r="J12" s="205">
        <v>561</v>
      </c>
      <c r="K12" s="500">
        <v>0.13934426229508196</v>
      </c>
      <c r="L12" s="205">
        <v>234</v>
      </c>
      <c r="M12" s="500">
        <v>5.8122205663189271E-2</v>
      </c>
      <c r="N12" s="205">
        <v>28</v>
      </c>
      <c r="O12" s="500">
        <v>6.9547938400397417E-3</v>
      </c>
      <c r="P12" s="205">
        <v>25</v>
      </c>
      <c r="Q12" s="500">
        <v>6.2096373571783412E-3</v>
      </c>
      <c r="R12" s="205">
        <v>26</v>
      </c>
      <c r="S12" s="500">
        <v>6.4580228514654744E-3</v>
      </c>
      <c r="T12" s="205">
        <v>34</v>
      </c>
      <c r="U12" s="500">
        <v>8.4451068057625443E-3</v>
      </c>
      <c r="V12" s="205">
        <v>387</v>
      </c>
      <c r="W12" s="500">
        <v>9.6125186289120715E-2</v>
      </c>
      <c r="Y12" s="6"/>
    </row>
    <row r="13" spans="1:25" s="5" customFormat="1" ht="17.25" customHeight="1" x14ac:dyDescent="0.25">
      <c r="A13" s="99" t="s">
        <v>21</v>
      </c>
      <c r="B13" s="93">
        <v>10706</v>
      </c>
      <c r="C13" s="620">
        <v>0.14107260508630914</v>
      </c>
      <c r="D13" s="34">
        <v>3104</v>
      </c>
      <c r="E13" s="620">
        <v>0.28993087988044086</v>
      </c>
      <c r="F13" s="34">
        <v>3320</v>
      </c>
      <c r="G13" s="500">
        <v>0.31010648234634786</v>
      </c>
      <c r="H13" s="438">
        <v>2100</v>
      </c>
      <c r="I13" s="500">
        <v>0.19615169064076218</v>
      </c>
      <c r="J13" s="205">
        <v>2275</v>
      </c>
      <c r="K13" s="500">
        <v>0.21249766486082572</v>
      </c>
      <c r="L13" s="205">
        <v>1399</v>
      </c>
      <c r="M13" s="500">
        <v>0.13067438819353633</v>
      </c>
      <c r="N13" s="205">
        <v>93</v>
      </c>
      <c r="O13" s="500">
        <v>8.6867177283766108E-3</v>
      </c>
      <c r="P13" s="205">
        <v>67</v>
      </c>
      <c r="Q13" s="500">
        <v>6.2581729871100319E-3</v>
      </c>
      <c r="R13" s="205">
        <v>74</v>
      </c>
      <c r="S13" s="500">
        <v>6.9120119559125722E-3</v>
      </c>
      <c r="T13" s="205">
        <v>235</v>
      </c>
      <c r="U13" s="500">
        <v>2.1950308238371005E-2</v>
      </c>
      <c r="V13" s="205">
        <v>1143</v>
      </c>
      <c r="W13" s="500">
        <v>0.10676256304875771</v>
      </c>
      <c r="Y13" s="6"/>
    </row>
    <row r="14" spans="1:25" s="5" customFormat="1" ht="17.25" customHeight="1" x14ac:dyDescent="0.25">
      <c r="A14" s="99" t="s">
        <v>22</v>
      </c>
      <c r="B14" s="93">
        <v>5321</v>
      </c>
      <c r="C14" s="620">
        <v>0.12738197835870918</v>
      </c>
      <c r="D14" s="34">
        <v>1653</v>
      </c>
      <c r="E14" s="620">
        <v>0.31065589174967112</v>
      </c>
      <c r="F14" s="34">
        <v>2284</v>
      </c>
      <c r="G14" s="500">
        <v>0.42924262356699866</v>
      </c>
      <c r="H14" s="438">
        <v>682</v>
      </c>
      <c r="I14" s="500">
        <v>0.1281713963540688</v>
      </c>
      <c r="J14" s="205">
        <v>1098</v>
      </c>
      <c r="K14" s="500">
        <v>0.20635218943807554</v>
      </c>
      <c r="L14" s="205">
        <v>475</v>
      </c>
      <c r="M14" s="500">
        <v>8.9268934410825035E-2</v>
      </c>
      <c r="N14" s="205">
        <v>51</v>
      </c>
      <c r="O14" s="500">
        <v>9.5846645367412137E-3</v>
      </c>
      <c r="P14" s="205">
        <v>52</v>
      </c>
      <c r="Q14" s="500">
        <v>9.7725991355008465E-3</v>
      </c>
      <c r="R14" s="205">
        <v>54</v>
      </c>
      <c r="S14" s="500">
        <v>1.0148468333020109E-2</v>
      </c>
      <c r="T14" s="205">
        <v>196</v>
      </c>
      <c r="U14" s="500">
        <v>3.6835181356887806E-2</v>
      </c>
      <c r="V14" s="205">
        <v>429</v>
      </c>
      <c r="W14" s="500">
        <v>8.0623942867881979E-2</v>
      </c>
      <c r="Y14" s="6"/>
    </row>
    <row r="15" spans="1:25" s="5" customFormat="1" ht="17.25" customHeight="1" x14ac:dyDescent="0.25">
      <c r="A15" s="99" t="s">
        <v>23</v>
      </c>
      <c r="B15" s="93">
        <v>6713</v>
      </c>
      <c r="C15" s="620">
        <v>0.13466399197592779</v>
      </c>
      <c r="D15" s="34">
        <v>1556</v>
      </c>
      <c r="E15" s="620">
        <v>0.23178906599136004</v>
      </c>
      <c r="F15" s="34">
        <v>3485</v>
      </c>
      <c r="G15" s="500">
        <v>0.51914196335468499</v>
      </c>
      <c r="H15" s="438">
        <v>765</v>
      </c>
      <c r="I15" s="500">
        <v>0.11395799195590645</v>
      </c>
      <c r="J15" s="205">
        <v>723</v>
      </c>
      <c r="K15" s="500">
        <v>0.10770147475048414</v>
      </c>
      <c r="L15" s="205">
        <v>664</v>
      </c>
      <c r="M15" s="500">
        <v>9.8912557723819461E-2</v>
      </c>
      <c r="N15" s="205">
        <v>94</v>
      </c>
      <c r="O15" s="500">
        <v>1.4002681364516609E-2</v>
      </c>
      <c r="P15" s="205">
        <v>67</v>
      </c>
      <c r="Q15" s="500">
        <v>9.980634589602265E-3</v>
      </c>
      <c r="R15" s="205">
        <v>71</v>
      </c>
      <c r="S15" s="500">
        <v>1.0576493371071057E-2</v>
      </c>
      <c r="T15" s="205">
        <v>243</v>
      </c>
      <c r="U15" s="500">
        <v>3.6198420974229109E-2</v>
      </c>
      <c r="V15" s="205">
        <v>601</v>
      </c>
      <c r="W15" s="500">
        <v>8.9527781915685986E-2</v>
      </c>
      <c r="Y15" s="6"/>
    </row>
    <row r="16" spans="1:25" s="5" customFormat="1" ht="17.25" customHeight="1" x14ac:dyDescent="0.25">
      <c r="A16" s="99" t="s">
        <v>24</v>
      </c>
      <c r="B16" s="93">
        <v>5038</v>
      </c>
      <c r="C16" s="620">
        <v>0.1061659712563746</v>
      </c>
      <c r="D16" s="34">
        <v>1066</v>
      </c>
      <c r="E16" s="620">
        <v>0.21159190154823343</v>
      </c>
      <c r="F16" s="34">
        <v>2384</v>
      </c>
      <c r="G16" s="500">
        <v>0.47320365224295358</v>
      </c>
      <c r="H16" s="438">
        <v>693</v>
      </c>
      <c r="I16" s="500">
        <v>0.13755458515283842</v>
      </c>
      <c r="J16" s="205">
        <v>745</v>
      </c>
      <c r="K16" s="500">
        <v>0.14787614132592297</v>
      </c>
      <c r="L16" s="205">
        <v>443</v>
      </c>
      <c r="M16" s="500">
        <v>8.7931718936085743E-2</v>
      </c>
      <c r="N16" s="205">
        <v>41</v>
      </c>
      <c r="O16" s="500">
        <v>8.1381500595474401E-3</v>
      </c>
      <c r="P16" s="205">
        <v>28</v>
      </c>
      <c r="Q16" s="500">
        <v>5.5577610162763002E-3</v>
      </c>
      <c r="R16" s="205">
        <v>44</v>
      </c>
      <c r="S16" s="500">
        <v>8.7336244541484712E-3</v>
      </c>
      <c r="T16" s="205">
        <v>166</v>
      </c>
      <c r="U16" s="500">
        <v>3.2949583167923777E-2</v>
      </c>
      <c r="V16" s="205">
        <v>494</v>
      </c>
      <c r="W16" s="500">
        <v>9.8054783644303298E-2</v>
      </c>
      <c r="Y16" s="6"/>
    </row>
    <row r="17" spans="1:25" s="5" customFormat="1" ht="17.25" customHeight="1" x14ac:dyDescent="0.25">
      <c r="A17" s="99" t="s">
        <v>25</v>
      </c>
      <c r="B17" s="93">
        <v>5205</v>
      </c>
      <c r="C17" s="620">
        <v>0.11459961690041613</v>
      </c>
      <c r="D17" s="34">
        <v>906</v>
      </c>
      <c r="E17" s="620">
        <v>0.17406340057636888</v>
      </c>
      <c r="F17" s="34">
        <v>2822</v>
      </c>
      <c r="G17" s="500">
        <v>0.54217098943323727</v>
      </c>
      <c r="H17" s="438">
        <v>616</v>
      </c>
      <c r="I17" s="500">
        <v>0.11834774255523535</v>
      </c>
      <c r="J17" s="205">
        <v>775</v>
      </c>
      <c r="K17" s="500">
        <v>0.148895292987512</v>
      </c>
      <c r="L17" s="205">
        <v>232</v>
      </c>
      <c r="M17" s="500">
        <v>4.4572526416906823E-2</v>
      </c>
      <c r="N17" s="205">
        <v>58</v>
      </c>
      <c r="O17" s="500">
        <v>1.1143131604226706E-2</v>
      </c>
      <c r="P17" s="205">
        <v>33</v>
      </c>
      <c r="Q17" s="500">
        <v>6.3400576368876083E-3</v>
      </c>
      <c r="R17" s="205">
        <v>42</v>
      </c>
      <c r="S17" s="500">
        <v>8.0691642651296823E-3</v>
      </c>
      <c r="T17" s="205">
        <v>192</v>
      </c>
      <c r="U17" s="500">
        <v>3.6887608069164267E-2</v>
      </c>
      <c r="V17" s="205">
        <v>435</v>
      </c>
      <c r="W17" s="500">
        <v>8.3573487031700283E-2</v>
      </c>
      <c r="Y17" s="6"/>
    </row>
    <row r="18" spans="1:25" s="5" customFormat="1" ht="17.25" customHeight="1" x14ac:dyDescent="0.25">
      <c r="A18" s="99" t="s">
        <v>26</v>
      </c>
      <c r="B18" s="93">
        <v>12774</v>
      </c>
      <c r="C18" s="620">
        <v>0.1195060342408083</v>
      </c>
      <c r="D18" s="34">
        <v>2410</v>
      </c>
      <c r="E18" s="620">
        <v>0.18866447471426334</v>
      </c>
      <c r="F18" s="34">
        <v>6653</v>
      </c>
      <c r="G18" s="500">
        <v>0.52082354783153284</v>
      </c>
      <c r="H18" s="438">
        <v>2396</v>
      </c>
      <c r="I18" s="500">
        <v>0.18756849851260374</v>
      </c>
      <c r="J18" s="205">
        <v>936</v>
      </c>
      <c r="K18" s="500">
        <v>7.3273837482386098E-2</v>
      </c>
      <c r="L18" s="205">
        <v>874</v>
      </c>
      <c r="M18" s="500">
        <v>6.8420228589322063E-2</v>
      </c>
      <c r="N18" s="205">
        <v>113</v>
      </c>
      <c r="O18" s="500">
        <v>8.8460936276812275E-3</v>
      </c>
      <c r="P18" s="205">
        <v>73</v>
      </c>
      <c r="Q18" s="500">
        <v>5.7147330515108811E-3</v>
      </c>
      <c r="R18" s="205">
        <v>145</v>
      </c>
      <c r="S18" s="500">
        <v>1.1351182088617504E-2</v>
      </c>
      <c r="T18" s="205">
        <v>907</v>
      </c>
      <c r="U18" s="500">
        <v>7.1003601064662594E-2</v>
      </c>
      <c r="V18" s="205">
        <v>677</v>
      </c>
      <c r="W18" s="500">
        <v>5.2998277751683108E-2</v>
      </c>
      <c r="Y18" s="6"/>
    </row>
    <row r="19" spans="1:25" s="5" customFormat="1" ht="17.25" customHeight="1" x14ac:dyDescent="0.25">
      <c r="A19" s="99" t="s">
        <v>27</v>
      </c>
      <c r="B19" s="93">
        <v>7484</v>
      </c>
      <c r="C19" s="620">
        <v>0.13376706942160577</v>
      </c>
      <c r="D19" s="34">
        <v>1785</v>
      </c>
      <c r="E19" s="620">
        <v>0.23850881881346872</v>
      </c>
      <c r="F19" s="34">
        <v>3643</v>
      </c>
      <c r="G19" s="500">
        <v>0.48677177979690006</v>
      </c>
      <c r="H19" s="438">
        <v>1330</v>
      </c>
      <c r="I19" s="500">
        <v>0.17771245323356494</v>
      </c>
      <c r="J19" s="207">
        <v>839</v>
      </c>
      <c r="K19" s="500">
        <v>0.1121058257616248</v>
      </c>
      <c r="L19" s="205">
        <v>648</v>
      </c>
      <c r="M19" s="500">
        <v>8.6584714056654202E-2</v>
      </c>
      <c r="N19" s="205">
        <v>100</v>
      </c>
      <c r="O19" s="500">
        <v>1.3361838588989846E-2</v>
      </c>
      <c r="P19" s="205">
        <v>43</v>
      </c>
      <c r="Q19" s="500">
        <v>5.7455905932656337E-3</v>
      </c>
      <c r="R19" s="205">
        <v>59</v>
      </c>
      <c r="S19" s="500">
        <v>7.8834847675040079E-3</v>
      </c>
      <c r="T19" s="205">
        <v>94</v>
      </c>
      <c r="U19" s="500">
        <v>1.2560128273650455E-2</v>
      </c>
      <c r="V19" s="205">
        <v>728</v>
      </c>
      <c r="W19" s="500">
        <v>9.7274184927846077E-2</v>
      </c>
      <c r="Y19" s="6"/>
    </row>
    <row r="20" spans="1:25" s="5" customFormat="1" ht="17.25" customHeight="1" x14ac:dyDescent="0.25">
      <c r="A20" s="99" t="s">
        <v>28</v>
      </c>
      <c r="B20" s="388">
        <v>6211</v>
      </c>
      <c r="C20" s="620">
        <v>0.12223249955719993</v>
      </c>
      <c r="D20" s="35">
        <v>1079</v>
      </c>
      <c r="E20" s="620">
        <v>0.17372403799710193</v>
      </c>
      <c r="F20" s="35">
        <v>3208</v>
      </c>
      <c r="G20" s="500">
        <v>0.51650297858637906</v>
      </c>
      <c r="H20" s="426">
        <v>1153</v>
      </c>
      <c r="I20" s="500">
        <v>0.18563838351312187</v>
      </c>
      <c r="J20" s="207">
        <v>664</v>
      </c>
      <c r="K20" s="500">
        <v>0.10690710030590887</v>
      </c>
      <c r="L20" s="207">
        <v>343</v>
      </c>
      <c r="M20" s="500">
        <v>5.522460151344389E-2</v>
      </c>
      <c r="N20" s="207">
        <v>89</v>
      </c>
      <c r="O20" s="500">
        <v>1.4329415553051039E-2</v>
      </c>
      <c r="P20" s="207">
        <v>22</v>
      </c>
      <c r="Q20" s="500">
        <v>3.5421027209789082E-3</v>
      </c>
      <c r="R20" s="207">
        <v>86</v>
      </c>
      <c r="S20" s="500">
        <v>1.3846401545644824E-2</v>
      </c>
      <c r="T20" s="207">
        <v>179</v>
      </c>
      <c r="U20" s="500">
        <v>2.881983577523748E-2</v>
      </c>
      <c r="V20" s="207">
        <v>467</v>
      </c>
      <c r="W20" s="500">
        <v>7.5189180486234103E-2</v>
      </c>
      <c r="Y20" s="6"/>
    </row>
    <row r="21" spans="1:25" s="5" customFormat="1" ht="17.25" customHeight="1" thickBot="1" x14ac:dyDescent="0.3">
      <c r="A21" s="101" t="s">
        <v>29</v>
      </c>
      <c r="B21" s="95">
        <v>12803</v>
      </c>
      <c r="C21" s="621">
        <v>0.12213223440078604</v>
      </c>
      <c r="D21" s="138">
        <v>3273</v>
      </c>
      <c r="E21" s="621">
        <v>0.25564320862297901</v>
      </c>
      <c r="F21" s="138">
        <v>5074</v>
      </c>
      <c r="G21" s="146">
        <v>0.39631336405529954</v>
      </c>
      <c r="H21" s="138">
        <v>1990</v>
      </c>
      <c r="I21" s="146">
        <v>0.15543232054987113</v>
      </c>
      <c r="J21" s="30">
        <v>1806</v>
      </c>
      <c r="K21" s="146">
        <v>0.14106068890103882</v>
      </c>
      <c r="L21" s="30">
        <v>1841</v>
      </c>
      <c r="M21" s="146">
        <v>0.1437944231820667</v>
      </c>
      <c r="N21" s="30">
        <v>153</v>
      </c>
      <c r="O21" s="146">
        <v>1.1950324142779037E-2</v>
      </c>
      <c r="P21" s="30">
        <v>49</v>
      </c>
      <c r="Q21" s="146">
        <v>3.8272279934390375E-3</v>
      </c>
      <c r="R21" s="30">
        <v>223</v>
      </c>
      <c r="S21" s="146">
        <v>1.7417792704834803E-2</v>
      </c>
      <c r="T21" s="30">
        <v>933</v>
      </c>
      <c r="U21" s="146">
        <v>7.287354526282902E-2</v>
      </c>
      <c r="V21" s="30">
        <v>734</v>
      </c>
      <c r="W21" s="146">
        <v>5.7330313207841911E-2</v>
      </c>
      <c r="Y21" s="6"/>
    </row>
    <row r="22" spans="1:25" s="110" customFormat="1" ht="17.25" customHeight="1" x14ac:dyDescent="0.2">
      <c r="A22" s="479" t="s">
        <v>80</v>
      </c>
      <c r="D22" s="134"/>
      <c r="E22" s="134"/>
    </row>
    <row r="23" spans="1:25" ht="17.25" customHeight="1" x14ac:dyDescent="0.2">
      <c r="A23" s="480" t="s">
        <v>248</v>
      </c>
      <c r="B23" s="71"/>
      <c r="C23" s="71"/>
      <c r="D23" s="136"/>
      <c r="E23" s="136"/>
      <c r="F23" s="71"/>
      <c r="G23" s="71"/>
      <c r="H23" s="71"/>
      <c r="I23" s="71"/>
      <c r="J23" s="71"/>
      <c r="K23" s="71"/>
      <c r="L23" s="71"/>
      <c r="M23" s="71"/>
      <c r="N23" s="70"/>
      <c r="O23" s="70"/>
      <c r="P23" s="70"/>
      <c r="Q23" s="70"/>
      <c r="R23" s="70"/>
      <c r="S23" s="70"/>
      <c r="T23" s="70"/>
      <c r="U23" s="70"/>
      <c r="V23" s="70"/>
      <c r="W23" s="70"/>
    </row>
    <row r="24" spans="1:25" s="109" customFormat="1" ht="17.25" customHeight="1" x14ac:dyDescent="0.25">
      <c r="A24" s="480" t="s">
        <v>158</v>
      </c>
    </row>
    <row r="25" spans="1:25" ht="17.25" customHeight="1" x14ac:dyDescent="0.15">
      <c r="A25" s="480" t="s">
        <v>208</v>
      </c>
    </row>
    <row r="27" spans="1:25" ht="15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5" ht="15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5" ht="15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</sheetData>
  <mergeCells count="13">
    <mergeCell ref="A3:A6"/>
    <mergeCell ref="B3:C5"/>
    <mergeCell ref="F3:W3"/>
    <mergeCell ref="F4:G5"/>
    <mergeCell ref="J4:K5"/>
    <mergeCell ref="L4:M5"/>
    <mergeCell ref="N4:O5"/>
    <mergeCell ref="H4:I5"/>
    <mergeCell ref="P4:Q5"/>
    <mergeCell ref="R4:S5"/>
    <mergeCell ref="T4:U5"/>
    <mergeCell ref="V4:W5"/>
    <mergeCell ref="D3:E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zoomScaleNormal="100" workbookViewId="0">
      <selection activeCell="B35" sqref="B35"/>
    </sheetView>
  </sheetViews>
  <sheetFormatPr defaultColWidth="9.140625" defaultRowHeight="15" x14ac:dyDescent="0.25"/>
  <cols>
    <col min="1" max="1" width="18" style="109" customWidth="1"/>
    <col min="2" max="12" width="6.7109375" style="109" customWidth="1"/>
    <col min="13" max="18" width="6.42578125" style="109" customWidth="1"/>
    <col min="19" max="16384" width="9.140625" style="109"/>
  </cols>
  <sheetData>
    <row r="1" spans="1:27" s="26" customFormat="1" ht="17.25" customHeight="1" x14ac:dyDescent="0.2">
      <c r="A1" s="80" t="s">
        <v>287</v>
      </c>
      <c r="B1" s="82"/>
      <c r="C1" s="82"/>
      <c r="D1" s="82"/>
      <c r="E1" s="31"/>
      <c r="F1" s="31"/>
      <c r="G1" s="31"/>
      <c r="H1" s="31"/>
      <c r="I1" s="31"/>
      <c r="O1" s="261"/>
    </row>
    <row r="2" spans="1:27" ht="17.25" customHeight="1" thickBot="1" x14ac:dyDescent="0.3">
      <c r="A2" s="181" t="s">
        <v>89</v>
      </c>
      <c r="B2" s="107"/>
      <c r="C2" s="107"/>
    </row>
    <row r="3" spans="1:27" ht="24" customHeight="1" x14ac:dyDescent="0.25">
      <c r="A3" s="739" t="s">
        <v>86</v>
      </c>
      <c r="B3" s="741" t="s">
        <v>94</v>
      </c>
      <c r="C3" s="742"/>
      <c r="D3" s="742"/>
      <c r="E3" s="742"/>
      <c r="F3" s="742"/>
      <c r="G3" s="742"/>
      <c r="H3" s="742"/>
      <c r="I3" s="742"/>
      <c r="J3" s="742"/>
      <c r="K3" s="881"/>
      <c r="L3" s="743"/>
      <c r="M3" s="749" t="s">
        <v>250</v>
      </c>
      <c r="N3" s="744"/>
      <c r="O3" s="750" t="s">
        <v>251</v>
      </c>
      <c r="P3" s="744"/>
      <c r="Q3" s="750" t="s">
        <v>252</v>
      </c>
      <c r="R3" s="751"/>
    </row>
    <row r="4" spans="1:27" ht="17.25" customHeight="1" thickBot="1" x14ac:dyDescent="0.3">
      <c r="A4" s="740"/>
      <c r="B4" s="316" t="s">
        <v>6</v>
      </c>
      <c r="C4" s="316" t="s">
        <v>7</v>
      </c>
      <c r="D4" s="316" t="s">
        <v>8</v>
      </c>
      <c r="E4" s="316" t="s">
        <v>9</v>
      </c>
      <c r="F4" s="316" t="s">
        <v>10</v>
      </c>
      <c r="G4" s="316" t="s">
        <v>11</v>
      </c>
      <c r="H4" s="316" t="s">
        <v>12</v>
      </c>
      <c r="I4" s="437" t="s">
        <v>55</v>
      </c>
      <c r="J4" s="317" t="s">
        <v>85</v>
      </c>
      <c r="K4" s="317" t="s">
        <v>196</v>
      </c>
      <c r="L4" s="318" t="s">
        <v>249</v>
      </c>
      <c r="M4" s="319" t="s">
        <v>87</v>
      </c>
      <c r="N4" s="320" t="s">
        <v>88</v>
      </c>
      <c r="O4" s="321" t="s">
        <v>87</v>
      </c>
      <c r="P4" s="320" t="s">
        <v>88</v>
      </c>
      <c r="Q4" s="321" t="s">
        <v>87</v>
      </c>
      <c r="R4" s="351" t="s">
        <v>88</v>
      </c>
    </row>
    <row r="5" spans="1:27" ht="17.25" customHeight="1" x14ac:dyDescent="0.25">
      <c r="A5" s="97" t="s">
        <v>15</v>
      </c>
      <c r="B5" s="182">
        <v>70723</v>
      </c>
      <c r="C5" s="182">
        <v>71791</v>
      </c>
      <c r="D5" s="182">
        <v>72110</v>
      </c>
      <c r="E5" s="182">
        <v>73629</v>
      </c>
      <c r="F5" s="182">
        <v>75848</v>
      </c>
      <c r="G5" s="182">
        <v>78717</v>
      </c>
      <c r="H5" s="182">
        <v>81644</v>
      </c>
      <c r="I5" s="383">
        <v>95631</v>
      </c>
      <c r="J5" s="386">
        <v>101983</v>
      </c>
      <c r="K5" s="386">
        <v>110940</v>
      </c>
      <c r="L5" s="506">
        <v>114108</v>
      </c>
      <c r="M5" s="190">
        <f>L5-K5</f>
        <v>3168</v>
      </c>
      <c r="N5" s="187">
        <f>L5/K5-1</f>
        <v>2.8555976203353151E-2</v>
      </c>
      <c r="O5" s="186">
        <f>L5-G5</f>
        <v>35391</v>
      </c>
      <c r="P5" s="187">
        <f>L5/G5-1</f>
        <v>0.44959792675025723</v>
      </c>
      <c r="Q5" s="186">
        <f>L5-B5</f>
        <v>43385</v>
      </c>
      <c r="R5" s="192">
        <f>L5/B5-1</f>
        <v>0.61344965569899457</v>
      </c>
      <c r="T5"/>
      <c r="U5"/>
      <c r="V5"/>
      <c r="W5"/>
      <c r="X5"/>
      <c r="Y5"/>
      <c r="Z5"/>
      <c r="AA5"/>
    </row>
    <row r="6" spans="1:27" ht="17.25" customHeight="1" x14ac:dyDescent="0.25">
      <c r="A6" s="99" t="s">
        <v>16</v>
      </c>
      <c r="B6" s="114">
        <v>7246</v>
      </c>
      <c r="C6" s="114">
        <v>7424</v>
      </c>
      <c r="D6" s="114">
        <v>7549</v>
      </c>
      <c r="E6" s="114">
        <v>7785</v>
      </c>
      <c r="F6" s="114">
        <v>8391</v>
      </c>
      <c r="G6" s="114">
        <v>8713</v>
      </c>
      <c r="H6" s="114">
        <v>8887</v>
      </c>
      <c r="I6" s="387">
        <v>9798</v>
      </c>
      <c r="J6" s="385">
        <v>9869</v>
      </c>
      <c r="K6" s="385">
        <v>10757</v>
      </c>
      <c r="L6" s="93">
        <v>11026</v>
      </c>
      <c r="M6" s="191">
        <f t="shared" ref="M6:M19" si="0">L6-K6</f>
        <v>269</v>
      </c>
      <c r="N6" s="189">
        <f t="shared" ref="N6:N19" si="1">L6/K6-1</f>
        <v>2.5006972204146161E-2</v>
      </c>
      <c r="O6" s="188">
        <f t="shared" ref="O6:O19" si="2">L6-G6</f>
        <v>2313</v>
      </c>
      <c r="P6" s="189">
        <f t="shared" ref="P6:P19" si="3">L6/G6-1</f>
        <v>0.26546539653391488</v>
      </c>
      <c r="Q6" s="188">
        <f t="shared" ref="Q6:Q19" si="4">L6-B6</f>
        <v>3780</v>
      </c>
      <c r="R6" s="193">
        <f t="shared" ref="R6:R19" si="5">L6/B6-1</f>
        <v>0.5216671266905879</v>
      </c>
      <c r="T6"/>
      <c r="U6"/>
      <c r="V6"/>
      <c r="W6"/>
      <c r="X6"/>
      <c r="Y6"/>
      <c r="Z6"/>
      <c r="AA6"/>
    </row>
    <row r="7" spans="1:27" ht="17.25" customHeight="1" x14ac:dyDescent="0.25">
      <c r="A7" s="99" t="s">
        <v>17</v>
      </c>
      <c r="B7" s="114">
        <v>8163</v>
      </c>
      <c r="C7" s="114">
        <v>7819</v>
      </c>
      <c r="D7" s="114">
        <v>8019</v>
      </c>
      <c r="E7" s="114">
        <v>8407</v>
      </c>
      <c r="F7" s="114">
        <v>8817</v>
      </c>
      <c r="G7" s="114">
        <v>9661</v>
      </c>
      <c r="H7" s="114">
        <v>10634</v>
      </c>
      <c r="I7" s="387">
        <v>12930</v>
      </c>
      <c r="J7" s="385">
        <v>13764</v>
      </c>
      <c r="K7" s="385">
        <v>14825</v>
      </c>
      <c r="L7" s="93">
        <v>15407</v>
      </c>
      <c r="M7" s="191">
        <f t="shared" si="0"/>
        <v>582</v>
      </c>
      <c r="N7" s="189">
        <f t="shared" si="1"/>
        <v>3.9258010118043751E-2</v>
      </c>
      <c r="O7" s="188">
        <f t="shared" si="2"/>
        <v>5746</v>
      </c>
      <c r="P7" s="189">
        <f t="shared" si="3"/>
        <v>0.59476244695166125</v>
      </c>
      <c r="Q7" s="188">
        <f t="shared" si="4"/>
        <v>7244</v>
      </c>
      <c r="R7" s="193">
        <f t="shared" si="5"/>
        <v>0.88741884111233604</v>
      </c>
      <c r="T7"/>
      <c r="U7"/>
      <c r="V7"/>
      <c r="W7"/>
      <c r="X7"/>
      <c r="Y7"/>
      <c r="Z7"/>
      <c r="AA7"/>
    </row>
    <row r="8" spans="1:27" ht="17.25" customHeight="1" x14ac:dyDescent="0.25">
      <c r="A8" s="99" t="s">
        <v>18</v>
      </c>
      <c r="B8" s="114">
        <v>2652</v>
      </c>
      <c r="C8" s="114">
        <v>2483</v>
      </c>
      <c r="D8" s="114">
        <v>2288</v>
      </c>
      <c r="E8" s="114">
        <v>2451</v>
      </c>
      <c r="F8" s="114">
        <v>2518</v>
      </c>
      <c r="G8" s="114">
        <v>2596</v>
      </c>
      <c r="H8" s="114">
        <v>2713</v>
      </c>
      <c r="I8" s="387">
        <v>3754</v>
      </c>
      <c r="J8" s="385">
        <v>4420</v>
      </c>
      <c r="K8" s="385">
        <v>4946</v>
      </c>
      <c r="L8" s="93">
        <v>5215</v>
      </c>
      <c r="M8" s="191">
        <f t="shared" si="0"/>
        <v>269</v>
      </c>
      <c r="N8" s="189">
        <f t="shared" si="1"/>
        <v>5.4387383744439965E-2</v>
      </c>
      <c r="O8" s="188">
        <f t="shared" si="2"/>
        <v>2619</v>
      </c>
      <c r="P8" s="189">
        <f t="shared" si="3"/>
        <v>1.008859784283513</v>
      </c>
      <c r="Q8" s="188">
        <f t="shared" si="4"/>
        <v>2563</v>
      </c>
      <c r="R8" s="193">
        <f t="shared" si="5"/>
        <v>0.96644042232277516</v>
      </c>
      <c r="T8"/>
      <c r="U8"/>
      <c r="V8"/>
      <c r="W8"/>
      <c r="X8"/>
      <c r="Y8"/>
      <c r="Z8"/>
      <c r="AA8"/>
    </row>
    <row r="9" spans="1:27" ht="17.25" customHeight="1" x14ac:dyDescent="0.25">
      <c r="A9" s="99" t="s">
        <v>19</v>
      </c>
      <c r="B9" s="114">
        <v>4288</v>
      </c>
      <c r="C9" s="114">
        <v>4396</v>
      </c>
      <c r="D9" s="114">
        <v>4470</v>
      </c>
      <c r="E9" s="114">
        <v>4212</v>
      </c>
      <c r="F9" s="114">
        <v>4277</v>
      </c>
      <c r="G9" s="114">
        <v>4407</v>
      </c>
      <c r="H9" s="114">
        <v>4489</v>
      </c>
      <c r="I9" s="387">
        <v>4980</v>
      </c>
      <c r="J9" s="385">
        <v>5445</v>
      </c>
      <c r="K9" s="385">
        <v>6070</v>
      </c>
      <c r="L9" s="93">
        <v>6179</v>
      </c>
      <c r="M9" s="191">
        <f t="shared" si="0"/>
        <v>109</v>
      </c>
      <c r="N9" s="189">
        <f t="shared" si="1"/>
        <v>1.7957166392092327E-2</v>
      </c>
      <c r="O9" s="188">
        <f t="shared" si="2"/>
        <v>1772</v>
      </c>
      <c r="P9" s="189">
        <f t="shared" si="3"/>
        <v>0.40208758792829591</v>
      </c>
      <c r="Q9" s="188">
        <f t="shared" si="4"/>
        <v>1891</v>
      </c>
      <c r="R9" s="193">
        <f t="shared" si="5"/>
        <v>0.44099813432835822</v>
      </c>
      <c r="T9"/>
      <c r="U9"/>
      <c r="V9"/>
      <c r="W9"/>
      <c r="X9"/>
      <c r="Y9"/>
      <c r="Z9"/>
      <c r="AA9"/>
    </row>
    <row r="10" spans="1:27" ht="17.25" customHeight="1" x14ac:dyDescent="0.25">
      <c r="A10" s="99" t="s">
        <v>20</v>
      </c>
      <c r="B10" s="114">
        <v>2085</v>
      </c>
      <c r="C10" s="114">
        <v>2001</v>
      </c>
      <c r="D10" s="114">
        <v>2089</v>
      </c>
      <c r="E10" s="114">
        <v>2237</v>
      </c>
      <c r="F10" s="114">
        <v>2528</v>
      </c>
      <c r="G10" s="114">
        <v>2675</v>
      </c>
      <c r="H10" s="114">
        <v>2927</v>
      </c>
      <c r="I10" s="387">
        <v>3134</v>
      </c>
      <c r="J10" s="385">
        <v>3432</v>
      </c>
      <c r="K10" s="385">
        <v>3913</v>
      </c>
      <c r="L10" s="93">
        <v>4026</v>
      </c>
      <c r="M10" s="191">
        <f t="shared" si="0"/>
        <v>113</v>
      </c>
      <c r="N10" s="189">
        <f t="shared" si="1"/>
        <v>2.8878098645540584E-2</v>
      </c>
      <c r="O10" s="188">
        <f t="shared" si="2"/>
        <v>1351</v>
      </c>
      <c r="P10" s="189">
        <f t="shared" si="3"/>
        <v>0.50504672897196268</v>
      </c>
      <c r="Q10" s="188">
        <f t="shared" si="4"/>
        <v>1941</v>
      </c>
      <c r="R10" s="193">
        <f t="shared" si="5"/>
        <v>0.93093525179856118</v>
      </c>
      <c r="T10"/>
      <c r="U10"/>
      <c r="V10"/>
      <c r="W10"/>
      <c r="X10"/>
      <c r="Y10"/>
      <c r="Z10"/>
      <c r="AA10"/>
    </row>
    <row r="11" spans="1:27" ht="17.25" customHeight="1" x14ac:dyDescent="0.25">
      <c r="A11" s="99" t="s">
        <v>21</v>
      </c>
      <c r="B11" s="114">
        <v>8310</v>
      </c>
      <c r="C11" s="114">
        <v>8251</v>
      </c>
      <c r="D11" s="114">
        <v>8201</v>
      </c>
      <c r="E11" s="114">
        <v>8371</v>
      </c>
      <c r="F11" s="114">
        <v>8373</v>
      </c>
      <c r="G11" s="114">
        <v>8247</v>
      </c>
      <c r="H11" s="114">
        <v>8242</v>
      </c>
      <c r="I11" s="387">
        <v>8933</v>
      </c>
      <c r="J11" s="385">
        <v>9319</v>
      </c>
      <c r="K11" s="385">
        <v>10399</v>
      </c>
      <c r="L11" s="93">
        <v>10706</v>
      </c>
      <c r="M11" s="191">
        <f t="shared" si="0"/>
        <v>307</v>
      </c>
      <c r="N11" s="189">
        <f t="shared" si="1"/>
        <v>2.9522069429752884E-2</v>
      </c>
      <c r="O11" s="188">
        <f t="shared" si="2"/>
        <v>2459</v>
      </c>
      <c r="P11" s="189">
        <f t="shared" si="3"/>
        <v>0.2981690311628471</v>
      </c>
      <c r="Q11" s="188">
        <f t="shared" si="4"/>
        <v>2396</v>
      </c>
      <c r="R11" s="193">
        <f t="shared" si="5"/>
        <v>0.28832731648616128</v>
      </c>
      <c r="T11"/>
      <c r="U11"/>
      <c r="V11"/>
      <c r="W11"/>
      <c r="X11"/>
      <c r="Y11"/>
      <c r="Z11"/>
      <c r="AA11"/>
    </row>
    <row r="12" spans="1:27" ht="17.25" customHeight="1" x14ac:dyDescent="0.25">
      <c r="A12" s="99" t="s">
        <v>22</v>
      </c>
      <c r="B12" s="114">
        <v>2961</v>
      </c>
      <c r="C12" s="114">
        <v>2994</v>
      </c>
      <c r="D12" s="114">
        <v>3075</v>
      </c>
      <c r="E12" s="114">
        <v>3143</v>
      </c>
      <c r="F12" s="114">
        <v>3299</v>
      </c>
      <c r="G12" s="114">
        <v>3454</v>
      </c>
      <c r="H12" s="114">
        <v>3599</v>
      </c>
      <c r="I12" s="387">
        <v>4219</v>
      </c>
      <c r="J12" s="385">
        <v>4494</v>
      </c>
      <c r="K12" s="385">
        <v>5249</v>
      </c>
      <c r="L12" s="93">
        <v>5321</v>
      </c>
      <c r="M12" s="191">
        <f t="shared" si="0"/>
        <v>72</v>
      </c>
      <c r="N12" s="189">
        <f t="shared" si="1"/>
        <v>1.371689845684898E-2</v>
      </c>
      <c r="O12" s="188">
        <f t="shared" si="2"/>
        <v>1867</v>
      </c>
      <c r="P12" s="189">
        <f t="shared" si="3"/>
        <v>0.54053271569195127</v>
      </c>
      <c r="Q12" s="188">
        <f t="shared" si="4"/>
        <v>2360</v>
      </c>
      <c r="R12" s="193">
        <f t="shared" si="5"/>
        <v>0.79702803107058418</v>
      </c>
      <c r="T12"/>
      <c r="U12"/>
      <c r="V12"/>
      <c r="W12"/>
      <c r="X12"/>
      <c r="Y12"/>
      <c r="Z12"/>
      <c r="AA12"/>
    </row>
    <row r="13" spans="1:27" ht="17.25" customHeight="1" x14ac:dyDescent="0.25">
      <c r="A13" s="99" t="s">
        <v>23</v>
      </c>
      <c r="B13" s="114">
        <v>6025</v>
      </c>
      <c r="C13" s="114">
        <v>6076</v>
      </c>
      <c r="D13" s="114">
        <v>6004</v>
      </c>
      <c r="E13" s="114">
        <v>5885</v>
      </c>
      <c r="F13" s="114">
        <v>5910</v>
      </c>
      <c r="G13" s="114">
        <v>5761</v>
      </c>
      <c r="H13" s="114">
        <v>5692</v>
      </c>
      <c r="I13" s="387">
        <v>5992</v>
      </c>
      <c r="J13" s="385">
        <v>5838</v>
      </c>
      <c r="K13" s="385">
        <v>6490</v>
      </c>
      <c r="L13" s="93">
        <v>6713</v>
      </c>
      <c r="M13" s="234">
        <f t="shared" si="0"/>
        <v>223</v>
      </c>
      <c r="N13" s="189">
        <f t="shared" si="1"/>
        <v>3.4360554699537804E-2</v>
      </c>
      <c r="O13" s="235">
        <f t="shared" si="2"/>
        <v>952</v>
      </c>
      <c r="P13" s="189">
        <f t="shared" si="3"/>
        <v>0.16524908869987853</v>
      </c>
      <c r="Q13" s="235">
        <f t="shared" si="4"/>
        <v>688</v>
      </c>
      <c r="R13" s="193">
        <f t="shared" si="5"/>
        <v>0.11419087136929451</v>
      </c>
      <c r="T13"/>
      <c r="U13"/>
      <c r="V13"/>
      <c r="W13"/>
      <c r="X13"/>
      <c r="Y13"/>
      <c r="Z13"/>
      <c r="AA13"/>
    </row>
    <row r="14" spans="1:27" ht="17.25" customHeight="1" x14ac:dyDescent="0.25">
      <c r="A14" s="99" t="s">
        <v>24</v>
      </c>
      <c r="B14" s="114">
        <v>3397</v>
      </c>
      <c r="C14" s="114">
        <v>3476</v>
      </c>
      <c r="D14" s="114">
        <v>3546</v>
      </c>
      <c r="E14" s="114">
        <v>3640</v>
      </c>
      <c r="F14" s="114">
        <v>3666</v>
      </c>
      <c r="G14" s="114">
        <v>3669</v>
      </c>
      <c r="H14" s="114">
        <v>4023</v>
      </c>
      <c r="I14" s="387">
        <v>4923</v>
      </c>
      <c r="J14" s="385">
        <v>4993</v>
      </c>
      <c r="K14" s="385">
        <v>5060</v>
      </c>
      <c r="L14" s="93">
        <v>5038</v>
      </c>
      <c r="M14" s="234">
        <f t="shared" si="0"/>
        <v>-22</v>
      </c>
      <c r="N14" s="189">
        <f t="shared" si="1"/>
        <v>-4.3478260869564966E-3</v>
      </c>
      <c r="O14" s="188">
        <f t="shared" si="2"/>
        <v>1369</v>
      </c>
      <c r="P14" s="189">
        <f t="shared" si="3"/>
        <v>0.3731261924230036</v>
      </c>
      <c r="Q14" s="188">
        <f t="shared" si="4"/>
        <v>1641</v>
      </c>
      <c r="R14" s="193">
        <f t="shared" si="5"/>
        <v>0.48307329997056225</v>
      </c>
      <c r="T14"/>
      <c r="U14"/>
      <c r="V14"/>
      <c r="W14"/>
      <c r="X14"/>
      <c r="Y14"/>
      <c r="Z14"/>
      <c r="AA14"/>
    </row>
    <row r="15" spans="1:27" ht="17.25" customHeight="1" x14ac:dyDescent="0.25">
      <c r="A15" s="99" t="s">
        <v>25</v>
      </c>
      <c r="B15" s="114">
        <v>3079</v>
      </c>
      <c r="C15" s="114">
        <v>3240</v>
      </c>
      <c r="D15" s="114">
        <v>3223</v>
      </c>
      <c r="E15" s="114">
        <v>3487</v>
      </c>
      <c r="F15" s="114">
        <v>3733</v>
      </c>
      <c r="G15" s="114">
        <v>3915</v>
      </c>
      <c r="H15" s="114">
        <v>4024</v>
      </c>
      <c r="I15" s="387">
        <v>4556</v>
      </c>
      <c r="J15" s="385">
        <v>4816</v>
      </c>
      <c r="K15" s="385">
        <v>5083</v>
      </c>
      <c r="L15" s="93">
        <v>5205</v>
      </c>
      <c r="M15" s="191">
        <f t="shared" si="0"/>
        <v>122</v>
      </c>
      <c r="N15" s="189">
        <f t="shared" si="1"/>
        <v>2.4001573873696724E-2</v>
      </c>
      <c r="O15" s="188">
        <f t="shared" si="2"/>
        <v>1290</v>
      </c>
      <c r="P15" s="189">
        <f t="shared" si="3"/>
        <v>0.32950191570881215</v>
      </c>
      <c r="Q15" s="188">
        <f t="shared" si="4"/>
        <v>2126</v>
      </c>
      <c r="R15" s="193">
        <f t="shared" si="5"/>
        <v>0.69048392335173747</v>
      </c>
      <c r="T15"/>
      <c r="U15"/>
      <c r="V15"/>
      <c r="W15"/>
      <c r="X15"/>
      <c r="Y15"/>
      <c r="Z15"/>
      <c r="AA15"/>
    </row>
    <row r="16" spans="1:27" ht="17.25" customHeight="1" x14ac:dyDescent="0.25">
      <c r="A16" s="99" t="s">
        <v>26</v>
      </c>
      <c r="B16" s="114">
        <v>5233</v>
      </c>
      <c r="C16" s="114">
        <v>5988</v>
      </c>
      <c r="D16" s="114">
        <v>5933</v>
      </c>
      <c r="E16" s="114">
        <v>6422</v>
      </c>
      <c r="F16" s="114">
        <v>6206</v>
      </c>
      <c r="G16" s="114">
        <v>6542</v>
      </c>
      <c r="H16" s="114">
        <v>6892</v>
      </c>
      <c r="I16" s="387">
        <v>9843</v>
      </c>
      <c r="J16" s="385">
        <v>11235</v>
      </c>
      <c r="K16" s="385">
        <v>11981</v>
      </c>
      <c r="L16" s="93">
        <v>12774</v>
      </c>
      <c r="M16" s="191">
        <f t="shared" si="0"/>
        <v>793</v>
      </c>
      <c r="N16" s="189">
        <f t="shared" si="1"/>
        <v>6.6188131207745693E-2</v>
      </c>
      <c r="O16" s="188">
        <f t="shared" si="2"/>
        <v>6232</v>
      </c>
      <c r="P16" s="189">
        <f t="shared" si="3"/>
        <v>0.95261387954753896</v>
      </c>
      <c r="Q16" s="188">
        <f t="shared" si="4"/>
        <v>7541</v>
      </c>
      <c r="R16" s="193">
        <f t="shared" si="5"/>
        <v>1.4410472004586281</v>
      </c>
      <c r="T16"/>
      <c r="U16"/>
      <c r="V16"/>
      <c r="W16"/>
      <c r="X16"/>
      <c r="Y16"/>
      <c r="Z16"/>
      <c r="AA16"/>
    </row>
    <row r="17" spans="1:27" ht="17.25" customHeight="1" x14ac:dyDescent="0.25">
      <c r="A17" s="99" t="s">
        <v>27</v>
      </c>
      <c r="B17" s="114">
        <v>4665</v>
      </c>
      <c r="C17" s="114">
        <v>4650</v>
      </c>
      <c r="D17" s="114">
        <v>4459</v>
      </c>
      <c r="E17" s="114">
        <v>4373</v>
      </c>
      <c r="F17" s="114">
        <v>4532</v>
      </c>
      <c r="G17" s="114">
        <v>4781</v>
      </c>
      <c r="H17" s="114">
        <v>4916</v>
      </c>
      <c r="I17" s="387">
        <v>6009</v>
      </c>
      <c r="J17" s="385">
        <v>6652</v>
      </c>
      <c r="K17" s="385">
        <v>7206</v>
      </c>
      <c r="L17" s="93">
        <v>7484</v>
      </c>
      <c r="M17" s="191">
        <f t="shared" si="0"/>
        <v>278</v>
      </c>
      <c r="N17" s="189">
        <f t="shared" si="1"/>
        <v>3.8578961976130977E-2</v>
      </c>
      <c r="O17" s="188">
        <f t="shared" si="2"/>
        <v>2703</v>
      </c>
      <c r="P17" s="189">
        <f t="shared" si="3"/>
        <v>0.56536289479188451</v>
      </c>
      <c r="Q17" s="188">
        <f t="shared" si="4"/>
        <v>2819</v>
      </c>
      <c r="R17" s="193">
        <f t="shared" si="5"/>
        <v>0.60428724544480161</v>
      </c>
      <c r="T17"/>
      <c r="U17"/>
      <c r="V17"/>
      <c r="W17"/>
      <c r="X17"/>
      <c r="Y17"/>
      <c r="Z17"/>
      <c r="AA17"/>
    </row>
    <row r="18" spans="1:27" ht="17.25" customHeight="1" x14ac:dyDescent="0.25">
      <c r="A18" s="99" t="s">
        <v>28</v>
      </c>
      <c r="B18" s="114">
        <v>3362</v>
      </c>
      <c r="C18" s="114">
        <v>3519</v>
      </c>
      <c r="D18" s="114">
        <v>3469</v>
      </c>
      <c r="E18" s="114">
        <v>3220</v>
      </c>
      <c r="F18" s="114">
        <v>3077</v>
      </c>
      <c r="G18" s="114">
        <v>3284</v>
      </c>
      <c r="H18" s="114">
        <v>3413</v>
      </c>
      <c r="I18" s="387">
        <v>4849</v>
      </c>
      <c r="J18" s="385">
        <v>5803</v>
      </c>
      <c r="K18" s="385">
        <v>6108</v>
      </c>
      <c r="L18" s="388">
        <v>6211</v>
      </c>
      <c r="M18" s="191">
        <f t="shared" si="0"/>
        <v>103</v>
      </c>
      <c r="N18" s="189">
        <f t="shared" si="1"/>
        <v>1.6863130320890596E-2</v>
      </c>
      <c r="O18" s="188">
        <f t="shared" si="2"/>
        <v>2927</v>
      </c>
      <c r="P18" s="189">
        <f t="shared" si="3"/>
        <v>0.89129110840438486</v>
      </c>
      <c r="Q18" s="188">
        <f t="shared" si="4"/>
        <v>2849</v>
      </c>
      <c r="R18" s="193">
        <f t="shared" si="5"/>
        <v>0.84741225461035108</v>
      </c>
      <c r="T18"/>
      <c r="U18"/>
      <c r="V18"/>
      <c r="W18"/>
      <c r="X18"/>
      <c r="Y18"/>
      <c r="Z18"/>
      <c r="AA18"/>
    </row>
    <row r="19" spans="1:27" ht="17.25" customHeight="1" thickBot="1" x14ac:dyDescent="0.3">
      <c r="A19" s="98" t="s">
        <v>29</v>
      </c>
      <c r="B19" s="127">
        <v>9257</v>
      </c>
      <c r="C19" s="127">
        <v>9474</v>
      </c>
      <c r="D19" s="127">
        <v>9785</v>
      </c>
      <c r="E19" s="127">
        <v>9996</v>
      </c>
      <c r="F19" s="127">
        <v>10521</v>
      </c>
      <c r="G19" s="127">
        <v>11012</v>
      </c>
      <c r="H19" s="127">
        <v>11193</v>
      </c>
      <c r="I19" s="384">
        <v>11711</v>
      </c>
      <c r="J19" s="127">
        <v>11903</v>
      </c>
      <c r="K19" s="127">
        <v>12853</v>
      </c>
      <c r="L19" s="95">
        <v>12803</v>
      </c>
      <c r="M19" s="882">
        <f t="shared" si="0"/>
        <v>-50</v>
      </c>
      <c r="N19" s="194">
        <f t="shared" si="1"/>
        <v>-3.8901423792110368E-3</v>
      </c>
      <c r="O19" s="195">
        <f t="shared" si="2"/>
        <v>1791</v>
      </c>
      <c r="P19" s="194">
        <f t="shared" si="3"/>
        <v>0.1626407555394116</v>
      </c>
      <c r="Q19" s="195">
        <f t="shared" si="4"/>
        <v>3546</v>
      </c>
      <c r="R19" s="196">
        <f t="shared" si="5"/>
        <v>0.38306146699794752</v>
      </c>
      <c r="T19"/>
      <c r="U19"/>
      <c r="V19"/>
      <c r="W19"/>
      <c r="X19"/>
      <c r="Y19"/>
      <c r="Z19"/>
      <c r="AA19"/>
    </row>
    <row r="20" spans="1:27" s="17" customFormat="1" ht="17.25" customHeight="1" x14ac:dyDescent="0.25">
      <c r="A20" s="38"/>
      <c r="B20" s="258"/>
      <c r="C20" s="258"/>
      <c r="D20" s="258"/>
      <c r="E20" s="258"/>
      <c r="F20" s="258"/>
      <c r="G20" s="258"/>
      <c r="H20" s="258"/>
      <c r="I20" s="258"/>
      <c r="J20" s="258"/>
      <c r="K20" s="109"/>
      <c r="L20" s="109"/>
      <c r="M20" s="109"/>
      <c r="N20" s="109"/>
      <c r="O20" s="109"/>
      <c r="P20" s="109"/>
      <c r="T20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Y33"/>
  <sheetViews>
    <sheetView zoomScaleNormal="100" workbookViewId="0"/>
  </sheetViews>
  <sheetFormatPr defaultColWidth="9.140625" defaultRowHeight="15" x14ac:dyDescent="0.25"/>
  <cols>
    <col min="1" max="1" width="12.85546875" style="109" customWidth="1"/>
    <col min="2" max="2" width="5.7109375" style="109" customWidth="1"/>
    <col min="3" max="4" width="6.42578125" style="109" customWidth="1"/>
    <col min="5" max="5" width="7.140625" style="109" customWidth="1"/>
    <col min="6" max="6" width="6.42578125" style="109" customWidth="1"/>
    <col min="7" max="8" width="5.7109375" style="109" customWidth="1"/>
    <col min="9" max="12" width="6.42578125" style="109" customWidth="1"/>
    <col min="13" max="14" width="5.85546875" style="109" customWidth="1"/>
    <col min="15" max="18" width="6.42578125" style="109" customWidth="1"/>
    <col min="19" max="20" width="5.7109375" style="109" customWidth="1"/>
    <col min="21" max="16384" width="9.140625" style="109"/>
  </cols>
  <sheetData>
    <row r="1" spans="1:25" s="106" customFormat="1" ht="17.25" customHeight="1" x14ac:dyDescent="0.2">
      <c r="A1" s="132" t="s">
        <v>254</v>
      </c>
      <c r="P1" s="261"/>
    </row>
    <row r="2" spans="1:25" s="107" customFormat="1" ht="17.25" customHeight="1" thickBot="1" x14ac:dyDescent="0.3">
      <c r="A2" s="181" t="s">
        <v>89</v>
      </c>
    </row>
    <row r="3" spans="1:25" ht="17.25" customHeight="1" x14ac:dyDescent="0.25">
      <c r="A3" s="665" t="s">
        <v>93</v>
      </c>
      <c r="B3" s="667"/>
      <c r="C3" s="704" t="s">
        <v>217</v>
      </c>
      <c r="D3" s="705"/>
      <c r="E3" s="705"/>
      <c r="F3" s="705"/>
      <c r="G3" s="705"/>
      <c r="H3" s="706"/>
      <c r="I3" s="694" t="s">
        <v>215</v>
      </c>
      <c r="J3" s="695"/>
      <c r="K3" s="695"/>
      <c r="L3" s="695"/>
      <c r="M3" s="695"/>
      <c r="N3" s="696"/>
      <c r="O3" s="686" t="s">
        <v>216</v>
      </c>
      <c r="P3" s="687"/>
      <c r="Q3" s="687"/>
      <c r="R3" s="687"/>
      <c r="S3" s="687"/>
      <c r="T3" s="688"/>
    </row>
    <row r="4" spans="1:25" ht="17.25" customHeight="1" x14ac:dyDescent="0.25">
      <c r="A4" s="668"/>
      <c r="B4" s="669"/>
      <c r="C4" s="707"/>
      <c r="D4" s="708"/>
      <c r="E4" s="708"/>
      <c r="F4" s="708"/>
      <c r="G4" s="708"/>
      <c r="H4" s="709"/>
      <c r="I4" s="697"/>
      <c r="J4" s="698"/>
      <c r="K4" s="698"/>
      <c r="L4" s="698"/>
      <c r="M4" s="698"/>
      <c r="N4" s="699"/>
      <c r="O4" s="689"/>
      <c r="P4" s="690"/>
      <c r="Q4" s="690"/>
      <c r="R4" s="690"/>
      <c r="S4" s="690"/>
      <c r="T4" s="691"/>
    </row>
    <row r="5" spans="1:25" ht="23.25" customHeight="1" x14ac:dyDescent="0.25">
      <c r="A5" s="668"/>
      <c r="B5" s="669"/>
      <c r="C5" s="700" t="s">
        <v>1</v>
      </c>
      <c r="D5" s="702" t="s">
        <v>34</v>
      </c>
      <c r="E5" s="702" t="s">
        <v>47</v>
      </c>
      <c r="F5" s="692" t="s">
        <v>14</v>
      </c>
      <c r="G5" s="682" t="s">
        <v>79</v>
      </c>
      <c r="H5" s="682" t="s">
        <v>199</v>
      </c>
      <c r="I5" s="700" t="s">
        <v>1</v>
      </c>
      <c r="J5" s="702" t="s">
        <v>34</v>
      </c>
      <c r="K5" s="702" t="s">
        <v>47</v>
      </c>
      <c r="L5" s="692" t="s">
        <v>14</v>
      </c>
      <c r="M5" s="682" t="s">
        <v>79</v>
      </c>
      <c r="N5" s="682" t="s">
        <v>199</v>
      </c>
      <c r="O5" s="700" t="s">
        <v>1</v>
      </c>
      <c r="P5" s="702" t="s">
        <v>34</v>
      </c>
      <c r="Q5" s="702" t="s">
        <v>47</v>
      </c>
      <c r="R5" s="692" t="s">
        <v>14</v>
      </c>
      <c r="S5" s="682" t="s">
        <v>79</v>
      </c>
      <c r="T5" s="684" t="s">
        <v>199</v>
      </c>
    </row>
    <row r="6" spans="1:25" ht="23.25" customHeight="1" thickBot="1" x14ac:dyDescent="0.3">
      <c r="A6" s="670"/>
      <c r="B6" s="671"/>
      <c r="C6" s="701"/>
      <c r="D6" s="703"/>
      <c r="E6" s="703"/>
      <c r="F6" s="693"/>
      <c r="G6" s="683"/>
      <c r="H6" s="683"/>
      <c r="I6" s="701"/>
      <c r="J6" s="703"/>
      <c r="K6" s="703"/>
      <c r="L6" s="693"/>
      <c r="M6" s="683"/>
      <c r="N6" s="683"/>
      <c r="O6" s="701"/>
      <c r="P6" s="703"/>
      <c r="Q6" s="703"/>
      <c r="R6" s="693"/>
      <c r="S6" s="683"/>
      <c r="T6" s="685"/>
    </row>
    <row r="7" spans="1:25" s="12" customFormat="1" ht="17.25" customHeight="1" x14ac:dyDescent="0.25">
      <c r="A7" s="663" t="s">
        <v>6</v>
      </c>
      <c r="B7" s="664"/>
      <c r="C7" s="87">
        <v>4003</v>
      </c>
      <c r="D7" s="122">
        <v>40828</v>
      </c>
      <c r="E7" s="122">
        <v>778096</v>
      </c>
      <c r="F7" s="122">
        <v>56837.7</v>
      </c>
      <c r="G7" s="223">
        <v>19.057901440188108</v>
      </c>
      <c r="H7" s="223">
        <v>13.689786884409468</v>
      </c>
      <c r="I7" s="92">
        <v>80</v>
      </c>
      <c r="J7" s="204">
        <v>549</v>
      </c>
      <c r="K7" s="204">
        <v>6129</v>
      </c>
      <c r="L7" s="204">
        <v>730.3</v>
      </c>
      <c r="M7" s="224">
        <v>11.163934426229508</v>
      </c>
      <c r="N7" s="225">
        <v>8.3924414624127071</v>
      </c>
      <c r="O7" s="92">
        <v>40</v>
      </c>
      <c r="P7" s="204">
        <v>343</v>
      </c>
      <c r="Q7" s="204">
        <v>5261</v>
      </c>
      <c r="R7" s="204">
        <v>455</v>
      </c>
      <c r="S7" s="224">
        <v>15.338192419825074</v>
      </c>
      <c r="T7" s="225">
        <v>11.562637362637362</v>
      </c>
      <c r="V7" s="457"/>
      <c r="W7" s="457"/>
      <c r="X7" s="457"/>
      <c r="Y7" s="457"/>
    </row>
    <row r="8" spans="1:25" s="12" customFormat="1" ht="17.25" customHeight="1" x14ac:dyDescent="0.25">
      <c r="A8" s="663" t="s">
        <v>7</v>
      </c>
      <c r="B8" s="664"/>
      <c r="C8" s="87">
        <v>3984</v>
      </c>
      <c r="D8" s="122">
        <v>41150</v>
      </c>
      <c r="E8" s="122">
        <v>782625</v>
      </c>
      <c r="F8" s="122">
        <v>56561.600000000093</v>
      </c>
      <c r="G8" s="223">
        <v>19.018833535844472</v>
      </c>
      <c r="H8" s="223">
        <v>13.836684252213493</v>
      </c>
      <c r="I8" s="92">
        <v>85</v>
      </c>
      <c r="J8" s="204">
        <v>586</v>
      </c>
      <c r="K8" s="204">
        <v>6542</v>
      </c>
      <c r="L8" s="204">
        <v>769</v>
      </c>
      <c r="M8" s="224">
        <v>11.16382252559727</v>
      </c>
      <c r="N8" s="225">
        <v>8.5071521456436923</v>
      </c>
      <c r="O8" s="92">
        <v>42</v>
      </c>
      <c r="P8" s="204">
        <v>369</v>
      </c>
      <c r="Q8" s="204">
        <v>5475</v>
      </c>
      <c r="R8" s="204">
        <v>484.2</v>
      </c>
      <c r="S8" s="224">
        <v>14.83739837398374</v>
      </c>
      <c r="T8" s="225">
        <v>11.307311028500619</v>
      </c>
      <c r="V8" s="457"/>
      <c r="W8" s="457"/>
      <c r="X8" s="457"/>
      <c r="Y8" s="457"/>
    </row>
    <row r="9" spans="1:25" s="12" customFormat="1" ht="17.25" customHeight="1" x14ac:dyDescent="0.25">
      <c r="A9" s="663" t="s">
        <v>8</v>
      </c>
      <c r="B9" s="664"/>
      <c r="C9" s="87">
        <v>3962</v>
      </c>
      <c r="D9" s="122">
        <v>40760</v>
      </c>
      <c r="E9" s="122">
        <v>795210</v>
      </c>
      <c r="F9" s="122">
        <v>56359</v>
      </c>
      <c r="G9" s="223">
        <v>19.509568204121688</v>
      </c>
      <c r="H9" s="223">
        <v>14.109725154811121</v>
      </c>
      <c r="I9" s="92">
        <v>91</v>
      </c>
      <c r="J9" s="204">
        <v>599</v>
      </c>
      <c r="K9" s="204">
        <v>7017</v>
      </c>
      <c r="L9" s="204">
        <v>821.6</v>
      </c>
      <c r="M9" s="224">
        <v>11.714524207011687</v>
      </c>
      <c r="N9" s="225">
        <v>8.5406523855890946</v>
      </c>
      <c r="O9" s="92">
        <v>42</v>
      </c>
      <c r="P9" s="204">
        <v>380</v>
      </c>
      <c r="Q9" s="204">
        <v>5723</v>
      </c>
      <c r="R9" s="204">
        <v>488.3</v>
      </c>
      <c r="S9" s="224">
        <v>15.060526315789474</v>
      </c>
      <c r="T9" s="225">
        <v>11.720253942248616</v>
      </c>
      <c r="V9" s="457"/>
      <c r="W9" s="457"/>
      <c r="X9" s="457"/>
      <c r="Y9" s="457"/>
    </row>
    <row r="10" spans="1:25" s="12" customFormat="1" ht="17.25" customHeight="1" x14ac:dyDescent="0.25">
      <c r="A10" s="663" t="s">
        <v>9</v>
      </c>
      <c r="B10" s="664"/>
      <c r="C10" s="87">
        <v>3948</v>
      </c>
      <c r="D10" s="119">
        <v>41287</v>
      </c>
      <c r="E10" s="119">
        <v>813940</v>
      </c>
      <c r="F10" s="122">
        <v>56885.799999999945</v>
      </c>
      <c r="G10" s="223">
        <v>19.714195751689395</v>
      </c>
      <c r="H10" s="223">
        <v>14.308315959343119</v>
      </c>
      <c r="I10" s="93">
        <v>105</v>
      </c>
      <c r="J10" s="205">
        <v>650</v>
      </c>
      <c r="K10" s="205">
        <v>7731</v>
      </c>
      <c r="L10" s="204">
        <v>875.6</v>
      </c>
      <c r="M10" s="224">
        <v>11.893846153846154</v>
      </c>
      <c r="N10" s="225">
        <v>8.829374143444495</v>
      </c>
      <c r="O10" s="93">
        <v>42</v>
      </c>
      <c r="P10" s="205">
        <v>397</v>
      </c>
      <c r="Q10" s="205">
        <v>5983</v>
      </c>
      <c r="R10" s="204">
        <v>507.7</v>
      </c>
      <c r="S10" s="224">
        <v>15.070528967254408</v>
      </c>
      <c r="T10" s="225">
        <v>11.78451841638763</v>
      </c>
      <c r="V10" s="457"/>
      <c r="W10" s="457"/>
      <c r="X10" s="457"/>
      <c r="Y10" s="457"/>
    </row>
    <row r="11" spans="1:25" s="12" customFormat="1" ht="17.25" customHeight="1" x14ac:dyDescent="0.25">
      <c r="A11" s="663" t="s">
        <v>10</v>
      </c>
      <c r="B11" s="664"/>
      <c r="C11" s="87">
        <v>3939</v>
      </c>
      <c r="D11" s="119">
        <v>42089</v>
      </c>
      <c r="E11" s="119">
        <v>839019</v>
      </c>
      <c r="F11" s="119">
        <v>57641.1</v>
      </c>
      <c r="G11" s="223">
        <v>19.934400912352395</v>
      </c>
      <c r="H11" s="223">
        <v>14.5559158308915</v>
      </c>
      <c r="I11" s="93">
        <v>124</v>
      </c>
      <c r="J11" s="205">
        <v>764</v>
      </c>
      <c r="K11" s="205">
        <v>8805</v>
      </c>
      <c r="L11" s="204">
        <v>969.6</v>
      </c>
      <c r="M11" s="224">
        <v>11.524869109947645</v>
      </c>
      <c r="N11" s="225">
        <v>9.0810643564356432</v>
      </c>
      <c r="O11" s="93">
        <v>43</v>
      </c>
      <c r="P11" s="205">
        <v>406</v>
      </c>
      <c r="Q11" s="205">
        <v>6313</v>
      </c>
      <c r="R11" s="204">
        <v>518</v>
      </c>
      <c r="S11" s="224">
        <v>15.549261083743842</v>
      </c>
      <c r="T11" s="225">
        <v>12.187258687258687</v>
      </c>
      <c r="V11" s="457"/>
      <c r="W11" s="457"/>
      <c r="X11" s="457"/>
      <c r="Y11" s="457"/>
    </row>
    <row r="12" spans="1:25" s="12" customFormat="1" ht="17.25" customHeight="1" x14ac:dyDescent="0.25">
      <c r="A12" s="663" t="s">
        <v>11</v>
      </c>
      <c r="B12" s="664"/>
      <c r="C12" s="34">
        <v>3927</v>
      </c>
      <c r="D12" s="119">
        <v>42831</v>
      </c>
      <c r="E12" s="119">
        <v>863613</v>
      </c>
      <c r="F12" s="119">
        <v>58593.700000000004</v>
      </c>
      <c r="G12" s="223">
        <v>20.163269594452615</v>
      </c>
      <c r="H12" s="223">
        <v>14.739007777286636</v>
      </c>
      <c r="I12" s="93">
        <v>145</v>
      </c>
      <c r="J12" s="205">
        <v>843</v>
      </c>
      <c r="K12" s="205">
        <v>10057</v>
      </c>
      <c r="L12" s="205">
        <v>1084.0999999999999</v>
      </c>
      <c r="M12" s="224">
        <v>11.930011862396205</v>
      </c>
      <c r="N12" s="225">
        <v>9.2768194815976397</v>
      </c>
      <c r="O12" s="93">
        <v>43</v>
      </c>
      <c r="P12" s="205">
        <v>417</v>
      </c>
      <c r="Q12" s="205">
        <v>6581</v>
      </c>
      <c r="R12" s="205">
        <v>542.9</v>
      </c>
      <c r="S12" s="224">
        <v>15.781774580335732</v>
      </c>
      <c r="T12" s="225">
        <v>12.121937741757231</v>
      </c>
      <c r="V12" s="457"/>
      <c r="W12" s="457"/>
      <c r="X12" s="457"/>
      <c r="Y12" s="457"/>
    </row>
    <row r="13" spans="1:25" s="12" customFormat="1" ht="17.25" customHeight="1" x14ac:dyDescent="0.25">
      <c r="A13" s="663" t="s">
        <v>12</v>
      </c>
      <c r="B13" s="664"/>
      <c r="C13" s="34">
        <v>3915</v>
      </c>
      <c r="D13" s="119">
        <v>43691</v>
      </c>
      <c r="E13" s="119">
        <v>887347</v>
      </c>
      <c r="F13" s="119">
        <v>59798.700000000004</v>
      </c>
      <c r="G13" s="223">
        <v>20.309606097365592</v>
      </c>
      <c r="H13" s="223">
        <v>14.838901180125989</v>
      </c>
      <c r="I13" s="93">
        <v>180</v>
      </c>
      <c r="J13" s="205">
        <v>988</v>
      </c>
      <c r="K13" s="205">
        <v>11949</v>
      </c>
      <c r="L13" s="205">
        <v>1276.7</v>
      </c>
      <c r="M13" s="224">
        <v>12.09412955465587</v>
      </c>
      <c r="N13" s="225">
        <v>9.3592856583379014</v>
      </c>
      <c r="O13" s="93">
        <v>45</v>
      </c>
      <c r="P13" s="205">
        <v>437</v>
      </c>
      <c r="Q13" s="205">
        <v>6892</v>
      </c>
      <c r="R13" s="205">
        <v>559.5</v>
      </c>
      <c r="S13" s="224">
        <v>15.77116704805492</v>
      </c>
      <c r="T13" s="225">
        <v>12.318141197497766</v>
      </c>
      <c r="V13" s="457"/>
      <c r="W13" s="457"/>
      <c r="X13" s="457"/>
      <c r="Y13" s="457"/>
    </row>
    <row r="14" spans="1:25" s="12" customFormat="1" ht="17.25" customHeight="1" x14ac:dyDescent="0.25">
      <c r="A14" s="663" t="s">
        <v>55</v>
      </c>
      <c r="B14" s="664"/>
      <c r="C14" s="34">
        <v>3914</v>
      </c>
      <c r="D14" s="119">
        <v>44454</v>
      </c>
      <c r="E14" s="119">
        <v>905245</v>
      </c>
      <c r="F14" s="119">
        <v>61006.8</v>
      </c>
      <c r="G14" s="223">
        <v>20.363634318621497</v>
      </c>
      <c r="H14" s="223">
        <v>14.838427847387504</v>
      </c>
      <c r="I14" s="93">
        <v>196</v>
      </c>
      <c r="J14" s="205">
        <v>1125</v>
      </c>
      <c r="K14" s="205">
        <v>13702</v>
      </c>
      <c r="L14" s="205">
        <v>1415.1</v>
      </c>
      <c r="M14" s="224">
        <v>12.179555555555556</v>
      </c>
      <c r="N14" s="225">
        <v>9.6827079358349231</v>
      </c>
      <c r="O14" s="93">
        <v>45</v>
      </c>
      <c r="P14" s="205">
        <v>444</v>
      </c>
      <c r="Q14" s="205">
        <v>7161</v>
      </c>
      <c r="R14" s="205">
        <v>582.9</v>
      </c>
      <c r="S14" s="224">
        <v>16.128378378378379</v>
      </c>
      <c r="T14" s="225">
        <v>12.285126093669584</v>
      </c>
      <c r="V14" s="457"/>
      <c r="W14" s="457"/>
      <c r="X14" s="457"/>
      <c r="Y14" s="457"/>
    </row>
    <row r="15" spans="1:25" s="12" customFormat="1" ht="17.25" customHeight="1" x14ac:dyDescent="0.25">
      <c r="A15" s="663" t="s">
        <v>85</v>
      </c>
      <c r="B15" s="664"/>
      <c r="C15" s="34">
        <v>3911</v>
      </c>
      <c r="D15" s="119">
        <v>45032</v>
      </c>
      <c r="E15" s="119">
        <v>917851</v>
      </c>
      <c r="F15" s="119">
        <v>62152.5</v>
      </c>
      <c r="G15" s="223">
        <v>20.382194883638302</v>
      </c>
      <c r="H15" s="223">
        <v>14.767724548489602</v>
      </c>
      <c r="I15" s="93">
        <v>215</v>
      </c>
      <c r="J15" s="205">
        <v>1293</v>
      </c>
      <c r="K15" s="205">
        <v>15753</v>
      </c>
      <c r="L15" s="205">
        <v>1590.6</v>
      </c>
      <c r="M15" s="224">
        <v>12.183294663573086</v>
      </c>
      <c r="N15" s="225">
        <v>9.9038098830629959</v>
      </c>
      <c r="O15" s="93">
        <v>46</v>
      </c>
      <c r="P15" s="205">
        <v>449</v>
      </c>
      <c r="Q15" s="205">
        <v>7324</v>
      </c>
      <c r="R15" s="205">
        <v>602.20000000000005</v>
      </c>
      <c r="S15" s="224">
        <v>16.311804008908688</v>
      </c>
      <c r="T15" s="225">
        <v>12.162072401195616</v>
      </c>
      <c r="V15" s="457"/>
      <c r="W15" s="457"/>
      <c r="X15" s="457"/>
      <c r="Y15" s="457"/>
    </row>
    <row r="16" spans="1:25" s="12" customFormat="1" ht="17.25" customHeight="1" x14ac:dyDescent="0.25">
      <c r="A16" s="663" t="s">
        <v>196</v>
      </c>
      <c r="B16" s="664"/>
      <c r="C16" s="34">
        <v>3907</v>
      </c>
      <c r="D16" s="119">
        <v>46168</v>
      </c>
      <c r="E16" s="119">
        <v>927665</v>
      </c>
      <c r="F16" s="119">
        <v>64583.8</v>
      </c>
      <c r="G16" s="223">
        <v>20.093246404435973</v>
      </c>
      <c r="H16" s="223">
        <v>14.36374137167525</v>
      </c>
      <c r="I16" s="93">
        <v>239</v>
      </c>
      <c r="J16" s="205">
        <v>1508</v>
      </c>
      <c r="K16" s="205">
        <v>17952</v>
      </c>
      <c r="L16" s="205">
        <v>1862.4</v>
      </c>
      <c r="M16" s="224">
        <v>11.904509283819628</v>
      </c>
      <c r="N16" s="225">
        <v>9.6391752577319583</v>
      </c>
      <c r="O16" s="93">
        <v>46</v>
      </c>
      <c r="P16" s="205">
        <v>441</v>
      </c>
      <c r="Q16" s="205">
        <v>7329</v>
      </c>
      <c r="R16" s="205">
        <v>594.70000000000005</v>
      </c>
      <c r="S16" s="224">
        <v>16.61904761904762</v>
      </c>
      <c r="T16" s="225">
        <v>12.323860770136202</v>
      </c>
      <c r="V16" s="457"/>
      <c r="W16" s="457"/>
      <c r="X16" s="457"/>
      <c r="Y16" s="457"/>
    </row>
    <row r="17" spans="1:25" s="12" customFormat="1" ht="17.25" customHeight="1" thickBot="1" x14ac:dyDescent="0.3">
      <c r="A17" s="663" t="s">
        <v>249</v>
      </c>
      <c r="B17" s="664"/>
      <c r="C17" s="90">
        <v>3910</v>
      </c>
      <c r="D17" s="90">
        <v>47064</v>
      </c>
      <c r="E17" s="90">
        <v>935054</v>
      </c>
      <c r="F17" s="90">
        <v>66827.3</v>
      </c>
      <c r="G17" s="223">
        <v>19.867712051674317</v>
      </c>
      <c r="H17" s="223">
        <v>13.992096044580583</v>
      </c>
      <c r="I17" s="88">
        <v>255</v>
      </c>
      <c r="J17" s="158">
        <v>1682</v>
      </c>
      <c r="K17" s="158">
        <v>19859</v>
      </c>
      <c r="L17" s="158">
        <v>2092.3000000000002</v>
      </c>
      <c r="M17" s="223">
        <v>11.806777645659929</v>
      </c>
      <c r="N17" s="223">
        <v>9.4914687186349944</v>
      </c>
      <c r="O17" s="88">
        <v>49</v>
      </c>
      <c r="P17" s="158">
        <v>455</v>
      </c>
      <c r="Q17" s="158">
        <v>7435</v>
      </c>
      <c r="R17" s="158">
        <v>615.29999999999995</v>
      </c>
      <c r="S17" s="223">
        <v>16.340659340659339</v>
      </c>
      <c r="T17" s="223">
        <v>12.083536486266862</v>
      </c>
      <c r="V17" s="457"/>
      <c r="W17" s="457"/>
      <c r="X17" s="457"/>
      <c r="Y17" s="457"/>
    </row>
    <row r="18" spans="1:25" s="134" customFormat="1" ht="17.25" customHeight="1" x14ac:dyDescent="0.2">
      <c r="A18" s="678" t="s">
        <v>250</v>
      </c>
      <c r="B18" s="277" t="s">
        <v>87</v>
      </c>
      <c r="C18" s="279">
        <f>C17-C16</f>
        <v>3</v>
      </c>
      <c r="D18" s="280">
        <f t="shared" ref="D18:R18" si="0">D17-D16</f>
        <v>896</v>
      </c>
      <c r="E18" s="280">
        <f t="shared" si="0"/>
        <v>7389</v>
      </c>
      <c r="F18" s="280">
        <f t="shared" si="0"/>
        <v>2243.5</v>
      </c>
      <c r="G18" s="304">
        <f>G17-G16</f>
        <v>-0.22553435276165601</v>
      </c>
      <c r="H18" s="305">
        <f>H17-H16</f>
        <v>-0.37164532709466691</v>
      </c>
      <c r="I18" s="279">
        <f t="shared" si="0"/>
        <v>16</v>
      </c>
      <c r="J18" s="280">
        <f t="shared" si="0"/>
        <v>174</v>
      </c>
      <c r="K18" s="280">
        <f t="shared" si="0"/>
        <v>1907</v>
      </c>
      <c r="L18" s="280">
        <f t="shared" si="0"/>
        <v>229.90000000000009</v>
      </c>
      <c r="M18" s="304">
        <f t="shared" si="0"/>
        <v>-9.7731638159698875E-2</v>
      </c>
      <c r="N18" s="305">
        <f t="shared" si="0"/>
        <v>-0.14770653909696385</v>
      </c>
      <c r="O18" s="279">
        <f t="shared" si="0"/>
        <v>3</v>
      </c>
      <c r="P18" s="280">
        <f t="shared" si="0"/>
        <v>14</v>
      </c>
      <c r="Q18" s="280">
        <f t="shared" si="0"/>
        <v>106</v>
      </c>
      <c r="R18" s="280">
        <f t="shared" si="0"/>
        <v>20.599999999999909</v>
      </c>
      <c r="S18" s="304">
        <f>S17-S16</f>
        <v>-0.27838827838828095</v>
      </c>
      <c r="T18" s="305">
        <f>T17-T16</f>
        <v>-0.24032428386933979</v>
      </c>
    </row>
    <row r="19" spans="1:25" s="134" customFormat="1" ht="17.25" customHeight="1" x14ac:dyDescent="0.2">
      <c r="A19" s="679"/>
      <c r="B19" s="291" t="s">
        <v>88</v>
      </c>
      <c r="C19" s="284">
        <f>C17/C16-1</f>
        <v>7.678525723060492E-4</v>
      </c>
      <c r="D19" s="285">
        <f t="shared" ref="D19:R19" si="1">D17/D16-1</f>
        <v>1.9407381736267437E-2</v>
      </c>
      <c r="E19" s="285">
        <f t="shared" si="1"/>
        <v>7.9651598367944665E-3</v>
      </c>
      <c r="F19" s="285">
        <f t="shared" si="1"/>
        <v>3.4737813507412119E-2</v>
      </c>
      <c r="G19" s="306">
        <f>G17/G16-1</f>
        <v>-1.1224385956460692E-2</v>
      </c>
      <c r="H19" s="307">
        <f>H17/H16-1</f>
        <v>-2.5873852604136771E-2</v>
      </c>
      <c r="I19" s="284">
        <f t="shared" si="1"/>
        <v>6.6945606694560622E-2</v>
      </c>
      <c r="J19" s="285">
        <f t="shared" si="1"/>
        <v>0.11538461538461542</v>
      </c>
      <c r="K19" s="285">
        <f t="shared" si="1"/>
        <v>0.10622771836007128</v>
      </c>
      <c r="L19" s="285">
        <f t="shared" si="1"/>
        <v>0.12344286941580762</v>
      </c>
      <c r="M19" s="306">
        <f t="shared" si="1"/>
        <v>-8.2096318151083647E-3</v>
      </c>
      <c r="N19" s="307">
        <f t="shared" si="1"/>
        <v>-1.5323566088134233E-2</v>
      </c>
      <c r="O19" s="284">
        <f t="shared" si="1"/>
        <v>6.5217391304347894E-2</v>
      </c>
      <c r="P19" s="285">
        <f t="shared" si="1"/>
        <v>3.1746031746031855E-2</v>
      </c>
      <c r="Q19" s="285">
        <f t="shared" si="1"/>
        <v>1.4463091826988572E-2</v>
      </c>
      <c r="R19" s="285">
        <f t="shared" si="1"/>
        <v>3.4639313939801353E-2</v>
      </c>
      <c r="S19" s="306">
        <f>S17/S16-1</f>
        <v>-1.6751157152303464E-2</v>
      </c>
      <c r="T19" s="307">
        <f>T17/T16-1</f>
        <v>-1.9500730197448024E-2</v>
      </c>
    </row>
    <row r="20" spans="1:25" ht="17.25" customHeight="1" x14ac:dyDescent="0.25">
      <c r="A20" s="680" t="s">
        <v>251</v>
      </c>
      <c r="B20" s="295" t="s">
        <v>87</v>
      </c>
      <c r="C20" s="297">
        <f>C17-C12</f>
        <v>-17</v>
      </c>
      <c r="D20" s="298">
        <f t="shared" ref="D20:R20" si="2">D17-D12</f>
        <v>4233</v>
      </c>
      <c r="E20" s="298">
        <f t="shared" si="2"/>
        <v>71441</v>
      </c>
      <c r="F20" s="298">
        <f t="shared" si="2"/>
        <v>8233.5999999999985</v>
      </c>
      <c r="G20" s="308">
        <f>G17-G12</f>
        <v>-0.29555754277829749</v>
      </c>
      <c r="H20" s="309">
        <f>H17-H12</f>
        <v>-0.74691173270605304</v>
      </c>
      <c r="I20" s="297">
        <f t="shared" si="2"/>
        <v>110</v>
      </c>
      <c r="J20" s="298">
        <f t="shared" si="2"/>
        <v>839</v>
      </c>
      <c r="K20" s="298">
        <f t="shared" si="2"/>
        <v>9802</v>
      </c>
      <c r="L20" s="298">
        <f t="shared" si="2"/>
        <v>1008.2000000000003</v>
      </c>
      <c r="M20" s="308">
        <f t="shared" si="2"/>
        <v>-0.12323421673627521</v>
      </c>
      <c r="N20" s="309">
        <f t="shared" si="2"/>
        <v>0.21464923703735472</v>
      </c>
      <c r="O20" s="297">
        <f t="shared" si="2"/>
        <v>6</v>
      </c>
      <c r="P20" s="298">
        <f t="shared" si="2"/>
        <v>38</v>
      </c>
      <c r="Q20" s="298">
        <f t="shared" si="2"/>
        <v>854</v>
      </c>
      <c r="R20" s="298">
        <f t="shared" si="2"/>
        <v>72.399999999999977</v>
      </c>
      <c r="S20" s="308">
        <f>S17-S12</f>
        <v>0.55888476032360757</v>
      </c>
      <c r="T20" s="309">
        <f>T17-T12</f>
        <v>-3.8401255490368769E-2</v>
      </c>
    </row>
    <row r="21" spans="1:25" ht="17.25" customHeight="1" x14ac:dyDescent="0.25">
      <c r="A21" s="679"/>
      <c r="B21" s="291" t="s">
        <v>88</v>
      </c>
      <c r="C21" s="284">
        <f>C17/C12-1</f>
        <v>-4.3290043290042934E-3</v>
      </c>
      <c r="D21" s="285">
        <f t="shared" ref="D21:R21" si="3">D17/D12-1</f>
        <v>9.8830286474749673E-2</v>
      </c>
      <c r="E21" s="285">
        <f t="shared" si="3"/>
        <v>8.2723395780285758E-2</v>
      </c>
      <c r="F21" s="285">
        <f t="shared" si="3"/>
        <v>0.14052022657726004</v>
      </c>
      <c r="G21" s="306">
        <f>G17/G12-1</f>
        <v>-1.465821509719889E-2</v>
      </c>
      <c r="H21" s="307">
        <f>H17/H12-1</f>
        <v>-5.0675849011835972E-2</v>
      </c>
      <c r="I21" s="347">
        <f t="shared" si="3"/>
        <v>0.75862068965517238</v>
      </c>
      <c r="J21" s="348">
        <f t="shared" si="3"/>
        <v>0.99525504151838673</v>
      </c>
      <c r="K21" s="348">
        <f t="shared" si="3"/>
        <v>0.97464452620065622</v>
      </c>
      <c r="L21" s="348">
        <f t="shared" si="3"/>
        <v>0.92998800848630236</v>
      </c>
      <c r="M21" s="306">
        <f t="shared" si="3"/>
        <v>-1.0329764811442765E-2</v>
      </c>
      <c r="N21" s="307">
        <f t="shared" si="3"/>
        <v>2.3138235842915078E-2</v>
      </c>
      <c r="O21" s="284">
        <f t="shared" si="3"/>
        <v>0.13953488372093026</v>
      </c>
      <c r="P21" s="285">
        <f t="shared" si="3"/>
        <v>9.1127098321343025E-2</v>
      </c>
      <c r="Q21" s="285">
        <f t="shared" si="3"/>
        <v>0.12976751253608865</v>
      </c>
      <c r="R21" s="285">
        <f t="shared" si="3"/>
        <v>0.13335789279793686</v>
      </c>
      <c r="S21" s="306">
        <f>S17/S12-1</f>
        <v>3.5413302697909765E-2</v>
      </c>
      <c r="T21" s="307">
        <f>T17/T12-1</f>
        <v>-3.1679139349218843E-3</v>
      </c>
    </row>
    <row r="22" spans="1:25" s="134" customFormat="1" ht="17.25" customHeight="1" x14ac:dyDescent="0.2">
      <c r="A22" s="680" t="s">
        <v>252</v>
      </c>
      <c r="B22" s="295" t="s">
        <v>87</v>
      </c>
      <c r="C22" s="297">
        <f>C17-C7</f>
        <v>-93</v>
      </c>
      <c r="D22" s="298">
        <f t="shared" ref="D22:R22" si="4">D17-D7</f>
        <v>6236</v>
      </c>
      <c r="E22" s="298">
        <f t="shared" si="4"/>
        <v>156958</v>
      </c>
      <c r="F22" s="298">
        <f t="shared" si="4"/>
        <v>9989.6000000000058</v>
      </c>
      <c r="G22" s="308">
        <f>G17-G7</f>
        <v>0.80981061148620981</v>
      </c>
      <c r="H22" s="309">
        <f>H17-H7</f>
        <v>0.30230916017111475</v>
      </c>
      <c r="I22" s="297">
        <f t="shared" si="4"/>
        <v>175</v>
      </c>
      <c r="J22" s="298">
        <f t="shared" si="4"/>
        <v>1133</v>
      </c>
      <c r="K22" s="298">
        <f t="shared" si="4"/>
        <v>13730</v>
      </c>
      <c r="L22" s="298">
        <f t="shared" si="4"/>
        <v>1362.0000000000002</v>
      </c>
      <c r="M22" s="308">
        <f t="shared" si="4"/>
        <v>0.64284321943042144</v>
      </c>
      <c r="N22" s="309">
        <f t="shared" si="4"/>
        <v>1.0990272562222874</v>
      </c>
      <c r="O22" s="297">
        <f t="shared" si="4"/>
        <v>9</v>
      </c>
      <c r="P22" s="298">
        <f t="shared" si="4"/>
        <v>112</v>
      </c>
      <c r="Q22" s="298">
        <f t="shared" si="4"/>
        <v>2174</v>
      </c>
      <c r="R22" s="298">
        <f t="shared" si="4"/>
        <v>160.29999999999995</v>
      </c>
      <c r="S22" s="308">
        <f>S17-S7</f>
        <v>1.0024669208342658</v>
      </c>
      <c r="T22" s="309">
        <f>T17-T7</f>
        <v>0.52089912362949953</v>
      </c>
    </row>
    <row r="23" spans="1:25" ht="17.25" customHeight="1" thickBot="1" x14ac:dyDescent="0.3">
      <c r="A23" s="681"/>
      <c r="B23" s="300" t="s">
        <v>88</v>
      </c>
      <c r="C23" s="311">
        <f>C17/C7-1</f>
        <v>-2.323257556832381E-2</v>
      </c>
      <c r="D23" s="312">
        <f t="shared" ref="D23:R23" si="5">D17/D7-1</f>
        <v>0.15273831684138339</v>
      </c>
      <c r="E23" s="312">
        <f t="shared" si="5"/>
        <v>0.20172061031029598</v>
      </c>
      <c r="F23" s="312">
        <f t="shared" si="5"/>
        <v>0.17575658409823069</v>
      </c>
      <c r="G23" s="313">
        <f>G17/G7-1</f>
        <v>4.2492118769096532E-2</v>
      </c>
      <c r="H23" s="314">
        <f>H17/H7-1</f>
        <v>2.2082824424052738E-2</v>
      </c>
      <c r="I23" s="349">
        <f t="shared" si="5"/>
        <v>2.1875</v>
      </c>
      <c r="J23" s="350">
        <f t="shared" si="5"/>
        <v>2.0637522768670311</v>
      </c>
      <c r="K23" s="350">
        <f t="shared" si="5"/>
        <v>2.2401696851036057</v>
      </c>
      <c r="L23" s="350">
        <f t="shared" si="5"/>
        <v>1.8649869916472688</v>
      </c>
      <c r="M23" s="313">
        <f t="shared" si="5"/>
        <v>5.7582138598025967E-2</v>
      </c>
      <c r="N23" s="314">
        <f t="shared" si="5"/>
        <v>0.13095441429582899</v>
      </c>
      <c r="O23" s="311">
        <f t="shared" si="5"/>
        <v>0.22500000000000009</v>
      </c>
      <c r="P23" s="312">
        <f t="shared" si="5"/>
        <v>0.32653061224489788</v>
      </c>
      <c r="Q23" s="312">
        <f t="shared" si="5"/>
        <v>0.41322942406386609</v>
      </c>
      <c r="R23" s="312">
        <f t="shared" si="5"/>
        <v>0.35230769230769221</v>
      </c>
      <c r="S23" s="313">
        <f>S17/S7-1</f>
        <v>6.5357565832760534E-2</v>
      </c>
      <c r="T23" s="314">
        <f>T17/T7-1</f>
        <v>4.5050199819696379E-2</v>
      </c>
    </row>
    <row r="24" spans="1:25" ht="17.25" customHeight="1" x14ac:dyDescent="0.25">
      <c r="A24" s="38" t="s">
        <v>13</v>
      </c>
    </row>
    <row r="25" spans="1:25" ht="17.25" customHeight="1" x14ac:dyDescent="0.25">
      <c r="A25" s="38" t="s">
        <v>237</v>
      </c>
    </row>
    <row r="28" spans="1:25" x14ac:dyDescent="0.25"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</row>
    <row r="29" spans="1:25" x14ac:dyDescent="0.25"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</row>
    <row r="30" spans="1:25" x14ac:dyDescent="0.25"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</row>
    <row r="31" spans="1:25" x14ac:dyDescent="0.25"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</row>
    <row r="32" spans="1:25" x14ac:dyDescent="0.25"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</row>
    <row r="33" spans="3:20" x14ac:dyDescent="0.25"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</row>
  </sheetData>
  <mergeCells count="36">
    <mergeCell ref="A18:A19"/>
    <mergeCell ref="A20:A21"/>
    <mergeCell ref="A22:A23"/>
    <mergeCell ref="P5:P6"/>
    <mergeCell ref="Q5:Q6"/>
    <mergeCell ref="A7:B7"/>
    <mergeCell ref="A8:B8"/>
    <mergeCell ref="A9:B9"/>
    <mergeCell ref="A15:B15"/>
    <mergeCell ref="A16:B16"/>
    <mergeCell ref="A17:B17"/>
    <mergeCell ref="A10:B10"/>
    <mergeCell ref="A11:B11"/>
    <mergeCell ref="A12:B12"/>
    <mergeCell ref="A13:B13"/>
    <mergeCell ref="A14:B14"/>
    <mergeCell ref="A3:B6"/>
    <mergeCell ref="C5:C6"/>
    <mergeCell ref="D5:D6"/>
    <mergeCell ref="E5:E6"/>
    <mergeCell ref="F5:F6"/>
    <mergeCell ref="C3:H4"/>
    <mergeCell ref="G5:G6"/>
    <mergeCell ref="H5:H6"/>
    <mergeCell ref="S5:S6"/>
    <mergeCell ref="T5:T6"/>
    <mergeCell ref="O3:T4"/>
    <mergeCell ref="M5:M6"/>
    <mergeCell ref="N5:N6"/>
    <mergeCell ref="R5:R6"/>
    <mergeCell ref="I3:N4"/>
    <mergeCell ref="I5:I6"/>
    <mergeCell ref="J5:J6"/>
    <mergeCell ref="O5:O6"/>
    <mergeCell ref="K5:K6"/>
    <mergeCell ref="L5:L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T2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V25"/>
  <sheetViews>
    <sheetView zoomScaleNormal="100" workbookViewId="0"/>
  </sheetViews>
  <sheetFormatPr defaultRowHeight="15" x14ac:dyDescent="0.25"/>
  <cols>
    <col min="1" max="1" width="19.85546875" style="22" customWidth="1"/>
    <col min="2" max="7" width="6.42578125" style="22" customWidth="1"/>
    <col min="8" max="9" width="7.140625" style="22" customWidth="1"/>
    <col min="10" max="10" width="7.5703125" style="22" customWidth="1"/>
    <col min="11" max="11" width="7.140625" style="22" customWidth="1"/>
    <col min="12" max="12" width="7.5703125" style="22" customWidth="1"/>
    <col min="13" max="14" width="7.140625" style="22" customWidth="1"/>
    <col min="15" max="15" width="7.140625" customWidth="1"/>
    <col min="16" max="16" width="6.42578125" customWidth="1"/>
    <col min="17" max="17" width="6.42578125" style="109" customWidth="1"/>
    <col min="18" max="221" width="9.140625" style="22"/>
    <col min="222" max="222" width="29.28515625" style="22" customWidth="1"/>
    <col min="223" max="223" width="0.140625" style="22" customWidth="1"/>
    <col min="224" max="224" width="11" style="22" customWidth="1"/>
    <col min="225" max="227" width="9.140625" style="22"/>
    <col min="228" max="228" width="9.85546875" style="22" customWidth="1"/>
    <col min="229" max="229" width="10.28515625" style="22" customWidth="1"/>
    <col min="230" max="233" width="9.140625" style="22"/>
    <col min="234" max="234" width="9.28515625" style="22" customWidth="1"/>
    <col min="235" max="477" width="9.140625" style="22"/>
    <col min="478" max="478" width="29.28515625" style="22" customWidth="1"/>
    <col min="479" max="479" width="0.140625" style="22" customWidth="1"/>
    <col min="480" max="480" width="11" style="22" customWidth="1"/>
    <col min="481" max="483" width="9.140625" style="22"/>
    <col min="484" max="484" width="9.85546875" style="22" customWidth="1"/>
    <col min="485" max="485" width="10.28515625" style="22" customWidth="1"/>
    <col min="486" max="489" width="9.140625" style="22"/>
    <col min="490" max="490" width="9.28515625" style="22" customWidth="1"/>
    <col min="491" max="733" width="9.140625" style="22"/>
    <col min="734" max="734" width="29.28515625" style="22" customWidth="1"/>
    <col min="735" max="735" width="0.140625" style="22" customWidth="1"/>
    <col min="736" max="736" width="11" style="22" customWidth="1"/>
    <col min="737" max="739" width="9.140625" style="22"/>
    <col min="740" max="740" width="9.85546875" style="22" customWidth="1"/>
    <col min="741" max="741" width="10.28515625" style="22" customWidth="1"/>
    <col min="742" max="745" width="9.140625" style="22"/>
    <col min="746" max="746" width="9.28515625" style="22" customWidth="1"/>
    <col min="747" max="989" width="9.140625" style="22"/>
    <col min="990" max="990" width="29.28515625" style="22" customWidth="1"/>
    <col min="991" max="991" width="0.140625" style="22" customWidth="1"/>
    <col min="992" max="992" width="11" style="22" customWidth="1"/>
    <col min="993" max="995" width="9.140625" style="22"/>
    <col min="996" max="996" width="9.85546875" style="22" customWidth="1"/>
    <col min="997" max="997" width="10.28515625" style="22" customWidth="1"/>
    <col min="998" max="1001" width="9.140625" style="22"/>
    <col min="1002" max="1002" width="9.28515625" style="22" customWidth="1"/>
    <col min="1003" max="1245" width="9.140625" style="22"/>
    <col min="1246" max="1246" width="29.28515625" style="22" customWidth="1"/>
    <col min="1247" max="1247" width="0.140625" style="22" customWidth="1"/>
    <col min="1248" max="1248" width="11" style="22" customWidth="1"/>
    <col min="1249" max="1251" width="9.140625" style="22"/>
    <col min="1252" max="1252" width="9.85546875" style="22" customWidth="1"/>
    <col min="1253" max="1253" width="10.28515625" style="22" customWidth="1"/>
    <col min="1254" max="1257" width="9.140625" style="22"/>
    <col min="1258" max="1258" width="9.28515625" style="22" customWidth="1"/>
    <col min="1259" max="1501" width="9.140625" style="22"/>
    <col min="1502" max="1502" width="29.28515625" style="22" customWidth="1"/>
    <col min="1503" max="1503" width="0.140625" style="22" customWidth="1"/>
    <col min="1504" max="1504" width="11" style="22" customWidth="1"/>
    <col min="1505" max="1507" width="9.140625" style="22"/>
    <col min="1508" max="1508" width="9.85546875" style="22" customWidth="1"/>
    <col min="1509" max="1509" width="10.28515625" style="22" customWidth="1"/>
    <col min="1510" max="1513" width="9.140625" style="22"/>
    <col min="1514" max="1514" width="9.28515625" style="22" customWidth="1"/>
    <col min="1515" max="1757" width="9.140625" style="22"/>
    <col min="1758" max="1758" width="29.28515625" style="22" customWidth="1"/>
    <col min="1759" max="1759" width="0.140625" style="22" customWidth="1"/>
    <col min="1760" max="1760" width="11" style="22" customWidth="1"/>
    <col min="1761" max="1763" width="9.140625" style="22"/>
    <col min="1764" max="1764" width="9.85546875" style="22" customWidth="1"/>
    <col min="1765" max="1765" width="10.28515625" style="22" customWidth="1"/>
    <col min="1766" max="1769" width="9.140625" style="22"/>
    <col min="1770" max="1770" width="9.28515625" style="22" customWidth="1"/>
    <col min="1771" max="2013" width="9.140625" style="22"/>
    <col min="2014" max="2014" width="29.28515625" style="22" customWidth="1"/>
    <col min="2015" max="2015" width="0.140625" style="22" customWidth="1"/>
    <col min="2016" max="2016" width="11" style="22" customWidth="1"/>
    <col min="2017" max="2019" width="9.140625" style="22"/>
    <col min="2020" max="2020" width="9.85546875" style="22" customWidth="1"/>
    <col min="2021" max="2021" width="10.28515625" style="22" customWidth="1"/>
    <col min="2022" max="2025" width="9.140625" style="22"/>
    <col min="2026" max="2026" width="9.28515625" style="22" customWidth="1"/>
    <col min="2027" max="2269" width="9.140625" style="22"/>
    <col min="2270" max="2270" width="29.28515625" style="22" customWidth="1"/>
    <col min="2271" max="2271" width="0.140625" style="22" customWidth="1"/>
    <col min="2272" max="2272" width="11" style="22" customWidth="1"/>
    <col min="2273" max="2275" width="9.140625" style="22"/>
    <col min="2276" max="2276" width="9.85546875" style="22" customWidth="1"/>
    <col min="2277" max="2277" width="10.28515625" style="22" customWidth="1"/>
    <col min="2278" max="2281" width="9.140625" style="22"/>
    <col min="2282" max="2282" width="9.28515625" style="22" customWidth="1"/>
    <col min="2283" max="2525" width="9.140625" style="22"/>
    <col min="2526" max="2526" width="29.28515625" style="22" customWidth="1"/>
    <col min="2527" max="2527" width="0.140625" style="22" customWidth="1"/>
    <col min="2528" max="2528" width="11" style="22" customWidth="1"/>
    <col min="2529" max="2531" width="9.140625" style="22"/>
    <col min="2532" max="2532" width="9.85546875" style="22" customWidth="1"/>
    <col min="2533" max="2533" width="10.28515625" style="22" customWidth="1"/>
    <col min="2534" max="2537" width="9.140625" style="22"/>
    <col min="2538" max="2538" width="9.28515625" style="22" customWidth="1"/>
    <col min="2539" max="2781" width="9.140625" style="22"/>
    <col min="2782" max="2782" width="29.28515625" style="22" customWidth="1"/>
    <col min="2783" max="2783" width="0.140625" style="22" customWidth="1"/>
    <col min="2784" max="2784" width="11" style="22" customWidth="1"/>
    <col min="2785" max="2787" width="9.140625" style="22"/>
    <col min="2788" max="2788" width="9.85546875" style="22" customWidth="1"/>
    <col min="2789" max="2789" width="10.28515625" style="22" customWidth="1"/>
    <col min="2790" max="2793" width="9.140625" style="22"/>
    <col min="2794" max="2794" width="9.28515625" style="22" customWidth="1"/>
    <col min="2795" max="3037" width="9.140625" style="22"/>
    <col min="3038" max="3038" width="29.28515625" style="22" customWidth="1"/>
    <col min="3039" max="3039" width="0.140625" style="22" customWidth="1"/>
    <col min="3040" max="3040" width="11" style="22" customWidth="1"/>
    <col min="3041" max="3043" width="9.140625" style="22"/>
    <col min="3044" max="3044" width="9.85546875" style="22" customWidth="1"/>
    <col min="3045" max="3045" width="10.28515625" style="22" customWidth="1"/>
    <col min="3046" max="3049" width="9.140625" style="22"/>
    <col min="3050" max="3050" width="9.28515625" style="22" customWidth="1"/>
    <col min="3051" max="3293" width="9.140625" style="22"/>
    <col min="3294" max="3294" width="29.28515625" style="22" customWidth="1"/>
    <col min="3295" max="3295" width="0.140625" style="22" customWidth="1"/>
    <col min="3296" max="3296" width="11" style="22" customWidth="1"/>
    <col min="3297" max="3299" width="9.140625" style="22"/>
    <col min="3300" max="3300" width="9.85546875" style="22" customWidth="1"/>
    <col min="3301" max="3301" width="10.28515625" style="22" customWidth="1"/>
    <col min="3302" max="3305" width="9.140625" style="22"/>
    <col min="3306" max="3306" width="9.28515625" style="22" customWidth="1"/>
    <col min="3307" max="3549" width="9.140625" style="22"/>
    <col min="3550" max="3550" width="29.28515625" style="22" customWidth="1"/>
    <col min="3551" max="3551" width="0.140625" style="22" customWidth="1"/>
    <col min="3552" max="3552" width="11" style="22" customWidth="1"/>
    <col min="3553" max="3555" width="9.140625" style="22"/>
    <col min="3556" max="3556" width="9.85546875" style="22" customWidth="1"/>
    <col min="3557" max="3557" width="10.28515625" style="22" customWidth="1"/>
    <col min="3558" max="3561" width="9.140625" style="22"/>
    <col min="3562" max="3562" width="9.28515625" style="22" customWidth="1"/>
    <col min="3563" max="3805" width="9.140625" style="22"/>
    <col min="3806" max="3806" width="29.28515625" style="22" customWidth="1"/>
    <col min="3807" max="3807" width="0.140625" style="22" customWidth="1"/>
    <col min="3808" max="3808" width="11" style="22" customWidth="1"/>
    <col min="3809" max="3811" width="9.140625" style="22"/>
    <col min="3812" max="3812" width="9.85546875" style="22" customWidth="1"/>
    <col min="3813" max="3813" width="10.28515625" style="22" customWidth="1"/>
    <col min="3814" max="3817" width="9.140625" style="22"/>
    <col min="3818" max="3818" width="9.28515625" style="22" customWidth="1"/>
    <col min="3819" max="4061" width="9.140625" style="22"/>
    <col min="4062" max="4062" width="29.28515625" style="22" customWidth="1"/>
    <col min="4063" max="4063" width="0.140625" style="22" customWidth="1"/>
    <col min="4064" max="4064" width="11" style="22" customWidth="1"/>
    <col min="4065" max="4067" width="9.140625" style="22"/>
    <col min="4068" max="4068" width="9.85546875" style="22" customWidth="1"/>
    <col min="4069" max="4069" width="10.28515625" style="22" customWidth="1"/>
    <col min="4070" max="4073" width="9.140625" style="22"/>
    <col min="4074" max="4074" width="9.28515625" style="22" customWidth="1"/>
    <col min="4075" max="4317" width="9.140625" style="22"/>
    <col min="4318" max="4318" width="29.28515625" style="22" customWidth="1"/>
    <col min="4319" max="4319" width="0.140625" style="22" customWidth="1"/>
    <col min="4320" max="4320" width="11" style="22" customWidth="1"/>
    <col min="4321" max="4323" width="9.140625" style="22"/>
    <col min="4324" max="4324" width="9.85546875" style="22" customWidth="1"/>
    <col min="4325" max="4325" width="10.28515625" style="22" customWidth="1"/>
    <col min="4326" max="4329" width="9.140625" style="22"/>
    <col min="4330" max="4330" width="9.28515625" style="22" customWidth="1"/>
    <col min="4331" max="4573" width="9.140625" style="22"/>
    <col min="4574" max="4574" width="29.28515625" style="22" customWidth="1"/>
    <col min="4575" max="4575" width="0.140625" style="22" customWidth="1"/>
    <col min="4576" max="4576" width="11" style="22" customWidth="1"/>
    <col min="4577" max="4579" width="9.140625" style="22"/>
    <col min="4580" max="4580" width="9.85546875" style="22" customWidth="1"/>
    <col min="4581" max="4581" width="10.28515625" style="22" customWidth="1"/>
    <col min="4582" max="4585" width="9.140625" style="22"/>
    <col min="4586" max="4586" width="9.28515625" style="22" customWidth="1"/>
    <col min="4587" max="4829" width="9.140625" style="22"/>
    <col min="4830" max="4830" width="29.28515625" style="22" customWidth="1"/>
    <col min="4831" max="4831" width="0.140625" style="22" customWidth="1"/>
    <col min="4832" max="4832" width="11" style="22" customWidth="1"/>
    <col min="4833" max="4835" width="9.140625" style="22"/>
    <col min="4836" max="4836" width="9.85546875" style="22" customWidth="1"/>
    <col min="4837" max="4837" width="10.28515625" style="22" customWidth="1"/>
    <col min="4838" max="4841" width="9.140625" style="22"/>
    <col min="4842" max="4842" width="9.28515625" style="22" customWidth="1"/>
    <col min="4843" max="5085" width="9.140625" style="22"/>
    <col min="5086" max="5086" width="29.28515625" style="22" customWidth="1"/>
    <col min="5087" max="5087" width="0.140625" style="22" customWidth="1"/>
    <col min="5088" max="5088" width="11" style="22" customWidth="1"/>
    <col min="5089" max="5091" width="9.140625" style="22"/>
    <col min="5092" max="5092" width="9.85546875" style="22" customWidth="1"/>
    <col min="5093" max="5093" width="10.28515625" style="22" customWidth="1"/>
    <col min="5094" max="5097" width="9.140625" style="22"/>
    <col min="5098" max="5098" width="9.28515625" style="22" customWidth="1"/>
    <col min="5099" max="5341" width="9.140625" style="22"/>
    <col min="5342" max="5342" width="29.28515625" style="22" customWidth="1"/>
    <col min="5343" max="5343" width="0.140625" style="22" customWidth="1"/>
    <col min="5344" max="5344" width="11" style="22" customWidth="1"/>
    <col min="5345" max="5347" width="9.140625" style="22"/>
    <col min="5348" max="5348" width="9.85546875" style="22" customWidth="1"/>
    <col min="5349" max="5349" width="10.28515625" style="22" customWidth="1"/>
    <col min="5350" max="5353" width="9.140625" style="22"/>
    <col min="5354" max="5354" width="9.28515625" style="22" customWidth="1"/>
    <col min="5355" max="5597" width="9.140625" style="22"/>
    <col min="5598" max="5598" width="29.28515625" style="22" customWidth="1"/>
    <col min="5599" max="5599" width="0.140625" style="22" customWidth="1"/>
    <col min="5600" max="5600" width="11" style="22" customWidth="1"/>
    <col min="5601" max="5603" width="9.140625" style="22"/>
    <col min="5604" max="5604" width="9.85546875" style="22" customWidth="1"/>
    <col min="5605" max="5605" width="10.28515625" style="22" customWidth="1"/>
    <col min="5606" max="5609" width="9.140625" style="22"/>
    <col min="5610" max="5610" width="9.28515625" style="22" customWidth="1"/>
    <col min="5611" max="5853" width="9.140625" style="22"/>
    <col min="5854" max="5854" width="29.28515625" style="22" customWidth="1"/>
    <col min="5855" max="5855" width="0.140625" style="22" customWidth="1"/>
    <col min="5856" max="5856" width="11" style="22" customWidth="1"/>
    <col min="5857" max="5859" width="9.140625" style="22"/>
    <col min="5860" max="5860" width="9.85546875" style="22" customWidth="1"/>
    <col min="5861" max="5861" width="10.28515625" style="22" customWidth="1"/>
    <col min="5862" max="5865" width="9.140625" style="22"/>
    <col min="5866" max="5866" width="9.28515625" style="22" customWidth="1"/>
    <col min="5867" max="6109" width="9.140625" style="22"/>
    <col min="6110" max="6110" width="29.28515625" style="22" customWidth="1"/>
    <col min="6111" max="6111" width="0.140625" style="22" customWidth="1"/>
    <col min="6112" max="6112" width="11" style="22" customWidth="1"/>
    <col min="6113" max="6115" width="9.140625" style="22"/>
    <col min="6116" max="6116" width="9.85546875" style="22" customWidth="1"/>
    <col min="6117" max="6117" width="10.28515625" style="22" customWidth="1"/>
    <col min="6118" max="6121" width="9.140625" style="22"/>
    <col min="6122" max="6122" width="9.28515625" style="22" customWidth="1"/>
    <col min="6123" max="6365" width="9.140625" style="22"/>
    <col min="6366" max="6366" width="29.28515625" style="22" customWidth="1"/>
    <col min="6367" max="6367" width="0.140625" style="22" customWidth="1"/>
    <col min="6368" max="6368" width="11" style="22" customWidth="1"/>
    <col min="6369" max="6371" width="9.140625" style="22"/>
    <col min="6372" max="6372" width="9.85546875" style="22" customWidth="1"/>
    <col min="6373" max="6373" width="10.28515625" style="22" customWidth="1"/>
    <col min="6374" max="6377" width="9.140625" style="22"/>
    <col min="6378" max="6378" width="9.28515625" style="22" customWidth="1"/>
    <col min="6379" max="6621" width="9.140625" style="22"/>
    <col min="6622" max="6622" width="29.28515625" style="22" customWidth="1"/>
    <col min="6623" max="6623" width="0.140625" style="22" customWidth="1"/>
    <col min="6624" max="6624" width="11" style="22" customWidth="1"/>
    <col min="6625" max="6627" width="9.140625" style="22"/>
    <col min="6628" max="6628" width="9.85546875" style="22" customWidth="1"/>
    <col min="6629" max="6629" width="10.28515625" style="22" customWidth="1"/>
    <col min="6630" max="6633" width="9.140625" style="22"/>
    <col min="6634" max="6634" width="9.28515625" style="22" customWidth="1"/>
    <col min="6635" max="6877" width="9.140625" style="22"/>
    <col min="6878" max="6878" width="29.28515625" style="22" customWidth="1"/>
    <col min="6879" max="6879" width="0.140625" style="22" customWidth="1"/>
    <col min="6880" max="6880" width="11" style="22" customWidth="1"/>
    <col min="6881" max="6883" width="9.140625" style="22"/>
    <col min="6884" max="6884" width="9.85546875" style="22" customWidth="1"/>
    <col min="6885" max="6885" width="10.28515625" style="22" customWidth="1"/>
    <col min="6886" max="6889" width="9.140625" style="22"/>
    <col min="6890" max="6890" width="9.28515625" style="22" customWidth="1"/>
    <col min="6891" max="7133" width="9.140625" style="22"/>
    <col min="7134" max="7134" width="29.28515625" style="22" customWidth="1"/>
    <col min="7135" max="7135" width="0.140625" style="22" customWidth="1"/>
    <col min="7136" max="7136" width="11" style="22" customWidth="1"/>
    <col min="7137" max="7139" width="9.140625" style="22"/>
    <col min="7140" max="7140" width="9.85546875" style="22" customWidth="1"/>
    <col min="7141" max="7141" width="10.28515625" style="22" customWidth="1"/>
    <col min="7142" max="7145" width="9.140625" style="22"/>
    <col min="7146" max="7146" width="9.28515625" style="22" customWidth="1"/>
    <col min="7147" max="7389" width="9.140625" style="22"/>
    <col min="7390" max="7390" width="29.28515625" style="22" customWidth="1"/>
    <col min="7391" max="7391" width="0.140625" style="22" customWidth="1"/>
    <col min="7392" max="7392" width="11" style="22" customWidth="1"/>
    <col min="7393" max="7395" width="9.140625" style="22"/>
    <col min="7396" max="7396" width="9.85546875" style="22" customWidth="1"/>
    <col min="7397" max="7397" width="10.28515625" style="22" customWidth="1"/>
    <col min="7398" max="7401" width="9.140625" style="22"/>
    <col min="7402" max="7402" width="9.28515625" style="22" customWidth="1"/>
    <col min="7403" max="7645" width="9.140625" style="22"/>
    <col min="7646" max="7646" width="29.28515625" style="22" customWidth="1"/>
    <col min="7647" max="7647" width="0.140625" style="22" customWidth="1"/>
    <col min="7648" max="7648" width="11" style="22" customWidth="1"/>
    <col min="7649" max="7651" width="9.140625" style="22"/>
    <col min="7652" max="7652" width="9.85546875" style="22" customWidth="1"/>
    <col min="7653" max="7653" width="10.28515625" style="22" customWidth="1"/>
    <col min="7654" max="7657" width="9.140625" style="22"/>
    <col min="7658" max="7658" width="9.28515625" style="22" customWidth="1"/>
    <col min="7659" max="7901" width="9.140625" style="22"/>
    <col min="7902" max="7902" width="29.28515625" style="22" customWidth="1"/>
    <col min="7903" max="7903" width="0.140625" style="22" customWidth="1"/>
    <col min="7904" max="7904" width="11" style="22" customWidth="1"/>
    <col min="7905" max="7907" width="9.140625" style="22"/>
    <col min="7908" max="7908" width="9.85546875" style="22" customWidth="1"/>
    <col min="7909" max="7909" width="10.28515625" style="22" customWidth="1"/>
    <col min="7910" max="7913" width="9.140625" style="22"/>
    <col min="7914" max="7914" width="9.28515625" style="22" customWidth="1"/>
    <col min="7915" max="8157" width="9.140625" style="22"/>
    <col min="8158" max="8158" width="29.28515625" style="22" customWidth="1"/>
    <col min="8159" max="8159" width="0.140625" style="22" customWidth="1"/>
    <col min="8160" max="8160" width="11" style="22" customWidth="1"/>
    <col min="8161" max="8163" width="9.140625" style="22"/>
    <col min="8164" max="8164" width="9.85546875" style="22" customWidth="1"/>
    <col min="8165" max="8165" width="10.28515625" style="22" customWidth="1"/>
    <col min="8166" max="8169" width="9.140625" style="22"/>
    <col min="8170" max="8170" width="9.28515625" style="22" customWidth="1"/>
    <col min="8171" max="8413" width="9.140625" style="22"/>
    <col min="8414" max="8414" width="29.28515625" style="22" customWidth="1"/>
    <col min="8415" max="8415" width="0.140625" style="22" customWidth="1"/>
    <col min="8416" max="8416" width="11" style="22" customWidth="1"/>
    <col min="8417" max="8419" width="9.140625" style="22"/>
    <col min="8420" max="8420" width="9.85546875" style="22" customWidth="1"/>
    <col min="8421" max="8421" width="10.28515625" style="22" customWidth="1"/>
    <col min="8422" max="8425" width="9.140625" style="22"/>
    <col min="8426" max="8426" width="9.28515625" style="22" customWidth="1"/>
    <col min="8427" max="8669" width="9.140625" style="22"/>
    <col min="8670" max="8670" width="29.28515625" style="22" customWidth="1"/>
    <col min="8671" max="8671" width="0.140625" style="22" customWidth="1"/>
    <col min="8672" max="8672" width="11" style="22" customWidth="1"/>
    <col min="8673" max="8675" width="9.140625" style="22"/>
    <col min="8676" max="8676" width="9.85546875" style="22" customWidth="1"/>
    <col min="8677" max="8677" width="10.28515625" style="22" customWidth="1"/>
    <col min="8678" max="8681" width="9.140625" style="22"/>
    <col min="8682" max="8682" width="9.28515625" style="22" customWidth="1"/>
    <col min="8683" max="8925" width="9.140625" style="22"/>
    <col min="8926" max="8926" width="29.28515625" style="22" customWidth="1"/>
    <col min="8927" max="8927" width="0.140625" style="22" customWidth="1"/>
    <col min="8928" max="8928" width="11" style="22" customWidth="1"/>
    <col min="8929" max="8931" width="9.140625" style="22"/>
    <col min="8932" max="8932" width="9.85546875" style="22" customWidth="1"/>
    <col min="8933" max="8933" width="10.28515625" style="22" customWidth="1"/>
    <col min="8934" max="8937" width="9.140625" style="22"/>
    <col min="8938" max="8938" width="9.28515625" style="22" customWidth="1"/>
    <col min="8939" max="9181" width="9.140625" style="22"/>
    <col min="9182" max="9182" width="29.28515625" style="22" customWidth="1"/>
    <col min="9183" max="9183" width="0.140625" style="22" customWidth="1"/>
    <col min="9184" max="9184" width="11" style="22" customWidth="1"/>
    <col min="9185" max="9187" width="9.140625" style="22"/>
    <col min="9188" max="9188" width="9.85546875" style="22" customWidth="1"/>
    <col min="9189" max="9189" width="10.28515625" style="22" customWidth="1"/>
    <col min="9190" max="9193" width="9.140625" style="22"/>
    <col min="9194" max="9194" width="9.28515625" style="22" customWidth="1"/>
    <col min="9195" max="9437" width="9.140625" style="22"/>
    <col min="9438" max="9438" width="29.28515625" style="22" customWidth="1"/>
    <col min="9439" max="9439" width="0.140625" style="22" customWidth="1"/>
    <col min="9440" max="9440" width="11" style="22" customWidth="1"/>
    <col min="9441" max="9443" width="9.140625" style="22"/>
    <col min="9444" max="9444" width="9.85546875" style="22" customWidth="1"/>
    <col min="9445" max="9445" width="10.28515625" style="22" customWidth="1"/>
    <col min="9446" max="9449" width="9.140625" style="22"/>
    <col min="9450" max="9450" width="9.28515625" style="22" customWidth="1"/>
    <col min="9451" max="9693" width="9.140625" style="22"/>
    <col min="9694" max="9694" width="29.28515625" style="22" customWidth="1"/>
    <col min="9695" max="9695" width="0.140625" style="22" customWidth="1"/>
    <col min="9696" max="9696" width="11" style="22" customWidth="1"/>
    <col min="9697" max="9699" width="9.140625" style="22"/>
    <col min="9700" max="9700" width="9.85546875" style="22" customWidth="1"/>
    <col min="9701" max="9701" width="10.28515625" style="22" customWidth="1"/>
    <col min="9702" max="9705" width="9.140625" style="22"/>
    <col min="9706" max="9706" width="9.28515625" style="22" customWidth="1"/>
    <col min="9707" max="9949" width="9.140625" style="22"/>
    <col min="9950" max="9950" width="29.28515625" style="22" customWidth="1"/>
    <col min="9951" max="9951" width="0.140625" style="22" customWidth="1"/>
    <col min="9952" max="9952" width="11" style="22" customWidth="1"/>
    <col min="9953" max="9955" width="9.140625" style="22"/>
    <col min="9956" max="9956" width="9.85546875" style="22" customWidth="1"/>
    <col min="9957" max="9957" width="10.28515625" style="22" customWidth="1"/>
    <col min="9958" max="9961" width="9.140625" style="22"/>
    <col min="9962" max="9962" width="9.28515625" style="22" customWidth="1"/>
    <col min="9963" max="10205" width="9.140625" style="22"/>
    <col min="10206" max="10206" width="29.28515625" style="22" customWidth="1"/>
    <col min="10207" max="10207" width="0.140625" style="22" customWidth="1"/>
    <col min="10208" max="10208" width="11" style="22" customWidth="1"/>
    <col min="10209" max="10211" width="9.140625" style="22"/>
    <col min="10212" max="10212" width="9.85546875" style="22" customWidth="1"/>
    <col min="10213" max="10213" width="10.28515625" style="22" customWidth="1"/>
    <col min="10214" max="10217" width="9.140625" style="22"/>
    <col min="10218" max="10218" width="9.28515625" style="22" customWidth="1"/>
    <col min="10219" max="10461" width="9.140625" style="22"/>
    <col min="10462" max="10462" width="29.28515625" style="22" customWidth="1"/>
    <col min="10463" max="10463" width="0.140625" style="22" customWidth="1"/>
    <col min="10464" max="10464" width="11" style="22" customWidth="1"/>
    <col min="10465" max="10467" width="9.140625" style="22"/>
    <col min="10468" max="10468" width="9.85546875" style="22" customWidth="1"/>
    <col min="10469" max="10469" width="10.28515625" style="22" customWidth="1"/>
    <col min="10470" max="10473" width="9.140625" style="22"/>
    <col min="10474" max="10474" width="9.28515625" style="22" customWidth="1"/>
    <col min="10475" max="10717" width="9.140625" style="22"/>
    <col min="10718" max="10718" width="29.28515625" style="22" customWidth="1"/>
    <col min="10719" max="10719" width="0.140625" style="22" customWidth="1"/>
    <col min="10720" max="10720" width="11" style="22" customWidth="1"/>
    <col min="10721" max="10723" width="9.140625" style="22"/>
    <col min="10724" max="10724" width="9.85546875" style="22" customWidth="1"/>
    <col min="10725" max="10725" width="10.28515625" style="22" customWidth="1"/>
    <col min="10726" max="10729" width="9.140625" style="22"/>
    <col min="10730" max="10730" width="9.28515625" style="22" customWidth="1"/>
    <col min="10731" max="10973" width="9.140625" style="22"/>
    <col min="10974" max="10974" width="29.28515625" style="22" customWidth="1"/>
    <col min="10975" max="10975" width="0.140625" style="22" customWidth="1"/>
    <col min="10976" max="10976" width="11" style="22" customWidth="1"/>
    <col min="10977" max="10979" width="9.140625" style="22"/>
    <col min="10980" max="10980" width="9.85546875" style="22" customWidth="1"/>
    <col min="10981" max="10981" width="10.28515625" style="22" customWidth="1"/>
    <col min="10982" max="10985" width="9.140625" style="22"/>
    <col min="10986" max="10986" width="9.28515625" style="22" customWidth="1"/>
    <col min="10987" max="11229" width="9.140625" style="22"/>
    <col min="11230" max="11230" width="29.28515625" style="22" customWidth="1"/>
    <col min="11231" max="11231" width="0.140625" style="22" customWidth="1"/>
    <col min="11232" max="11232" width="11" style="22" customWidth="1"/>
    <col min="11233" max="11235" width="9.140625" style="22"/>
    <col min="11236" max="11236" width="9.85546875" style="22" customWidth="1"/>
    <col min="11237" max="11237" width="10.28515625" style="22" customWidth="1"/>
    <col min="11238" max="11241" width="9.140625" style="22"/>
    <col min="11242" max="11242" width="9.28515625" style="22" customWidth="1"/>
    <col min="11243" max="11485" width="9.140625" style="22"/>
    <col min="11486" max="11486" width="29.28515625" style="22" customWidth="1"/>
    <col min="11487" max="11487" width="0.140625" style="22" customWidth="1"/>
    <col min="11488" max="11488" width="11" style="22" customWidth="1"/>
    <col min="11489" max="11491" width="9.140625" style="22"/>
    <col min="11492" max="11492" width="9.85546875" style="22" customWidth="1"/>
    <col min="11493" max="11493" width="10.28515625" style="22" customWidth="1"/>
    <col min="11494" max="11497" width="9.140625" style="22"/>
    <col min="11498" max="11498" width="9.28515625" style="22" customWidth="1"/>
    <col min="11499" max="11741" width="9.140625" style="22"/>
    <col min="11742" max="11742" width="29.28515625" style="22" customWidth="1"/>
    <col min="11743" max="11743" width="0.140625" style="22" customWidth="1"/>
    <col min="11744" max="11744" width="11" style="22" customWidth="1"/>
    <col min="11745" max="11747" width="9.140625" style="22"/>
    <col min="11748" max="11748" width="9.85546875" style="22" customWidth="1"/>
    <col min="11749" max="11749" width="10.28515625" style="22" customWidth="1"/>
    <col min="11750" max="11753" width="9.140625" style="22"/>
    <col min="11754" max="11754" width="9.28515625" style="22" customWidth="1"/>
    <col min="11755" max="11997" width="9.140625" style="22"/>
    <col min="11998" max="11998" width="29.28515625" style="22" customWidth="1"/>
    <col min="11999" max="11999" width="0.140625" style="22" customWidth="1"/>
    <col min="12000" max="12000" width="11" style="22" customWidth="1"/>
    <col min="12001" max="12003" width="9.140625" style="22"/>
    <col min="12004" max="12004" width="9.85546875" style="22" customWidth="1"/>
    <col min="12005" max="12005" width="10.28515625" style="22" customWidth="1"/>
    <col min="12006" max="12009" width="9.140625" style="22"/>
    <col min="12010" max="12010" width="9.28515625" style="22" customWidth="1"/>
    <col min="12011" max="12253" width="9.140625" style="22"/>
    <col min="12254" max="12254" width="29.28515625" style="22" customWidth="1"/>
    <col min="12255" max="12255" width="0.140625" style="22" customWidth="1"/>
    <col min="12256" max="12256" width="11" style="22" customWidth="1"/>
    <col min="12257" max="12259" width="9.140625" style="22"/>
    <col min="12260" max="12260" width="9.85546875" style="22" customWidth="1"/>
    <col min="12261" max="12261" width="10.28515625" style="22" customWidth="1"/>
    <col min="12262" max="12265" width="9.140625" style="22"/>
    <col min="12266" max="12266" width="9.28515625" style="22" customWidth="1"/>
    <col min="12267" max="12509" width="9.140625" style="22"/>
    <col min="12510" max="12510" width="29.28515625" style="22" customWidth="1"/>
    <col min="12511" max="12511" width="0.140625" style="22" customWidth="1"/>
    <col min="12512" max="12512" width="11" style="22" customWidth="1"/>
    <col min="12513" max="12515" width="9.140625" style="22"/>
    <col min="12516" max="12516" width="9.85546875" style="22" customWidth="1"/>
    <col min="12517" max="12517" width="10.28515625" style="22" customWidth="1"/>
    <col min="12518" max="12521" width="9.140625" style="22"/>
    <col min="12522" max="12522" width="9.28515625" style="22" customWidth="1"/>
    <col min="12523" max="12765" width="9.140625" style="22"/>
    <col min="12766" max="12766" width="29.28515625" style="22" customWidth="1"/>
    <col min="12767" max="12767" width="0.140625" style="22" customWidth="1"/>
    <col min="12768" max="12768" width="11" style="22" customWidth="1"/>
    <col min="12769" max="12771" width="9.140625" style="22"/>
    <col min="12772" max="12772" width="9.85546875" style="22" customWidth="1"/>
    <col min="12773" max="12773" width="10.28515625" style="22" customWidth="1"/>
    <col min="12774" max="12777" width="9.140625" style="22"/>
    <col min="12778" max="12778" width="9.28515625" style="22" customWidth="1"/>
    <col min="12779" max="13021" width="9.140625" style="22"/>
    <col min="13022" max="13022" width="29.28515625" style="22" customWidth="1"/>
    <col min="13023" max="13023" width="0.140625" style="22" customWidth="1"/>
    <col min="13024" max="13024" width="11" style="22" customWidth="1"/>
    <col min="13025" max="13027" width="9.140625" style="22"/>
    <col min="13028" max="13028" width="9.85546875" style="22" customWidth="1"/>
    <col min="13029" max="13029" width="10.28515625" style="22" customWidth="1"/>
    <col min="13030" max="13033" width="9.140625" style="22"/>
    <col min="13034" max="13034" width="9.28515625" style="22" customWidth="1"/>
    <col min="13035" max="13277" width="9.140625" style="22"/>
    <col min="13278" max="13278" width="29.28515625" style="22" customWidth="1"/>
    <col min="13279" max="13279" width="0.140625" style="22" customWidth="1"/>
    <col min="13280" max="13280" width="11" style="22" customWidth="1"/>
    <col min="13281" max="13283" width="9.140625" style="22"/>
    <col min="13284" max="13284" width="9.85546875" style="22" customWidth="1"/>
    <col min="13285" max="13285" width="10.28515625" style="22" customWidth="1"/>
    <col min="13286" max="13289" width="9.140625" style="22"/>
    <col min="13290" max="13290" width="9.28515625" style="22" customWidth="1"/>
    <col min="13291" max="13533" width="9.140625" style="22"/>
    <col min="13534" max="13534" width="29.28515625" style="22" customWidth="1"/>
    <col min="13535" max="13535" width="0.140625" style="22" customWidth="1"/>
    <col min="13536" max="13536" width="11" style="22" customWidth="1"/>
    <col min="13537" max="13539" width="9.140625" style="22"/>
    <col min="13540" max="13540" width="9.85546875" style="22" customWidth="1"/>
    <col min="13541" max="13541" width="10.28515625" style="22" customWidth="1"/>
    <col min="13542" max="13545" width="9.140625" style="22"/>
    <col min="13546" max="13546" width="9.28515625" style="22" customWidth="1"/>
    <col min="13547" max="13789" width="9.140625" style="22"/>
    <col min="13790" max="13790" width="29.28515625" style="22" customWidth="1"/>
    <col min="13791" max="13791" width="0.140625" style="22" customWidth="1"/>
    <col min="13792" max="13792" width="11" style="22" customWidth="1"/>
    <col min="13793" max="13795" width="9.140625" style="22"/>
    <col min="13796" max="13796" width="9.85546875" style="22" customWidth="1"/>
    <col min="13797" max="13797" width="10.28515625" style="22" customWidth="1"/>
    <col min="13798" max="13801" width="9.140625" style="22"/>
    <col min="13802" max="13802" width="9.28515625" style="22" customWidth="1"/>
    <col min="13803" max="14045" width="9.140625" style="22"/>
    <col min="14046" max="14046" width="29.28515625" style="22" customWidth="1"/>
    <col min="14047" max="14047" width="0.140625" style="22" customWidth="1"/>
    <col min="14048" max="14048" width="11" style="22" customWidth="1"/>
    <col min="14049" max="14051" width="9.140625" style="22"/>
    <col min="14052" max="14052" width="9.85546875" style="22" customWidth="1"/>
    <col min="14053" max="14053" width="10.28515625" style="22" customWidth="1"/>
    <col min="14054" max="14057" width="9.140625" style="22"/>
    <col min="14058" max="14058" width="9.28515625" style="22" customWidth="1"/>
    <col min="14059" max="14301" width="9.140625" style="22"/>
    <col min="14302" max="14302" width="29.28515625" style="22" customWidth="1"/>
    <col min="14303" max="14303" width="0.140625" style="22" customWidth="1"/>
    <col min="14304" max="14304" width="11" style="22" customWidth="1"/>
    <col min="14305" max="14307" width="9.140625" style="22"/>
    <col min="14308" max="14308" width="9.85546875" style="22" customWidth="1"/>
    <col min="14309" max="14309" width="10.28515625" style="22" customWidth="1"/>
    <col min="14310" max="14313" width="9.140625" style="22"/>
    <col min="14314" max="14314" width="9.28515625" style="22" customWidth="1"/>
    <col min="14315" max="14557" width="9.140625" style="22"/>
    <col min="14558" max="14558" width="29.28515625" style="22" customWidth="1"/>
    <col min="14559" max="14559" width="0.140625" style="22" customWidth="1"/>
    <col min="14560" max="14560" width="11" style="22" customWidth="1"/>
    <col min="14561" max="14563" width="9.140625" style="22"/>
    <col min="14564" max="14564" width="9.85546875" style="22" customWidth="1"/>
    <col min="14565" max="14565" width="10.28515625" style="22" customWidth="1"/>
    <col min="14566" max="14569" width="9.140625" style="22"/>
    <col min="14570" max="14570" width="9.28515625" style="22" customWidth="1"/>
    <col min="14571" max="14813" width="9.140625" style="22"/>
    <col min="14814" max="14814" width="29.28515625" style="22" customWidth="1"/>
    <col min="14815" max="14815" width="0.140625" style="22" customWidth="1"/>
    <col min="14816" max="14816" width="11" style="22" customWidth="1"/>
    <col min="14817" max="14819" width="9.140625" style="22"/>
    <col min="14820" max="14820" width="9.85546875" style="22" customWidth="1"/>
    <col min="14821" max="14821" width="10.28515625" style="22" customWidth="1"/>
    <col min="14822" max="14825" width="9.140625" style="22"/>
    <col min="14826" max="14826" width="9.28515625" style="22" customWidth="1"/>
    <col min="14827" max="15069" width="9.140625" style="22"/>
    <col min="15070" max="15070" width="29.28515625" style="22" customWidth="1"/>
    <col min="15071" max="15071" width="0.140625" style="22" customWidth="1"/>
    <col min="15072" max="15072" width="11" style="22" customWidth="1"/>
    <col min="15073" max="15075" width="9.140625" style="22"/>
    <col min="15076" max="15076" width="9.85546875" style="22" customWidth="1"/>
    <col min="15077" max="15077" width="10.28515625" style="22" customWidth="1"/>
    <col min="15078" max="15081" width="9.140625" style="22"/>
    <col min="15082" max="15082" width="9.28515625" style="22" customWidth="1"/>
    <col min="15083" max="15325" width="9.140625" style="22"/>
    <col min="15326" max="15326" width="29.28515625" style="22" customWidth="1"/>
    <col min="15327" max="15327" width="0.140625" style="22" customWidth="1"/>
    <col min="15328" max="15328" width="11" style="22" customWidth="1"/>
    <col min="15329" max="15331" width="9.140625" style="22"/>
    <col min="15332" max="15332" width="9.85546875" style="22" customWidth="1"/>
    <col min="15333" max="15333" width="10.28515625" style="22" customWidth="1"/>
    <col min="15334" max="15337" width="9.140625" style="22"/>
    <col min="15338" max="15338" width="9.28515625" style="22" customWidth="1"/>
    <col min="15339" max="15581" width="9.140625" style="22"/>
    <col min="15582" max="15582" width="29.28515625" style="22" customWidth="1"/>
    <col min="15583" max="15583" width="0.140625" style="22" customWidth="1"/>
    <col min="15584" max="15584" width="11" style="22" customWidth="1"/>
    <col min="15585" max="15587" width="9.140625" style="22"/>
    <col min="15588" max="15588" width="9.85546875" style="22" customWidth="1"/>
    <col min="15589" max="15589" width="10.28515625" style="22" customWidth="1"/>
    <col min="15590" max="15593" width="9.140625" style="22"/>
    <col min="15594" max="15594" width="9.28515625" style="22" customWidth="1"/>
    <col min="15595" max="15837" width="9.140625" style="22"/>
    <col min="15838" max="15838" width="29.28515625" style="22" customWidth="1"/>
    <col min="15839" max="15839" width="0.140625" style="22" customWidth="1"/>
    <col min="15840" max="15840" width="11" style="22" customWidth="1"/>
    <col min="15841" max="15843" width="9.140625" style="22"/>
    <col min="15844" max="15844" width="9.85546875" style="22" customWidth="1"/>
    <col min="15845" max="15845" width="10.28515625" style="22" customWidth="1"/>
    <col min="15846" max="15849" width="9.140625" style="22"/>
    <col min="15850" max="15850" width="9.28515625" style="22" customWidth="1"/>
    <col min="15851" max="16093" width="9.140625" style="22"/>
    <col min="16094" max="16094" width="29.28515625" style="22" customWidth="1"/>
    <col min="16095" max="16095" width="0.140625" style="22" customWidth="1"/>
    <col min="16096" max="16096" width="11" style="22" customWidth="1"/>
    <col min="16097" max="16099" width="9.140625" style="22"/>
    <col min="16100" max="16100" width="9.85546875" style="22" customWidth="1"/>
    <col min="16101" max="16101" width="10.28515625" style="22" customWidth="1"/>
    <col min="16102" max="16105" width="9.140625" style="22"/>
    <col min="16106" max="16106" width="9.28515625" style="22" customWidth="1"/>
    <col min="16107" max="16366" width="9.140625" style="22"/>
    <col min="16367" max="16384" width="8.85546875" style="22" customWidth="1"/>
  </cols>
  <sheetData>
    <row r="1" spans="1:22" s="2" customFormat="1" ht="17.25" customHeight="1" x14ac:dyDescent="0.2">
      <c r="A1" s="132" t="s">
        <v>255</v>
      </c>
      <c r="B1" s="45"/>
      <c r="C1" s="106"/>
      <c r="D1" s="106"/>
      <c r="E1" s="45"/>
      <c r="F1" s="45"/>
      <c r="G1" s="45"/>
      <c r="H1" s="45"/>
      <c r="I1" s="82"/>
      <c r="J1" s="45"/>
      <c r="K1" s="45"/>
      <c r="L1" s="45"/>
      <c r="M1" s="261"/>
      <c r="N1" s="106"/>
      <c r="O1" s="45"/>
      <c r="P1" s="36"/>
      <c r="Q1" s="36"/>
      <c r="R1" s="106"/>
      <c r="S1" s="106"/>
      <c r="T1" s="106"/>
      <c r="U1" s="106"/>
    </row>
    <row r="2" spans="1:22" s="3" customFormat="1" ht="17.25" customHeight="1" thickBot="1" x14ac:dyDescent="0.3">
      <c r="A2" s="181" t="s">
        <v>89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107"/>
      <c r="S2" s="107"/>
      <c r="T2" s="107"/>
      <c r="U2" s="107"/>
    </row>
    <row r="3" spans="1:22" s="19" customFormat="1" ht="17.25" customHeight="1" x14ac:dyDescent="0.2">
      <c r="A3" s="719" t="s">
        <v>86</v>
      </c>
      <c r="B3" s="665" t="s">
        <v>90</v>
      </c>
      <c r="C3" s="666"/>
      <c r="D3" s="667"/>
      <c r="E3" s="644" t="s">
        <v>91</v>
      </c>
      <c r="F3" s="645"/>
      <c r="G3" s="646"/>
      <c r="H3" s="643" t="s">
        <v>100</v>
      </c>
      <c r="I3" s="645"/>
      <c r="J3" s="645"/>
      <c r="K3" s="645"/>
      <c r="L3" s="646"/>
      <c r="M3" s="643" t="s">
        <v>92</v>
      </c>
      <c r="N3" s="645"/>
      <c r="O3" s="716"/>
      <c r="P3" s="710" t="s">
        <v>120</v>
      </c>
      <c r="Q3" s="713" t="s">
        <v>121</v>
      </c>
    </row>
    <row r="4" spans="1:22" s="19" customFormat="1" ht="17.25" customHeight="1" x14ac:dyDescent="0.2">
      <c r="A4" s="720"/>
      <c r="B4" s="654" t="s">
        <v>2</v>
      </c>
      <c r="C4" s="672" t="s">
        <v>119</v>
      </c>
      <c r="D4" s="676"/>
      <c r="E4" s="722" t="s">
        <v>2</v>
      </c>
      <c r="F4" s="672" t="s">
        <v>160</v>
      </c>
      <c r="G4" s="676"/>
      <c r="H4" s="654" t="s">
        <v>2</v>
      </c>
      <c r="I4" s="660" t="s">
        <v>36</v>
      </c>
      <c r="J4" s="661"/>
      <c r="K4" s="661"/>
      <c r="L4" s="662"/>
      <c r="M4" s="654" t="s">
        <v>2</v>
      </c>
      <c r="N4" s="647" t="s">
        <v>115</v>
      </c>
      <c r="O4" s="717"/>
      <c r="P4" s="711"/>
      <c r="Q4" s="714"/>
    </row>
    <row r="5" spans="1:22" s="19" customFormat="1" ht="17.25" customHeight="1" x14ac:dyDescent="0.2">
      <c r="A5" s="720"/>
      <c r="B5" s="655"/>
      <c r="C5" s="674"/>
      <c r="D5" s="677"/>
      <c r="E5" s="723"/>
      <c r="F5" s="674"/>
      <c r="G5" s="677"/>
      <c r="H5" s="655"/>
      <c r="I5" s="660" t="s">
        <v>128</v>
      </c>
      <c r="J5" s="661"/>
      <c r="K5" s="660" t="s">
        <v>129</v>
      </c>
      <c r="L5" s="662"/>
      <c r="M5" s="655"/>
      <c r="N5" s="649"/>
      <c r="O5" s="718"/>
      <c r="P5" s="711"/>
      <c r="Q5" s="714"/>
    </row>
    <row r="6" spans="1:22" s="19" customFormat="1" ht="37.5" customHeight="1" thickBot="1" x14ac:dyDescent="0.25">
      <c r="A6" s="721"/>
      <c r="B6" s="656"/>
      <c r="C6" s="345" t="s">
        <v>117</v>
      </c>
      <c r="D6" s="346" t="s">
        <v>118</v>
      </c>
      <c r="E6" s="724"/>
      <c r="F6" s="345" t="s">
        <v>113</v>
      </c>
      <c r="G6" s="346" t="s">
        <v>114</v>
      </c>
      <c r="H6" s="656"/>
      <c r="I6" s="345" t="s">
        <v>2</v>
      </c>
      <c r="J6" s="345" t="s">
        <v>66</v>
      </c>
      <c r="K6" s="345" t="s">
        <v>2</v>
      </c>
      <c r="L6" s="346" t="s">
        <v>127</v>
      </c>
      <c r="M6" s="656"/>
      <c r="N6" s="345" t="s">
        <v>117</v>
      </c>
      <c r="O6" s="401" t="s">
        <v>118</v>
      </c>
      <c r="P6" s="712"/>
      <c r="Q6" s="715"/>
    </row>
    <row r="7" spans="1:22" s="20" customFormat="1" ht="17.25" customHeight="1" x14ac:dyDescent="0.2">
      <c r="A7" s="43" t="s">
        <v>15</v>
      </c>
      <c r="B7" s="519">
        <v>4214</v>
      </c>
      <c r="C7" s="520">
        <v>4194</v>
      </c>
      <c r="D7" s="521">
        <v>2803</v>
      </c>
      <c r="E7" s="519">
        <v>49201</v>
      </c>
      <c r="F7" s="520">
        <v>29213</v>
      </c>
      <c r="G7" s="521">
        <v>19988</v>
      </c>
      <c r="H7" s="522">
        <v>962348</v>
      </c>
      <c r="I7" s="523">
        <v>555089</v>
      </c>
      <c r="J7" s="523">
        <v>109430</v>
      </c>
      <c r="K7" s="512">
        <v>407259</v>
      </c>
      <c r="L7" s="524">
        <v>90517</v>
      </c>
      <c r="M7" s="519">
        <v>69534.899999999994</v>
      </c>
      <c r="N7" s="527">
        <v>34057.300000000003</v>
      </c>
      <c r="O7" s="528">
        <v>35477.599999999999</v>
      </c>
      <c r="P7" s="531">
        <v>19.559521147944146</v>
      </c>
      <c r="Q7" s="532">
        <v>13.839784050886678</v>
      </c>
      <c r="R7" s="459"/>
      <c r="S7" s="459"/>
      <c r="T7" s="459"/>
      <c r="U7" s="459"/>
      <c r="V7" s="628"/>
    </row>
    <row r="8" spans="1:22" s="21" customFormat="1" ht="17.25" customHeight="1" x14ac:dyDescent="0.2">
      <c r="A8" s="76" t="s">
        <v>16</v>
      </c>
      <c r="B8" s="93">
        <v>284</v>
      </c>
      <c r="C8" s="205">
        <v>281</v>
      </c>
      <c r="D8" s="121">
        <v>256</v>
      </c>
      <c r="E8" s="93">
        <v>5286</v>
      </c>
      <c r="F8" s="205">
        <v>3186</v>
      </c>
      <c r="G8" s="121">
        <v>2100</v>
      </c>
      <c r="H8" s="93">
        <v>110975</v>
      </c>
      <c r="I8" s="119">
        <v>67153</v>
      </c>
      <c r="J8" s="34">
        <v>13289</v>
      </c>
      <c r="K8" s="34">
        <v>43822</v>
      </c>
      <c r="L8" s="34">
        <v>9477</v>
      </c>
      <c r="M8" s="388">
        <v>7636.5</v>
      </c>
      <c r="N8" s="35">
        <v>3807.5</v>
      </c>
      <c r="O8" s="14">
        <v>3829</v>
      </c>
      <c r="P8" s="530">
        <v>20.994135452137723</v>
      </c>
      <c r="Q8" s="533">
        <v>14.532180972958816</v>
      </c>
      <c r="R8" s="459"/>
      <c r="S8" s="459"/>
      <c r="T8" s="459"/>
      <c r="U8" s="459"/>
      <c r="V8" s="628"/>
    </row>
    <row r="9" spans="1:22" s="21" customFormat="1" ht="17.25" customHeight="1" x14ac:dyDescent="0.2">
      <c r="A9" s="76" t="s">
        <v>17</v>
      </c>
      <c r="B9" s="93">
        <v>567</v>
      </c>
      <c r="C9" s="205">
        <v>565</v>
      </c>
      <c r="D9" s="121">
        <v>368</v>
      </c>
      <c r="E9" s="93">
        <v>6685</v>
      </c>
      <c r="F9" s="205">
        <v>4057</v>
      </c>
      <c r="G9" s="121">
        <v>2628</v>
      </c>
      <c r="H9" s="93">
        <v>136710</v>
      </c>
      <c r="I9" s="119">
        <v>81219</v>
      </c>
      <c r="J9" s="34">
        <v>16418</v>
      </c>
      <c r="K9" s="34">
        <v>55491</v>
      </c>
      <c r="L9" s="34">
        <v>11923</v>
      </c>
      <c r="M9" s="388">
        <v>9261.1</v>
      </c>
      <c r="N9" s="35">
        <v>4704.7</v>
      </c>
      <c r="O9" s="14">
        <v>4556.3999999999996</v>
      </c>
      <c r="P9" s="530">
        <v>20.450261780104711</v>
      </c>
      <c r="Q9" s="533">
        <v>14.761745365021433</v>
      </c>
      <c r="R9" s="459"/>
      <c r="S9" s="459"/>
      <c r="T9" s="459"/>
      <c r="U9" s="459"/>
      <c r="V9" s="628"/>
    </row>
    <row r="10" spans="1:22" s="21" customFormat="1" ht="17.25" customHeight="1" x14ac:dyDescent="0.2">
      <c r="A10" s="76" t="s">
        <v>18</v>
      </c>
      <c r="B10" s="93">
        <v>267</v>
      </c>
      <c r="C10" s="205">
        <v>266</v>
      </c>
      <c r="D10" s="121">
        <v>187</v>
      </c>
      <c r="E10" s="93">
        <v>3004</v>
      </c>
      <c r="F10" s="205">
        <v>1756</v>
      </c>
      <c r="G10" s="121">
        <v>1248</v>
      </c>
      <c r="H10" s="93">
        <v>58146</v>
      </c>
      <c r="I10" s="119">
        <v>33381</v>
      </c>
      <c r="J10" s="34">
        <v>6509</v>
      </c>
      <c r="K10" s="34">
        <v>24765</v>
      </c>
      <c r="L10" s="34">
        <v>5520</v>
      </c>
      <c r="M10" s="388">
        <v>4181.3999999999996</v>
      </c>
      <c r="N10" s="35">
        <v>2025.5</v>
      </c>
      <c r="O10" s="14">
        <v>2155.9</v>
      </c>
      <c r="P10" s="530">
        <v>19.35619174434088</v>
      </c>
      <c r="Q10" s="533">
        <v>13.905868847754341</v>
      </c>
      <c r="R10" s="459"/>
      <c r="S10" s="459"/>
      <c r="T10" s="459"/>
      <c r="U10" s="459"/>
      <c r="V10" s="628"/>
    </row>
    <row r="11" spans="1:22" s="21" customFormat="1" ht="17.25" customHeight="1" x14ac:dyDescent="0.2">
      <c r="A11" s="76" t="s">
        <v>19</v>
      </c>
      <c r="B11" s="93">
        <v>224</v>
      </c>
      <c r="C11" s="205">
        <v>222</v>
      </c>
      <c r="D11" s="121">
        <v>150</v>
      </c>
      <c r="E11" s="93">
        <v>2619</v>
      </c>
      <c r="F11" s="205">
        <v>1544</v>
      </c>
      <c r="G11" s="121">
        <v>1075</v>
      </c>
      <c r="H11" s="93">
        <v>52501</v>
      </c>
      <c r="I11" s="119">
        <v>30000</v>
      </c>
      <c r="J11" s="34">
        <v>5814</v>
      </c>
      <c r="K11" s="34">
        <v>22501</v>
      </c>
      <c r="L11" s="34">
        <v>4973</v>
      </c>
      <c r="M11" s="388">
        <v>3696.9</v>
      </c>
      <c r="N11" s="35">
        <v>1828.3</v>
      </c>
      <c r="O11" s="91">
        <v>1868.6</v>
      </c>
      <c r="P11" s="530">
        <v>20.046200840015274</v>
      </c>
      <c r="Q11" s="533">
        <v>14.201357894452109</v>
      </c>
      <c r="R11" s="459"/>
      <c r="S11" s="459"/>
      <c r="T11" s="459"/>
      <c r="U11" s="459"/>
      <c r="V11" s="628"/>
    </row>
    <row r="12" spans="1:22" s="21" customFormat="1" ht="17.25" customHeight="1" x14ac:dyDescent="0.2">
      <c r="A12" s="76" t="s">
        <v>20</v>
      </c>
      <c r="B12" s="93">
        <v>106</v>
      </c>
      <c r="C12" s="205">
        <v>105</v>
      </c>
      <c r="D12" s="121">
        <v>82</v>
      </c>
      <c r="E12" s="93">
        <v>1317</v>
      </c>
      <c r="F12" s="205">
        <v>769</v>
      </c>
      <c r="G12" s="121">
        <v>548</v>
      </c>
      <c r="H12" s="93">
        <v>25151</v>
      </c>
      <c r="I12" s="119">
        <v>14201</v>
      </c>
      <c r="J12" s="34">
        <v>2720</v>
      </c>
      <c r="K12" s="34">
        <v>10950</v>
      </c>
      <c r="L12" s="34">
        <v>2456</v>
      </c>
      <c r="M12" s="388">
        <v>1879.4</v>
      </c>
      <c r="N12" s="34">
        <v>895.2</v>
      </c>
      <c r="O12" s="91">
        <v>984.2</v>
      </c>
      <c r="P12" s="530">
        <v>19.097190584662112</v>
      </c>
      <c r="Q12" s="533">
        <v>13.382462488028093</v>
      </c>
      <c r="R12" s="459"/>
      <c r="S12" s="459"/>
      <c r="T12" s="459"/>
      <c r="U12" s="459"/>
      <c r="V12" s="628"/>
    </row>
    <row r="13" spans="1:22" s="21" customFormat="1" ht="17.25" customHeight="1" x14ac:dyDescent="0.2">
      <c r="A13" s="76" t="s">
        <v>21</v>
      </c>
      <c r="B13" s="93">
        <v>284</v>
      </c>
      <c r="C13" s="205">
        <v>281</v>
      </c>
      <c r="D13" s="121">
        <v>227</v>
      </c>
      <c r="E13" s="93">
        <v>3914</v>
      </c>
      <c r="F13" s="205">
        <v>2240</v>
      </c>
      <c r="G13" s="121">
        <v>1674</v>
      </c>
      <c r="H13" s="93">
        <v>75890</v>
      </c>
      <c r="I13" s="119">
        <v>42399</v>
      </c>
      <c r="J13" s="34">
        <v>8301</v>
      </c>
      <c r="K13" s="34">
        <v>33491</v>
      </c>
      <c r="L13" s="34">
        <v>7334</v>
      </c>
      <c r="M13" s="388">
        <v>5535.8</v>
      </c>
      <c r="N13" s="35">
        <v>2601.5</v>
      </c>
      <c r="O13" s="14">
        <v>2934.3</v>
      </c>
      <c r="P13" s="530">
        <v>19.389371486969853</v>
      </c>
      <c r="Q13" s="533">
        <v>13.708949022724809</v>
      </c>
      <c r="R13" s="459"/>
      <c r="S13" s="459"/>
      <c r="T13" s="459"/>
      <c r="U13" s="459"/>
      <c r="V13" s="628"/>
    </row>
    <row r="14" spans="1:22" s="21" customFormat="1" ht="17.25" customHeight="1" x14ac:dyDescent="0.2">
      <c r="A14" s="76" t="s">
        <v>22</v>
      </c>
      <c r="B14" s="93">
        <v>201</v>
      </c>
      <c r="C14" s="205">
        <v>201</v>
      </c>
      <c r="D14" s="121">
        <v>132</v>
      </c>
      <c r="E14" s="93">
        <v>2169</v>
      </c>
      <c r="F14" s="205">
        <v>1268</v>
      </c>
      <c r="G14" s="121">
        <v>901</v>
      </c>
      <c r="H14" s="93">
        <v>41772</v>
      </c>
      <c r="I14" s="119">
        <v>23660</v>
      </c>
      <c r="J14" s="34">
        <v>4524</v>
      </c>
      <c r="K14" s="34">
        <v>18112</v>
      </c>
      <c r="L14" s="34">
        <v>3827</v>
      </c>
      <c r="M14" s="388">
        <v>3056.8</v>
      </c>
      <c r="N14" s="34">
        <v>1463</v>
      </c>
      <c r="O14" s="14">
        <v>1593.8</v>
      </c>
      <c r="P14" s="530">
        <v>19.258644536652834</v>
      </c>
      <c r="Q14" s="533">
        <v>13.665270871499606</v>
      </c>
      <c r="R14" s="459"/>
      <c r="S14" s="459"/>
      <c r="T14" s="459"/>
      <c r="U14" s="459"/>
      <c r="V14" s="628"/>
    </row>
    <row r="15" spans="1:22" s="21" customFormat="1" ht="17.25" customHeight="1" x14ac:dyDescent="0.2">
      <c r="A15" s="76" t="s">
        <v>23</v>
      </c>
      <c r="B15" s="93">
        <v>272</v>
      </c>
      <c r="C15" s="205">
        <v>271</v>
      </c>
      <c r="D15" s="121">
        <v>163</v>
      </c>
      <c r="E15" s="93">
        <v>2660</v>
      </c>
      <c r="F15" s="205">
        <v>1563</v>
      </c>
      <c r="G15" s="121">
        <v>1097</v>
      </c>
      <c r="H15" s="93">
        <v>49850</v>
      </c>
      <c r="I15" s="119">
        <v>28137</v>
      </c>
      <c r="J15" s="34">
        <v>5400</v>
      </c>
      <c r="K15" s="34">
        <v>21713</v>
      </c>
      <c r="L15" s="34">
        <v>4892</v>
      </c>
      <c r="M15" s="388">
        <v>3767.6</v>
      </c>
      <c r="N15" s="35">
        <v>1817.6</v>
      </c>
      <c r="O15" s="14">
        <v>1950</v>
      </c>
      <c r="P15" s="530">
        <v>18.7406015037594</v>
      </c>
      <c r="Q15" s="533">
        <v>13.231234738294937</v>
      </c>
      <c r="R15" s="459"/>
      <c r="S15" s="459"/>
      <c r="T15" s="459"/>
      <c r="U15" s="459"/>
      <c r="V15" s="628"/>
    </row>
    <row r="16" spans="1:22" s="21" customFormat="1" ht="17.25" customHeight="1" x14ac:dyDescent="0.2">
      <c r="A16" s="76" t="s">
        <v>24</v>
      </c>
      <c r="B16" s="93">
        <v>250</v>
      </c>
      <c r="C16" s="205">
        <v>250</v>
      </c>
      <c r="D16" s="121">
        <v>149</v>
      </c>
      <c r="E16" s="93">
        <v>2446</v>
      </c>
      <c r="F16" s="205">
        <v>1459</v>
      </c>
      <c r="G16" s="121">
        <v>987</v>
      </c>
      <c r="H16" s="93">
        <v>47454</v>
      </c>
      <c r="I16" s="119">
        <v>27165</v>
      </c>
      <c r="J16" s="34">
        <v>5350</v>
      </c>
      <c r="K16" s="34">
        <v>20289</v>
      </c>
      <c r="L16" s="34">
        <v>4672</v>
      </c>
      <c r="M16" s="388">
        <v>3425.6</v>
      </c>
      <c r="N16" s="35">
        <v>1682.4</v>
      </c>
      <c r="O16" s="14">
        <v>1743.2</v>
      </c>
      <c r="P16" s="530">
        <v>19.400654129190514</v>
      </c>
      <c r="Q16" s="533">
        <v>13.852755721625408</v>
      </c>
      <c r="R16" s="459"/>
      <c r="S16" s="459"/>
      <c r="T16" s="459"/>
      <c r="U16" s="459"/>
      <c r="V16" s="628"/>
    </row>
    <row r="17" spans="1:22" s="21" customFormat="1" ht="17.25" customHeight="1" x14ac:dyDescent="0.2">
      <c r="A17" s="76" t="s">
        <v>25</v>
      </c>
      <c r="B17" s="93">
        <v>268</v>
      </c>
      <c r="C17" s="205">
        <v>265</v>
      </c>
      <c r="D17" s="121">
        <v>151</v>
      </c>
      <c r="E17" s="93">
        <v>2388</v>
      </c>
      <c r="F17" s="205">
        <v>1392</v>
      </c>
      <c r="G17" s="121">
        <v>996</v>
      </c>
      <c r="H17" s="93">
        <v>45419</v>
      </c>
      <c r="I17" s="119">
        <v>25796</v>
      </c>
      <c r="J17" s="34">
        <v>5138</v>
      </c>
      <c r="K17" s="34">
        <v>19623</v>
      </c>
      <c r="L17" s="34">
        <v>4441</v>
      </c>
      <c r="M17" s="388">
        <v>3400.1</v>
      </c>
      <c r="N17" s="35">
        <v>1641.9</v>
      </c>
      <c r="O17" s="91">
        <v>1758.2</v>
      </c>
      <c r="P17" s="530">
        <v>19.019681742043552</v>
      </c>
      <c r="Q17" s="533">
        <v>13.358136525396311</v>
      </c>
      <c r="R17" s="459"/>
      <c r="S17" s="459"/>
      <c r="T17" s="459"/>
      <c r="U17" s="459"/>
      <c r="V17" s="628"/>
    </row>
    <row r="18" spans="1:22" s="21" customFormat="1" ht="17.25" customHeight="1" x14ac:dyDescent="0.2">
      <c r="A18" s="76" t="s">
        <v>26</v>
      </c>
      <c r="B18" s="93">
        <v>486</v>
      </c>
      <c r="C18" s="205">
        <v>485</v>
      </c>
      <c r="D18" s="121">
        <v>283</v>
      </c>
      <c r="E18" s="93">
        <v>5472</v>
      </c>
      <c r="F18" s="205">
        <v>3344</v>
      </c>
      <c r="G18" s="121">
        <v>2128</v>
      </c>
      <c r="H18" s="93">
        <v>106890</v>
      </c>
      <c r="I18" s="119">
        <v>62621</v>
      </c>
      <c r="J18" s="34">
        <v>12632</v>
      </c>
      <c r="K18" s="34">
        <v>44269</v>
      </c>
      <c r="L18" s="34">
        <v>9851</v>
      </c>
      <c r="M18" s="388">
        <v>7745.3</v>
      </c>
      <c r="N18" s="35">
        <v>3857.8</v>
      </c>
      <c r="O18" s="14">
        <v>3887.5</v>
      </c>
      <c r="P18" s="530">
        <v>19.533991228070175</v>
      </c>
      <c r="Q18" s="533">
        <v>13.800627477308819</v>
      </c>
      <c r="R18" s="459"/>
      <c r="S18" s="459"/>
      <c r="T18" s="459"/>
      <c r="U18" s="459"/>
      <c r="V18" s="628"/>
    </row>
    <row r="19" spans="1:22" s="21" customFormat="1" ht="17.25" customHeight="1" x14ac:dyDescent="0.2">
      <c r="A19" s="76" t="s">
        <v>27</v>
      </c>
      <c r="B19" s="93">
        <v>298</v>
      </c>
      <c r="C19" s="205">
        <v>296</v>
      </c>
      <c r="D19" s="121">
        <v>180</v>
      </c>
      <c r="E19" s="93">
        <v>2968</v>
      </c>
      <c r="F19" s="205">
        <v>1762</v>
      </c>
      <c r="G19" s="121">
        <v>1206</v>
      </c>
      <c r="H19" s="93">
        <v>55948</v>
      </c>
      <c r="I19" s="119">
        <v>31831</v>
      </c>
      <c r="J19" s="34">
        <v>6265</v>
      </c>
      <c r="K19" s="34">
        <v>24117</v>
      </c>
      <c r="L19" s="34">
        <v>5425</v>
      </c>
      <c r="M19" s="388">
        <v>4240.2</v>
      </c>
      <c r="N19" s="35">
        <v>2063</v>
      </c>
      <c r="O19" s="14">
        <v>2177.1999999999998</v>
      </c>
      <c r="P19" s="530">
        <v>18.850404312668463</v>
      </c>
      <c r="Q19" s="533">
        <v>13.194660629215603</v>
      </c>
      <c r="R19" s="459"/>
      <c r="S19" s="459"/>
      <c r="T19" s="459"/>
      <c r="U19" s="459"/>
      <c r="V19" s="628"/>
    </row>
    <row r="20" spans="1:22" s="21" customFormat="1" ht="17.25" customHeight="1" x14ac:dyDescent="0.2">
      <c r="A20" s="76" t="s">
        <v>28</v>
      </c>
      <c r="B20" s="93">
        <v>261</v>
      </c>
      <c r="C20" s="205">
        <v>261</v>
      </c>
      <c r="D20" s="121">
        <v>160</v>
      </c>
      <c r="E20" s="93">
        <v>2757</v>
      </c>
      <c r="F20" s="205">
        <v>1643</v>
      </c>
      <c r="G20" s="121">
        <v>1114</v>
      </c>
      <c r="H20" s="93">
        <v>50813</v>
      </c>
      <c r="I20" s="119">
        <v>28524</v>
      </c>
      <c r="J20" s="34">
        <v>5512</v>
      </c>
      <c r="K20" s="34">
        <v>22289</v>
      </c>
      <c r="L20" s="34">
        <v>5217</v>
      </c>
      <c r="M20" s="388">
        <v>3859</v>
      </c>
      <c r="N20" s="35">
        <v>1900.5</v>
      </c>
      <c r="O20" s="14">
        <v>1958.5</v>
      </c>
      <c r="P20" s="530">
        <v>18.430540442509976</v>
      </c>
      <c r="Q20" s="533">
        <v>13.167400881057269</v>
      </c>
      <c r="R20" s="459"/>
      <c r="S20" s="459"/>
      <c r="T20" s="459"/>
      <c r="U20" s="459"/>
      <c r="V20" s="628"/>
    </row>
    <row r="21" spans="1:22" s="21" customFormat="1" ht="17.25" customHeight="1" thickBot="1" x14ac:dyDescent="0.25">
      <c r="A21" s="77" t="s">
        <v>29</v>
      </c>
      <c r="B21" s="88">
        <v>446</v>
      </c>
      <c r="C21" s="158">
        <v>445</v>
      </c>
      <c r="D21" s="74">
        <v>315</v>
      </c>
      <c r="E21" s="88">
        <v>5516</v>
      </c>
      <c r="F21" s="158">
        <v>3230</v>
      </c>
      <c r="G21" s="74">
        <v>2286</v>
      </c>
      <c r="H21" s="88">
        <v>104829</v>
      </c>
      <c r="I21" s="158">
        <v>59002</v>
      </c>
      <c r="J21" s="90">
        <v>11558</v>
      </c>
      <c r="K21" s="90">
        <v>45827</v>
      </c>
      <c r="L21" s="90">
        <v>10509</v>
      </c>
      <c r="M21" s="95">
        <v>7849.2</v>
      </c>
      <c r="N21" s="138">
        <v>3768.4</v>
      </c>
      <c r="O21" s="165">
        <v>4080.8</v>
      </c>
      <c r="P21" s="529">
        <v>19.004532269760695</v>
      </c>
      <c r="Q21" s="534">
        <v>13.35537379605565</v>
      </c>
      <c r="R21" s="459"/>
      <c r="S21" s="459"/>
      <c r="T21" s="459"/>
      <c r="U21" s="459"/>
      <c r="V21" s="628"/>
    </row>
    <row r="22" spans="1:22" s="8" customFormat="1" ht="17.25" customHeight="1" x14ac:dyDescent="0.2">
      <c r="A22" s="479" t="s">
        <v>13</v>
      </c>
      <c r="B22" s="46"/>
      <c r="C22" s="134"/>
      <c r="D22" s="134"/>
      <c r="E22" s="46"/>
      <c r="F22" s="46"/>
      <c r="G22" s="46"/>
      <c r="H22" s="46"/>
      <c r="I22" s="46"/>
      <c r="J22" s="46"/>
      <c r="K22" s="46"/>
      <c r="L22" s="46"/>
      <c r="M22" s="46"/>
      <c r="N22" s="134"/>
      <c r="O22" s="46"/>
      <c r="P22" s="37"/>
      <c r="Q22" s="37"/>
      <c r="R22" s="21"/>
      <c r="S22" s="21"/>
      <c r="T22" s="21"/>
      <c r="U22" s="21"/>
    </row>
    <row r="23" spans="1:22" s="8" customFormat="1" ht="17.25" customHeight="1" x14ac:dyDescent="0.25">
      <c r="A23" s="479" t="s">
        <v>130</v>
      </c>
      <c r="B23" s="78"/>
      <c r="C23" s="135"/>
      <c r="D23" s="135"/>
      <c r="E23" s="37"/>
      <c r="F23" s="37"/>
      <c r="G23" s="37"/>
      <c r="H23" s="37"/>
      <c r="I23" s="37"/>
      <c r="J23" s="37"/>
      <c r="K23" s="37"/>
      <c r="L23" s="390"/>
      <c r="M23" s="390"/>
      <c r="N23" s="37"/>
      <c r="O23" s="37"/>
      <c r="P23" s="37"/>
      <c r="Q23" s="37"/>
      <c r="R23" s="21"/>
      <c r="S23" s="21"/>
      <c r="T23" s="21"/>
      <c r="U23" s="21"/>
    </row>
    <row r="24" spans="1:22" s="8" customFormat="1" ht="17.25" customHeight="1" x14ac:dyDescent="0.2">
      <c r="A24" s="479" t="s">
        <v>131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37"/>
      <c r="Q24" s="37"/>
      <c r="R24" s="21"/>
      <c r="S24" s="21"/>
      <c r="T24" s="21"/>
      <c r="U24" s="21"/>
    </row>
    <row r="25" spans="1:22" s="8" customFormat="1" ht="17.25" customHeight="1" x14ac:dyDescent="0.2">
      <c r="A25" s="469" t="s">
        <v>214</v>
      </c>
      <c r="B25" s="37"/>
      <c r="C25" s="37"/>
      <c r="D25" s="37"/>
      <c r="E25" s="37"/>
      <c r="F25" s="37"/>
      <c r="G25" s="37"/>
      <c r="H25" s="37"/>
      <c r="I25" s="37"/>
      <c r="J25" s="124"/>
      <c r="K25" s="37"/>
      <c r="L25" s="37"/>
      <c r="M25" s="37"/>
      <c r="N25" s="37"/>
      <c r="O25" s="37"/>
      <c r="P25" s="37"/>
      <c r="Q25" s="37"/>
      <c r="R25" s="21"/>
      <c r="S25" s="21"/>
      <c r="T25" s="21"/>
      <c r="U25" s="21"/>
    </row>
  </sheetData>
  <mergeCells count="17">
    <mergeCell ref="A3:A6"/>
    <mergeCell ref="E3:G3"/>
    <mergeCell ref="B4:B6"/>
    <mergeCell ref="E4:E6"/>
    <mergeCell ref="B3:D3"/>
    <mergeCell ref="C4:D5"/>
    <mergeCell ref="F4:G5"/>
    <mergeCell ref="P3:P6"/>
    <mergeCell ref="Q3:Q6"/>
    <mergeCell ref="H3:L3"/>
    <mergeCell ref="I4:L4"/>
    <mergeCell ref="I5:J5"/>
    <mergeCell ref="M3:O3"/>
    <mergeCell ref="H4:H6"/>
    <mergeCell ref="M4:M6"/>
    <mergeCell ref="K5:L5"/>
    <mergeCell ref="N4:O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V24"/>
  <sheetViews>
    <sheetView zoomScaleNormal="100" workbookViewId="0">
      <selection activeCell="R21" sqref="R21"/>
    </sheetView>
  </sheetViews>
  <sheetFormatPr defaultColWidth="9.140625" defaultRowHeight="15" x14ac:dyDescent="0.25"/>
  <cols>
    <col min="1" max="1" width="20" style="109" customWidth="1"/>
    <col min="2" max="16" width="7.140625" style="109" customWidth="1"/>
    <col min="17" max="16384" width="9.140625" style="109"/>
  </cols>
  <sheetData>
    <row r="1" spans="1:22" s="106" customFormat="1" ht="17.25" customHeight="1" x14ac:dyDescent="0.2">
      <c r="A1" s="132" t="s">
        <v>256</v>
      </c>
      <c r="I1" s="82"/>
      <c r="M1" s="261"/>
    </row>
    <row r="2" spans="1:22" s="107" customFormat="1" ht="17.25" customHeight="1" thickBot="1" x14ac:dyDescent="0.3">
      <c r="A2" s="181" t="s">
        <v>89</v>
      </c>
      <c r="N2" s="107" t="s">
        <v>0</v>
      </c>
    </row>
    <row r="3" spans="1:22" s="4" customFormat="1" ht="17.25" customHeight="1" thickBot="1" x14ac:dyDescent="0.25">
      <c r="A3" s="725" t="s">
        <v>86</v>
      </c>
      <c r="B3" s="728" t="s">
        <v>95</v>
      </c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30"/>
    </row>
    <row r="4" spans="1:22" s="4" customFormat="1" ht="17.25" customHeight="1" x14ac:dyDescent="0.2">
      <c r="A4" s="726"/>
      <c r="B4" s="731" t="s">
        <v>30</v>
      </c>
      <c r="C4" s="690"/>
      <c r="D4" s="732"/>
      <c r="E4" s="733" t="s">
        <v>31</v>
      </c>
      <c r="F4" s="734"/>
      <c r="G4" s="735"/>
      <c r="H4" s="458"/>
      <c r="I4" s="315" t="s">
        <v>32</v>
      </c>
      <c r="J4" s="315"/>
      <c r="K4" s="733" t="s">
        <v>112</v>
      </c>
      <c r="L4" s="734"/>
      <c r="M4" s="735"/>
      <c r="N4" s="736" t="s">
        <v>33</v>
      </c>
      <c r="O4" s="734"/>
      <c r="P4" s="735"/>
    </row>
    <row r="5" spans="1:22" s="4" customFormat="1" ht="9.75" customHeight="1" x14ac:dyDescent="0.2">
      <c r="A5" s="726"/>
      <c r="B5" s="700" t="s">
        <v>1</v>
      </c>
      <c r="C5" s="702" t="s">
        <v>34</v>
      </c>
      <c r="D5" s="737" t="s">
        <v>47</v>
      </c>
      <c r="E5" s="700" t="s">
        <v>1</v>
      </c>
      <c r="F5" s="702" t="s">
        <v>34</v>
      </c>
      <c r="G5" s="737" t="s">
        <v>47</v>
      </c>
      <c r="H5" s="700" t="s">
        <v>1</v>
      </c>
      <c r="I5" s="702" t="s">
        <v>34</v>
      </c>
      <c r="J5" s="737" t="s">
        <v>47</v>
      </c>
      <c r="K5" s="700" t="s">
        <v>1</v>
      </c>
      <c r="L5" s="702" t="s">
        <v>34</v>
      </c>
      <c r="M5" s="737" t="s">
        <v>47</v>
      </c>
      <c r="N5" s="700" t="s">
        <v>1</v>
      </c>
      <c r="O5" s="702" t="s">
        <v>34</v>
      </c>
      <c r="P5" s="737" t="s">
        <v>47</v>
      </c>
    </row>
    <row r="6" spans="1:22" s="4" customFormat="1" ht="9.75" customHeight="1" thickBot="1" x14ac:dyDescent="0.25">
      <c r="A6" s="727"/>
      <c r="B6" s="701"/>
      <c r="C6" s="703"/>
      <c r="D6" s="738"/>
      <c r="E6" s="701"/>
      <c r="F6" s="703"/>
      <c r="G6" s="738"/>
      <c r="H6" s="701"/>
      <c r="I6" s="703"/>
      <c r="J6" s="738"/>
      <c r="K6" s="701"/>
      <c r="L6" s="703"/>
      <c r="M6" s="738"/>
      <c r="N6" s="701"/>
      <c r="O6" s="703"/>
      <c r="P6" s="738"/>
    </row>
    <row r="7" spans="1:22" s="5" customFormat="1" ht="17.25" customHeight="1" x14ac:dyDescent="0.25">
      <c r="A7" s="97" t="s">
        <v>15</v>
      </c>
      <c r="B7" s="535">
        <v>44</v>
      </c>
      <c r="C7" s="536">
        <v>257</v>
      </c>
      <c r="D7" s="537">
        <v>1605</v>
      </c>
      <c r="E7" s="492">
        <v>3622</v>
      </c>
      <c r="F7" s="493">
        <v>44421</v>
      </c>
      <c r="G7" s="496">
        <v>915135</v>
      </c>
      <c r="H7" s="509">
        <v>244</v>
      </c>
      <c r="I7" s="493">
        <v>2386</v>
      </c>
      <c r="J7" s="538">
        <v>18314</v>
      </c>
      <c r="K7" s="540">
        <v>255</v>
      </c>
      <c r="L7" s="541">
        <v>1682</v>
      </c>
      <c r="M7" s="542">
        <v>19859</v>
      </c>
      <c r="N7" s="544">
        <v>49</v>
      </c>
      <c r="O7" s="545">
        <v>455</v>
      </c>
      <c r="P7" s="542">
        <v>7435</v>
      </c>
      <c r="Q7" s="6"/>
      <c r="R7" s="154"/>
      <c r="S7" s="154"/>
      <c r="T7" s="154"/>
      <c r="U7" s="154"/>
      <c r="V7" s="154"/>
    </row>
    <row r="8" spans="1:22" s="5" customFormat="1" ht="17.25" customHeight="1" x14ac:dyDescent="0.25">
      <c r="A8" s="99" t="s">
        <v>16</v>
      </c>
      <c r="B8" s="92">
        <v>5</v>
      </c>
      <c r="C8" s="87">
        <v>28</v>
      </c>
      <c r="D8" s="129">
        <v>172</v>
      </c>
      <c r="E8" s="92">
        <v>195</v>
      </c>
      <c r="F8" s="122">
        <v>4469</v>
      </c>
      <c r="G8" s="126">
        <v>101851</v>
      </c>
      <c r="H8" s="34">
        <v>27</v>
      </c>
      <c r="I8" s="122">
        <v>330</v>
      </c>
      <c r="J8" s="120">
        <v>2671</v>
      </c>
      <c r="K8" s="93">
        <v>48</v>
      </c>
      <c r="L8" s="119">
        <v>362</v>
      </c>
      <c r="M8" s="152">
        <v>4805</v>
      </c>
      <c r="N8" s="35">
        <v>9</v>
      </c>
      <c r="O8" s="118">
        <v>97</v>
      </c>
      <c r="P8" s="152">
        <v>1476</v>
      </c>
      <c r="Q8" s="6"/>
      <c r="R8" s="154"/>
      <c r="S8" s="154"/>
      <c r="T8" s="154"/>
      <c r="U8" s="154"/>
      <c r="V8" s="154"/>
    </row>
    <row r="9" spans="1:22" s="5" customFormat="1" ht="17.25" customHeight="1" x14ac:dyDescent="0.25">
      <c r="A9" s="99" t="s">
        <v>17</v>
      </c>
      <c r="B9" s="92">
        <v>4</v>
      </c>
      <c r="C9" s="87">
        <v>23</v>
      </c>
      <c r="D9" s="129">
        <v>114</v>
      </c>
      <c r="E9" s="92">
        <v>482</v>
      </c>
      <c r="F9" s="122">
        <v>6111</v>
      </c>
      <c r="G9" s="126">
        <v>131223</v>
      </c>
      <c r="H9" s="34">
        <v>31</v>
      </c>
      <c r="I9" s="122">
        <v>237</v>
      </c>
      <c r="J9" s="120">
        <v>1771</v>
      </c>
      <c r="K9" s="93">
        <v>45</v>
      </c>
      <c r="L9" s="119">
        <v>290</v>
      </c>
      <c r="M9" s="152">
        <v>3369</v>
      </c>
      <c r="N9" s="35">
        <v>5</v>
      </c>
      <c r="O9" s="118">
        <v>24</v>
      </c>
      <c r="P9" s="152">
        <v>233</v>
      </c>
      <c r="R9" s="154"/>
      <c r="S9" s="154"/>
      <c r="T9" s="154"/>
      <c r="U9" s="154"/>
      <c r="V9" s="154"/>
    </row>
    <row r="10" spans="1:22" s="5" customFormat="1" ht="17.25" customHeight="1" x14ac:dyDescent="0.25">
      <c r="A10" s="99" t="s">
        <v>18</v>
      </c>
      <c r="B10" s="92">
        <v>2</v>
      </c>
      <c r="C10" s="87">
        <v>14</v>
      </c>
      <c r="D10" s="129">
        <v>83</v>
      </c>
      <c r="E10" s="92">
        <v>223</v>
      </c>
      <c r="F10" s="122">
        <v>2732</v>
      </c>
      <c r="G10" s="126">
        <v>55345</v>
      </c>
      <c r="H10" s="34">
        <v>20</v>
      </c>
      <c r="I10" s="122">
        <v>127</v>
      </c>
      <c r="J10" s="120">
        <v>937</v>
      </c>
      <c r="K10" s="93">
        <v>18</v>
      </c>
      <c r="L10" s="119">
        <v>86</v>
      </c>
      <c r="M10" s="152">
        <v>1000</v>
      </c>
      <c r="N10" s="35">
        <v>4</v>
      </c>
      <c r="O10" s="118">
        <v>45</v>
      </c>
      <c r="P10" s="152">
        <v>781</v>
      </c>
      <c r="R10" s="154"/>
      <c r="S10" s="154"/>
      <c r="T10" s="154"/>
      <c r="U10" s="154"/>
      <c r="V10" s="154"/>
    </row>
    <row r="11" spans="1:22" s="5" customFormat="1" ht="17.25" customHeight="1" x14ac:dyDescent="0.25">
      <c r="A11" s="99" t="s">
        <v>19</v>
      </c>
      <c r="B11" s="92">
        <v>3</v>
      </c>
      <c r="C11" s="87">
        <v>15</v>
      </c>
      <c r="D11" s="129">
        <v>82</v>
      </c>
      <c r="E11" s="92">
        <v>194</v>
      </c>
      <c r="F11" s="122">
        <v>2363</v>
      </c>
      <c r="G11" s="126">
        <v>49909</v>
      </c>
      <c r="H11" s="34">
        <v>14</v>
      </c>
      <c r="I11" s="122">
        <v>150</v>
      </c>
      <c r="J11" s="120">
        <v>1232</v>
      </c>
      <c r="K11" s="93">
        <v>11</v>
      </c>
      <c r="L11" s="119">
        <v>71</v>
      </c>
      <c r="M11" s="152">
        <v>1002</v>
      </c>
      <c r="N11" s="35">
        <v>2</v>
      </c>
      <c r="O11" s="118">
        <v>20</v>
      </c>
      <c r="P11" s="152">
        <v>276</v>
      </c>
      <c r="R11" s="154"/>
      <c r="S11" s="154"/>
      <c r="T11" s="154"/>
      <c r="U11" s="154"/>
      <c r="V11" s="154"/>
    </row>
    <row r="12" spans="1:22" s="5" customFormat="1" ht="17.25" customHeight="1" x14ac:dyDescent="0.25">
      <c r="A12" s="99" t="s">
        <v>20</v>
      </c>
      <c r="B12" s="92">
        <v>1</v>
      </c>
      <c r="C12" s="87">
        <v>4</v>
      </c>
      <c r="D12" s="129">
        <v>19</v>
      </c>
      <c r="E12" s="92">
        <v>98</v>
      </c>
      <c r="F12" s="122">
        <v>1231</v>
      </c>
      <c r="G12" s="126">
        <v>24255</v>
      </c>
      <c r="H12" s="34">
        <v>2</v>
      </c>
      <c r="I12" s="122">
        <v>37</v>
      </c>
      <c r="J12" s="120">
        <v>339</v>
      </c>
      <c r="K12" s="93">
        <v>5</v>
      </c>
      <c r="L12" s="119">
        <v>45</v>
      </c>
      <c r="M12" s="152">
        <v>538</v>
      </c>
      <c r="N12" s="170" t="s">
        <v>78</v>
      </c>
      <c r="O12" s="637" t="s">
        <v>78</v>
      </c>
      <c r="P12" s="638" t="s">
        <v>78</v>
      </c>
      <c r="R12" s="154"/>
      <c r="S12" s="154"/>
      <c r="T12" s="154"/>
      <c r="U12" s="154"/>
      <c r="V12" s="154"/>
    </row>
    <row r="13" spans="1:22" s="5" customFormat="1" ht="17.25" customHeight="1" x14ac:dyDescent="0.25">
      <c r="A13" s="99" t="s">
        <v>21</v>
      </c>
      <c r="B13" s="92">
        <v>4</v>
      </c>
      <c r="C13" s="87">
        <v>17</v>
      </c>
      <c r="D13" s="129">
        <v>84</v>
      </c>
      <c r="E13" s="92">
        <v>237</v>
      </c>
      <c r="F13" s="122">
        <v>3491</v>
      </c>
      <c r="G13" s="126">
        <v>71540</v>
      </c>
      <c r="H13" s="34">
        <v>19</v>
      </c>
      <c r="I13" s="122">
        <v>250</v>
      </c>
      <c r="J13" s="120">
        <v>2178</v>
      </c>
      <c r="K13" s="93">
        <v>20</v>
      </c>
      <c r="L13" s="119">
        <v>137</v>
      </c>
      <c r="M13" s="152">
        <v>1755</v>
      </c>
      <c r="N13" s="35">
        <v>4</v>
      </c>
      <c r="O13" s="118">
        <v>19</v>
      </c>
      <c r="P13" s="152">
        <v>333</v>
      </c>
      <c r="R13" s="154"/>
      <c r="S13" s="154"/>
      <c r="T13" s="154"/>
      <c r="U13" s="154"/>
      <c r="V13" s="154"/>
    </row>
    <row r="14" spans="1:22" s="5" customFormat="1" ht="17.25" customHeight="1" x14ac:dyDescent="0.25">
      <c r="A14" s="99" t="s">
        <v>22</v>
      </c>
      <c r="B14" s="92">
        <v>3</v>
      </c>
      <c r="C14" s="87">
        <v>13</v>
      </c>
      <c r="D14" s="129">
        <v>84</v>
      </c>
      <c r="E14" s="92">
        <v>184</v>
      </c>
      <c r="F14" s="122">
        <v>2015</v>
      </c>
      <c r="G14" s="126">
        <v>40093</v>
      </c>
      <c r="H14" s="34">
        <v>7</v>
      </c>
      <c r="I14" s="122">
        <v>92</v>
      </c>
      <c r="J14" s="120">
        <v>711</v>
      </c>
      <c r="K14" s="93">
        <v>5</v>
      </c>
      <c r="L14" s="119">
        <v>30</v>
      </c>
      <c r="M14" s="152">
        <v>547</v>
      </c>
      <c r="N14" s="35">
        <v>2</v>
      </c>
      <c r="O14" s="118">
        <v>19</v>
      </c>
      <c r="P14" s="152">
        <v>337</v>
      </c>
      <c r="R14" s="154"/>
      <c r="S14" s="154"/>
      <c r="T14" s="154"/>
      <c r="U14" s="154"/>
      <c r="V14" s="154"/>
    </row>
    <row r="15" spans="1:22" s="5" customFormat="1" ht="17.25" customHeight="1" x14ac:dyDescent="0.25">
      <c r="A15" s="99" t="s">
        <v>23</v>
      </c>
      <c r="B15" s="92">
        <v>4</v>
      </c>
      <c r="C15" s="87">
        <v>15</v>
      </c>
      <c r="D15" s="129">
        <v>73</v>
      </c>
      <c r="E15" s="92">
        <v>230</v>
      </c>
      <c r="F15" s="122">
        <v>2337</v>
      </c>
      <c r="G15" s="126">
        <v>47067</v>
      </c>
      <c r="H15" s="34">
        <v>18</v>
      </c>
      <c r="I15" s="122">
        <v>155</v>
      </c>
      <c r="J15" s="120">
        <v>1146</v>
      </c>
      <c r="K15" s="93">
        <v>16</v>
      </c>
      <c r="L15" s="119">
        <v>118</v>
      </c>
      <c r="M15" s="152">
        <v>1119</v>
      </c>
      <c r="N15" s="35">
        <v>4</v>
      </c>
      <c r="O15" s="118">
        <v>35</v>
      </c>
      <c r="P15" s="152">
        <v>445</v>
      </c>
      <c r="R15" s="154"/>
      <c r="S15" s="154"/>
      <c r="T15" s="154"/>
      <c r="U15" s="154"/>
      <c r="V15" s="154"/>
    </row>
    <row r="16" spans="1:22" s="5" customFormat="1" ht="17.25" customHeight="1" x14ac:dyDescent="0.25">
      <c r="A16" s="99" t="s">
        <v>24</v>
      </c>
      <c r="B16" s="92">
        <v>1</v>
      </c>
      <c r="C16" s="87">
        <v>8</v>
      </c>
      <c r="D16" s="129">
        <v>43</v>
      </c>
      <c r="E16" s="92">
        <v>226</v>
      </c>
      <c r="F16" s="122">
        <v>2242</v>
      </c>
      <c r="G16" s="126">
        <v>45803</v>
      </c>
      <c r="H16" s="34">
        <v>12</v>
      </c>
      <c r="I16" s="122">
        <v>108</v>
      </c>
      <c r="J16" s="120">
        <v>794</v>
      </c>
      <c r="K16" s="93">
        <v>10</v>
      </c>
      <c r="L16" s="119">
        <v>79</v>
      </c>
      <c r="M16" s="152">
        <v>638</v>
      </c>
      <c r="N16" s="35">
        <v>1</v>
      </c>
      <c r="O16" s="118">
        <v>9</v>
      </c>
      <c r="P16" s="152">
        <v>176</v>
      </c>
      <c r="R16" s="154"/>
      <c r="S16" s="154"/>
      <c r="T16" s="154"/>
      <c r="U16" s="154"/>
      <c r="V16" s="154"/>
    </row>
    <row r="17" spans="1:22" s="5" customFormat="1" ht="17.25" customHeight="1" x14ac:dyDescent="0.25">
      <c r="A17" s="99" t="s">
        <v>25</v>
      </c>
      <c r="B17" s="92">
        <v>4</v>
      </c>
      <c r="C17" s="87">
        <v>7</v>
      </c>
      <c r="D17" s="129">
        <v>44</v>
      </c>
      <c r="E17" s="92">
        <v>246</v>
      </c>
      <c r="F17" s="122">
        <v>2257</v>
      </c>
      <c r="G17" s="126">
        <v>44367</v>
      </c>
      <c r="H17" s="34">
        <v>9</v>
      </c>
      <c r="I17" s="122">
        <v>67</v>
      </c>
      <c r="J17" s="120">
        <v>435</v>
      </c>
      <c r="K17" s="93">
        <v>8</v>
      </c>
      <c r="L17" s="119">
        <v>37</v>
      </c>
      <c r="M17" s="152">
        <v>322</v>
      </c>
      <c r="N17" s="35">
        <v>1</v>
      </c>
      <c r="O17" s="118">
        <v>20</v>
      </c>
      <c r="P17" s="152">
        <v>251</v>
      </c>
      <c r="R17" s="154"/>
      <c r="S17" s="154"/>
      <c r="T17" s="154"/>
      <c r="U17" s="154"/>
      <c r="V17" s="154"/>
    </row>
    <row r="18" spans="1:22" s="5" customFormat="1" ht="17.25" customHeight="1" x14ac:dyDescent="0.25">
      <c r="A18" s="99" t="s">
        <v>26</v>
      </c>
      <c r="B18" s="92">
        <v>3</v>
      </c>
      <c r="C18" s="87">
        <v>44</v>
      </c>
      <c r="D18" s="129">
        <v>350</v>
      </c>
      <c r="E18" s="92">
        <v>430</v>
      </c>
      <c r="F18" s="122">
        <v>5003</v>
      </c>
      <c r="G18" s="126">
        <v>102119</v>
      </c>
      <c r="H18" s="34">
        <v>25</v>
      </c>
      <c r="I18" s="122">
        <v>241</v>
      </c>
      <c r="J18" s="120">
        <v>1685</v>
      </c>
      <c r="K18" s="93">
        <v>25</v>
      </c>
      <c r="L18" s="119">
        <v>139</v>
      </c>
      <c r="M18" s="152">
        <v>1722</v>
      </c>
      <c r="N18" s="35">
        <v>3</v>
      </c>
      <c r="O18" s="118">
        <v>45</v>
      </c>
      <c r="P18" s="152">
        <v>1014</v>
      </c>
      <c r="R18" s="154"/>
      <c r="S18" s="154"/>
      <c r="T18" s="154"/>
      <c r="U18" s="154"/>
      <c r="V18" s="154"/>
    </row>
    <row r="19" spans="1:22" s="5" customFormat="1" ht="17.25" customHeight="1" x14ac:dyDescent="0.25">
      <c r="A19" s="99" t="s">
        <v>27</v>
      </c>
      <c r="B19" s="92">
        <v>3</v>
      </c>
      <c r="C19" s="87">
        <v>22</v>
      </c>
      <c r="D19" s="129">
        <v>134</v>
      </c>
      <c r="E19" s="92">
        <v>265</v>
      </c>
      <c r="F19" s="122">
        <v>2678</v>
      </c>
      <c r="G19" s="126">
        <v>53408</v>
      </c>
      <c r="H19" s="34">
        <v>14</v>
      </c>
      <c r="I19" s="122">
        <v>158</v>
      </c>
      <c r="J19" s="120">
        <v>1163</v>
      </c>
      <c r="K19" s="93">
        <v>13</v>
      </c>
      <c r="L19" s="119">
        <v>94</v>
      </c>
      <c r="M19" s="152">
        <v>867</v>
      </c>
      <c r="N19" s="35">
        <v>3</v>
      </c>
      <c r="O19" s="118">
        <v>16</v>
      </c>
      <c r="P19" s="152">
        <v>376</v>
      </c>
      <c r="R19" s="154"/>
      <c r="S19" s="154"/>
      <c r="T19" s="154"/>
      <c r="U19" s="154"/>
      <c r="V19" s="154"/>
    </row>
    <row r="20" spans="1:22" s="5" customFormat="1" ht="17.25" customHeight="1" x14ac:dyDescent="0.25">
      <c r="A20" s="99" t="s">
        <v>28</v>
      </c>
      <c r="B20" s="92">
        <v>2</v>
      </c>
      <c r="C20" s="87">
        <v>24</v>
      </c>
      <c r="D20" s="129">
        <v>175</v>
      </c>
      <c r="E20" s="92">
        <v>226</v>
      </c>
      <c r="F20" s="122">
        <v>2509</v>
      </c>
      <c r="G20" s="126">
        <v>48411</v>
      </c>
      <c r="H20" s="34">
        <v>20</v>
      </c>
      <c r="I20" s="122">
        <v>133</v>
      </c>
      <c r="J20" s="120">
        <v>851</v>
      </c>
      <c r="K20" s="93">
        <v>9</v>
      </c>
      <c r="L20" s="119">
        <v>55</v>
      </c>
      <c r="M20" s="152">
        <v>686</v>
      </c>
      <c r="N20" s="35">
        <v>4</v>
      </c>
      <c r="O20" s="118">
        <v>36</v>
      </c>
      <c r="P20" s="152">
        <v>690</v>
      </c>
      <c r="R20" s="154"/>
      <c r="S20" s="154"/>
      <c r="T20" s="154"/>
      <c r="U20" s="154"/>
      <c r="V20" s="154"/>
    </row>
    <row r="21" spans="1:22" s="5" customFormat="1" ht="17.25" customHeight="1" thickBot="1" x14ac:dyDescent="0.3">
      <c r="A21" s="98" t="s">
        <v>29</v>
      </c>
      <c r="B21" s="11">
        <v>5</v>
      </c>
      <c r="C21" s="485">
        <v>23</v>
      </c>
      <c r="D21" s="197">
        <v>148</v>
      </c>
      <c r="E21" s="11">
        <v>386</v>
      </c>
      <c r="F21" s="61">
        <v>4983</v>
      </c>
      <c r="G21" s="487">
        <v>99744</v>
      </c>
      <c r="H21" s="90">
        <v>26</v>
      </c>
      <c r="I21" s="61">
        <v>301</v>
      </c>
      <c r="J21" s="539">
        <v>2401</v>
      </c>
      <c r="K21" s="88">
        <v>22</v>
      </c>
      <c r="L21" s="158">
        <v>139</v>
      </c>
      <c r="M21" s="543">
        <v>1489</v>
      </c>
      <c r="N21" s="138">
        <v>7</v>
      </c>
      <c r="O21" s="30">
        <v>70</v>
      </c>
      <c r="P21" s="543">
        <v>1047</v>
      </c>
      <c r="R21" s="154"/>
      <c r="S21" s="154"/>
      <c r="T21" s="154"/>
      <c r="U21" s="154"/>
      <c r="V21" s="154"/>
    </row>
    <row r="22" spans="1:22" s="134" customFormat="1" ht="17.25" customHeight="1" x14ac:dyDescent="0.2">
      <c r="A22" s="478" t="s">
        <v>237</v>
      </c>
      <c r="G22" s="79"/>
    </row>
    <row r="23" spans="1:22" ht="17.25" customHeight="1" x14ac:dyDescent="0.25"/>
    <row r="24" spans="1:22" x14ac:dyDescent="0.25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</row>
  </sheetData>
  <mergeCells count="21">
    <mergeCell ref="L5:L6"/>
    <mergeCell ref="M5:M6"/>
    <mergeCell ref="N5:N6"/>
    <mergeCell ref="O5:O6"/>
    <mergeCell ref="P5:P6"/>
    <mergeCell ref="K5:K6"/>
    <mergeCell ref="A3:A6"/>
    <mergeCell ref="B3:P3"/>
    <mergeCell ref="B4:D4"/>
    <mergeCell ref="E4:G4"/>
    <mergeCell ref="K4:M4"/>
    <mergeCell ref="N4:P4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1"/>
  <dimension ref="A1:AA23"/>
  <sheetViews>
    <sheetView zoomScaleNormal="100" workbookViewId="0"/>
  </sheetViews>
  <sheetFormatPr defaultColWidth="9.140625" defaultRowHeight="15" x14ac:dyDescent="0.25"/>
  <cols>
    <col min="1" max="1" width="18" style="109" customWidth="1"/>
    <col min="2" max="12" width="6.7109375" style="109" customWidth="1"/>
    <col min="13" max="18" width="6.42578125" style="109" customWidth="1"/>
    <col min="19" max="16384" width="9.140625" style="109"/>
  </cols>
  <sheetData>
    <row r="1" spans="1:27" s="26" customFormat="1" ht="17.25" customHeight="1" x14ac:dyDescent="0.2">
      <c r="A1" s="80" t="s">
        <v>257</v>
      </c>
      <c r="B1" s="82"/>
      <c r="C1" s="82"/>
      <c r="D1" s="82"/>
      <c r="E1" s="31"/>
      <c r="F1" s="31"/>
      <c r="G1" s="31"/>
      <c r="H1" s="31"/>
      <c r="I1" s="31"/>
      <c r="L1" s="261"/>
    </row>
    <row r="2" spans="1:27" ht="17.25" customHeight="1" thickBot="1" x14ac:dyDescent="0.3">
      <c r="A2" s="181" t="s">
        <v>89</v>
      </c>
      <c r="B2" s="107"/>
      <c r="C2" s="107"/>
    </row>
    <row r="3" spans="1:27" ht="24" customHeight="1" x14ac:dyDescent="0.25">
      <c r="A3" s="739" t="s">
        <v>86</v>
      </c>
      <c r="B3" s="741" t="s">
        <v>94</v>
      </c>
      <c r="C3" s="742"/>
      <c r="D3" s="742"/>
      <c r="E3" s="742"/>
      <c r="F3" s="742"/>
      <c r="G3" s="742"/>
      <c r="H3" s="742"/>
      <c r="I3" s="742"/>
      <c r="J3" s="742"/>
      <c r="K3" s="742"/>
      <c r="L3" s="743"/>
      <c r="M3" s="744" t="s">
        <v>250</v>
      </c>
      <c r="N3" s="745"/>
      <c r="O3" s="746" t="s">
        <v>251</v>
      </c>
      <c r="P3" s="747"/>
      <c r="Q3" s="744" t="s">
        <v>252</v>
      </c>
      <c r="R3" s="748"/>
    </row>
    <row r="4" spans="1:27" ht="17.25" customHeight="1" thickBot="1" x14ac:dyDescent="0.3">
      <c r="A4" s="740"/>
      <c r="B4" s="316" t="s">
        <v>6</v>
      </c>
      <c r="C4" s="316" t="s">
        <v>7</v>
      </c>
      <c r="D4" s="316" t="s">
        <v>8</v>
      </c>
      <c r="E4" s="316" t="s">
        <v>9</v>
      </c>
      <c r="F4" s="316" t="s">
        <v>10</v>
      </c>
      <c r="G4" s="316" t="s">
        <v>11</v>
      </c>
      <c r="H4" s="316" t="s">
        <v>12</v>
      </c>
      <c r="I4" s="317" t="s">
        <v>55</v>
      </c>
      <c r="J4" s="317" t="s">
        <v>85</v>
      </c>
      <c r="K4" s="317" t="s">
        <v>196</v>
      </c>
      <c r="L4" s="318" t="s">
        <v>249</v>
      </c>
      <c r="M4" s="319" t="s">
        <v>87</v>
      </c>
      <c r="N4" s="320" t="s">
        <v>88</v>
      </c>
      <c r="O4" s="321" t="s">
        <v>87</v>
      </c>
      <c r="P4" s="320" t="s">
        <v>88</v>
      </c>
      <c r="Q4" s="321" t="s">
        <v>87</v>
      </c>
      <c r="R4" s="351" t="s">
        <v>88</v>
      </c>
    </row>
    <row r="5" spans="1:27" ht="17.25" customHeight="1" x14ac:dyDescent="0.25">
      <c r="A5" s="97" t="s">
        <v>15</v>
      </c>
      <c r="B5" s="182">
        <v>41720</v>
      </c>
      <c r="C5" s="182">
        <v>42105</v>
      </c>
      <c r="D5" s="182">
        <v>41739</v>
      </c>
      <c r="E5" s="182">
        <v>42334</v>
      </c>
      <c r="F5" s="182">
        <v>43259</v>
      </c>
      <c r="G5" s="182">
        <v>44091</v>
      </c>
      <c r="H5" s="182">
        <v>45116</v>
      </c>
      <c r="I5" s="182">
        <v>46023</v>
      </c>
      <c r="J5" s="182">
        <v>46774</v>
      </c>
      <c r="K5" s="182">
        <v>48117</v>
      </c>
      <c r="L5" s="183">
        <v>49201</v>
      </c>
      <c r="M5" s="247">
        <f>L5-K5</f>
        <v>1084</v>
      </c>
      <c r="N5" s="248">
        <f>L5/K5-1</f>
        <v>2.252842030883051E-2</v>
      </c>
      <c r="O5" s="251">
        <f>L5-G5</f>
        <v>5110</v>
      </c>
      <c r="P5" s="248">
        <f>L5/G5-1</f>
        <v>0.11589666825429235</v>
      </c>
      <c r="Q5" s="251">
        <f>L5-B5</f>
        <v>7481</v>
      </c>
      <c r="R5" s="237">
        <f>L5/B5-1</f>
        <v>0.17931447746883999</v>
      </c>
      <c r="T5"/>
      <c r="U5"/>
      <c r="V5"/>
      <c r="W5"/>
      <c r="X5"/>
      <c r="Y5"/>
      <c r="Z5"/>
      <c r="AA5"/>
    </row>
    <row r="6" spans="1:27" ht="17.25" customHeight="1" x14ac:dyDescent="0.25">
      <c r="A6" s="99" t="s">
        <v>16</v>
      </c>
      <c r="B6" s="114">
        <v>3723</v>
      </c>
      <c r="C6" s="114">
        <v>3820</v>
      </c>
      <c r="D6" s="114">
        <v>3879</v>
      </c>
      <c r="E6" s="114">
        <v>4044</v>
      </c>
      <c r="F6" s="114">
        <v>4232</v>
      </c>
      <c r="G6" s="114">
        <v>4442</v>
      </c>
      <c r="H6" s="114">
        <v>4639</v>
      </c>
      <c r="I6" s="114">
        <v>4812</v>
      </c>
      <c r="J6" s="114">
        <v>4989</v>
      </c>
      <c r="K6" s="114">
        <v>5128</v>
      </c>
      <c r="L6" s="184">
        <v>5286</v>
      </c>
      <c r="M6" s="249">
        <f t="shared" ref="M6:M19" si="0">L6-K6</f>
        <v>158</v>
      </c>
      <c r="N6" s="240">
        <f t="shared" ref="N6:N19" si="1">L6/K6-1</f>
        <v>3.0811232449297954E-2</v>
      </c>
      <c r="O6" s="252">
        <f t="shared" ref="O6:O19" si="2">L6-G6</f>
        <v>844</v>
      </c>
      <c r="P6" s="240">
        <f t="shared" ref="P6:P19" si="3">L6/G6-1</f>
        <v>0.19000450247636191</v>
      </c>
      <c r="Q6" s="252">
        <f t="shared" ref="Q6:Q19" si="4">L6-B6</f>
        <v>1563</v>
      </c>
      <c r="R6" s="241">
        <f t="shared" ref="R6:R19" si="5">L6/B6-1</f>
        <v>0.41982272360999184</v>
      </c>
      <c r="T6"/>
      <c r="U6"/>
      <c r="V6"/>
      <c r="W6"/>
      <c r="X6"/>
      <c r="Y6"/>
      <c r="Z6"/>
      <c r="AA6"/>
    </row>
    <row r="7" spans="1:27" ht="17.25" customHeight="1" x14ac:dyDescent="0.25">
      <c r="A7" s="99" t="s">
        <v>17</v>
      </c>
      <c r="B7" s="114">
        <v>4977</v>
      </c>
      <c r="C7" s="114">
        <v>5096</v>
      </c>
      <c r="D7" s="114">
        <v>5103</v>
      </c>
      <c r="E7" s="114">
        <v>5223</v>
      </c>
      <c r="F7" s="114">
        <v>5415</v>
      </c>
      <c r="G7" s="114">
        <v>5615</v>
      </c>
      <c r="H7" s="114">
        <v>5834</v>
      </c>
      <c r="I7" s="114">
        <v>6050</v>
      </c>
      <c r="J7" s="114">
        <v>6234</v>
      </c>
      <c r="K7" s="114">
        <v>6465</v>
      </c>
      <c r="L7" s="184">
        <v>6685</v>
      </c>
      <c r="M7" s="249">
        <f t="shared" si="0"/>
        <v>220</v>
      </c>
      <c r="N7" s="240">
        <f t="shared" si="1"/>
        <v>3.402938901778807E-2</v>
      </c>
      <c r="O7" s="252">
        <f t="shared" si="2"/>
        <v>1070</v>
      </c>
      <c r="P7" s="240">
        <f t="shared" si="3"/>
        <v>0.19056099732858423</v>
      </c>
      <c r="Q7" s="252">
        <f t="shared" si="4"/>
        <v>1708</v>
      </c>
      <c r="R7" s="241">
        <f t="shared" si="5"/>
        <v>0.34317862165963442</v>
      </c>
      <c r="T7"/>
      <c r="U7"/>
      <c r="V7"/>
      <c r="W7"/>
      <c r="X7"/>
      <c r="Y7"/>
      <c r="Z7"/>
      <c r="AA7"/>
    </row>
    <row r="8" spans="1:27" ht="17.25" customHeight="1" x14ac:dyDescent="0.25">
      <c r="A8" s="99" t="s">
        <v>18</v>
      </c>
      <c r="B8" s="114">
        <v>2617</v>
      </c>
      <c r="C8" s="114">
        <v>2638</v>
      </c>
      <c r="D8" s="114">
        <v>2585</v>
      </c>
      <c r="E8" s="114">
        <v>2619</v>
      </c>
      <c r="F8" s="114">
        <v>2678</v>
      </c>
      <c r="G8" s="114">
        <v>2713</v>
      </c>
      <c r="H8" s="114">
        <v>2782</v>
      </c>
      <c r="I8" s="114">
        <v>2818</v>
      </c>
      <c r="J8" s="114">
        <v>2851</v>
      </c>
      <c r="K8" s="114">
        <v>2935</v>
      </c>
      <c r="L8" s="184">
        <v>3004</v>
      </c>
      <c r="M8" s="249">
        <f t="shared" si="0"/>
        <v>69</v>
      </c>
      <c r="N8" s="240">
        <f t="shared" si="1"/>
        <v>2.3509369676320224E-2</v>
      </c>
      <c r="O8" s="252">
        <f t="shared" si="2"/>
        <v>291</v>
      </c>
      <c r="P8" s="240">
        <f t="shared" si="3"/>
        <v>0.10726133431625517</v>
      </c>
      <c r="Q8" s="252">
        <f t="shared" si="4"/>
        <v>387</v>
      </c>
      <c r="R8" s="241">
        <f t="shared" si="5"/>
        <v>0.14787925105082156</v>
      </c>
      <c r="T8"/>
      <c r="U8"/>
      <c r="V8"/>
      <c r="W8"/>
      <c r="X8"/>
      <c r="Y8"/>
      <c r="Z8"/>
      <c r="AA8"/>
    </row>
    <row r="9" spans="1:27" ht="17.25" customHeight="1" x14ac:dyDescent="0.25">
      <c r="A9" s="99" t="s">
        <v>19</v>
      </c>
      <c r="B9" s="114">
        <v>2223</v>
      </c>
      <c r="C9" s="114">
        <v>2269</v>
      </c>
      <c r="D9" s="114">
        <v>2254</v>
      </c>
      <c r="E9" s="114">
        <v>2314</v>
      </c>
      <c r="F9" s="114">
        <v>2364</v>
      </c>
      <c r="G9" s="114">
        <v>2413</v>
      </c>
      <c r="H9" s="114">
        <v>2455</v>
      </c>
      <c r="I9" s="114">
        <v>2493</v>
      </c>
      <c r="J9" s="114">
        <v>2505</v>
      </c>
      <c r="K9" s="114">
        <v>2570</v>
      </c>
      <c r="L9" s="184">
        <v>2619</v>
      </c>
      <c r="M9" s="249">
        <f t="shared" si="0"/>
        <v>49</v>
      </c>
      <c r="N9" s="240">
        <f t="shared" si="1"/>
        <v>1.9066147859922111E-2</v>
      </c>
      <c r="O9" s="252">
        <f t="shared" si="2"/>
        <v>206</v>
      </c>
      <c r="P9" s="240">
        <f t="shared" si="3"/>
        <v>8.5370907583920408E-2</v>
      </c>
      <c r="Q9" s="252">
        <f t="shared" si="4"/>
        <v>396</v>
      </c>
      <c r="R9" s="241">
        <f t="shared" si="5"/>
        <v>0.17813765182186225</v>
      </c>
      <c r="T9"/>
      <c r="U9"/>
      <c r="V9"/>
      <c r="W9"/>
      <c r="X9"/>
      <c r="Y9"/>
      <c r="Z9"/>
      <c r="AA9"/>
    </row>
    <row r="10" spans="1:27" ht="17.25" customHeight="1" x14ac:dyDescent="0.25">
      <c r="A10" s="99" t="s">
        <v>20</v>
      </c>
      <c r="B10" s="114">
        <v>1234</v>
      </c>
      <c r="C10" s="114">
        <v>1224</v>
      </c>
      <c r="D10" s="114">
        <v>1189</v>
      </c>
      <c r="E10" s="114">
        <v>1199</v>
      </c>
      <c r="F10" s="114">
        <v>1214</v>
      </c>
      <c r="G10" s="114">
        <v>1235</v>
      </c>
      <c r="H10" s="114">
        <v>1254</v>
      </c>
      <c r="I10" s="114">
        <v>1263</v>
      </c>
      <c r="J10" s="114">
        <v>1270</v>
      </c>
      <c r="K10" s="114">
        <v>1287</v>
      </c>
      <c r="L10" s="184">
        <v>1317</v>
      </c>
      <c r="M10" s="249">
        <f t="shared" si="0"/>
        <v>30</v>
      </c>
      <c r="N10" s="240">
        <f t="shared" si="1"/>
        <v>2.3310023310023409E-2</v>
      </c>
      <c r="O10" s="252">
        <f t="shared" si="2"/>
        <v>82</v>
      </c>
      <c r="P10" s="240">
        <f t="shared" si="3"/>
        <v>6.6396761133603155E-2</v>
      </c>
      <c r="Q10" s="239">
        <f t="shared" si="4"/>
        <v>83</v>
      </c>
      <c r="R10" s="241">
        <f t="shared" si="5"/>
        <v>6.7260940032414895E-2</v>
      </c>
      <c r="T10"/>
      <c r="U10"/>
      <c r="V10"/>
      <c r="W10"/>
      <c r="X10"/>
      <c r="Y10"/>
      <c r="Z10"/>
      <c r="AA10"/>
    </row>
    <row r="11" spans="1:27" ht="17.25" customHeight="1" x14ac:dyDescent="0.25">
      <c r="A11" s="99" t="s">
        <v>21</v>
      </c>
      <c r="B11" s="114">
        <v>3620</v>
      </c>
      <c r="C11" s="114">
        <v>3615</v>
      </c>
      <c r="D11" s="114">
        <v>3580</v>
      </c>
      <c r="E11" s="114">
        <v>3593</v>
      </c>
      <c r="F11" s="114">
        <v>3630</v>
      </c>
      <c r="G11" s="114">
        <v>3661</v>
      </c>
      <c r="H11" s="114">
        <v>3701</v>
      </c>
      <c r="I11" s="114">
        <v>3753</v>
      </c>
      <c r="J11" s="114">
        <v>3789</v>
      </c>
      <c r="K11" s="114">
        <v>3862</v>
      </c>
      <c r="L11" s="184">
        <v>3914</v>
      </c>
      <c r="M11" s="249">
        <f t="shared" si="0"/>
        <v>52</v>
      </c>
      <c r="N11" s="240">
        <f t="shared" si="1"/>
        <v>1.3464526152252798E-2</v>
      </c>
      <c r="O11" s="252">
        <f t="shared" si="2"/>
        <v>253</v>
      </c>
      <c r="P11" s="240">
        <f t="shared" si="3"/>
        <v>6.910680142037684E-2</v>
      </c>
      <c r="Q11" s="252">
        <f t="shared" si="4"/>
        <v>294</v>
      </c>
      <c r="R11" s="241">
        <f t="shared" si="5"/>
        <v>8.121546961325965E-2</v>
      </c>
      <c r="T11"/>
      <c r="U11"/>
      <c r="V11"/>
      <c r="W11"/>
      <c r="X11"/>
      <c r="Y11"/>
      <c r="Z11"/>
      <c r="AA11"/>
    </row>
    <row r="12" spans="1:27" ht="17.25" customHeight="1" x14ac:dyDescent="0.25">
      <c r="A12" s="99" t="s">
        <v>22</v>
      </c>
      <c r="B12" s="114">
        <v>1910</v>
      </c>
      <c r="C12" s="114">
        <v>1929</v>
      </c>
      <c r="D12" s="114">
        <v>1888</v>
      </c>
      <c r="E12" s="114">
        <v>1921</v>
      </c>
      <c r="F12" s="114">
        <v>1947</v>
      </c>
      <c r="G12" s="114">
        <v>1986</v>
      </c>
      <c r="H12" s="114">
        <v>2038</v>
      </c>
      <c r="I12" s="114">
        <v>2068</v>
      </c>
      <c r="J12" s="114">
        <v>2071</v>
      </c>
      <c r="K12" s="114">
        <v>2126</v>
      </c>
      <c r="L12" s="184">
        <v>2169</v>
      </c>
      <c r="M12" s="249">
        <f t="shared" si="0"/>
        <v>43</v>
      </c>
      <c r="N12" s="240">
        <f t="shared" si="1"/>
        <v>2.0225776105362137E-2</v>
      </c>
      <c r="O12" s="252">
        <f t="shared" si="2"/>
        <v>183</v>
      </c>
      <c r="P12" s="240">
        <f t="shared" si="3"/>
        <v>9.2145015105740136E-2</v>
      </c>
      <c r="Q12" s="252">
        <f t="shared" si="4"/>
        <v>259</v>
      </c>
      <c r="R12" s="241">
        <f t="shared" si="5"/>
        <v>0.1356020942408378</v>
      </c>
      <c r="T12"/>
      <c r="U12"/>
      <c r="V12"/>
      <c r="W12"/>
      <c r="X12"/>
      <c r="Y12"/>
      <c r="Z12"/>
      <c r="AA12"/>
    </row>
    <row r="13" spans="1:27" ht="17.25" customHeight="1" x14ac:dyDescent="0.25">
      <c r="A13" s="99" t="s">
        <v>23</v>
      </c>
      <c r="B13" s="114">
        <v>2348</v>
      </c>
      <c r="C13" s="114">
        <v>2361</v>
      </c>
      <c r="D13" s="114">
        <v>2342</v>
      </c>
      <c r="E13" s="114">
        <v>2366</v>
      </c>
      <c r="F13" s="114">
        <v>2413</v>
      </c>
      <c r="G13" s="114">
        <v>2430</v>
      </c>
      <c r="H13" s="114">
        <v>2487</v>
      </c>
      <c r="I13" s="114">
        <v>2507</v>
      </c>
      <c r="J13" s="114">
        <v>2552</v>
      </c>
      <c r="K13" s="114">
        <v>2607</v>
      </c>
      <c r="L13" s="184">
        <v>2660</v>
      </c>
      <c r="M13" s="249">
        <f t="shared" si="0"/>
        <v>53</v>
      </c>
      <c r="N13" s="240">
        <f t="shared" si="1"/>
        <v>2.0329881089374835E-2</v>
      </c>
      <c r="O13" s="252">
        <f t="shared" si="2"/>
        <v>230</v>
      </c>
      <c r="P13" s="240">
        <f t="shared" si="3"/>
        <v>9.4650205761316775E-2</v>
      </c>
      <c r="Q13" s="252">
        <f t="shared" si="4"/>
        <v>312</v>
      </c>
      <c r="R13" s="241">
        <f t="shared" si="5"/>
        <v>0.13287904599659295</v>
      </c>
      <c r="T13"/>
      <c r="U13"/>
      <c r="V13"/>
      <c r="W13"/>
      <c r="X13"/>
      <c r="Y13"/>
      <c r="Z13"/>
      <c r="AA13"/>
    </row>
    <row r="14" spans="1:27" ht="17.25" customHeight="1" x14ac:dyDescent="0.25">
      <c r="A14" s="99" t="s">
        <v>24</v>
      </c>
      <c r="B14" s="114">
        <v>2146</v>
      </c>
      <c r="C14" s="114">
        <v>2208</v>
      </c>
      <c r="D14" s="114">
        <v>2156</v>
      </c>
      <c r="E14" s="114">
        <v>2179</v>
      </c>
      <c r="F14" s="114">
        <v>2223</v>
      </c>
      <c r="G14" s="114">
        <v>2238</v>
      </c>
      <c r="H14" s="114">
        <v>2256</v>
      </c>
      <c r="I14" s="114">
        <v>2284</v>
      </c>
      <c r="J14" s="114">
        <v>2327</v>
      </c>
      <c r="K14" s="114">
        <v>2398</v>
      </c>
      <c r="L14" s="184">
        <v>2446</v>
      </c>
      <c r="M14" s="249">
        <f t="shared" si="0"/>
        <v>48</v>
      </c>
      <c r="N14" s="240">
        <f t="shared" si="1"/>
        <v>2.0016680567139344E-2</v>
      </c>
      <c r="O14" s="252">
        <f t="shared" si="2"/>
        <v>208</v>
      </c>
      <c r="P14" s="240">
        <f t="shared" si="3"/>
        <v>9.2940125111706795E-2</v>
      </c>
      <c r="Q14" s="252">
        <f t="shared" si="4"/>
        <v>300</v>
      </c>
      <c r="R14" s="241">
        <f t="shared" si="5"/>
        <v>0.13979496738117425</v>
      </c>
      <c r="T14"/>
      <c r="U14"/>
      <c r="V14"/>
      <c r="W14"/>
      <c r="X14"/>
      <c r="Y14"/>
      <c r="Z14"/>
      <c r="AA14"/>
    </row>
    <row r="15" spans="1:27" ht="17.25" customHeight="1" x14ac:dyDescent="0.25">
      <c r="A15" s="99" t="s">
        <v>25</v>
      </c>
      <c r="B15" s="114">
        <v>2185</v>
      </c>
      <c r="C15" s="114">
        <v>2172</v>
      </c>
      <c r="D15" s="114">
        <v>2151</v>
      </c>
      <c r="E15" s="114">
        <v>2153</v>
      </c>
      <c r="F15" s="114">
        <v>2172</v>
      </c>
      <c r="G15" s="114">
        <v>2200</v>
      </c>
      <c r="H15" s="114">
        <v>2212</v>
      </c>
      <c r="I15" s="114">
        <v>2248</v>
      </c>
      <c r="J15" s="114">
        <v>2268</v>
      </c>
      <c r="K15" s="114">
        <v>2347</v>
      </c>
      <c r="L15" s="184">
        <v>2388</v>
      </c>
      <c r="M15" s="249">
        <f t="shared" si="0"/>
        <v>41</v>
      </c>
      <c r="N15" s="240">
        <f t="shared" si="1"/>
        <v>1.7469109501491165E-2</v>
      </c>
      <c r="O15" s="252">
        <f t="shared" si="2"/>
        <v>188</v>
      </c>
      <c r="P15" s="240">
        <f t="shared" si="3"/>
        <v>8.545454545454545E-2</v>
      </c>
      <c r="Q15" s="252">
        <f t="shared" si="4"/>
        <v>203</v>
      </c>
      <c r="R15" s="241">
        <f t="shared" si="5"/>
        <v>9.2906178489702507E-2</v>
      </c>
      <c r="T15"/>
      <c r="U15"/>
      <c r="V15"/>
      <c r="W15"/>
      <c r="X15"/>
      <c r="Y15"/>
      <c r="Z15"/>
      <c r="AA15"/>
    </row>
    <row r="16" spans="1:27" ht="17.25" customHeight="1" x14ac:dyDescent="0.25">
      <c r="A16" s="99" t="s">
        <v>26</v>
      </c>
      <c r="B16" s="114">
        <v>4557</v>
      </c>
      <c r="C16" s="114">
        <v>4585</v>
      </c>
      <c r="D16" s="114">
        <v>4564</v>
      </c>
      <c r="E16" s="114">
        <v>4614</v>
      </c>
      <c r="F16" s="114">
        <v>4709</v>
      </c>
      <c r="G16" s="114">
        <v>4825</v>
      </c>
      <c r="H16" s="114">
        <v>4964</v>
      </c>
      <c r="I16" s="114">
        <v>5096</v>
      </c>
      <c r="J16" s="114">
        <v>5180</v>
      </c>
      <c r="K16" s="114">
        <v>5343</v>
      </c>
      <c r="L16" s="184">
        <v>5472</v>
      </c>
      <c r="M16" s="249">
        <f t="shared" si="0"/>
        <v>129</v>
      </c>
      <c r="N16" s="240">
        <f t="shared" si="1"/>
        <v>2.4143739472206605E-2</v>
      </c>
      <c r="O16" s="252">
        <f t="shared" si="2"/>
        <v>647</v>
      </c>
      <c r="P16" s="240">
        <f t="shared" si="3"/>
        <v>0.13409326424870471</v>
      </c>
      <c r="Q16" s="252">
        <f t="shared" si="4"/>
        <v>915</v>
      </c>
      <c r="R16" s="241">
        <f t="shared" si="5"/>
        <v>0.20078999341672144</v>
      </c>
      <c r="T16"/>
      <c r="U16"/>
      <c r="V16"/>
      <c r="W16"/>
      <c r="X16"/>
      <c r="Y16"/>
      <c r="Z16"/>
      <c r="AA16"/>
    </row>
    <row r="17" spans="1:27" ht="17.25" customHeight="1" x14ac:dyDescent="0.25">
      <c r="A17" s="99" t="s">
        <v>27</v>
      </c>
      <c r="B17" s="114">
        <v>2633</v>
      </c>
      <c r="C17" s="114">
        <v>2641</v>
      </c>
      <c r="D17" s="114">
        <v>2621</v>
      </c>
      <c r="E17" s="114">
        <v>2635</v>
      </c>
      <c r="F17" s="114">
        <v>2694</v>
      </c>
      <c r="G17" s="114">
        <v>2721</v>
      </c>
      <c r="H17" s="114">
        <v>2761</v>
      </c>
      <c r="I17" s="114">
        <v>2781</v>
      </c>
      <c r="J17" s="114">
        <v>2807</v>
      </c>
      <c r="K17" s="114">
        <v>2902</v>
      </c>
      <c r="L17" s="184">
        <v>2968</v>
      </c>
      <c r="M17" s="249">
        <f t="shared" si="0"/>
        <v>66</v>
      </c>
      <c r="N17" s="240">
        <f t="shared" si="1"/>
        <v>2.2742935906271633E-2</v>
      </c>
      <c r="O17" s="252">
        <f t="shared" si="2"/>
        <v>247</v>
      </c>
      <c r="P17" s="240">
        <f t="shared" si="3"/>
        <v>9.0775450202131625E-2</v>
      </c>
      <c r="Q17" s="252">
        <f t="shared" si="4"/>
        <v>335</v>
      </c>
      <c r="R17" s="241">
        <f t="shared" si="5"/>
        <v>0.12723129510064557</v>
      </c>
      <c r="T17"/>
      <c r="U17"/>
      <c r="V17"/>
      <c r="W17"/>
      <c r="X17"/>
      <c r="Y17"/>
      <c r="Z17"/>
      <c r="AA17"/>
    </row>
    <row r="18" spans="1:27" ht="17.25" customHeight="1" x14ac:dyDescent="0.25">
      <c r="A18" s="99" t="s">
        <v>28</v>
      </c>
      <c r="B18" s="114">
        <v>2498</v>
      </c>
      <c r="C18" s="114">
        <v>2496</v>
      </c>
      <c r="D18" s="114">
        <v>2457</v>
      </c>
      <c r="E18" s="114">
        <v>2485</v>
      </c>
      <c r="F18" s="114">
        <v>2515</v>
      </c>
      <c r="G18" s="114">
        <v>2527</v>
      </c>
      <c r="H18" s="114">
        <v>2568</v>
      </c>
      <c r="I18" s="114">
        <v>2616</v>
      </c>
      <c r="J18" s="114">
        <v>2657</v>
      </c>
      <c r="K18" s="114">
        <v>2732</v>
      </c>
      <c r="L18" s="184">
        <v>2757</v>
      </c>
      <c r="M18" s="249">
        <f t="shared" si="0"/>
        <v>25</v>
      </c>
      <c r="N18" s="240">
        <f t="shared" si="1"/>
        <v>9.1508052708637599E-3</v>
      </c>
      <c r="O18" s="252">
        <f t="shared" si="2"/>
        <v>230</v>
      </c>
      <c r="P18" s="240">
        <f t="shared" si="3"/>
        <v>9.101701622477254E-2</v>
      </c>
      <c r="Q18" s="252">
        <f t="shared" si="4"/>
        <v>259</v>
      </c>
      <c r="R18" s="241">
        <f t="shared" si="5"/>
        <v>0.10368294635708564</v>
      </c>
      <c r="T18"/>
      <c r="U18"/>
      <c r="V18"/>
      <c r="W18"/>
      <c r="X18"/>
      <c r="Y18"/>
      <c r="Z18"/>
      <c r="AA18"/>
    </row>
    <row r="19" spans="1:27" ht="17.25" customHeight="1" thickBot="1" x14ac:dyDescent="0.3">
      <c r="A19" s="98" t="s">
        <v>29</v>
      </c>
      <c r="B19" s="127">
        <v>5049</v>
      </c>
      <c r="C19" s="127">
        <v>5051</v>
      </c>
      <c r="D19" s="127">
        <v>4970</v>
      </c>
      <c r="E19" s="127">
        <v>4989</v>
      </c>
      <c r="F19" s="127">
        <v>5053</v>
      </c>
      <c r="G19" s="127">
        <v>5085</v>
      </c>
      <c r="H19" s="127">
        <v>5165</v>
      </c>
      <c r="I19" s="127">
        <v>5234</v>
      </c>
      <c r="J19" s="127">
        <v>5274</v>
      </c>
      <c r="K19" s="127">
        <v>5415</v>
      </c>
      <c r="L19" s="185">
        <v>5516</v>
      </c>
      <c r="M19" s="250">
        <f t="shared" si="0"/>
        <v>101</v>
      </c>
      <c r="N19" s="244">
        <f t="shared" si="1"/>
        <v>1.8651892890120036E-2</v>
      </c>
      <c r="O19" s="253">
        <f t="shared" si="2"/>
        <v>431</v>
      </c>
      <c r="P19" s="244">
        <f t="shared" si="3"/>
        <v>8.4759095378564409E-2</v>
      </c>
      <c r="Q19" s="253">
        <f t="shared" si="4"/>
        <v>467</v>
      </c>
      <c r="R19" s="245">
        <f t="shared" si="5"/>
        <v>9.2493563081798458E-2</v>
      </c>
      <c r="T19"/>
      <c r="U19"/>
      <c r="V19"/>
      <c r="W19"/>
      <c r="X19"/>
      <c r="Y19"/>
      <c r="Z19"/>
      <c r="AA19"/>
    </row>
    <row r="20" spans="1:27" s="17" customFormat="1" ht="17.25" customHeight="1" x14ac:dyDescent="0.25">
      <c r="A20" s="107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T20" s="258"/>
    </row>
    <row r="21" spans="1:27" x14ac:dyDescent="0.25">
      <c r="B21"/>
      <c r="C21"/>
      <c r="D21"/>
      <c r="E21"/>
      <c r="F21"/>
      <c r="G21"/>
      <c r="H21"/>
      <c r="I21"/>
      <c r="J21"/>
      <c r="K21"/>
      <c r="L21"/>
    </row>
    <row r="22" spans="1:27" x14ac:dyDescent="0.25">
      <c r="B22"/>
      <c r="C22"/>
      <c r="D22"/>
      <c r="E22"/>
      <c r="F22"/>
      <c r="G22"/>
      <c r="H22"/>
      <c r="I22"/>
      <c r="J22"/>
      <c r="K22"/>
      <c r="L22"/>
    </row>
    <row r="23" spans="1:27" x14ac:dyDescent="0.25">
      <c r="B23"/>
      <c r="C23"/>
      <c r="D23"/>
      <c r="E23"/>
      <c r="F23"/>
      <c r="G23"/>
      <c r="H23"/>
      <c r="I23"/>
      <c r="J23"/>
      <c r="K23"/>
      <c r="L23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2"/>
  <dimension ref="A1:AB27"/>
  <sheetViews>
    <sheetView zoomScaleNormal="100" workbookViewId="0"/>
  </sheetViews>
  <sheetFormatPr defaultColWidth="9.140625" defaultRowHeight="15" x14ac:dyDescent="0.25"/>
  <cols>
    <col min="1" max="1" width="18" style="109" customWidth="1"/>
    <col min="2" max="12" width="6.7109375" style="109" customWidth="1"/>
    <col min="13" max="13" width="7" style="109" customWidth="1"/>
    <col min="14" max="14" width="5.7109375" style="109" customWidth="1"/>
    <col min="15" max="15" width="6.7109375" style="109" customWidth="1"/>
    <col min="16" max="16" width="6.42578125" style="109" customWidth="1"/>
    <col min="17" max="17" width="6.7109375" style="109" customWidth="1"/>
    <col min="18" max="18" width="6.42578125" style="109" customWidth="1"/>
    <col min="19" max="16384" width="9.140625" style="109"/>
  </cols>
  <sheetData>
    <row r="1" spans="1:28" s="26" customFormat="1" ht="17.25" customHeight="1" x14ac:dyDescent="0.2">
      <c r="A1" s="80" t="s">
        <v>258</v>
      </c>
      <c r="B1" s="82"/>
      <c r="C1" s="82"/>
      <c r="D1" s="82"/>
      <c r="E1" s="31"/>
      <c r="F1" s="31"/>
      <c r="G1" s="31"/>
      <c r="H1" s="31"/>
      <c r="I1" s="31"/>
      <c r="L1" s="261"/>
    </row>
    <row r="2" spans="1:28" ht="17.25" customHeight="1" thickBot="1" x14ac:dyDescent="0.3">
      <c r="A2" s="181" t="s">
        <v>89</v>
      </c>
      <c r="B2" s="107"/>
      <c r="C2" s="107"/>
    </row>
    <row r="3" spans="1:28" ht="24" customHeight="1" x14ac:dyDescent="0.25">
      <c r="A3" s="739" t="s">
        <v>86</v>
      </c>
      <c r="B3" s="741" t="s">
        <v>94</v>
      </c>
      <c r="C3" s="742"/>
      <c r="D3" s="742"/>
      <c r="E3" s="742"/>
      <c r="F3" s="742"/>
      <c r="G3" s="742"/>
      <c r="H3" s="742"/>
      <c r="I3" s="742"/>
      <c r="J3" s="742"/>
      <c r="K3" s="742"/>
      <c r="L3" s="743"/>
      <c r="M3" s="744" t="s">
        <v>250</v>
      </c>
      <c r="N3" s="745"/>
      <c r="O3" s="746" t="s">
        <v>251</v>
      </c>
      <c r="P3" s="747"/>
      <c r="Q3" s="744" t="s">
        <v>252</v>
      </c>
      <c r="R3" s="748"/>
    </row>
    <row r="4" spans="1:28" ht="17.25" customHeight="1" thickBot="1" x14ac:dyDescent="0.3">
      <c r="A4" s="740"/>
      <c r="B4" s="316" t="s">
        <v>6</v>
      </c>
      <c r="C4" s="316" t="s">
        <v>7</v>
      </c>
      <c r="D4" s="316" t="s">
        <v>8</v>
      </c>
      <c r="E4" s="316" t="s">
        <v>9</v>
      </c>
      <c r="F4" s="316" t="s">
        <v>10</v>
      </c>
      <c r="G4" s="316" t="s">
        <v>11</v>
      </c>
      <c r="H4" s="316" t="s">
        <v>12</v>
      </c>
      <c r="I4" s="317" t="s">
        <v>55</v>
      </c>
      <c r="J4" s="317" t="s">
        <v>85</v>
      </c>
      <c r="K4" s="317" t="s">
        <v>196</v>
      </c>
      <c r="L4" s="318" t="s">
        <v>249</v>
      </c>
      <c r="M4" s="319" t="s">
        <v>87</v>
      </c>
      <c r="N4" s="320" t="s">
        <v>88</v>
      </c>
      <c r="O4" s="321" t="s">
        <v>87</v>
      </c>
      <c r="P4" s="320" t="s">
        <v>88</v>
      </c>
      <c r="Q4" s="321" t="s">
        <v>87</v>
      </c>
      <c r="R4" s="351" t="s">
        <v>88</v>
      </c>
    </row>
    <row r="5" spans="1:28" ht="17.25" customHeight="1" x14ac:dyDescent="0.25">
      <c r="A5" s="97" t="s">
        <v>15</v>
      </c>
      <c r="B5" s="262">
        <v>789486</v>
      </c>
      <c r="C5" s="262">
        <v>794642</v>
      </c>
      <c r="D5" s="262">
        <v>807950</v>
      </c>
      <c r="E5" s="262">
        <v>827654</v>
      </c>
      <c r="F5" s="262">
        <v>854137</v>
      </c>
      <c r="G5" s="262">
        <v>880251</v>
      </c>
      <c r="H5" s="262">
        <v>906188</v>
      </c>
      <c r="I5" s="262">
        <v>926108</v>
      </c>
      <c r="J5" s="262">
        <v>940928</v>
      </c>
      <c r="K5" s="262">
        <v>952946</v>
      </c>
      <c r="L5" s="262">
        <v>962348</v>
      </c>
      <c r="M5" s="460">
        <f>L5-K5</f>
        <v>9402</v>
      </c>
      <c r="N5" s="248">
        <f>L5/K5-1</f>
        <v>9.8662463560370561E-3</v>
      </c>
      <c r="O5" s="251">
        <f>L5-G5</f>
        <v>82097</v>
      </c>
      <c r="P5" s="248">
        <f>L5/G5-1</f>
        <v>9.3265443606425968E-2</v>
      </c>
      <c r="Q5" s="251">
        <f>L5-B5</f>
        <v>172862</v>
      </c>
      <c r="R5" s="237">
        <f>L5/B5-1</f>
        <v>0.21895511763349829</v>
      </c>
      <c r="T5"/>
      <c r="U5"/>
      <c r="V5"/>
      <c r="W5"/>
      <c r="X5"/>
      <c r="Y5"/>
      <c r="Z5"/>
      <c r="AA5"/>
      <c r="AB5"/>
    </row>
    <row r="6" spans="1:28" ht="17.25" customHeight="1" x14ac:dyDescent="0.25">
      <c r="A6" s="99" t="s">
        <v>16</v>
      </c>
      <c r="B6" s="114">
        <v>74151</v>
      </c>
      <c r="C6" s="114">
        <v>76189</v>
      </c>
      <c r="D6" s="114">
        <v>79310</v>
      </c>
      <c r="E6" s="114">
        <v>83241</v>
      </c>
      <c r="F6" s="114">
        <v>88184</v>
      </c>
      <c r="G6" s="114">
        <v>93298</v>
      </c>
      <c r="H6" s="114">
        <v>98126</v>
      </c>
      <c r="I6" s="114">
        <v>102077</v>
      </c>
      <c r="J6" s="114">
        <v>105887</v>
      </c>
      <c r="K6" s="114">
        <v>108638</v>
      </c>
      <c r="L6" s="114">
        <v>110975</v>
      </c>
      <c r="M6" s="461">
        <f t="shared" ref="M6:M19" si="0">L6-K6</f>
        <v>2337</v>
      </c>
      <c r="N6" s="240">
        <f t="shared" ref="N6:N19" si="1">L6/K6-1</f>
        <v>2.1511809863951736E-2</v>
      </c>
      <c r="O6" s="252">
        <f t="shared" ref="O6:O19" si="2">L6-G6</f>
        <v>17677</v>
      </c>
      <c r="P6" s="240">
        <f t="shared" ref="P6:P19" si="3">L6/G6-1</f>
        <v>0.18946815580183918</v>
      </c>
      <c r="Q6" s="252">
        <f t="shared" ref="Q6:Q19" si="4">L6-B6</f>
        <v>36824</v>
      </c>
      <c r="R6" s="241">
        <f t="shared" ref="R6:R19" si="5">L6/B6-1</f>
        <v>0.4966082723092069</v>
      </c>
      <c r="T6"/>
      <c r="U6"/>
      <c r="V6"/>
      <c r="W6"/>
      <c r="X6"/>
      <c r="Y6"/>
      <c r="Z6"/>
      <c r="AA6"/>
      <c r="AB6"/>
    </row>
    <row r="7" spans="1:28" ht="17.25" customHeight="1" x14ac:dyDescent="0.25">
      <c r="A7" s="99" t="s">
        <v>17</v>
      </c>
      <c r="B7" s="114">
        <v>94809</v>
      </c>
      <c r="C7" s="114">
        <v>97190</v>
      </c>
      <c r="D7" s="114">
        <v>100349</v>
      </c>
      <c r="E7" s="114">
        <v>104329</v>
      </c>
      <c r="F7" s="114">
        <v>109650</v>
      </c>
      <c r="G7" s="114">
        <v>115005</v>
      </c>
      <c r="H7" s="114">
        <v>120393</v>
      </c>
      <c r="I7" s="114">
        <v>125416</v>
      </c>
      <c r="J7" s="114">
        <v>129519</v>
      </c>
      <c r="K7" s="114">
        <v>133141</v>
      </c>
      <c r="L7" s="114">
        <v>136710</v>
      </c>
      <c r="M7" s="461">
        <f t="shared" si="0"/>
        <v>3569</v>
      </c>
      <c r="N7" s="240">
        <f t="shared" si="1"/>
        <v>2.6806167897191591E-2</v>
      </c>
      <c r="O7" s="252">
        <f t="shared" si="2"/>
        <v>21705</v>
      </c>
      <c r="P7" s="240">
        <f t="shared" si="3"/>
        <v>0.18873092474240249</v>
      </c>
      <c r="Q7" s="252">
        <f t="shared" si="4"/>
        <v>41901</v>
      </c>
      <c r="R7" s="241">
        <f t="shared" si="5"/>
        <v>0.44195171344492601</v>
      </c>
      <c r="T7"/>
      <c r="U7"/>
      <c r="V7"/>
      <c r="W7"/>
      <c r="X7"/>
      <c r="Y7"/>
      <c r="Z7"/>
      <c r="AA7"/>
      <c r="AB7"/>
    </row>
    <row r="8" spans="1:28" ht="17.25" customHeight="1" x14ac:dyDescent="0.25">
      <c r="A8" s="99" t="s">
        <v>18</v>
      </c>
      <c r="B8" s="114">
        <v>49590</v>
      </c>
      <c r="C8" s="114">
        <v>49737</v>
      </c>
      <c r="D8" s="114">
        <v>50393</v>
      </c>
      <c r="E8" s="114">
        <v>51569</v>
      </c>
      <c r="F8" s="114">
        <v>52741</v>
      </c>
      <c r="G8" s="114">
        <v>54054</v>
      </c>
      <c r="H8" s="114">
        <v>55426</v>
      </c>
      <c r="I8" s="114">
        <v>56337</v>
      </c>
      <c r="J8" s="114">
        <v>57070</v>
      </c>
      <c r="K8" s="114">
        <v>57646</v>
      </c>
      <c r="L8" s="114">
        <v>58146</v>
      </c>
      <c r="M8" s="461">
        <f t="shared" si="0"/>
        <v>500</v>
      </c>
      <c r="N8" s="240">
        <f t="shared" si="1"/>
        <v>8.6736286993025491E-3</v>
      </c>
      <c r="O8" s="252">
        <f t="shared" si="2"/>
        <v>4092</v>
      </c>
      <c r="P8" s="240">
        <f t="shared" si="3"/>
        <v>7.5702075702075655E-2</v>
      </c>
      <c r="Q8" s="252">
        <f t="shared" si="4"/>
        <v>8556</v>
      </c>
      <c r="R8" s="241">
        <f t="shared" si="5"/>
        <v>0.17253478523895938</v>
      </c>
      <c r="T8"/>
      <c r="U8"/>
      <c r="V8"/>
      <c r="W8"/>
      <c r="X8"/>
      <c r="Y8"/>
      <c r="Z8"/>
      <c r="AA8"/>
      <c r="AB8"/>
    </row>
    <row r="9" spans="1:28" ht="17.25" customHeight="1" x14ac:dyDescent="0.25">
      <c r="A9" s="99" t="s">
        <v>19</v>
      </c>
      <c r="B9" s="114">
        <v>42078</v>
      </c>
      <c r="C9" s="114">
        <v>42457</v>
      </c>
      <c r="D9" s="114">
        <v>43369</v>
      </c>
      <c r="E9" s="114">
        <v>44658</v>
      </c>
      <c r="F9" s="114">
        <v>46307</v>
      </c>
      <c r="G9" s="114">
        <v>47924</v>
      </c>
      <c r="H9" s="114">
        <v>49438</v>
      </c>
      <c r="I9" s="114">
        <v>50550</v>
      </c>
      <c r="J9" s="114">
        <v>51237</v>
      </c>
      <c r="K9" s="114">
        <v>51990</v>
      </c>
      <c r="L9" s="114">
        <v>52501</v>
      </c>
      <c r="M9" s="461">
        <f t="shared" si="0"/>
        <v>511</v>
      </c>
      <c r="N9" s="240">
        <f t="shared" si="1"/>
        <v>9.8288132333141931E-3</v>
      </c>
      <c r="O9" s="252">
        <f t="shared" si="2"/>
        <v>4577</v>
      </c>
      <c r="P9" s="240">
        <f t="shared" si="3"/>
        <v>9.5505383523912801E-2</v>
      </c>
      <c r="Q9" s="252">
        <f t="shared" si="4"/>
        <v>10423</v>
      </c>
      <c r="R9" s="241">
        <f t="shared" si="5"/>
        <v>0.2477066400494321</v>
      </c>
      <c r="T9"/>
      <c r="U9"/>
      <c r="V9"/>
      <c r="W9"/>
      <c r="X9"/>
      <c r="Y9"/>
      <c r="Z9"/>
      <c r="AA9"/>
      <c r="AB9"/>
    </row>
    <row r="10" spans="1:28" ht="17.25" customHeight="1" x14ac:dyDescent="0.25">
      <c r="A10" s="99" t="s">
        <v>20</v>
      </c>
      <c r="B10" s="114">
        <v>23235</v>
      </c>
      <c r="C10" s="114">
        <v>22899</v>
      </c>
      <c r="D10" s="114">
        <v>23065</v>
      </c>
      <c r="E10" s="114">
        <v>23345</v>
      </c>
      <c r="F10" s="114">
        <v>23935</v>
      </c>
      <c r="G10" s="114">
        <v>24359</v>
      </c>
      <c r="H10" s="114">
        <v>24845</v>
      </c>
      <c r="I10" s="114">
        <v>25002</v>
      </c>
      <c r="J10" s="114">
        <v>25185</v>
      </c>
      <c r="K10" s="114">
        <v>25167</v>
      </c>
      <c r="L10" s="114">
        <v>25151</v>
      </c>
      <c r="M10" s="461">
        <f t="shared" si="0"/>
        <v>-16</v>
      </c>
      <c r="N10" s="240">
        <f t="shared" si="1"/>
        <v>-6.3575316883224264E-4</v>
      </c>
      <c r="O10" s="252">
        <f t="shared" si="2"/>
        <v>792</v>
      </c>
      <c r="P10" s="240">
        <f t="shared" si="3"/>
        <v>3.2513649985631554E-2</v>
      </c>
      <c r="Q10" s="252">
        <f t="shared" si="4"/>
        <v>1916</v>
      </c>
      <c r="R10" s="241">
        <f t="shared" si="5"/>
        <v>8.2461803313965909E-2</v>
      </c>
      <c r="T10"/>
      <c r="U10"/>
      <c r="V10"/>
      <c r="W10"/>
      <c r="X10"/>
      <c r="Y10"/>
      <c r="Z10"/>
      <c r="AA10"/>
      <c r="AB10"/>
    </row>
    <row r="11" spans="1:28" ht="17.25" customHeight="1" x14ac:dyDescent="0.25">
      <c r="A11" s="99" t="s">
        <v>21</v>
      </c>
      <c r="B11" s="114">
        <v>68036</v>
      </c>
      <c r="C11" s="114">
        <v>68342</v>
      </c>
      <c r="D11" s="114">
        <v>69095</v>
      </c>
      <c r="E11" s="114">
        <v>70179</v>
      </c>
      <c r="F11" s="114">
        <v>71949</v>
      </c>
      <c r="G11" s="114">
        <v>73600</v>
      </c>
      <c r="H11" s="114">
        <v>74974</v>
      </c>
      <c r="I11" s="114">
        <v>76079</v>
      </c>
      <c r="J11" s="114">
        <v>76391</v>
      </c>
      <c r="K11" s="114">
        <v>76107</v>
      </c>
      <c r="L11" s="114">
        <v>75890</v>
      </c>
      <c r="M11" s="461">
        <f t="shared" si="0"/>
        <v>-217</v>
      </c>
      <c r="N11" s="240">
        <f t="shared" si="1"/>
        <v>-2.8512488995755536E-3</v>
      </c>
      <c r="O11" s="252">
        <f t="shared" si="2"/>
        <v>2290</v>
      </c>
      <c r="P11" s="240">
        <f t="shared" si="3"/>
        <v>3.1114130434782616E-2</v>
      </c>
      <c r="Q11" s="252">
        <f t="shared" si="4"/>
        <v>7854</v>
      </c>
      <c r="R11" s="241">
        <f t="shared" si="5"/>
        <v>0.11543888529601976</v>
      </c>
      <c r="T11"/>
      <c r="U11"/>
      <c r="V11"/>
      <c r="W11"/>
      <c r="X11"/>
      <c r="Y11"/>
      <c r="Z11"/>
      <c r="AA11"/>
      <c r="AB11"/>
    </row>
    <row r="12" spans="1:28" ht="17.25" customHeight="1" x14ac:dyDescent="0.25">
      <c r="A12" s="99" t="s">
        <v>22</v>
      </c>
      <c r="B12" s="114">
        <v>35206</v>
      </c>
      <c r="C12" s="114">
        <v>35350</v>
      </c>
      <c r="D12" s="114">
        <v>35628</v>
      </c>
      <c r="E12" s="114">
        <v>36499</v>
      </c>
      <c r="F12" s="114">
        <v>37561</v>
      </c>
      <c r="G12" s="114">
        <v>38826</v>
      </c>
      <c r="H12" s="114">
        <v>39911</v>
      </c>
      <c r="I12" s="114">
        <v>40722</v>
      </c>
      <c r="J12" s="114">
        <v>41124</v>
      </c>
      <c r="K12" s="114">
        <v>41663</v>
      </c>
      <c r="L12" s="114">
        <v>41772</v>
      </c>
      <c r="M12" s="461">
        <f t="shared" si="0"/>
        <v>109</v>
      </c>
      <c r="N12" s="240">
        <f t="shared" si="1"/>
        <v>2.6162302282601857E-3</v>
      </c>
      <c r="O12" s="252">
        <f t="shared" si="2"/>
        <v>2946</v>
      </c>
      <c r="P12" s="240">
        <f t="shared" si="3"/>
        <v>7.5876989646113335E-2</v>
      </c>
      <c r="Q12" s="252">
        <f t="shared" si="4"/>
        <v>6566</v>
      </c>
      <c r="R12" s="241">
        <f t="shared" si="5"/>
        <v>0.18650230074419127</v>
      </c>
      <c r="T12"/>
      <c r="U12"/>
      <c r="V12"/>
      <c r="W12"/>
      <c r="X12"/>
      <c r="Y12"/>
      <c r="Z12"/>
      <c r="AA12"/>
      <c r="AB12"/>
    </row>
    <row r="13" spans="1:28" ht="17.25" customHeight="1" x14ac:dyDescent="0.25">
      <c r="A13" s="99" t="s">
        <v>23</v>
      </c>
      <c r="B13" s="114">
        <v>43621</v>
      </c>
      <c r="C13" s="114">
        <v>43494</v>
      </c>
      <c r="D13" s="114">
        <v>44065</v>
      </c>
      <c r="E13" s="114">
        <v>44898</v>
      </c>
      <c r="F13" s="114">
        <v>46045</v>
      </c>
      <c r="G13" s="114">
        <v>47126</v>
      </c>
      <c r="H13" s="114">
        <v>48324</v>
      </c>
      <c r="I13" s="114">
        <v>48917</v>
      </c>
      <c r="J13" s="114">
        <v>49569</v>
      </c>
      <c r="K13" s="114">
        <v>49725</v>
      </c>
      <c r="L13" s="114">
        <v>49850</v>
      </c>
      <c r="M13" s="461">
        <f t="shared" si="0"/>
        <v>125</v>
      </c>
      <c r="N13" s="240">
        <f t="shared" si="1"/>
        <v>2.513826043237799E-3</v>
      </c>
      <c r="O13" s="252">
        <f t="shared" si="2"/>
        <v>2724</v>
      </c>
      <c r="P13" s="240">
        <f t="shared" si="3"/>
        <v>5.7802486949878995E-2</v>
      </c>
      <c r="Q13" s="252">
        <f t="shared" si="4"/>
        <v>6229</v>
      </c>
      <c r="R13" s="241">
        <f t="shared" si="5"/>
        <v>0.14279819353063883</v>
      </c>
      <c r="T13"/>
      <c r="U13"/>
      <c r="V13"/>
      <c r="W13"/>
      <c r="X13"/>
      <c r="Y13"/>
      <c r="Z13"/>
      <c r="AA13"/>
      <c r="AB13"/>
    </row>
    <row r="14" spans="1:28" ht="17.25" customHeight="1" x14ac:dyDescent="0.25">
      <c r="A14" s="99" t="s">
        <v>24</v>
      </c>
      <c r="B14" s="114">
        <v>40955</v>
      </c>
      <c r="C14" s="114">
        <v>41184</v>
      </c>
      <c r="D14" s="114">
        <v>41505</v>
      </c>
      <c r="E14" s="114">
        <v>42295</v>
      </c>
      <c r="F14" s="114">
        <v>43155</v>
      </c>
      <c r="G14" s="114">
        <v>44013</v>
      </c>
      <c r="H14" s="114">
        <v>44988</v>
      </c>
      <c r="I14" s="114">
        <v>45746</v>
      </c>
      <c r="J14" s="114">
        <v>46496</v>
      </c>
      <c r="K14" s="114">
        <v>47028</v>
      </c>
      <c r="L14" s="114">
        <v>47454</v>
      </c>
      <c r="M14" s="461">
        <f t="shared" si="0"/>
        <v>426</v>
      </c>
      <c r="N14" s="240">
        <f t="shared" si="1"/>
        <v>9.0584332737944084E-3</v>
      </c>
      <c r="O14" s="252">
        <f t="shared" si="2"/>
        <v>3441</v>
      </c>
      <c r="P14" s="240">
        <f t="shared" si="3"/>
        <v>7.8181446390839016E-2</v>
      </c>
      <c r="Q14" s="252">
        <f t="shared" si="4"/>
        <v>6499</v>
      </c>
      <c r="R14" s="241">
        <f t="shared" si="5"/>
        <v>0.1586863630814308</v>
      </c>
      <c r="T14"/>
      <c r="U14"/>
      <c r="V14"/>
      <c r="W14"/>
      <c r="X14"/>
      <c r="Y14"/>
      <c r="Z14"/>
      <c r="AA14"/>
      <c r="AB14"/>
    </row>
    <row r="15" spans="1:28" ht="17.25" customHeight="1" x14ac:dyDescent="0.25">
      <c r="A15" s="99" t="s">
        <v>25</v>
      </c>
      <c r="B15" s="114">
        <v>41173</v>
      </c>
      <c r="C15" s="114">
        <v>41009</v>
      </c>
      <c r="D15" s="114">
        <v>41167</v>
      </c>
      <c r="E15" s="114">
        <v>41568</v>
      </c>
      <c r="F15" s="114">
        <v>42428</v>
      </c>
      <c r="G15" s="114">
        <v>43109</v>
      </c>
      <c r="H15" s="114">
        <v>43876</v>
      </c>
      <c r="I15" s="114">
        <v>44319</v>
      </c>
      <c r="J15" s="114">
        <v>44729</v>
      </c>
      <c r="K15" s="114">
        <v>45179</v>
      </c>
      <c r="L15" s="114">
        <v>45419</v>
      </c>
      <c r="M15" s="461">
        <f t="shared" si="0"/>
        <v>240</v>
      </c>
      <c r="N15" s="240">
        <f t="shared" si="1"/>
        <v>5.3122025719913868E-3</v>
      </c>
      <c r="O15" s="252">
        <f t="shared" si="2"/>
        <v>2310</v>
      </c>
      <c r="P15" s="240">
        <f t="shared" si="3"/>
        <v>5.3585098239346873E-2</v>
      </c>
      <c r="Q15" s="252">
        <f t="shared" si="4"/>
        <v>4246</v>
      </c>
      <c r="R15" s="241">
        <f t="shared" si="5"/>
        <v>0.10312583489179805</v>
      </c>
      <c r="T15"/>
      <c r="U15"/>
      <c r="V15"/>
      <c r="W15"/>
      <c r="X15"/>
      <c r="Y15"/>
      <c r="Z15"/>
      <c r="AA15"/>
      <c r="AB15"/>
    </row>
    <row r="16" spans="1:28" ht="17.25" customHeight="1" x14ac:dyDescent="0.25">
      <c r="A16" s="99" t="s">
        <v>26</v>
      </c>
      <c r="B16" s="114">
        <v>84974</v>
      </c>
      <c r="C16" s="114">
        <v>85672</v>
      </c>
      <c r="D16" s="114">
        <v>87444</v>
      </c>
      <c r="E16" s="114">
        <v>89755</v>
      </c>
      <c r="F16" s="114">
        <v>92481</v>
      </c>
      <c r="G16" s="114">
        <v>95654</v>
      </c>
      <c r="H16" s="114">
        <v>98990</v>
      </c>
      <c r="I16" s="114">
        <v>101540</v>
      </c>
      <c r="J16" s="114">
        <v>103570</v>
      </c>
      <c r="K16" s="114">
        <v>105272</v>
      </c>
      <c r="L16" s="114">
        <v>106890</v>
      </c>
      <c r="M16" s="461">
        <f t="shared" si="0"/>
        <v>1618</v>
      </c>
      <c r="N16" s="240">
        <f t="shared" si="1"/>
        <v>1.5369708944448668E-2</v>
      </c>
      <c r="O16" s="252">
        <f t="shared" si="2"/>
        <v>11236</v>
      </c>
      <c r="P16" s="240">
        <f t="shared" si="3"/>
        <v>0.11746503021305954</v>
      </c>
      <c r="Q16" s="252">
        <f t="shared" si="4"/>
        <v>21916</v>
      </c>
      <c r="R16" s="241">
        <f t="shared" si="5"/>
        <v>0.25791418551556955</v>
      </c>
      <c r="T16"/>
      <c r="U16"/>
      <c r="V16"/>
      <c r="W16"/>
      <c r="X16"/>
      <c r="Y16"/>
      <c r="Z16"/>
      <c r="AA16"/>
      <c r="AB16"/>
    </row>
    <row r="17" spans="1:28" ht="17.25" customHeight="1" x14ac:dyDescent="0.25">
      <c r="A17" s="99" t="s">
        <v>27</v>
      </c>
      <c r="B17" s="114">
        <v>48610</v>
      </c>
      <c r="C17" s="114">
        <v>48677</v>
      </c>
      <c r="D17" s="114">
        <v>49257</v>
      </c>
      <c r="E17" s="114">
        <v>50243</v>
      </c>
      <c r="F17" s="114">
        <v>51504</v>
      </c>
      <c r="G17" s="114">
        <v>52899</v>
      </c>
      <c r="H17" s="114">
        <v>54226</v>
      </c>
      <c r="I17" s="114">
        <v>55049</v>
      </c>
      <c r="J17" s="114">
        <v>55292</v>
      </c>
      <c r="K17" s="114">
        <v>55684</v>
      </c>
      <c r="L17" s="114">
        <v>55948</v>
      </c>
      <c r="M17" s="461">
        <f t="shared" si="0"/>
        <v>264</v>
      </c>
      <c r="N17" s="240">
        <f t="shared" si="1"/>
        <v>4.7410387184829705E-3</v>
      </c>
      <c r="O17" s="252">
        <f t="shared" si="2"/>
        <v>3049</v>
      </c>
      <c r="P17" s="240">
        <f t="shared" si="3"/>
        <v>5.7638140607572996E-2</v>
      </c>
      <c r="Q17" s="252">
        <f t="shared" si="4"/>
        <v>7338</v>
      </c>
      <c r="R17" s="241">
        <f t="shared" si="5"/>
        <v>0.15095659329356104</v>
      </c>
      <c r="T17"/>
      <c r="U17"/>
      <c r="V17"/>
      <c r="W17"/>
      <c r="X17"/>
      <c r="Y17"/>
      <c r="Z17"/>
      <c r="AA17"/>
      <c r="AB17"/>
    </row>
    <row r="18" spans="1:28" ht="17.25" customHeight="1" x14ac:dyDescent="0.25">
      <c r="A18" s="99" t="s">
        <v>28</v>
      </c>
      <c r="B18" s="114">
        <v>45816</v>
      </c>
      <c r="C18" s="114">
        <v>45791</v>
      </c>
      <c r="D18" s="114">
        <v>46183</v>
      </c>
      <c r="E18" s="114">
        <v>46938</v>
      </c>
      <c r="F18" s="114">
        <v>48123</v>
      </c>
      <c r="G18" s="114">
        <v>48866</v>
      </c>
      <c r="H18" s="114">
        <v>49411</v>
      </c>
      <c r="I18" s="114">
        <v>50107</v>
      </c>
      <c r="J18" s="114">
        <v>50411</v>
      </c>
      <c r="K18" s="114">
        <v>50760</v>
      </c>
      <c r="L18" s="114">
        <v>50813</v>
      </c>
      <c r="M18" s="461">
        <f t="shared" si="0"/>
        <v>53</v>
      </c>
      <c r="N18" s="240">
        <f t="shared" si="1"/>
        <v>1.044129235618696E-3</v>
      </c>
      <c r="O18" s="252">
        <f t="shared" si="2"/>
        <v>1947</v>
      </c>
      <c r="P18" s="240">
        <f t="shared" si="3"/>
        <v>3.9843654074407597E-2</v>
      </c>
      <c r="Q18" s="252">
        <f t="shared" si="4"/>
        <v>4997</v>
      </c>
      <c r="R18" s="241">
        <f t="shared" si="5"/>
        <v>0.10906670158896459</v>
      </c>
      <c r="T18"/>
      <c r="U18"/>
      <c r="V18"/>
      <c r="W18"/>
      <c r="X18"/>
      <c r="Y18"/>
      <c r="Z18"/>
      <c r="AA18"/>
      <c r="AB18"/>
    </row>
    <row r="19" spans="1:28" ht="17.25" customHeight="1" thickBot="1" x14ac:dyDescent="0.3">
      <c r="A19" s="98" t="s">
        <v>29</v>
      </c>
      <c r="B19" s="127">
        <v>97232</v>
      </c>
      <c r="C19" s="127">
        <v>96651</v>
      </c>
      <c r="D19" s="127">
        <v>97120</v>
      </c>
      <c r="E19" s="127">
        <v>98137</v>
      </c>
      <c r="F19" s="127">
        <v>100074</v>
      </c>
      <c r="G19" s="127">
        <v>101518</v>
      </c>
      <c r="H19" s="127">
        <v>103260</v>
      </c>
      <c r="I19" s="127">
        <v>104247</v>
      </c>
      <c r="J19" s="127">
        <v>104448</v>
      </c>
      <c r="K19" s="127">
        <v>104946</v>
      </c>
      <c r="L19" s="127">
        <v>104829</v>
      </c>
      <c r="M19" s="462">
        <f t="shared" si="0"/>
        <v>-117</v>
      </c>
      <c r="N19" s="244">
        <f t="shared" si="1"/>
        <v>-1.114859070379004E-3</v>
      </c>
      <c r="O19" s="253">
        <f t="shared" si="2"/>
        <v>3311</v>
      </c>
      <c r="P19" s="244">
        <f t="shared" si="3"/>
        <v>3.2614905731003452E-2</v>
      </c>
      <c r="Q19" s="253">
        <f t="shared" si="4"/>
        <v>7597</v>
      </c>
      <c r="R19" s="245">
        <f t="shared" si="5"/>
        <v>7.8132713509955654E-2</v>
      </c>
      <c r="T19"/>
      <c r="U19"/>
      <c r="V19"/>
      <c r="W19"/>
      <c r="X19"/>
      <c r="Y19"/>
      <c r="Z19"/>
      <c r="AA19"/>
      <c r="AB19"/>
    </row>
    <row r="20" spans="1:28" s="17" customFormat="1" ht="17.25" customHeight="1" x14ac:dyDescent="0.25">
      <c r="A20" s="107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</row>
    <row r="21" spans="1:28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28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28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28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28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28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28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5"/>
  <dimension ref="A1:AC27"/>
  <sheetViews>
    <sheetView zoomScaleNormal="100" workbookViewId="0"/>
  </sheetViews>
  <sheetFormatPr defaultColWidth="9.140625" defaultRowHeight="15" x14ac:dyDescent="0.25"/>
  <cols>
    <col min="1" max="1" width="18" style="109" customWidth="1"/>
    <col min="2" max="12" width="6.7109375" style="109" customWidth="1"/>
    <col min="13" max="13" width="7" style="109" customWidth="1"/>
    <col min="14" max="14" width="5.7109375" style="109" customWidth="1"/>
    <col min="15" max="15" width="6.7109375" style="109" customWidth="1"/>
    <col min="16" max="16" width="6.42578125" style="109" customWidth="1"/>
    <col min="17" max="17" width="6.7109375" style="109" customWidth="1"/>
    <col min="18" max="18" width="6.42578125" style="109" customWidth="1"/>
    <col min="19" max="16384" width="9.140625" style="109"/>
  </cols>
  <sheetData>
    <row r="1" spans="1:29" s="26" customFormat="1" ht="17.25" customHeight="1" x14ac:dyDescent="0.2">
      <c r="A1" s="80" t="s">
        <v>259</v>
      </c>
      <c r="B1" s="82"/>
      <c r="C1" s="82"/>
      <c r="D1" s="82"/>
      <c r="E1" s="31"/>
      <c r="F1" s="31"/>
      <c r="G1" s="31"/>
      <c r="H1" s="31"/>
      <c r="I1" s="31"/>
      <c r="M1" s="261"/>
    </row>
    <row r="2" spans="1:29" ht="17.25" customHeight="1" thickBot="1" x14ac:dyDescent="0.3">
      <c r="A2" s="181" t="s">
        <v>89</v>
      </c>
      <c r="B2" s="107"/>
      <c r="C2" s="107"/>
    </row>
    <row r="3" spans="1:29" ht="24" customHeight="1" x14ac:dyDescent="0.25">
      <c r="A3" s="739" t="s">
        <v>86</v>
      </c>
      <c r="B3" s="741" t="s">
        <v>94</v>
      </c>
      <c r="C3" s="742"/>
      <c r="D3" s="742"/>
      <c r="E3" s="742"/>
      <c r="F3" s="742"/>
      <c r="G3" s="742"/>
      <c r="H3" s="742"/>
      <c r="I3" s="742"/>
      <c r="J3" s="742"/>
      <c r="K3" s="742"/>
      <c r="L3" s="743"/>
      <c r="M3" s="749" t="s">
        <v>250</v>
      </c>
      <c r="N3" s="744"/>
      <c r="O3" s="750" t="s">
        <v>251</v>
      </c>
      <c r="P3" s="744"/>
      <c r="Q3" s="750" t="s">
        <v>252</v>
      </c>
      <c r="R3" s="751"/>
    </row>
    <row r="4" spans="1:29" ht="17.25" customHeight="1" thickBot="1" x14ac:dyDescent="0.3">
      <c r="A4" s="740"/>
      <c r="B4" s="316" t="s">
        <v>6</v>
      </c>
      <c r="C4" s="316" t="s">
        <v>7</v>
      </c>
      <c r="D4" s="316" t="s">
        <v>8</v>
      </c>
      <c r="E4" s="316" t="s">
        <v>9</v>
      </c>
      <c r="F4" s="316" t="s">
        <v>10</v>
      </c>
      <c r="G4" s="316" t="s">
        <v>11</v>
      </c>
      <c r="H4" s="316" t="s">
        <v>12</v>
      </c>
      <c r="I4" s="317" t="s">
        <v>55</v>
      </c>
      <c r="J4" s="317" t="s">
        <v>85</v>
      </c>
      <c r="K4" s="317" t="s">
        <v>196</v>
      </c>
      <c r="L4" s="318" t="s">
        <v>249</v>
      </c>
      <c r="M4" s="319" t="s">
        <v>87</v>
      </c>
      <c r="N4" s="320" t="s">
        <v>88</v>
      </c>
      <c r="O4" s="321" t="s">
        <v>87</v>
      </c>
      <c r="P4" s="320" t="s">
        <v>88</v>
      </c>
      <c r="Q4" s="321" t="s">
        <v>87</v>
      </c>
      <c r="R4" s="351" t="s">
        <v>88</v>
      </c>
    </row>
    <row r="5" spans="1:29" ht="17.25" customHeight="1" x14ac:dyDescent="0.25">
      <c r="A5" s="97" t="s">
        <v>15</v>
      </c>
      <c r="B5" s="182">
        <v>58023</v>
      </c>
      <c r="C5" s="182">
        <v>57814.8</v>
      </c>
      <c r="D5" s="182">
        <v>57668.9</v>
      </c>
      <c r="E5" s="182">
        <v>58269.1</v>
      </c>
      <c r="F5" s="182">
        <v>59128.7</v>
      </c>
      <c r="G5" s="182">
        <v>60220.7</v>
      </c>
      <c r="H5" s="182">
        <v>61634.9</v>
      </c>
      <c r="I5" s="182">
        <v>63004.800000000003</v>
      </c>
      <c r="J5" s="182">
        <v>64345.3</v>
      </c>
      <c r="K5" s="182">
        <v>67040.899999999994</v>
      </c>
      <c r="L5" s="183">
        <v>69534.899999999994</v>
      </c>
      <c r="M5" s="247">
        <f>L5-K5</f>
        <v>2494</v>
      </c>
      <c r="N5" s="248">
        <f>L5/K5-1</f>
        <v>3.7201171225326624E-2</v>
      </c>
      <c r="O5" s="251">
        <f>L5-G5</f>
        <v>9314.1999999999971</v>
      </c>
      <c r="P5" s="248">
        <f>L5/G5-1</f>
        <v>0.15466774713678189</v>
      </c>
      <c r="Q5" s="251">
        <f>L5-B5</f>
        <v>11511.899999999994</v>
      </c>
      <c r="R5" s="237">
        <f>L5/B5-1</f>
        <v>0.19840235768574521</v>
      </c>
      <c r="T5"/>
      <c r="U5"/>
      <c r="V5"/>
      <c r="W5"/>
      <c r="X5"/>
      <c r="Y5"/>
      <c r="Z5"/>
      <c r="AA5"/>
      <c r="AB5"/>
      <c r="AC5"/>
    </row>
    <row r="6" spans="1:29" ht="17.25" customHeight="1" x14ac:dyDescent="0.25">
      <c r="A6" s="99" t="s">
        <v>16</v>
      </c>
      <c r="B6" s="114">
        <v>5306.8</v>
      </c>
      <c r="C6" s="114">
        <v>5363.7</v>
      </c>
      <c r="D6" s="114">
        <v>5438.8</v>
      </c>
      <c r="E6" s="114">
        <v>5609.4</v>
      </c>
      <c r="F6" s="114">
        <v>5868.2</v>
      </c>
      <c r="G6" s="114">
        <v>6140.7</v>
      </c>
      <c r="H6" s="114">
        <v>6400.4</v>
      </c>
      <c r="I6" s="114">
        <v>6655.4</v>
      </c>
      <c r="J6" s="114">
        <v>6964.5</v>
      </c>
      <c r="K6" s="114">
        <v>7260.7</v>
      </c>
      <c r="L6" s="184">
        <v>7636.5</v>
      </c>
      <c r="M6" s="249">
        <f t="shared" ref="M6:M19" si="0">L6-K6</f>
        <v>375.80000000000018</v>
      </c>
      <c r="N6" s="240">
        <f t="shared" ref="N6:N19" si="1">L6/K6-1</f>
        <v>5.1758094949522881E-2</v>
      </c>
      <c r="O6" s="252">
        <f t="shared" ref="O6:O19" si="2">L6-G6</f>
        <v>1495.8000000000002</v>
      </c>
      <c r="P6" s="240">
        <f t="shared" ref="P6:P19" si="3">L6/G6-1</f>
        <v>0.24358786457569992</v>
      </c>
      <c r="Q6" s="252">
        <f t="shared" ref="Q6:Q19" si="4">L6-B6</f>
        <v>2329.6999999999998</v>
      </c>
      <c r="R6" s="241">
        <f t="shared" ref="R6:R19" si="5">L6/B6-1</f>
        <v>0.43900278887465127</v>
      </c>
      <c r="T6"/>
      <c r="U6"/>
      <c r="V6"/>
      <c r="W6"/>
      <c r="X6"/>
      <c r="Y6"/>
      <c r="Z6"/>
      <c r="AA6"/>
      <c r="AB6"/>
      <c r="AC6"/>
    </row>
    <row r="7" spans="1:29" ht="17.25" customHeight="1" x14ac:dyDescent="0.25">
      <c r="A7" s="99" t="s">
        <v>17</v>
      </c>
      <c r="B7" s="114">
        <v>6840.7</v>
      </c>
      <c r="C7" s="114">
        <v>6924</v>
      </c>
      <c r="D7" s="114">
        <v>6961.2</v>
      </c>
      <c r="E7" s="114">
        <v>7114.6</v>
      </c>
      <c r="F7" s="114">
        <v>7278.9</v>
      </c>
      <c r="G7" s="114">
        <v>7484.4</v>
      </c>
      <c r="H7" s="114">
        <v>7822.9</v>
      </c>
      <c r="I7" s="114">
        <v>8102.4</v>
      </c>
      <c r="J7" s="114">
        <v>8366.2000000000007</v>
      </c>
      <c r="K7" s="114">
        <v>8836.2999999999993</v>
      </c>
      <c r="L7" s="184">
        <v>9261.1</v>
      </c>
      <c r="M7" s="249">
        <f t="shared" si="0"/>
        <v>424.80000000000109</v>
      </c>
      <c r="N7" s="240">
        <f t="shared" si="1"/>
        <v>4.807442028903508E-2</v>
      </c>
      <c r="O7" s="252">
        <f t="shared" si="2"/>
        <v>1776.7000000000007</v>
      </c>
      <c r="P7" s="240">
        <f t="shared" si="3"/>
        <v>0.23738709849820983</v>
      </c>
      <c r="Q7" s="252">
        <f t="shared" si="4"/>
        <v>2420.4000000000005</v>
      </c>
      <c r="R7" s="241">
        <f t="shared" si="5"/>
        <v>0.35382343912172742</v>
      </c>
      <c r="T7"/>
      <c r="U7"/>
      <c r="V7"/>
      <c r="W7"/>
      <c r="X7"/>
      <c r="Y7"/>
      <c r="Z7"/>
      <c r="AA7"/>
      <c r="AB7"/>
      <c r="AC7"/>
    </row>
    <row r="8" spans="1:29" ht="17.25" customHeight="1" x14ac:dyDescent="0.25">
      <c r="A8" s="99" t="s">
        <v>18</v>
      </c>
      <c r="B8" s="114">
        <v>3600.1</v>
      </c>
      <c r="C8" s="114">
        <v>3580.5</v>
      </c>
      <c r="D8" s="114">
        <v>3553.9</v>
      </c>
      <c r="E8" s="114">
        <v>3589.1</v>
      </c>
      <c r="F8" s="114">
        <v>3626.5</v>
      </c>
      <c r="G8" s="114">
        <v>3694.1</v>
      </c>
      <c r="H8" s="114">
        <v>3779.3</v>
      </c>
      <c r="I8" s="114">
        <v>3852.9</v>
      </c>
      <c r="J8" s="114">
        <v>3910.5</v>
      </c>
      <c r="K8" s="114">
        <v>4061.9</v>
      </c>
      <c r="L8" s="184">
        <v>4181.3999999999996</v>
      </c>
      <c r="M8" s="249">
        <f t="shared" si="0"/>
        <v>119.49999999999955</v>
      </c>
      <c r="N8" s="240">
        <f t="shared" si="1"/>
        <v>2.9419729683153095E-2</v>
      </c>
      <c r="O8" s="252">
        <f t="shared" si="2"/>
        <v>487.29999999999973</v>
      </c>
      <c r="P8" s="240">
        <f t="shared" si="3"/>
        <v>0.13191305054005031</v>
      </c>
      <c r="Q8" s="252">
        <f t="shared" si="4"/>
        <v>581.29999999999973</v>
      </c>
      <c r="R8" s="241">
        <f t="shared" si="5"/>
        <v>0.16146773700730521</v>
      </c>
      <c r="T8"/>
      <c r="U8"/>
      <c r="V8"/>
      <c r="W8"/>
      <c r="X8"/>
      <c r="Y8"/>
      <c r="Z8"/>
      <c r="AA8"/>
      <c r="AB8"/>
      <c r="AC8"/>
    </row>
    <row r="9" spans="1:29" ht="17.25" customHeight="1" x14ac:dyDescent="0.25">
      <c r="A9" s="99" t="s">
        <v>19</v>
      </c>
      <c r="B9" s="114">
        <v>3094.1</v>
      </c>
      <c r="C9" s="114">
        <v>3111.9</v>
      </c>
      <c r="D9" s="114">
        <v>3105.2</v>
      </c>
      <c r="E9" s="114">
        <v>3149.3</v>
      </c>
      <c r="F9" s="114">
        <v>3193.6</v>
      </c>
      <c r="G9" s="114">
        <v>3251.9</v>
      </c>
      <c r="H9" s="114">
        <v>3322.1</v>
      </c>
      <c r="I9" s="114">
        <v>3400.5</v>
      </c>
      <c r="J9" s="114">
        <v>3445.5</v>
      </c>
      <c r="K9" s="114">
        <v>3577.2</v>
      </c>
      <c r="L9" s="184">
        <v>3696.9</v>
      </c>
      <c r="M9" s="249">
        <f t="shared" si="0"/>
        <v>119.70000000000027</v>
      </c>
      <c r="N9" s="240">
        <f t="shared" si="1"/>
        <v>3.346192552834637E-2</v>
      </c>
      <c r="O9" s="252">
        <f t="shared" si="2"/>
        <v>445</v>
      </c>
      <c r="P9" s="240">
        <f t="shared" si="3"/>
        <v>0.13684307635536141</v>
      </c>
      <c r="Q9" s="252">
        <f t="shared" si="4"/>
        <v>602.80000000000018</v>
      </c>
      <c r="R9" s="241">
        <f t="shared" si="5"/>
        <v>0.19482240393006056</v>
      </c>
      <c r="T9"/>
      <c r="U9"/>
      <c r="V9"/>
      <c r="W9"/>
      <c r="X9"/>
      <c r="Y9"/>
      <c r="Z9"/>
      <c r="AA9"/>
      <c r="AB9"/>
      <c r="AC9"/>
    </row>
    <row r="10" spans="1:29" ht="17.25" customHeight="1" x14ac:dyDescent="0.25">
      <c r="A10" s="99" t="s">
        <v>20</v>
      </c>
      <c r="B10" s="114">
        <v>1705.1</v>
      </c>
      <c r="C10" s="114">
        <v>1676.9</v>
      </c>
      <c r="D10" s="114">
        <v>1641.5</v>
      </c>
      <c r="E10" s="114">
        <v>1631.2</v>
      </c>
      <c r="F10" s="114">
        <v>1623.3</v>
      </c>
      <c r="G10" s="114">
        <v>1658.3</v>
      </c>
      <c r="H10" s="114">
        <v>1674.6</v>
      </c>
      <c r="I10" s="114">
        <v>1691.5</v>
      </c>
      <c r="J10" s="114">
        <v>1718.6</v>
      </c>
      <c r="K10" s="114">
        <v>1805.8</v>
      </c>
      <c r="L10" s="184">
        <v>1879.4</v>
      </c>
      <c r="M10" s="249">
        <f t="shared" si="0"/>
        <v>73.600000000000136</v>
      </c>
      <c r="N10" s="240">
        <f t="shared" si="1"/>
        <v>4.0757558976630914E-2</v>
      </c>
      <c r="O10" s="252">
        <f t="shared" si="2"/>
        <v>221.10000000000014</v>
      </c>
      <c r="P10" s="240">
        <f t="shared" si="3"/>
        <v>0.13332931315202323</v>
      </c>
      <c r="Q10" s="239">
        <f t="shared" si="4"/>
        <v>174.30000000000018</v>
      </c>
      <c r="R10" s="241">
        <f t="shared" si="5"/>
        <v>0.10222274353410365</v>
      </c>
      <c r="T10"/>
      <c r="U10"/>
      <c r="V10"/>
      <c r="W10"/>
      <c r="X10"/>
      <c r="Y10"/>
      <c r="Z10"/>
      <c r="AA10"/>
      <c r="AB10"/>
      <c r="AC10"/>
    </row>
    <row r="11" spans="1:29" ht="17.25" customHeight="1" x14ac:dyDescent="0.25">
      <c r="A11" s="99" t="s">
        <v>21</v>
      </c>
      <c r="B11" s="114">
        <v>4951</v>
      </c>
      <c r="C11" s="114">
        <v>4918.2</v>
      </c>
      <c r="D11" s="114">
        <v>4921.8</v>
      </c>
      <c r="E11" s="114">
        <v>4944.7</v>
      </c>
      <c r="F11" s="114">
        <v>4976</v>
      </c>
      <c r="G11" s="114">
        <v>5000.2</v>
      </c>
      <c r="H11" s="114">
        <v>5065.1000000000004</v>
      </c>
      <c r="I11" s="114">
        <v>5130.3999999999996</v>
      </c>
      <c r="J11" s="114">
        <v>5194.8</v>
      </c>
      <c r="K11" s="114">
        <v>5385.1</v>
      </c>
      <c r="L11" s="184">
        <v>5535.8</v>
      </c>
      <c r="M11" s="249">
        <f t="shared" si="0"/>
        <v>150.69999999999982</v>
      </c>
      <c r="N11" s="240">
        <f t="shared" si="1"/>
        <v>2.7984624240961153E-2</v>
      </c>
      <c r="O11" s="252">
        <f t="shared" si="2"/>
        <v>535.60000000000036</v>
      </c>
      <c r="P11" s="240">
        <f t="shared" si="3"/>
        <v>0.10711571537138531</v>
      </c>
      <c r="Q11" s="252">
        <f t="shared" si="4"/>
        <v>584.80000000000018</v>
      </c>
      <c r="R11" s="241">
        <f t="shared" si="5"/>
        <v>0.11811755200969509</v>
      </c>
      <c r="T11"/>
      <c r="U11"/>
      <c r="V11"/>
      <c r="W11"/>
      <c r="X11"/>
      <c r="Y11"/>
      <c r="Z11"/>
      <c r="AA11"/>
      <c r="AB11"/>
      <c r="AC11"/>
    </row>
    <row r="12" spans="1:29" ht="17.25" customHeight="1" x14ac:dyDescent="0.25">
      <c r="A12" s="99" t="s">
        <v>22</v>
      </c>
      <c r="B12" s="114">
        <v>2618.9</v>
      </c>
      <c r="C12" s="114">
        <v>2598.1999999999998</v>
      </c>
      <c r="D12" s="114">
        <v>2579</v>
      </c>
      <c r="E12" s="114">
        <v>2599.1999999999998</v>
      </c>
      <c r="F12" s="114">
        <v>2635.6</v>
      </c>
      <c r="G12" s="114">
        <v>2679.4</v>
      </c>
      <c r="H12" s="114">
        <v>2751.3</v>
      </c>
      <c r="I12" s="114">
        <v>2797.9</v>
      </c>
      <c r="J12" s="114">
        <v>2835.7</v>
      </c>
      <c r="K12" s="114">
        <v>2947.6</v>
      </c>
      <c r="L12" s="184">
        <v>3056.8</v>
      </c>
      <c r="M12" s="249">
        <f t="shared" si="0"/>
        <v>109.20000000000027</v>
      </c>
      <c r="N12" s="240">
        <f t="shared" si="1"/>
        <v>3.7047089157280499E-2</v>
      </c>
      <c r="O12" s="252">
        <f t="shared" si="2"/>
        <v>377.40000000000009</v>
      </c>
      <c r="P12" s="240">
        <f t="shared" si="3"/>
        <v>0.14085242964842881</v>
      </c>
      <c r="Q12" s="252">
        <f t="shared" si="4"/>
        <v>437.90000000000009</v>
      </c>
      <c r="R12" s="241">
        <f t="shared" si="5"/>
        <v>0.16720760624689768</v>
      </c>
      <c r="T12"/>
      <c r="U12"/>
      <c r="V12"/>
      <c r="W12"/>
      <c r="X12"/>
      <c r="Y12"/>
      <c r="Z12"/>
      <c r="AA12"/>
      <c r="AB12"/>
      <c r="AC12"/>
    </row>
    <row r="13" spans="1:29" ht="17.25" customHeight="1" x14ac:dyDescent="0.25">
      <c r="A13" s="99" t="s">
        <v>23</v>
      </c>
      <c r="B13" s="114">
        <v>3291</v>
      </c>
      <c r="C13" s="114">
        <v>3257.5</v>
      </c>
      <c r="D13" s="114">
        <v>3256.1</v>
      </c>
      <c r="E13" s="114">
        <v>3255.6</v>
      </c>
      <c r="F13" s="114">
        <v>3304</v>
      </c>
      <c r="G13" s="114">
        <v>3346.7</v>
      </c>
      <c r="H13" s="114">
        <v>3403.4</v>
      </c>
      <c r="I13" s="114">
        <v>3461.2</v>
      </c>
      <c r="J13" s="114">
        <v>3511.5</v>
      </c>
      <c r="K13" s="114">
        <v>3639</v>
      </c>
      <c r="L13" s="184">
        <v>3767.6</v>
      </c>
      <c r="M13" s="249">
        <f t="shared" si="0"/>
        <v>128.59999999999991</v>
      </c>
      <c r="N13" s="240">
        <f t="shared" si="1"/>
        <v>3.5339378950260958E-2</v>
      </c>
      <c r="O13" s="252">
        <f t="shared" si="2"/>
        <v>420.90000000000009</v>
      </c>
      <c r="P13" s="240">
        <f t="shared" si="3"/>
        <v>0.12576567962470486</v>
      </c>
      <c r="Q13" s="252">
        <f t="shared" si="4"/>
        <v>476.59999999999991</v>
      </c>
      <c r="R13" s="241">
        <f t="shared" si="5"/>
        <v>0.1448192038893954</v>
      </c>
      <c r="T13"/>
      <c r="U13"/>
      <c r="V13"/>
      <c r="W13"/>
      <c r="X13"/>
      <c r="Y13"/>
      <c r="Z13"/>
      <c r="AA13"/>
      <c r="AB13"/>
      <c r="AC13"/>
    </row>
    <row r="14" spans="1:29" ht="17.25" customHeight="1" x14ac:dyDescent="0.25">
      <c r="A14" s="99" t="s">
        <v>24</v>
      </c>
      <c r="B14" s="114">
        <v>2978.9</v>
      </c>
      <c r="C14" s="114">
        <v>2969</v>
      </c>
      <c r="D14" s="114">
        <v>2967.5</v>
      </c>
      <c r="E14" s="114">
        <v>2985.8</v>
      </c>
      <c r="F14" s="114">
        <v>3020.1</v>
      </c>
      <c r="G14" s="114">
        <v>3032.1</v>
      </c>
      <c r="H14" s="114">
        <v>3068.9</v>
      </c>
      <c r="I14" s="114">
        <v>3125.2</v>
      </c>
      <c r="J14" s="114">
        <v>3180.5</v>
      </c>
      <c r="K14" s="114">
        <v>3322.4</v>
      </c>
      <c r="L14" s="184">
        <v>3425.6</v>
      </c>
      <c r="M14" s="249">
        <f t="shared" si="0"/>
        <v>103.19999999999982</v>
      </c>
      <c r="N14" s="240">
        <f t="shared" si="1"/>
        <v>3.1061882976161748E-2</v>
      </c>
      <c r="O14" s="252">
        <f t="shared" si="2"/>
        <v>393.5</v>
      </c>
      <c r="P14" s="240">
        <f t="shared" si="3"/>
        <v>0.12977804162131856</v>
      </c>
      <c r="Q14" s="252">
        <f t="shared" si="4"/>
        <v>446.69999999999982</v>
      </c>
      <c r="R14" s="241">
        <f t="shared" si="5"/>
        <v>0.14995468125818245</v>
      </c>
      <c r="T14"/>
      <c r="U14"/>
      <c r="V14"/>
      <c r="W14"/>
      <c r="X14"/>
      <c r="Y14"/>
      <c r="Z14"/>
      <c r="AA14"/>
      <c r="AB14"/>
      <c r="AC14"/>
    </row>
    <row r="15" spans="1:29" ht="17.25" customHeight="1" x14ac:dyDescent="0.25">
      <c r="A15" s="99" t="s">
        <v>25</v>
      </c>
      <c r="B15" s="114">
        <v>3090</v>
      </c>
      <c r="C15" s="114">
        <v>3047.9</v>
      </c>
      <c r="D15" s="114">
        <v>3000.7</v>
      </c>
      <c r="E15" s="114">
        <v>2998.6</v>
      </c>
      <c r="F15" s="114">
        <v>3030</v>
      </c>
      <c r="G15" s="114">
        <v>3070.3</v>
      </c>
      <c r="H15" s="114">
        <v>3092.7</v>
      </c>
      <c r="I15" s="114">
        <v>3159.2</v>
      </c>
      <c r="J15" s="114">
        <v>3195.9</v>
      </c>
      <c r="K15" s="114">
        <v>3303.7</v>
      </c>
      <c r="L15" s="184">
        <v>3400.1</v>
      </c>
      <c r="M15" s="249">
        <f t="shared" si="0"/>
        <v>96.400000000000091</v>
      </c>
      <c r="N15" s="240">
        <f t="shared" si="1"/>
        <v>2.9179404909646767E-2</v>
      </c>
      <c r="O15" s="252">
        <f t="shared" si="2"/>
        <v>329.79999999999973</v>
      </c>
      <c r="P15" s="240">
        <f t="shared" si="3"/>
        <v>0.10741621339934193</v>
      </c>
      <c r="Q15" s="252">
        <f t="shared" si="4"/>
        <v>310.09999999999991</v>
      </c>
      <c r="R15" s="241">
        <f t="shared" si="5"/>
        <v>0.10035598705501614</v>
      </c>
      <c r="T15"/>
      <c r="U15"/>
      <c r="V15"/>
      <c r="W15"/>
      <c r="X15"/>
      <c r="Y15"/>
      <c r="Z15"/>
      <c r="AA15"/>
      <c r="AB15"/>
      <c r="AC15"/>
    </row>
    <row r="16" spans="1:29" ht="17.25" customHeight="1" x14ac:dyDescent="0.25">
      <c r="A16" s="99" t="s">
        <v>26</v>
      </c>
      <c r="B16" s="114">
        <v>6335.7</v>
      </c>
      <c r="C16" s="114">
        <v>6276.9</v>
      </c>
      <c r="D16" s="114">
        <v>6293.9</v>
      </c>
      <c r="E16" s="114">
        <v>6385.6</v>
      </c>
      <c r="F16" s="114">
        <v>6449.9</v>
      </c>
      <c r="G16" s="114">
        <v>6617.1</v>
      </c>
      <c r="H16" s="114">
        <v>6792</v>
      </c>
      <c r="I16" s="114">
        <v>6983.9</v>
      </c>
      <c r="J16" s="114">
        <v>7153.3</v>
      </c>
      <c r="K16" s="114">
        <v>7483.7</v>
      </c>
      <c r="L16" s="184">
        <v>7745.3</v>
      </c>
      <c r="M16" s="249">
        <f t="shared" si="0"/>
        <v>261.60000000000036</v>
      </c>
      <c r="N16" s="240">
        <f t="shared" si="1"/>
        <v>3.4955970976923156E-2</v>
      </c>
      <c r="O16" s="252">
        <f t="shared" si="2"/>
        <v>1128.1999999999998</v>
      </c>
      <c r="P16" s="240">
        <f t="shared" si="3"/>
        <v>0.1704976500279578</v>
      </c>
      <c r="Q16" s="252">
        <f t="shared" si="4"/>
        <v>1409.6000000000004</v>
      </c>
      <c r="R16" s="241">
        <f t="shared" si="5"/>
        <v>0.22248528181574256</v>
      </c>
      <c r="T16"/>
      <c r="U16"/>
      <c r="V16"/>
      <c r="W16"/>
      <c r="X16"/>
      <c r="Y16"/>
      <c r="Z16"/>
      <c r="AA16"/>
      <c r="AB16"/>
      <c r="AC16"/>
    </row>
    <row r="17" spans="1:29" ht="17.25" customHeight="1" x14ac:dyDescent="0.25">
      <c r="A17" s="99" t="s">
        <v>27</v>
      </c>
      <c r="B17" s="114">
        <v>3681.7</v>
      </c>
      <c r="C17" s="114">
        <v>3655.5</v>
      </c>
      <c r="D17" s="114">
        <v>3619.2</v>
      </c>
      <c r="E17" s="114">
        <v>3657.5</v>
      </c>
      <c r="F17" s="114">
        <v>3680.8</v>
      </c>
      <c r="G17" s="114">
        <v>3729</v>
      </c>
      <c r="H17" s="114">
        <v>3810.3</v>
      </c>
      <c r="I17" s="114">
        <v>3870</v>
      </c>
      <c r="J17" s="114">
        <v>3926.9</v>
      </c>
      <c r="K17" s="114">
        <v>4066.1</v>
      </c>
      <c r="L17" s="184">
        <v>4240.2</v>
      </c>
      <c r="M17" s="249">
        <f t="shared" si="0"/>
        <v>174.09999999999991</v>
      </c>
      <c r="N17" s="240">
        <f t="shared" si="1"/>
        <v>4.2817441774673393E-2</v>
      </c>
      <c r="O17" s="252">
        <f t="shared" si="2"/>
        <v>511.19999999999982</v>
      </c>
      <c r="P17" s="240">
        <f t="shared" si="3"/>
        <v>0.13708769106999186</v>
      </c>
      <c r="Q17" s="252">
        <f t="shared" si="4"/>
        <v>558.5</v>
      </c>
      <c r="R17" s="241">
        <f t="shared" si="5"/>
        <v>0.15169622728630805</v>
      </c>
      <c r="T17"/>
      <c r="U17"/>
      <c r="V17"/>
      <c r="W17"/>
      <c r="X17"/>
      <c r="Y17"/>
      <c r="Z17"/>
      <c r="AA17"/>
      <c r="AB17"/>
      <c r="AC17"/>
    </row>
    <row r="18" spans="1:29" ht="17.25" customHeight="1" x14ac:dyDescent="0.25">
      <c r="A18" s="99" t="s">
        <v>28</v>
      </c>
      <c r="B18" s="114">
        <v>3457.4</v>
      </c>
      <c r="C18" s="114">
        <v>3438.5</v>
      </c>
      <c r="D18" s="114">
        <v>3421.6</v>
      </c>
      <c r="E18" s="114">
        <v>3432.6</v>
      </c>
      <c r="F18" s="114">
        <v>3449.4</v>
      </c>
      <c r="G18" s="114">
        <v>3490.3</v>
      </c>
      <c r="H18" s="114">
        <v>3511.5</v>
      </c>
      <c r="I18" s="114">
        <v>3546.8</v>
      </c>
      <c r="J18" s="114">
        <v>3614.1</v>
      </c>
      <c r="K18" s="114">
        <v>3718.3</v>
      </c>
      <c r="L18" s="184">
        <v>3859</v>
      </c>
      <c r="M18" s="249">
        <f t="shared" si="0"/>
        <v>140.69999999999982</v>
      </c>
      <c r="N18" s="240">
        <f t="shared" si="1"/>
        <v>3.7839873060269369E-2</v>
      </c>
      <c r="O18" s="252">
        <f t="shared" si="2"/>
        <v>368.69999999999982</v>
      </c>
      <c r="P18" s="240">
        <f t="shared" si="3"/>
        <v>0.1056356187147236</v>
      </c>
      <c r="Q18" s="252">
        <f t="shared" si="4"/>
        <v>401.59999999999991</v>
      </c>
      <c r="R18" s="241">
        <f t="shared" si="5"/>
        <v>0.11615664950540872</v>
      </c>
      <c r="T18"/>
      <c r="U18"/>
      <c r="V18"/>
      <c r="W18"/>
      <c r="X18"/>
      <c r="Y18"/>
      <c r="Z18"/>
      <c r="AA18"/>
      <c r="AB18"/>
      <c r="AC18"/>
    </row>
    <row r="19" spans="1:29" ht="17.25" customHeight="1" thickBot="1" x14ac:dyDescent="0.3">
      <c r="A19" s="98" t="s">
        <v>29</v>
      </c>
      <c r="B19" s="127">
        <v>7071.6</v>
      </c>
      <c r="C19" s="127">
        <v>6996.1</v>
      </c>
      <c r="D19" s="127">
        <v>6908.5</v>
      </c>
      <c r="E19" s="127">
        <v>6915.9</v>
      </c>
      <c r="F19" s="127">
        <v>6992.4</v>
      </c>
      <c r="G19" s="127">
        <v>7026.2</v>
      </c>
      <c r="H19" s="127">
        <v>7140.4</v>
      </c>
      <c r="I19" s="127">
        <v>7227.5</v>
      </c>
      <c r="J19" s="127">
        <v>7327.3</v>
      </c>
      <c r="K19" s="127">
        <v>7633.1</v>
      </c>
      <c r="L19" s="185">
        <v>7849.2</v>
      </c>
      <c r="M19" s="250">
        <f t="shared" si="0"/>
        <v>216.09999999999945</v>
      </c>
      <c r="N19" s="244">
        <f t="shared" si="1"/>
        <v>2.8310909067089218E-2</v>
      </c>
      <c r="O19" s="253">
        <f t="shared" si="2"/>
        <v>823</v>
      </c>
      <c r="P19" s="244">
        <f t="shared" si="3"/>
        <v>0.11713301642424079</v>
      </c>
      <c r="Q19" s="243">
        <f t="shared" si="4"/>
        <v>777.59999999999945</v>
      </c>
      <c r="R19" s="245">
        <f t="shared" si="5"/>
        <v>0.10996097064313592</v>
      </c>
      <c r="T19"/>
      <c r="U19"/>
      <c r="V19"/>
      <c r="W19"/>
      <c r="X19"/>
      <c r="Y19"/>
      <c r="Z19"/>
      <c r="AA19"/>
      <c r="AB19"/>
      <c r="AC19"/>
    </row>
    <row r="20" spans="1:29" s="17" customFormat="1" ht="17.25" customHeight="1" x14ac:dyDescent="0.25">
      <c r="A20" s="5" t="s">
        <v>172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T20"/>
      <c r="U20"/>
      <c r="V20"/>
      <c r="W20"/>
      <c r="X20"/>
      <c r="Y20"/>
      <c r="Z20"/>
      <c r="AA20"/>
      <c r="AB20"/>
      <c r="AC20"/>
    </row>
    <row r="21" spans="1:29" x14ac:dyDescent="0.2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29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29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29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29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29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29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37</vt:i4>
      </vt:variant>
      <vt:variant>
        <vt:lpstr>Pojmenované oblasti</vt:lpstr>
      </vt:variant>
      <vt:variant>
        <vt:i4>2</vt:i4>
      </vt:variant>
    </vt:vector>
  </HeadingPairs>
  <TitlesOfParts>
    <vt:vector size="39" baseType="lpstr">
      <vt:lpstr>OBSAH</vt:lpstr>
      <vt:lpstr>ZNAČKY</vt:lpstr>
      <vt:lpstr>2.2.1</vt:lpstr>
      <vt:lpstr>2.2.2</vt:lpstr>
      <vt:lpstr>2.2.3</vt:lpstr>
      <vt:lpstr>2.2.4</vt:lpstr>
      <vt:lpstr>2.2.5</vt:lpstr>
      <vt:lpstr>2.2.6</vt:lpstr>
      <vt:lpstr>2.2.7</vt:lpstr>
      <vt:lpstr>2.2.8</vt:lpstr>
      <vt:lpstr>2.2.9</vt:lpstr>
      <vt:lpstr>2.2.10</vt:lpstr>
      <vt:lpstr>2.2.11</vt:lpstr>
      <vt:lpstr>2.2.12</vt:lpstr>
      <vt:lpstr>2.2.13</vt:lpstr>
      <vt:lpstr>2.2.14</vt:lpstr>
      <vt:lpstr>2.2.15</vt:lpstr>
      <vt:lpstr>2.2.16</vt:lpstr>
      <vt:lpstr>2.2.17</vt:lpstr>
      <vt:lpstr>2.2.18</vt:lpstr>
      <vt:lpstr>2.2.19</vt:lpstr>
      <vt:lpstr>2.2.20</vt:lpstr>
      <vt:lpstr>2.2.21</vt:lpstr>
      <vt:lpstr>2.2.22</vt:lpstr>
      <vt:lpstr>2.2.23</vt:lpstr>
      <vt:lpstr>2.2.24</vt:lpstr>
      <vt:lpstr>2.2.25</vt:lpstr>
      <vt:lpstr>2.2.26</vt:lpstr>
      <vt:lpstr>2.2.27</vt:lpstr>
      <vt:lpstr>2.2.28</vt:lpstr>
      <vt:lpstr>2.2.29</vt:lpstr>
      <vt:lpstr>2.2.30</vt:lpstr>
      <vt:lpstr>2.2.31</vt:lpstr>
      <vt:lpstr>2.2.32</vt:lpstr>
      <vt:lpstr>2.2.33</vt:lpstr>
      <vt:lpstr>2.2.34</vt:lpstr>
      <vt:lpstr>2.2.35</vt:lpstr>
      <vt:lpstr>'2.2.19'!Oblast_tisku</vt:lpstr>
      <vt:lpstr>'2.2.34'!Oblast_tisku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kasparova3676</cp:lastModifiedBy>
  <cp:lastPrinted>2020-08-21T00:04:09Z</cp:lastPrinted>
  <dcterms:created xsi:type="dcterms:W3CDTF">2017-08-18T09:41:49Z</dcterms:created>
  <dcterms:modified xsi:type="dcterms:W3CDTF">2021-08-27T07:43:31Z</dcterms:modified>
</cp:coreProperties>
</file>